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202300"/>
  <mc:AlternateContent xmlns:mc="http://schemas.openxmlformats.org/markup-compatibility/2006">
    <mc:Choice Requires="x15">
      <x15ac:absPath xmlns:x15ac="http://schemas.microsoft.com/office/spreadsheetml/2010/11/ac" url="https://mineducaciongovco-my.sharepoint.com/personal/jreyesd_mineducacion_gov_co/Documents/2026/PAI/SDO/Corte Marzo/"/>
    </mc:Choice>
  </mc:AlternateContent>
  <xr:revisionPtr revIDLastSave="319" documentId="14_{3853451C-825E-F348-902D-7B8E58010A20}" xr6:coauthVersionLast="47" xr6:coauthVersionMax="47" xr10:uidLastSave="{0F5E6C7A-64C1-B54E-82A5-4FB41A0BB9CE}"/>
  <bookViews>
    <workbookView xWindow="0" yWindow="660" windowWidth="29400" windowHeight="18460" xr2:uid="{EB20E294-3D9C-A44D-B66C-30186161E972}"/>
  </bookViews>
  <sheets>
    <sheet name="Indicadores" sheetId="3" r:id="rId1"/>
    <sheet name="Resumen | dimensiones" sheetId="2" r:id="rId2"/>
    <sheet name="Direccionamiento Estratégico." sheetId="11" r:id="rId3"/>
    <sheet name="Gestión con valores para result" sheetId="12" r:id="rId4"/>
    <sheet name="Gestión del conocimiento." sheetId="13" r:id="rId5"/>
    <sheet name="Información y comunicación." sheetId="14" r:id="rId6"/>
    <sheet name="Talento Humano" sheetId="15" r:id="rId7"/>
    <sheet name="Todas las dimensiones." sheetId="16" r:id="rId8"/>
  </sheets>
  <externalReferences>
    <externalReference r:id="rId9"/>
  </externalReferences>
  <definedNames>
    <definedName name="_xlnm._FilterDatabase" localSheetId="2" hidden="1">'Direccionamiento Estratégico.'!$E$2:$G$123</definedName>
    <definedName name="_xlnm._FilterDatabase" localSheetId="3" hidden="1">'Gestión con valores para result'!$E$2:$G$25</definedName>
    <definedName name="_xlnm._FilterDatabase" localSheetId="4" hidden="1">'Gestión del conocimiento.'!$E$2:$G$7</definedName>
    <definedName name="_xlnm._FilterDatabase" localSheetId="0" hidden="1">Indicadores!$B$2:$EI$3</definedName>
    <definedName name="_xlnm._FilterDatabase" localSheetId="5" hidden="1">'Información y comunicación.'!$E$2:$G$5</definedName>
    <definedName name="_xlnm._FilterDatabase" localSheetId="6" hidden="1">'Talento Humano'!$E$2:$G$7</definedName>
    <definedName name="_xlnm._FilterDatabase" localSheetId="7" hidden="1">'Todas las dimensiones.'!$E$2:$G$4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F4" i="16" l="1"/>
  <c r="DY4" i="16"/>
  <c r="DR4" i="16"/>
  <c r="DK4" i="16"/>
  <c r="DD4" i="16"/>
  <c r="CW4" i="16"/>
  <c r="CP4" i="16"/>
  <c r="CI4" i="16"/>
  <c r="CB4" i="16"/>
  <c r="BV4" i="16"/>
  <c r="CC4" i="16" s="1"/>
  <c r="CJ4" i="16" s="1"/>
  <c r="CQ4" i="16" s="1"/>
  <c r="CX4" i="16" s="1"/>
  <c r="DE4" i="16" s="1"/>
  <c r="DL4" i="16" s="1"/>
  <c r="DS4" i="16" s="1"/>
  <c r="DZ4" i="16" s="1"/>
  <c r="EG4" i="16" s="1"/>
  <c r="BU4" i="16"/>
  <c r="BO4" i="16"/>
  <c r="BN4" i="16"/>
  <c r="BH4" i="16"/>
  <c r="BG4" i="16"/>
  <c r="EF7" i="15"/>
  <c r="DY7" i="15"/>
  <c r="DR7" i="15"/>
  <c r="DK7" i="15"/>
  <c r="DD7" i="15"/>
  <c r="CW7" i="15"/>
  <c r="CP7" i="15"/>
  <c r="CI7" i="15"/>
  <c r="CB7" i="15"/>
  <c r="BV7" i="15"/>
  <c r="CC7" i="15" s="1"/>
  <c r="CJ7" i="15" s="1"/>
  <c r="CQ7" i="15" s="1"/>
  <c r="CX7" i="15" s="1"/>
  <c r="DE7" i="15" s="1"/>
  <c r="DL7" i="15" s="1"/>
  <c r="DS7" i="15" s="1"/>
  <c r="DZ7" i="15" s="1"/>
  <c r="EG7" i="15" s="1"/>
  <c r="BU7" i="15"/>
  <c r="BO7" i="15"/>
  <c r="BN7" i="15"/>
  <c r="BH7" i="15"/>
  <c r="BG7" i="15"/>
  <c r="EF6" i="15"/>
  <c r="DY6" i="15"/>
  <c r="DR6" i="15"/>
  <c r="DK6" i="15"/>
  <c r="DD6" i="15"/>
  <c r="CW6" i="15"/>
  <c r="CP6" i="15"/>
  <c r="CI6" i="15"/>
  <c r="CB6" i="15"/>
  <c r="BV6" i="15"/>
  <c r="CC6" i="15" s="1"/>
  <c r="CJ6" i="15" s="1"/>
  <c r="CQ6" i="15" s="1"/>
  <c r="CX6" i="15" s="1"/>
  <c r="DE6" i="15" s="1"/>
  <c r="DL6" i="15" s="1"/>
  <c r="DS6" i="15" s="1"/>
  <c r="DZ6" i="15" s="1"/>
  <c r="EG6" i="15" s="1"/>
  <c r="BU6" i="15"/>
  <c r="BO6" i="15"/>
  <c r="BN6" i="15"/>
  <c r="BH6" i="15"/>
  <c r="BG6" i="15"/>
  <c r="EF5" i="15"/>
  <c r="DY5" i="15"/>
  <c r="DR5" i="15"/>
  <c r="DK5" i="15"/>
  <c r="DD5" i="15"/>
  <c r="CW5" i="15"/>
  <c r="CP5" i="15"/>
  <c r="CI5" i="15"/>
  <c r="CB5" i="15"/>
  <c r="BV5" i="15"/>
  <c r="CC5" i="15" s="1"/>
  <c r="CJ5" i="15" s="1"/>
  <c r="CQ5" i="15" s="1"/>
  <c r="CX5" i="15" s="1"/>
  <c r="DE5" i="15" s="1"/>
  <c r="DL5" i="15" s="1"/>
  <c r="DS5" i="15" s="1"/>
  <c r="DZ5" i="15" s="1"/>
  <c r="EG5" i="15" s="1"/>
  <c r="BU5" i="15"/>
  <c r="BO5" i="15"/>
  <c r="BN5" i="15"/>
  <c r="BH5" i="15"/>
  <c r="BG5" i="15"/>
  <c r="EF4" i="15"/>
  <c r="DY4" i="15"/>
  <c r="DR4" i="15"/>
  <c r="DK4" i="15"/>
  <c r="DD4" i="15"/>
  <c r="CW4" i="15"/>
  <c r="CP4" i="15"/>
  <c r="CI4" i="15"/>
  <c r="CB4" i="15"/>
  <c r="BV4" i="15"/>
  <c r="CC4" i="15" s="1"/>
  <c r="CJ4" i="15" s="1"/>
  <c r="CQ4" i="15" s="1"/>
  <c r="CX4" i="15" s="1"/>
  <c r="DE4" i="15" s="1"/>
  <c r="DL4" i="15" s="1"/>
  <c r="DS4" i="15" s="1"/>
  <c r="DZ4" i="15" s="1"/>
  <c r="EG4" i="15" s="1"/>
  <c r="BU4" i="15"/>
  <c r="BO4" i="15"/>
  <c r="BN4" i="15"/>
  <c r="BH4" i="15"/>
  <c r="BG4" i="15"/>
  <c r="EF5" i="14"/>
  <c r="DY5" i="14"/>
  <c r="DR5" i="14"/>
  <c r="DK5" i="14"/>
  <c r="DD5" i="14"/>
  <c r="CW5" i="14"/>
  <c r="CP5" i="14"/>
  <c r="CI5" i="14"/>
  <c r="CB5" i="14"/>
  <c r="BV5" i="14"/>
  <c r="CC5" i="14" s="1"/>
  <c r="CJ5" i="14" s="1"/>
  <c r="CQ5" i="14" s="1"/>
  <c r="CX5" i="14" s="1"/>
  <c r="DE5" i="14" s="1"/>
  <c r="DL5" i="14" s="1"/>
  <c r="DS5" i="14" s="1"/>
  <c r="DZ5" i="14" s="1"/>
  <c r="EG5" i="14" s="1"/>
  <c r="BU5" i="14"/>
  <c r="BO5" i="14"/>
  <c r="BN5" i="14"/>
  <c r="BH5" i="14"/>
  <c r="BG5" i="14"/>
  <c r="EF4" i="14"/>
  <c r="DY4" i="14"/>
  <c r="DR4" i="14"/>
  <c r="DK4" i="14"/>
  <c r="DD4" i="14"/>
  <c r="CW4" i="14"/>
  <c r="CP4" i="14"/>
  <c r="CI4" i="14"/>
  <c r="CB4" i="14"/>
  <c r="BV4" i="14"/>
  <c r="CC4" i="14" s="1"/>
  <c r="CJ4" i="14" s="1"/>
  <c r="CQ4" i="14" s="1"/>
  <c r="CX4" i="14" s="1"/>
  <c r="DE4" i="14" s="1"/>
  <c r="DL4" i="14" s="1"/>
  <c r="DS4" i="14" s="1"/>
  <c r="DZ4" i="14" s="1"/>
  <c r="EG4" i="14" s="1"/>
  <c r="BU4" i="14"/>
  <c r="BO4" i="14"/>
  <c r="BN4" i="14"/>
  <c r="BH4" i="14"/>
  <c r="BG4" i="14"/>
  <c r="EF7" i="13"/>
  <c r="DY7" i="13"/>
  <c r="DR7" i="13"/>
  <c r="DK7" i="13"/>
  <c r="DD7" i="13"/>
  <c r="CW7" i="13"/>
  <c r="CP7" i="13"/>
  <c r="CI7" i="13"/>
  <c r="CB7" i="13"/>
  <c r="BV7" i="13"/>
  <c r="CC7" i="13" s="1"/>
  <c r="CJ7" i="13" s="1"/>
  <c r="CQ7" i="13" s="1"/>
  <c r="CX7" i="13" s="1"/>
  <c r="DE7" i="13" s="1"/>
  <c r="DL7" i="13" s="1"/>
  <c r="DS7" i="13" s="1"/>
  <c r="DZ7" i="13" s="1"/>
  <c r="EG7" i="13" s="1"/>
  <c r="BU7" i="13"/>
  <c r="BN7" i="13"/>
  <c r="BH7" i="13"/>
  <c r="BO7" i="13" s="1"/>
  <c r="BG7" i="13"/>
  <c r="EF6" i="13"/>
  <c r="DY6" i="13"/>
  <c r="DR6" i="13"/>
  <c r="DK6" i="13"/>
  <c r="DD6" i="13"/>
  <c r="CW6" i="13"/>
  <c r="CP6" i="13"/>
  <c r="CI6" i="13"/>
  <c r="CB6" i="13"/>
  <c r="BU6" i="13"/>
  <c r="BO6" i="13"/>
  <c r="BV6" i="13" s="1"/>
  <c r="CC6" i="13" s="1"/>
  <c r="CJ6" i="13" s="1"/>
  <c r="CQ6" i="13" s="1"/>
  <c r="CX6" i="13" s="1"/>
  <c r="DE6" i="13" s="1"/>
  <c r="DL6" i="13" s="1"/>
  <c r="DS6" i="13" s="1"/>
  <c r="DZ6" i="13" s="1"/>
  <c r="EG6" i="13" s="1"/>
  <c r="BN6" i="13"/>
  <c r="BH6" i="13"/>
  <c r="BG6" i="13"/>
  <c r="EF5" i="13"/>
  <c r="DY5" i="13"/>
  <c r="DR5" i="13"/>
  <c r="DK5" i="13"/>
  <c r="DD5" i="13"/>
  <c r="CW5" i="13"/>
  <c r="CP5" i="13"/>
  <c r="CI5" i="13"/>
  <c r="CB5" i="13"/>
  <c r="BU5" i="13"/>
  <c r="BO5" i="13"/>
  <c r="BV5" i="13" s="1"/>
  <c r="CC5" i="13" s="1"/>
  <c r="CJ5" i="13" s="1"/>
  <c r="CQ5" i="13" s="1"/>
  <c r="CX5" i="13" s="1"/>
  <c r="DE5" i="13" s="1"/>
  <c r="DL5" i="13" s="1"/>
  <c r="DS5" i="13" s="1"/>
  <c r="DZ5" i="13" s="1"/>
  <c r="EG5" i="13" s="1"/>
  <c r="BN5" i="13"/>
  <c r="BH5" i="13"/>
  <c r="BG5" i="13"/>
  <c r="EF4" i="13"/>
  <c r="DY4" i="13"/>
  <c r="DR4" i="13"/>
  <c r="DK4" i="13"/>
  <c r="DD4" i="13"/>
  <c r="CW4" i="13"/>
  <c r="CP4" i="13"/>
  <c r="CI4" i="13"/>
  <c r="CB4" i="13"/>
  <c r="BU4" i="13"/>
  <c r="BO4" i="13"/>
  <c r="BV4" i="13" s="1"/>
  <c r="CC4" i="13" s="1"/>
  <c r="CJ4" i="13" s="1"/>
  <c r="CQ4" i="13" s="1"/>
  <c r="CX4" i="13" s="1"/>
  <c r="DE4" i="13" s="1"/>
  <c r="DL4" i="13" s="1"/>
  <c r="DS4" i="13" s="1"/>
  <c r="DZ4" i="13" s="1"/>
  <c r="EG4" i="13" s="1"/>
  <c r="BN4" i="13"/>
  <c r="BH4" i="13"/>
  <c r="BG4" i="13"/>
  <c r="EF25" i="12"/>
  <c r="DY25" i="12"/>
  <c r="DR25" i="12"/>
  <c r="DK25" i="12"/>
  <c r="DD25" i="12"/>
  <c r="CW25" i="12"/>
  <c r="CP25" i="12"/>
  <c r="CI25" i="12"/>
  <c r="CB25" i="12"/>
  <c r="BV25" i="12"/>
  <c r="CC25" i="12" s="1"/>
  <c r="CJ25" i="12" s="1"/>
  <c r="CQ25" i="12" s="1"/>
  <c r="CX25" i="12" s="1"/>
  <c r="DE25" i="12" s="1"/>
  <c r="DL25" i="12" s="1"/>
  <c r="DS25" i="12" s="1"/>
  <c r="DZ25" i="12" s="1"/>
  <c r="EG25" i="12" s="1"/>
  <c r="BU25" i="12"/>
  <c r="BO25" i="12"/>
  <c r="BN25" i="12"/>
  <c r="BH25" i="12"/>
  <c r="BG25" i="12"/>
  <c r="EF24" i="12"/>
  <c r="DY24" i="12"/>
  <c r="DR24" i="12"/>
  <c r="DK24" i="12"/>
  <c r="DD24" i="12"/>
  <c r="CW24" i="12"/>
  <c r="CP24" i="12"/>
  <c r="CI24" i="12"/>
  <c r="CB24" i="12"/>
  <c r="BV24" i="12"/>
  <c r="CC24" i="12" s="1"/>
  <c r="CJ24" i="12" s="1"/>
  <c r="CQ24" i="12" s="1"/>
  <c r="CX24" i="12" s="1"/>
  <c r="DE24" i="12" s="1"/>
  <c r="DL24" i="12" s="1"/>
  <c r="DS24" i="12" s="1"/>
  <c r="DZ24" i="12" s="1"/>
  <c r="EG24" i="12" s="1"/>
  <c r="BU24" i="12"/>
  <c r="BO24" i="12"/>
  <c r="BN24" i="12"/>
  <c r="BH24" i="12"/>
  <c r="BG24" i="12"/>
  <c r="EF23" i="12"/>
  <c r="DY23" i="12"/>
  <c r="DR23" i="12"/>
  <c r="DK23" i="12"/>
  <c r="DD23" i="12"/>
  <c r="CW23" i="12"/>
  <c r="CP23" i="12"/>
  <c r="CI23" i="12"/>
  <c r="CB23" i="12"/>
  <c r="BV23" i="12"/>
  <c r="CC23" i="12" s="1"/>
  <c r="CJ23" i="12" s="1"/>
  <c r="CQ23" i="12" s="1"/>
  <c r="CX23" i="12" s="1"/>
  <c r="DE23" i="12" s="1"/>
  <c r="DL23" i="12" s="1"/>
  <c r="DS23" i="12" s="1"/>
  <c r="DZ23" i="12" s="1"/>
  <c r="EG23" i="12" s="1"/>
  <c r="BU23" i="12"/>
  <c r="BO23" i="12"/>
  <c r="BN23" i="12"/>
  <c r="BH23" i="12"/>
  <c r="BG23" i="12"/>
  <c r="EF22" i="12"/>
  <c r="DY22" i="12"/>
  <c r="DR22" i="12"/>
  <c r="DK22" i="12"/>
  <c r="DD22" i="12"/>
  <c r="CW22" i="12"/>
  <c r="CP22" i="12"/>
  <c r="CI22" i="12"/>
  <c r="CB22" i="12"/>
  <c r="BV22" i="12"/>
  <c r="CC22" i="12" s="1"/>
  <c r="CJ22" i="12" s="1"/>
  <c r="CQ22" i="12" s="1"/>
  <c r="CX22" i="12" s="1"/>
  <c r="DE22" i="12" s="1"/>
  <c r="DL22" i="12" s="1"/>
  <c r="DS22" i="12" s="1"/>
  <c r="DZ22" i="12" s="1"/>
  <c r="EG22" i="12" s="1"/>
  <c r="BU22" i="12"/>
  <c r="BO22" i="12"/>
  <c r="BN22" i="12"/>
  <c r="BH22" i="12"/>
  <c r="BG22" i="12"/>
  <c r="EF21" i="12"/>
  <c r="DY21" i="12"/>
  <c r="DR21" i="12"/>
  <c r="DK21" i="12"/>
  <c r="DD21" i="12"/>
  <c r="CW21" i="12"/>
  <c r="CP21" i="12"/>
  <c r="CI21" i="12"/>
  <c r="CB21" i="12"/>
  <c r="BV21" i="12"/>
  <c r="CC21" i="12" s="1"/>
  <c r="CJ21" i="12" s="1"/>
  <c r="CQ21" i="12" s="1"/>
  <c r="CX21" i="12" s="1"/>
  <c r="DE21" i="12" s="1"/>
  <c r="DL21" i="12" s="1"/>
  <c r="DS21" i="12" s="1"/>
  <c r="DZ21" i="12" s="1"/>
  <c r="EG21" i="12" s="1"/>
  <c r="BU21" i="12"/>
  <c r="BO21" i="12"/>
  <c r="BN21" i="12"/>
  <c r="BH21" i="12"/>
  <c r="BG21" i="12"/>
  <c r="EF20" i="12"/>
  <c r="DY20" i="12"/>
  <c r="DR20" i="12"/>
  <c r="DK20" i="12"/>
  <c r="DD20" i="12"/>
  <c r="CW20" i="12"/>
  <c r="CP20" i="12"/>
  <c r="CI20" i="12"/>
  <c r="CB20" i="12"/>
  <c r="BV20" i="12"/>
  <c r="CC20" i="12" s="1"/>
  <c r="CJ20" i="12" s="1"/>
  <c r="CQ20" i="12" s="1"/>
  <c r="CX20" i="12" s="1"/>
  <c r="DE20" i="12" s="1"/>
  <c r="DL20" i="12" s="1"/>
  <c r="DS20" i="12" s="1"/>
  <c r="DZ20" i="12" s="1"/>
  <c r="EG20" i="12" s="1"/>
  <c r="BU20" i="12"/>
  <c r="BO20" i="12"/>
  <c r="BN20" i="12"/>
  <c r="BH20" i="12"/>
  <c r="BG20" i="12"/>
  <c r="EF19" i="12"/>
  <c r="DY19" i="12"/>
  <c r="DR19" i="12"/>
  <c r="DK19" i="12"/>
  <c r="DD19" i="12"/>
  <c r="CW19" i="12"/>
  <c r="CP19" i="12"/>
  <c r="CI19" i="12"/>
  <c r="CB19" i="12"/>
  <c r="BV19" i="12"/>
  <c r="CC19" i="12" s="1"/>
  <c r="CJ19" i="12" s="1"/>
  <c r="CQ19" i="12" s="1"/>
  <c r="CX19" i="12" s="1"/>
  <c r="DE19" i="12" s="1"/>
  <c r="DL19" i="12" s="1"/>
  <c r="DS19" i="12" s="1"/>
  <c r="DZ19" i="12" s="1"/>
  <c r="EG19" i="12" s="1"/>
  <c r="BU19" i="12"/>
  <c r="BO19" i="12"/>
  <c r="BN19" i="12"/>
  <c r="BH19" i="12"/>
  <c r="BG19" i="12"/>
  <c r="EF18" i="12"/>
  <c r="DY18" i="12"/>
  <c r="DR18" i="12"/>
  <c r="DK18" i="12"/>
  <c r="DD18" i="12"/>
  <c r="CW18" i="12"/>
  <c r="CP18" i="12"/>
  <c r="CI18" i="12"/>
  <c r="CB18" i="12"/>
  <c r="BV18" i="12"/>
  <c r="CC18" i="12" s="1"/>
  <c r="CJ18" i="12" s="1"/>
  <c r="CQ18" i="12" s="1"/>
  <c r="CX18" i="12" s="1"/>
  <c r="DE18" i="12" s="1"/>
  <c r="DL18" i="12" s="1"/>
  <c r="DS18" i="12" s="1"/>
  <c r="DZ18" i="12" s="1"/>
  <c r="EG18" i="12" s="1"/>
  <c r="BU18" i="12"/>
  <c r="BO18" i="12"/>
  <c r="BN18" i="12"/>
  <c r="BH18" i="12"/>
  <c r="BG18" i="12"/>
  <c r="EF17" i="12"/>
  <c r="DY17" i="12"/>
  <c r="DR17" i="12"/>
  <c r="DK17" i="12"/>
  <c r="DD17" i="12"/>
  <c r="CW17" i="12"/>
  <c r="CP17" i="12"/>
  <c r="CI17" i="12"/>
  <c r="CB17" i="12"/>
  <c r="BV17" i="12"/>
  <c r="CC17" i="12" s="1"/>
  <c r="CJ17" i="12" s="1"/>
  <c r="CQ17" i="12" s="1"/>
  <c r="CX17" i="12" s="1"/>
  <c r="DE17" i="12" s="1"/>
  <c r="DL17" i="12" s="1"/>
  <c r="DS17" i="12" s="1"/>
  <c r="DZ17" i="12" s="1"/>
  <c r="EG17" i="12" s="1"/>
  <c r="BU17" i="12"/>
  <c r="BO17" i="12"/>
  <c r="BN17" i="12"/>
  <c r="BH17" i="12"/>
  <c r="BG17" i="12"/>
  <c r="EF16" i="12"/>
  <c r="DY16" i="12"/>
  <c r="DR16" i="12"/>
  <c r="DK16" i="12"/>
  <c r="DD16" i="12"/>
  <c r="CW16" i="12"/>
  <c r="CP16" i="12"/>
  <c r="CI16" i="12"/>
  <c r="CB16" i="12"/>
  <c r="BV16" i="12"/>
  <c r="CC16" i="12" s="1"/>
  <c r="CJ16" i="12" s="1"/>
  <c r="CQ16" i="12" s="1"/>
  <c r="CX16" i="12" s="1"/>
  <c r="DE16" i="12" s="1"/>
  <c r="DL16" i="12" s="1"/>
  <c r="DS16" i="12" s="1"/>
  <c r="DZ16" i="12" s="1"/>
  <c r="EG16" i="12" s="1"/>
  <c r="BU16" i="12"/>
  <c r="BO16" i="12"/>
  <c r="BN16" i="12"/>
  <c r="BH16" i="12"/>
  <c r="BG16" i="12"/>
  <c r="EF15" i="12"/>
  <c r="DY15" i="12"/>
  <c r="DR15" i="12"/>
  <c r="DK15" i="12"/>
  <c r="DD15" i="12"/>
  <c r="CW15" i="12"/>
  <c r="CP15" i="12"/>
  <c r="CI15" i="12"/>
  <c r="CB15" i="12"/>
  <c r="BV15" i="12"/>
  <c r="CC15" i="12" s="1"/>
  <c r="CJ15" i="12" s="1"/>
  <c r="CQ15" i="12" s="1"/>
  <c r="CX15" i="12" s="1"/>
  <c r="DE15" i="12" s="1"/>
  <c r="DL15" i="12" s="1"/>
  <c r="DS15" i="12" s="1"/>
  <c r="DZ15" i="12" s="1"/>
  <c r="EG15" i="12" s="1"/>
  <c r="BU15" i="12"/>
  <c r="BO15" i="12"/>
  <c r="BN15" i="12"/>
  <c r="BH15" i="12"/>
  <c r="BG15" i="12"/>
  <c r="EF14" i="12"/>
  <c r="DY14" i="12"/>
  <c r="DR14" i="12"/>
  <c r="DK14" i="12"/>
  <c r="DD14" i="12"/>
  <c r="CW14" i="12"/>
  <c r="CP14" i="12"/>
  <c r="CI14" i="12"/>
  <c r="CB14" i="12"/>
  <c r="BV14" i="12"/>
  <c r="CC14" i="12" s="1"/>
  <c r="CJ14" i="12" s="1"/>
  <c r="CQ14" i="12" s="1"/>
  <c r="CX14" i="12" s="1"/>
  <c r="DE14" i="12" s="1"/>
  <c r="DL14" i="12" s="1"/>
  <c r="DS14" i="12" s="1"/>
  <c r="DZ14" i="12" s="1"/>
  <c r="EG14" i="12" s="1"/>
  <c r="BU14" i="12"/>
  <c r="BO14" i="12"/>
  <c r="BN14" i="12"/>
  <c r="BH14" i="12"/>
  <c r="BG14" i="12"/>
  <c r="EF13" i="12"/>
  <c r="DY13" i="12"/>
  <c r="DR13" i="12"/>
  <c r="DK13" i="12"/>
  <c r="DD13" i="12"/>
  <c r="CW13" i="12"/>
  <c r="CP13" i="12"/>
  <c r="CI13" i="12"/>
  <c r="CB13" i="12"/>
  <c r="BU13" i="12"/>
  <c r="BN13" i="12"/>
  <c r="BH13" i="12"/>
  <c r="BO13" i="12" s="1"/>
  <c r="BV13" i="12" s="1"/>
  <c r="CC13" i="12" s="1"/>
  <c r="CJ13" i="12" s="1"/>
  <c r="CQ13" i="12" s="1"/>
  <c r="CX13" i="12" s="1"/>
  <c r="DE13" i="12" s="1"/>
  <c r="DL13" i="12" s="1"/>
  <c r="DS13" i="12" s="1"/>
  <c r="DZ13" i="12" s="1"/>
  <c r="EG13" i="12" s="1"/>
  <c r="BG13" i="12"/>
  <c r="EF12" i="12"/>
  <c r="DY12" i="12"/>
  <c r="DR12" i="12"/>
  <c r="DK12" i="12"/>
  <c r="DD12" i="12"/>
  <c r="CW12" i="12"/>
  <c r="CP12" i="12"/>
  <c r="CI12" i="12"/>
  <c r="CB12" i="12"/>
  <c r="BV12" i="12"/>
  <c r="CC12" i="12" s="1"/>
  <c r="CJ12" i="12" s="1"/>
  <c r="CQ12" i="12" s="1"/>
  <c r="CX12" i="12" s="1"/>
  <c r="DE12" i="12" s="1"/>
  <c r="DL12" i="12" s="1"/>
  <c r="DS12" i="12" s="1"/>
  <c r="DZ12" i="12" s="1"/>
  <c r="EG12" i="12" s="1"/>
  <c r="BU12" i="12"/>
  <c r="BO12" i="12"/>
  <c r="BN12" i="12"/>
  <c r="BH12" i="12"/>
  <c r="BG12" i="12"/>
  <c r="EF11" i="12"/>
  <c r="DY11" i="12"/>
  <c r="DR11" i="12"/>
  <c r="DK11" i="12"/>
  <c r="DD11" i="12"/>
  <c r="CW11" i="12"/>
  <c r="CP11" i="12"/>
  <c r="CI11" i="12"/>
  <c r="CB11" i="12"/>
  <c r="BV11" i="12"/>
  <c r="CC11" i="12" s="1"/>
  <c r="CJ11" i="12" s="1"/>
  <c r="CQ11" i="12" s="1"/>
  <c r="CX11" i="12" s="1"/>
  <c r="DE11" i="12" s="1"/>
  <c r="DL11" i="12" s="1"/>
  <c r="DS11" i="12" s="1"/>
  <c r="DZ11" i="12" s="1"/>
  <c r="EG11" i="12" s="1"/>
  <c r="BU11" i="12"/>
  <c r="BO11" i="12"/>
  <c r="BN11" i="12"/>
  <c r="BH11" i="12"/>
  <c r="BG11" i="12"/>
  <c r="EF10" i="12"/>
  <c r="DY10" i="12"/>
  <c r="DR10" i="12"/>
  <c r="DK10" i="12"/>
  <c r="DD10" i="12"/>
  <c r="CW10" i="12"/>
  <c r="CP10" i="12"/>
  <c r="CI10" i="12"/>
  <c r="CB10" i="12"/>
  <c r="BV10" i="12"/>
  <c r="CC10" i="12" s="1"/>
  <c r="CJ10" i="12" s="1"/>
  <c r="CQ10" i="12" s="1"/>
  <c r="CX10" i="12" s="1"/>
  <c r="DE10" i="12" s="1"/>
  <c r="DL10" i="12" s="1"/>
  <c r="DS10" i="12" s="1"/>
  <c r="DZ10" i="12" s="1"/>
  <c r="EG10" i="12" s="1"/>
  <c r="BU10" i="12"/>
  <c r="BN10" i="12"/>
  <c r="BH10" i="12"/>
  <c r="BO10" i="12" s="1"/>
  <c r="BG10" i="12"/>
  <c r="EF9" i="12"/>
  <c r="DY9" i="12"/>
  <c r="DR9" i="12"/>
  <c r="DK9" i="12"/>
  <c r="DD9" i="12"/>
  <c r="CW9" i="12"/>
  <c r="CP9" i="12"/>
  <c r="CI9" i="12"/>
  <c r="CB9" i="12"/>
  <c r="BV9" i="12"/>
  <c r="CC9" i="12" s="1"/>
  <c r="CJ9" i="12" s="1"/>
  <c r="CQ9" i="12" s="1"/>
  <c r="CX9" i="12" s="1"/>
  <c r="DE9" i="12" s="1"/>
  <c r="DL9" i="12" s="1"/>
  <c r="DS9" i="12" s="1"/>
  <c r="DZ9" i="12" s="1"/>
  <c r="EG9" i="12" s="1"/>
  <c r="BU9" i="12"/>
  <c r="BO9" i="12"/>
  <c r="BN9" i="12"/>
  <c r="BH9" i="12"/>
  <c r="BG9" i="12"/>
  <c r="EF8" i="12"/>
  <c r="DY8" i="12"/>
  <c r="DR8" i="12"/>
  <c r="DK8" i="12"/>
  <c r="DD8" i="12"/>
  <c r="CW8" i="12"/>
  <c r="CP8" i="12"/>
  <c r="CI8" i="12"/>
  <c r="CB8" i="12"/>
  <c r="BV8" i="12"/>
  <c r="CC8" i="12" s="1"/>
  <c r="CJ8" i="12" s="1"/>
  <c r="CQ8" i="12" s="1"/>
  <c r="CX8" i="12" s="1"/>
  <c r="DE8" i="12" s="1"/>
  <c r="DL8" i="12" s="1"/>
  <c r="DS8" i="12" s="1"/>
  <c r="DZ8" i="12" s="1"/>
  <c r="EG8" i="12" s="1"/>
  <c r="BU8" i="12"/>
  <c r="BO8" i="12"/>
  <c r="BN8" i="12"/>
  <c r="BH8" i="12"/>
  <c r="BG8" i="12"/>
  <c r="EF7" i="12"/>
  <c r="DY7" i="12"/>
  <c r="DR7" i="12"/>
  <c r="DK7" i="12"/>
  <c r="DD7" i="12"/>
  <c r="CW7" i="12"/>
  <c r="CP7" i="12"/>
  <c r="CI7" i="12"/>
  <c r="CB7" i="12"/>
  <c r="BV7" i="12"/>
  <c r="CC7" i="12" s="1"/>
  <c r="CJ7" i="12" s="1"/>
  <c r="CQ7" i="12" s="1"/>
  <c r="CX7" i="12" s="1"/>
  <c r="DE7" i="12" s="1"/>
  <c r="DL7" i="12" s="1"/>
  <c r="DS7" i="12" s="1"/>
  <c r="DZ7" i="12" s="1"/>
  <c r="EG7" i="12" s="1"/>
  <c r="BU7" i="12"/>
  <c r="BO7" i="12"/>
  <c r="BN7" i="12"/>
  <c r="BH7" i="12"/>
  <c r="BG7" i="12"/>
  <c r="EF6" i="12"/>
  <c r="DY6" i="12"/>
  <c r="DR6" i="12"/>
  <c r="DK6" i="12"/>
  <c r="DD6" i="12"/>
  <c r="CW6" i="12"/>
  <c r="CP6" i="12"/>
  <c r="CI6" i="12"/>
  <c r="CB6" i="12"/>
  <c r="BV6" i="12"/>
  <c r="CC6" i="12" s="1"/>
  <c r="CJ6" i="12" s="1"/>
  <c r="CQ6" i="12" s="1"/>
  <c r="CX6" i="12" s="1"/>
  <c r="DE6" i="12" s="1"/>
  <c r="DL6" i="12" s="1"/>
  <c r="DS6" i="12" s="1"/>
  <c r="DZ6" i="12" s="1"/>
  <c r="EG6" i="12" s="1"/>
  <c r="BU6" i="12"/>
  <c r="BO6" i="12"/>
  <c r="BN6" i="12"/>
  <c r="BH6" i="12"/>
  <c r="BG6" i="12"/>
  <c r="EF5" i="12"/>
  <c r="DY5" i="12"/>
  <c r="DR5" i="12"/>
  <c r="DK5" i="12"/>
  <c r="DD5" i="12"/>
  <c r="CW5" i="12"/>
  <c r="CP5" i="12"/>
  <c r="CI5" i="12"/>
  <c r="CB5" i="12"/>
  <c r="BV5" i="12"/>
  <c r="CC5" i="12" s="1"/>
  <c r="CJ5" i="12" s="1"/>
  <c r="CQ5" i="12" s="1"/>
  <c r="CX5" i="12" s="1"/>
  <c r="DE5" i="12" s="1"/>
  <c r="DL5" i="12" s="1"/>
  <c r="DS5" i="12" s="1"/>
  <c r="DZ5" i="12" s="1"/>
  <c r="EG5" i="12" s="1"/>
  <c r="BU5" i="12"/>
  <c r="BO5" i="12"/>
  <c r="BN5" i="12"/>
  <c r="BH5" i="12"/>
  <c r="BG5" i="12"/>
  <c r="EF4" i="12"/>
  <c r="DY4" i="12"/>
  <c r="DR4" i="12"/>
  <c r="DK4" i="12"/>
  <c r="DD4" i="12"/>
  <c r="CW4" i="12"/>
  <c r="CP4" i="12"/>
  <c r="CI4" i="12"/>
  <c r="CB4" i="12"/>
  <c r="BU4" i="12"/>
  <c r="BN4" i="12"/>
  <c r="BH4" i="12"/>
  <c r="BO4" i="12" s="1"/>
  <c r="BV4" i="12" s="1"/>
  <c r="CC4" i="12" s="1"/>
  <c r="CJ4" i="12" s="1"/>
  <c r="CQ4" i="12" s="1"/>
  <c r="CX4" i="12" s="1"/>
  <c r="DE4" i="12" s="1"/>
  <c r="DL4" i="12" s="1"/>
  <c r="DS4" i="12" s="1"/>
  <c r="DZ4" i="12" s="1"/>
  <c r="EG4" i="12" s="1"/>
  <c r="BG4" i="12"/>
  <c r="EF123" i="11"/>
  <c r="DY123" i="11"/>
  <c r="DR123" i="11"/>
  <c r="DK123" i="11"/>
  <c r="DD123" i="11"/>
  <c r="CW123" i="11"/>
  <c r="CP123" i="11"/>
  <c r="CI123" i="11"/>
  <c r="CB123" i="11"/>
  <c r="BU123" i="11"/>
  <c r="BN123" i="11"/>
  <c r="BH123" i="11"/>
  <c r="BO123" i="11" s="1"/>
  <c r="BV123" i="11" s="1"/>
  <c r="CC123" i="11" s="1"/>
  <c r="CJ123" i="11" s="1"/>
  <c r="CQ123" i="11" s="1"/>
  <c r="CX123" i="11" s="1"/>
  <c r="DE123" i="11" s="1"/>
  <c r="DL123" i="11" s="1"/>
  <c r="DS123" i="11" s="1"/>
  <c r="DZ123" i="11" s="1"/>
  <c r="EG123" i="11" s="1"/>
  <c r="BG123" i="11"/>
  <c r="EF122" i="11"/>
  <c r="DY122" i="11"/>
  <c r="DR122" i="11"/>
  <c r="DK122" i="11"/>
  <c r="DD122" i="11"/>
  <c r="CW122" i="11"/>
  <c r="CP122" i="11"/>
  <c r="CI122" i="11"/>
  <c r="CB122" i="11"/>
  <c r="BV122" i="11"/>
  <c r="CC122" i="11" s="1"/>
  <c r="CJ122" i="11" s="1"/>
  <c r="CQ122" i="11" s="1"/>
  <c r="CX122" i="11" s="1"/>
  <c r="DE122" i="11" s="1"/>
  <c r="DL122" i="11" s="1"/>
  <c r="DS122" i="11" s="1"/>
  <c r="DZ122" i="11" s="1"/>
  <c r="EG122" i="11" s="1"/>
  <c r="BU122" i="11"/>
  <c r="BN122" i="11"/>
  <c r="BH122" i="11"/>
  <c r="BO122" i="11" s="1"/>
  <c r="BG122" i="11"/>
  <c r="EF121" i="11"/>
  <c r="DY121" i="11"/>
  <c r="DR121" i="11"/>
  <c r="DK121" i="11"/>
  <c r="DD121" i="11"/>
  <c r="CW121" i="11"/>
  <c r="CP121" i="11"/>
  <c r="CI121" i="11"/>
  <c r="CB121" i="11"/>
  <c r="BV121" i="11"/>
  <c r="CC121" i="11" s="1"/>
  <c r="CJ121" i="11" s="1"/>
  <c r="CQ121" i="11" s="1"/>
  <c r="CX121" i="11" s="1"/>
  <c r="DE121" i="11" s="1"/>
  <c r="DL121" i="11" s="1"/>
  <c r="DS121" i="11" s="1"/>
  <c r="DZ121" i="11" s="1"/>
  <c r="EG121" i="11" s="1"/>
  <c r="BU121" i="11"/>
  <c r="BN121" i="11"/>
  <c r="BH121" i="11"/>
  <c r="BO121" i="11" s="1"/>
  <c r="BG121" i="11"/>
  <c r="EF120" i="11"/>
  <c r="DY120" i="11"/>
  <c r="DR120" i="11"/>
  <c r="DK120" i="11"/>
  <c r="DD120" i="11"/>
  <c r="CW120" i="11"/>
  <c r="CQ120" i="11"/>
  <c r="CX120" i="11" s="1"/>
  <c r="DE120" i="11" s="1"/>
  <c r="DL120" i="11" s="1"/>
  <c r="DS120" i="11" s="1"/>
  <c r="DZ120" i="11" s="1"/>
  <c r="EG120" i="11" s="1"/>
  <c r="CP120" i="11"/>
  <c r="CI120" i="11"/>
  <c r="CB120" i="11"/>
  <c r="BV120" i="11"/>
  <c r="CC120" i="11" s="1"/>
  <c r="CJ120" i="11" s="1"/>
  <c r="BU120" i="11"/>
  <c r="BN120" i="11"/>
  <c r="BH120" i="11"/>
  <c r="BO120" i="11" s="1"/>
  <c r="BG120" i="11"/>
  <c r="EF119" i="11"/>
  <c r="DY119" i="11"/>
  <c r="DR119" i="11"/>
  <c r="DK119" i="11"/>
  <c r="DD119" i="11"/>
  <c r="CW119" i="11"/>
  <c r="CP119" i="11"/>
  <c r="CI119" i="11"/>
  <c r="CB119" i="11"/>
  <c r="BV119" i="11"/>
  <c r="CC119" i="11" s="1"/>
  <c r="CJ119" i="11" s="1"/>
  <c r="CQ119" i="11" s="1"/>
  <c r="CX119" i="11" s="1"/>
  <c r="DE119" i="11" s="1"/>
  <c r="DL119" i="11" s="1"/>
  <c r="DS119" i="11" s="1"/>
  <c r="DZ119" i="11" s="1"/>
  <c r="EG119" i="11" s="1"/>
  <c r="BU119" i="11"/>
  <c r="BN119" i="11"/>
  <c r="BH119" i="11"/>
  <c r="BO119" i="11" s="1"/>
  <c r="BG119" i="11"/>
  <c r="EF118" i="11"/>
  <c r="DY118" i="11"/>
  <c r="DR118" i="11"/>
  <c r="DK118" i="11"/>
  <c r="DD118" i="11"/>
  <c r="CW118" i="11"/>
  <c r="CP118" i="11"/>
  <c r="CI118" i="11"/>
  <c r="CB118" i="11"/>
  <c r="BU118" i="11"/>
  <c r="BN118" i="11"/>
  <c r="BH118" i="11"/>
  <c r="BO118" i="11" s="1"/>
  <c r="BV118" i="11" s="1"/>
  <c r="CC118" i="11" s="1"/>
  <c r="CJ118" i="11" s="1"/>
  <c r="CQ118" i="11" s="1"/>
  <c r="CX118" i="11" s="1"/>
  <c r="DE118" i="11" s="1"/>
  <c r="DL118" i="11" s="1"/>
  <c r="DS118" i="11" s="1"/>
  <c r="DZ118" i="11" s="1"/>
  <c r="EG118" i="11" s="1"/>
  <c r="BG118" i="11"/>
  <c r="EF117" i="11"/>
  <c r="DY117" i="11"/>
  <c r="DR117" i="11"/>
  <c r="DK117" i="11"/>
  <c r="DD117" i="11"/>
  <c r="CW117" i="11"/>
  <c r="CP117" i="11"/>
  <c r="CI117" i="11"/>
  <c r="CB117" i="11"/>
  <c r="BU117" i="11"/>
  <c r="BN117" i="11"/>
  <c r="BH117" i="11"/>
  <c r="BO117" i="11" s="1"/>
  <c r="BV117" i="11" s="1"/>
  <c r="CC117" i="11" s="1"/>
  <c r="CJ117" i="11" s="1"/>
  <c r="CQ117" i="11" s="1"/>
  <c r="CX117" i="11" s="1"/>
  <c r="DE117" i="11" s="1"/>
  <c r="DL117" i="11" s="1"/>
  <c r="DS117" i="11" s="1"/>
  <c r="DZ117" i="11" s="1"/>
  <c r="EG117" i="11" s="1"/>
  <c r="BG117" i="11"/>
  <c r="EF116" i="11"/>
  <c r="DY116" i="11"/>
  <c r="DR116" i="11"/>
  <c r="DK116" i="11"/>
  <c r="DD116" i="11"/>
  <c r="CW116" i="11"/>
  <c r="CP116" i="11"/>
  <c r="CI116" i="11"/>
  <c r="CB116" i="11"/>
  <c r="BU116" i="11"/>
  <c r="BN116" i="11"/>
  <c r="BH116" i="11"/>
  <c r="BO116" i="11" s="1"/>
  <c r="BV116" i="11" s="1"/>
  <c r="CC116" i="11" s="1"/>
  <c r="CJ116" i="11" s="1"/>
  <c r="CQ116" i="11" s="1"/>
  <c r="CX116" i="11" s="1"/>
  <c r="DE116" i="11" s="1"/>
  <c r="DL116" i="11" s="1"/>
  <c r="DS116" i="11" s="1"/>
  <c r="DZ116" i="11" s="1"/>
  <c r="EG116" i="11" s="1"/>
  <c r="BG116" i="11"/>
  <c r="EF115" i="11"/>
  <c r="DY115" i="11"/>
  <c r="DR115" i="11"/>
  <c r="DK115" i="11"/>
  <c r="DD115" i="11"/>
  <c r="CW115" i="11"/>
  <c r="CP115" i="11"/>
  <c r="CI115" i="11"/>
  <c r="CB115" i="11"/>
  <c r="BU115" i="11"/>
  <c r="BN115" i="11"/>
  <c r="BH115" i="11"/>
  <c r="BO115" i="11" s="1"/>
  <c r="BV115" i="11" s="1"/>
  <c r="CC115" i="11" s="1"/>
  <c r="CJ115" i="11" s="1"/>
  <c r="CQ115" i="11" s="1"/>
  <c r="CX115" i="11" s="1"/>
  <c r="DE115" i="11" s="1"/>
  <c r="DL115" i="11" s="1"/>
  <c r="DS115" i="11" s="1"/>
  <c r="DZ115" i="11" s="1"/>
  <c r="EG115" i="11" s="1"/>
  <c r="BG115" i="11"/>
  <c r="EF114" i="11"/>
  <c r="DY114" i="11"/>
  <c r="DR114" i="11"/>
  <c r="DK114" i="11"/>
  <c r="DD114" i="11"/>
  <c r="CW114" i="11"/>
  <c r="CP114" i="11"/>
  <c r="CI114" i="11"/>
  <c r="CB114" i="11"/>
  <c r="BU114" i="11"/>
  <c r="BN114" i="11"/>
  <c r="BH114" i="11"/>
  <c r="BO114" i="11" s="1"/>
  <c r="BV114" i="11" s="1"/>
  <c r="CC114" i="11" s="1"/>
  <c r="CJ114" i="11" s="1"/>
  <c r="CQ114" i="11" s="1"/>
  <c r="CX114" i="11" s="1"/>
  <c r="DE114" i="11" s="1"/>
  <c r="DL114" i="11" s="1"/>
  <c r="DS114" i="11" s="1"/>
  <c r="DZ114" i="11" s="1"/>
  <c r="EG114" i="11" s="1"/>
  <c r="BG114" i="11"/>
  <c r="EF113" i="11"/>
  <c r="DY113" i="11"/>
  <c r="DR113" i="11"/>
  <c r="DK113" i="11"/>
  <c r="DD113" i="11"/>
  <c r="CW113" i="11"/>
  <c r="CP113" i="11"/>
  <c r="CI113" i="11"/>
  <c r="CB113" i="11"/>
  <c r="BU113" i="11"/>
  <c r="BN113" i="11"/>
  <c r="BH113" i="11"/>
  <c r="BO113" i="11" s="1"/>
  <c r="BV113" i="11" s="1"/>
  <c r="CC113" i="11" s="1"/>
  <c r="CJ113" i="11" s="1"/>
  <c r="CQ113" i="11" s="1"/>
  <c r="CX113" i="11" s="1"/>
  <c r="DE113" i="11" s="1"/>
  <c r="DL113" i="11" s="1"/>
  <c r="DS113" i="11" s="1"/>
  <c r="DZ113" i="11" s="1"/>
  <c r="EG113" i="11" s="1"/>
  <c r="BG113" i="11"/>
  <c r="EF112" i="11"/>
  <c r="DY112" i="11"/>
  <c r="DR112" i="11"/>
  <c r="DK112" i="11"/>
  <c r="DD112" i="11"/>
  <c r="CW112" i="11"/>
  <c r="CP112" i="11"/>
  <c r="CI112" i="11"/>
  <c r="CB112" i="11"/>
  <c r="BU112" i="11"/>
  <c r="BN112" i="11"/>
  <c r="BH112" i="11"/>
  <c r="BO112" i="11" s="1"/>
  <c r="BV112" i="11" s="1"/>
  <c r="CC112" i="11" s="1"/>
  <c r="CJ112" i="11" s="1"/>
  <c r="CQ112" i="11" s="1"/>
  <c r="CX112" i="11" s="1"/>
  <c r="DE112" i="11" s="1"/>
  <c r="DL112" i="11" s="1"/>
  <c r="DS112" i="11" s="1"/>
  <c r="DZ112" i="11" s="1"/>
  <c r="EG112" i="11" s="1"/>
  <c r="BG112" i="11"/>
  <c r="EF111" i="11"/>
  <c r="DY111" i="11"/>
  <c r="DR111" i="11"/>
  <c r="DK111" i="11"/>
  <c r="DD111" i="11"/>
  <c r="CW111" i="11"/>
  <c r="CP111" i="11"/>
  <c r="CI111" i="11"/>
  <c r="CB111" i="11"/>
  <c r="BU111" i="11"/>
  <c r="BN111" i="11"/>
  <c r="BH111" i="11"/>
  <c r="BO111" i="11" s="1"/>
  <c r="BV111" i="11" s="1"/>
  <c r="CC111" i="11" s="1"/>
  <c r="CJ111" i="11" s="1"/>
  <c r="CQ111" i="11" s="1"/>
  <c r="CX111" i="11" s="1"/>
  <c r="DE111" i="11" s="1"/>
  <c r="DL111" i="11" s="1"/>
  <c r="DS111" i="11" s="1"/>
  <c r="DZ111" i="11" s="1"/>
  <c r="EG111" i="11" s="1"/>
  <c r="BG111" i="11"/>
  <c r="EF110" i="11"/>
  <c r="DY110" i="11"/>
  <c r="DR110" i="11"/>
  <c r="DK110" i="11"/>
  <c r="DD110" i="11"/>
  <c r="CW110" i="11"/>
  <c r="CP110" i="11"/>
  <c r="CI110" i="11"/>
  <c r="CB110" i="11"/>
  <c r="BU110" i="11"/>
  <c r="BN110" i="11"/>
  <c r="BH110" i="11"/>
  <c r="BO110" i="11" s="1"/>
  <c r="BV110" i="11" s="1"/>
  <c r="CC110" i="11" s="1"/>
  <c r="CJ110" i="11" s="1"/>
  <c r="CQ110" i="11" s="1"/>
  <c r="CX110" i="11" s="1"/>
  <c r="DE110" i="11" s="1"/>
  <c r="DL110" i="11" s="1"/>
  <c r="DS110" i="11" s="1"/>
  <c r="DZ110" i="11" s="1"/>
  <c r="EG110" i="11" s="1"/>
  <c r="BG110" i="11"/>
  <c r="EF109" i="11"/>
  <c r="DY109" i="11"/>
  <c r="DR109" i="11"/>
  <c r="DK109" i="11"/>
  <c r="DD109" i="11"/>
  <c r="CW109" i="11"/>
  <c r="CP109" i="11"/>
  <c r="CI109" i="11"/>
  <c r="CB109" i="11"/>
  <c r="BU109" i="11"/>
  <c r="BN109" i="11"/>
  <c r="BH109" i="11"/>
  <c r="BO109" i="11" s="1"/>
  <c r="BV109" i="11" s="1"/>
  <c r="CC109" i="11" s="1"/>
  <c r="CJ109" i="11" s="1"/>
  <c r="CQ109" i="11" s="1"/>
  <c r="CX109" i="11" s="1"/>
  <c r="DE109" i="11" s="1"/>
  <c r="DL109" i="11" s="1"/>
  <c r="DS109" i="11" s="1"/>
  <c r="DZ109" i="11" s="1"/>
  <c r="EG109" i="11" s="1"/>
  <c r="BG109" i="11"/>
  <c r="EF108" i="11"/>
  <c r="DY108" i="11"/>
  <c r="DR108" i="11"/>
  <c r="DK108" i="11"/>
  <c r="DD108" i="11"/>
  <c r="CW108" i="11"/>
  <c r="CP108" i="11"/>
  <c r="CI108" i="11"/>
  <c r="CB108" i="11"/>
  <c r="BU108" i="11"/>
  <c r="BN108" i="11"/>
  <c r="BH108" i="11"/>
  <c r="BO108" i="11" s="1"/>
  <c r="BV108" i="11" s="1"/>
  <c r="CC108" i="11" s="1"/>
  <c r="CJ108" i="11" s="1"/>
  <c r="CQ108" i="11" s="1"/>
  <c r="CX108" i="11" s="1"/>
  <c r="DE108" i="11" s="1"/>
  <c r="DL108" i="11" s="1"/>
  <c r="DS108" i="11" s="1"/>
  <c r="DZ108" i="11" s="1"/>
  <c r="EG108" i="11" s="1"/>
  <c r="BG108" i="11"/>
  <c r="EF107" i="11"/>
  <c r="DY107" i="11"/>
  <c r="DR107" i="11"/>
  <c r="DK107" i="11"/>
  <c r="DD107" i="11"/>
  <c r="CW107" i="11"/>
  <c r="CP107" i="11"/>
  <c r="CI107" i="11"/>
  <c r="CB107" i="11"/>
  <c r="BV107" i="11"/>
  <c r="CC107" i="11" s="1"/>
  <c r="CJ107" i="11" s="1"/>
  <c r="CQ107" i="11" s="1"/>
  <c r="CX107" i="11" s="1"/>
  <c r="DE107" i="11" s="1"/>
  <c r="DL107" i="11" s="1"/>
  <c r="DS107" i="11" s="1"/>
  <c r="DZ107" i="11" s="1"/>
  <c r="EG107" i="11" s="1"/>
  <c r="BU107" i="11"/>
  <c r="BO107" i="11"/>
  <c r="BN107" i="11"/>
  <c r="BH107" i="11"/>
  <c r="BG107" i="11"/>
  <c r="EF106" i="11"/>
  <c r="DY106" i="11"/>
  <c r="DR106" i="11"/>
  <c r="DK106" i="11"/>
  <c r="DD106" i="11"/>
  <c r="CW106" i="11"/>
  <c r="CP106" i="11"/>
  <c r="CI106" i="11"/>
  <c r="CB106" i="11"/>
  <c r="BV106" i="11"/>
  <c r="CC106" i="11" s="1"/>
  <c r="CJ106" i="11" s="1"/>
  <c r="CQ106" i="11" s="1"/>
  <c r="CX106" i="11" s="1"/>
  <c r="DE106" i="11" s="1"/>
  <c r="DL106" i="11" s="1"/>
  <c r="DS106" i="11" s="1"/>
  <c r="DZ106" i="11" s="1"/>
  <c r="EG106" i="11" s="1"/>
  <c r="BU106" i="11"/>
  <c r="BO106" i="11"/>
  <c r="BN106" i="11"/>
  <c r="BH106" i="11"/>
  <c r="BG106" i="11"/>
  <c r="EF105" i="11"/>
  <c r="DY105" i="11"/>
  <c r="DR105" i="11"/>
  <c r="DK105" i="11"/>
  <c r="DD105" i="11"/>
  <c r="CW105" i="11"/>
  <c r="CP105" i="11"/>
  <c r="CI105" i="11"/>
  <c r="CB105" i="11"/>
  <c r="BV105" i="11"/>
  <c r="CC105" i="11" s="1"/>
  <c r="CJ105" i="11" s="1"/>
  <c r="CQ105" i="11" s="1"/>
  <c r="CX105" i="11" s="1"/>
  <c r="DE105" i="11" s="1"/>
  <c r="DL105" i="11" s="1"/>
  <c r="DS105" i="11" s="1"/>
  <c r="DZ105" i="11" s="1"/>
  <c r="EG105" i="11" s="1"/>
  <c r="BU105" i="11"/>
  <c r="BO105" i="11"/>
  <c r="BN105" i="11"/>
  <c r="BH105" i="11"/>
  <c r="BG105" i="11"/>
  <c r="EF104" i="11"/>
  <c r="DY104" i="11"/>
  <c r="DR104" i="11"/>
  <c r="DK104" i="11"/>
  <c r="DD104" i="11"/>
  <c r="CW104" i="11"/>
  <c r="CP104" i="11"/>
  <c r="CI104" i="11"/>
  <c r="CB104" i="11"/>
  <c r="BV104" i="11"/>
  <c r="CC104" i="11" s="1"/>
  <c r="CJ104" i="11" s="1"/>
  <c r="CQ104" i="11" s="1"/>
  <c r="CX104" i="11" s="1"/>
  <c r="DE104" i="11" s="1"/>
  <c r="DL104" i="11" s="1"/>
  <c r="DS104" i="11" s="1"/>
  <c r="DZ104" i="11" s="1"/>
  <c r="EG104" i="11" s="1"/>
  <c r="BU104" i="11"/>
  <c r="BO104" i="11"/>
  <c r="BN104" i="11"/>
  <c r="BH104" i="11"/>
  <c r="BG104" i="11"/>
  <c r="EF103" i="11"/>
  <c r="DY103" i="11"/>
  <c r="DR103" i="11"/>
  <c r="DK103" i="11"/>
  <c r="DD103" i="11"/>
  <c r="CW103" i="11"/>
  <c r="CP103" i="11"/>
  <c r="CI103" i="11"/>
  <c r="CB103" i="11"/>
  <c r="BV103" i="11"/>
  <c r="CC103" i="11" s="1"/>
  <c r="CJ103" i="11" s="1"/>
  <c r="CQ103" i="11" s="1"/>
  <c r="CX103" i="11" s="1"/>
  <c r="DE103" i="11" s="1"/>
  <c r="DL103" i="11" s="1"/>
  <c r="DS103" i="11" s="1"/>
  <c r="DZ103" i="11" s="1"/>
  <c r="EG103" i="11" s="1"/>
  <c r="BU103" i="11"/>
  <c r="BO103" i="11"/>
  <c r="BN103" i="11"/>
  <c r="BH103" i="11"/>
  <c r="BG103" i="11"/>
  <c r="EF102" i="11"/>
  <c r="DY102" i="11"/>
  <c r="DR102" i="11"/>
  <c r="DK102" i="11"/>
  <c r="DD102" i="11"/>
  <c r="CW102" i="11"/>
  <c r="CP102" i="11"/>
  <c r="CI102" i="11"/>
  <c r="CB102" i="11"/>
  <c r="BV102" i="11"/>
  <c r="CC102" i="11" s="1"/>
  <c r="CJ102" i="11" s="1"/>
  <c r="CQ102" i="11" s="1"/>
  <c r="CX102" i="11" s="1"/>
  <c r="DE102" i="11" s="1"/>
  <c r="DL102" i="11" s="1"/>
  <c r="DS102" i="11" s="1"/>
  <c r="DZ102" i="11" s="1"/>
  <c r="EG102" i="11" s="1"/>
  <c r="BU102" i="11"/>
  <c r="BO102" i="11"/>
  <c r="BN102" i="11"/>
  <c r="BH102" i="11"/>
  <c r="BG102" i="11"/>
  <c r="EF101" i="11"/>
  <c r="DY101" i="11"/>
  <c r="DR101" i="11"/>
  <c r="DK101" i="11"/>
  <c r="DD101" i="11"/>
  <c r="CW101" i="11"/>
  <c r="CP101" i="11"/>
  <c r="CI101" i="11"/>
  <c r="CB101" i="11"/>
  <c r="BU101" i="11"/>
  <c r="BN101" i="11"/>
  <c r="BH101" i="11"/>
  <c r="BO101" i="11" s="1"/>
  <c r="BV101" i="11" s="1"/>
  <c r="CC101" i="11" s="1"/>
  <c r="CJ101" i="11" s="1"/>
  <c r="CQ101" i="11" s="1"/>
  <c r="CX101" i="11" s="1"/>
  <c r="DE101" i="11" s="1"/>
  <c r="DL101" i="11" s="1"/>
  <c r="DS101" i="11" s="1"/>
  <c r="DZ101" i="11" s="1"/>
  <c r="EG101" i="11" s="1"/>
  <c r="BG101" i="11"/>
  <c r="EF100" i="11"/>
  <c r="DY100" i="11"/>
  <c r="DR100" i="11"/>
  <c r="DK100" i="11"/>
  <c r="DD100" i="11"/>
  <c r="CW100" i="11"/>
  <c r="CP100" i="11"/>
  <c r="CI100" i="11"/>
  <c r="CB100" i="11"/>
  <c r="BU100" i="11"/>
  <c r="BS100" i="11"/>
  <c r="BV100" i="11" s="1"/>
  <c r="CC100" i="11" s="1"/>
  <c r="CJ100" i="11" s="1"/>
  <c r="CQ100" i="11" s="1"/>
  <c r="CX100" i="11" s="1"/>
  <c r="DE100" i="11" s="1"/>
  <c r="DL100" i="11" s="1"/>
  <c r="DS100" i="11" s="1"/>
  <c r="DZ100" i="11" s="1"/>
  <c r="EG100" i="11" s="1"/>
  <c r="BO100" i="11"/>
  <c r="BN100" i="11"/>
  <c r="BH100" i="11"/>
  <c r="BG100" i="11"/>
  <c r="EF99" i="11"/>
  <c r="DY99" i="11"/>
  <c r="DR99" i="11"/>
  <c r="DK99" i="11"/>
  <c r="DD99" i="11"/>
  <c r="CW99" i="11"/>
  <c r="CP99" i="11"/>
  <c r="CI99" i="11"/>
  <c r="CB99" i="11"/>
  <c r="BU99" i="11"/>
  <c r="BS99" i="11"/>
  <c r="BV99" i="11" s="1"/>
  <c r="CC99" i="11" s="1"/>
  <c r="CJ99" i="11" s="1"/>
  <c r="CQ99" i="11" s="1"/>
  <c r="CX99" i="11" s="1"/>
  <c r="DE99" i="11" s="1"/>
  <c r="DL99" i="11" s="1"/>
  <c r="DS99" i="11" s="1"/>
  <c r="DZ99" i="11" s="1"/>
  <c r="EG99" i="11" s="1"/>
  <c r="BO99" i="11"/>
  <c r="BN99" i="11"/>
  <c r="BH99" i="11"/>
  <c r="BG99" i="11"/>
  <c r="EF98" i="11"/>
  <c r="DY98" i="11"/>
  <c r="DR98" i="11"/>
  <c r="DK98" i="11"/>
  <c r="DD98" i="11"/>
  <c r="CW98" i="11"/>
  <c r="CP98" i="11"/>
  <c r="CI98" i="11"/>
  <c r="CB98" i="11"/>
  <c r="BU98" i="11"/>
  <c r="BN98" i="11"/>
  <c r="BH98" i="11"/>
  <c r="BO98" i="11" s="1"/>
  <c r="BV98" i="11" s="1"/>
  <c r="CC98" i="11" s="1"/>
  <c r="CJ98" i="11" s="1"/>
  <c r="CQ98" i="11" s="1"/>
  <c r="CX98" i="11" s="1"/>
  <c r="DE98" i="11" s="1"/>
  <c r="DL98" i="11" s="1"/>
  <c r="DS98" i="11" s="1"/>
  <c r="DZ98" i="11" s="1"/>
  <c r="EG98" i="11" s="1"/>
  <c r="BG98" i="11"/>
  <c r="EF97" i="11"/>
  <c r="DY97" i="11"/>
  <c r="DR97" i="11"/>
  <c r="DK97" i="11"/>
  <c r="DD97" i="11"/>
  <c r="CW97" i="11"/>
  <c r="CP97" i="11"/>
  <c r="CI97" i="11"/>
  <c r="CB97" i="11"/>
  <c r="BU97" i="11"/>
  <c r="BN97" i="11"/>
  <c r="BH97" i="11"/>
  <c r="BO97" i="11" s="1"/>
  <c r="BV97" i="11" s="1"/>
  <c r="CC97" i="11" s="1"/>
  <c r="CJ97" i="11" s="1"/>
  <c r="CQ97" i="11" s="1"/>
  <c r="CX97" i="11" s="1"/>
  <c r="DE97" i="11" s="1"/>
  <c r="DL97" i="11" s="1"/>
  <c r="DS97" i="11" s="1"/>
  <c r="DZ97" i="11" s="1"/>
  <c r="EG97" i="11" s="1"/>
  <c r="BG97" i="11"/>
  <c r="EF96" i="11"/>
  <c r="DY96" i="11"/>
  <c r="DR96" i="11"/>
  <c r="DK96" i="11"/>
  <c r="DD96" i="11"/>
  <c r="CW96" i="11"/>
  <c r="CP96" i="11"/>
  <c r="CI96" i="11"/>
  <c r="CB96" i="11"/>
  <c r="BV96" i="11"/>
  <c r="CC96" i="11" s="1"/>
  <c r="CJ96" i="11" s="1"/>
  <c r="CQ96" i="11" s="1"/>
  <c r="CX96" i="11" s="1"/>
  <c r="DE96" i="11" s="1"/>
  <c r="DL96" i="11" s="1"/>
  <c r="DS96" i="11" s="1"/>
  <c r="DZ96" i="11" s="1"/>
  <c r="EG96" i="11" s="1"/>
  <c r="BU96" i="11"/>
  <c r="BO96" i="11"/>
  <c r="BN96" i="11"/>
  <c r="BH96" i="11"/>
  <c r="BG96" i="11"/>
  <c r="EF95" i="11"/>
  <c r="DY95" i="11"/>
  <c r="DR95" i="11"/>
  <c r="DK95" i="11"/>
  <c r="DD95" i="11"/>
  <c r="CW95" i="11"/>
  <c r="CP95" i="11"/>
  <c r="CI95" i="11"/>
  <c r="CB95" i="11"/>
  <c r="BV95" i="11"/>
  <c r="CC95" i="11" s="1"/>
  <c r="CJ95" i="11" s="1"/>
  <c r="CQ95" i="11" s="1"/>
  <c r="CX95" i="11" s="1"/>
  <c r="DE95" i="11" s="1"/>
  <c r="DL95" i="11" s="1"/>
  <c r="DS95" i="11" s="1"/>
  <c r="DZ95" i="11" s="1"/>
  <c r="EG95" i="11" s="1"/>
  <c r="BU95" i="11"/>
  <c r="BN95" i="11"/>
  <c r="BH95" i="11"/>
  <c r="BO95" i="11" s="1"/>
  <c r="BG95" i="11"/>
  <c r="EF94" i="11"/>
  <c r="DY94" i="11"/>
  <c r="DR94" i="11"/>
  <c r="DK94" i="11"/>
  <c r="DD94" i="11"/>
  <c r="CW94" i="11"/>
  <c r="CP94" i="11"/>
  <c r="CI94" i="11"/>
  <c r="CB94" i="11"/>
  <c r="BV94" i="11"/>
  <c r="CC94" i="11" s="1"/>
  <c r="CJ94" i="11" s="1"/>
  <c r="CQ94" i="11" s="1"/>
  <c r="CX94" i="11" s="1"/>
  <c r="DE94" i="11" s="1"/>
  <c r="DL94" i="11" s="1"/>
  <c r="DS94" i="11" s="1"/>
  <c r="DZ94" i="11" s="1"/>
  <c r="EG94" i="11" s="1"/>
  <c r="BU94" i="11"/>
  <c r="BN94" i="11"/>
  <c r="BH94" i="11"/>
  <c r="BO94" i="11" s="1"/>
  <c r="BG94" i="11"/>
  <c r="EF93" i="11"/>
  <c r="DY93" i="11"/>
  <c r="DR93" i="11"/>
  <c r="DK93" i="11"/>
  <c r="DD93" i="11"/>
  <c r="CW93" i="11"/>
  <c r="CP93" i="11"/>
  <c r="CI93" i="11"/>
  <c r="CB93" i="11"/>
  <c r="BV93" i="11"/>
  <c r="CC93" i="11" s="1"/>
  <c r="CJ93" i="11" s="1"/>
  <c r="CQ93" i="11" s="1"/>
  <c r="CX93" i="11" s="1"/>
  <c r="DE93" i="11" s="1"/>
  <c r="DL93" i="11" s="1"/>
  <c r="DS93" i="11" s="1"/>
  <c r="DZ93" i="11" s="1"/>
  <c r="EG93" i="11" s="1"/>
  <c r="BU93" i="11"/>
  <c r="BN93" i="11"/>
  <c r="BH93" i="11"/>
  <c r="BO93" i="11" s="1"/>
  <c r="BG93" i="11"/>
  <c r="EF91" i="11"/>
  <c r="DY91" i="11"/>
  <c r="DR91" i="11"/>
  <c r="DK91" i="11"/>
  <c r="DD91" i="11"/>
  <c r="CW91" i="11"/>
  <c r="CP91" i="11"/>
  <c r="CI91" i="11"/>
  <c r="CB91" i="11"/>
  <c r="BU91" i="11"/>
  <c r="BN91" i="11"/>
  <c r="BH91" i="11"/>
  <c r="BO91" i="11" s="1"/>
  <c r="BV91" i="11" s="1"/>
  <c r="CC91" i="11" s="1"/>
  <c r="CJ91" i="11" s="1"/>
  <c r="CQ91" i="11" s="1"/>
  <c r="CX91" i="11" s="1"/>
  <c r="DE91" i="11" s="1"/>
  <c r="DL91" i="11" s="1"/>
  <c r="DS91" i="11" s="1"/>
  <c r="DZ91" i="11" s="1"/>
  <c r="EG91" i="11" s="1"/>
  <c r="BG91" i="11"/>
  <c r="EF90" i="11"/>
  <c r="DY90" i="11"/>
  <c r="DR90" i="11"/>
  <c r="DK90" i="11"/>
  <c r="DD90" i="11"/>
  <c r="CW90" i="11"/>
  <c r="CP90" i="11"/>
  <c r="CI90" i="11"/>
  <c r="CB90" i="11"/>
  <c r="BV90" i="11"/>
  <c r="CC90" i="11" s="1"/>
  <c r="CJ90" i="11" s="1"/>
  <c r="CQ90" i="11" s="1"/>
  <c r="CX90" i="11" s="1"/>
  <c r="DE90" i="11" s="1"/>
  <c r="DL90" i="11" s="1"/>
  <c r="DS90" i="11" s="1"/>
  <c r="DZ90" i="11" s="1"/>
  <c r="EG90" i="11" s="1"/>
  <c r="BU90" i="11"/>
  <c r="BN90" i="11"/>
  <c r="BH90" i="11"/>
  <c r="BO90" i="11" s="1"/>
  <c r="BG90" i="11"/>
  <c r="EF89" i="11"/>
  <c r="DY89" i="11"/>
  <c r="DR89" i="11"/>
  <c r="DK89" i="11"/>
  <c r="DD89" i="11"/>
  <c r="CW89" i="11"/>
  <c r="CP89" i="11"/>
  <c r="CI89" i="11"/>
  <c r="CB89" i="11"/>
  <c r="BV89" i="11"/>
  <c r="CC89" i="11" s="1"/>
  <c r="CJ89" i="11" s="1"/>
  <c r="CQ89" i="11" s="1"/>
  <c r="CX89" i="11" s="1"/>
  <c r="DE89" i="11" s="1"/>
  <c r="DL89" i="11" s="1"/>
  <c r="DS89" i="11" s="1"/>
  <c r="DZ89" i="11" s="1"/>
  <c r="EG89" i="11" s="1"/>
  <c r="BU89" i="11"/>
  <c r="BN89" i="11"/>
  <c r="BH89" i="11"/>
  <c r="BO89" i="11" s="1"/>
  <c r="BG89" i="11"/>
  <c r="EF88" i="11"/>
  <c r="DY88" i="11"/>
  <c r="DR88" i="11"/>
  <c r="DK88" i="11"/>
  <c r="DD88" i="11"/>
  <c r="CW88" i="11"/>
  <c r="CP88" i="11"/>
  <c r="CI88" i="11"/>
  <c r="CB88" i="11"/>
  <c r="BV88" i="11"/>
  <c r="CC88" i="11" s="1"/>
  <c r="CJ88" i="11" s="1"/>
  <c r="CQ88" i="11" s="1"/>
  <c r="CX88" i="11" s="1"/>
  <c r="DE88" i="11" s="1"/>
  <c r="DL88" i="11" s="1"/>
  <c r="DS88" i="11" s="1"/>
  <c r="DZ88" i="11" s="1"/>
  <c r="EG88" i="11" s="1"/>
  <c r="BU88" i="11"/>
  <c r="BN88" i="11"/>
  <c r="BH88" i="11"/>
  <c r="BO88" i="11" s="1"/>
  <c r="BG88" i="11"/>
  <c r="EF87" i="11"/>
  <c r="DY87" i="11"/>
  <c r="DR87" i="11"/>
  <c r="DK87" i="11"/>
  <c r="DD87" i="11"/>
  <c r="CW87" i="11"/>
  <c r="CP87" i="11"/>
  <c r="CI87" i="11"/>
  <c r="CB87" i="11"/>
  <c r="BU87" i="11"/>
  <c r="BN87" i="11"/>
  <c r="BH87" i="11"/>
  <c r="BO87" i="11" s="1"/>
  <c r="BV87" i="11" s="1"/>
  <c r="CC87" i="11" s="1"/>
  <c r="CJ87" i="11" s="1"/>
  <c r="CQ87" i="11" s="1"/>
  <c r="CX87" i="11" s="1"/>
  <c r="DE87" i="11" s="1"/>
  <c r="DL87" i="11" s="1"/>
  <c r="DS87" i="11" s="1"/>
  <c r="DZ87" i="11" s="1"/>
  <c r="EG87" i="11" s="1"/>
  <c r="BG87" i="11"/>
  <c r="EF86" i="11"/>
  <c r="DY86" i="11"/>
  <c r="DR86" i="11"/>
  <c r="DK86" i="11"/>
  <c r="DD86" i="11"/>
  <c r="CW86" i="11"/>
  <c r="CP86" i="11"/>
  <c r="CI86" i="11"/>
  <c r="CB86" i="11"/>
  <c r="BV86" i="11"/>
  <c r="CC86" i="11" s="1"/>
  <c r="CJ86" i="11" s="1"/>
  <c r="CQ86" i="11" s="1"/>
  <c r="CX86" i="11" s="1"/>
  <c r="DE86" i="11" s="1"/>
  <c r="DL86" i="11" s="1"/>
  <c r="DS86" i="11" s="1"/>
  <c r="DZ86" i="11" s="1"/>
  <c r="EG86" i="11" s="1"/>
  <c r="BU86" i="11"/>
  <c r="BN86" i="11"/>
  <c r="BH86" i="11"/>
  <c r="BO86" i="11" s="1"/>
  <c r="BG86" i="11"/>
  <c r="EF85" i="11"/>
  <c r="DY85" i="11"/>
  <c r="DR85" i="11"/>
  <c r="DK85" i="11"/>
  <c r="DD85" i="11"/>
  <c r="CW85" i="11"/>
  <c r="CP85" i="11"/>
  <c r="CI85" i="11"/>
  <c r="CB85" i="11"/>
  <c r="BV85" i="11"/>
  <c r="CC85" i="11" s="1"/>
  <c r="CJ85" i="11" s="1"/>
  <c r="CQ85" i="11" s="1"/>
  <c r="CX85" i="11" s="1"/>
  <c r="DE85" i="11" s="1"/>
  <c r="DL85" i="11" s="1"/>
  <c r="DS85" i="11" s="1"/>
  <c r="DZ85" i="11" s="1"/>
  <c r="EG85" i="11" s="1"/>
  <c r="BU85" i="11"/>
  <c r="BO85" i="11"/>
  <c r="BN85" i="11"/>
  <c r="BH85" i="11"/>
  <c r="BG85" i="11"/>
  <c r="EF84" i="11"/>
  <c r="DY84" i="11"/>
  <c r="DR84" i="11"/>
  <c r="DK84" i="11"/>
  <c r="DD84" i="11"/>
  <c r="CW84" i="11"/>
  <c r="CP84" i="11"/>
  <c r="CI84" i="11"/>
  <c r="CC84" i="11"/>
  <c r="CJ84" i="11" s="1"/>
  <c r="CQ84" i="11" s="1"/>
  <c r="CX84" i="11" s="1"/>
  <c r="DE84" i="11" s="1"/>
  <c r="DL84" i="11" s="1"/>
  <c r="DS84" i="11" s="1"/>
  <c r="DZ84" i="11" s="1"/>
  <c r="EG84" i="11" s="1"/>
  <c r="CB84" i="11"/>
  <c r="BV84" i="11"/>
  <c r="BU84" i="11"/>
  <c r="BN84" i="11"/>
  <c r="BH84" i="11"/>
  <c r="BO84" i="11" s="1"/>
  <c r="BG84" i="11"/>
  <c r="EF83" i="11"/>
  <c r="DY83" i="11"/>
  <c r="DR83" i="11"/>
  <c r="DK83" i="11"/>
  <c r="DD83" i="11"/>
  <c r="CW83" i="11"/>
  <c r="CP83" i="11"/>
  <c r="CI83" i="11"/>
  <c r="CB83" i="11"/>
  <c r="BU83" i="11"/>
  <c r="BN83" i="11"/>
  <c r="BH83" i="11"/>
  <c r="BO83" i="11" s="1"/>
  <c r="BV83" i="11" s="1"/>
  <c r="CC83" i="11" s="1"/>
  <c r="CJ83" i="11" s="1"/>
  <c r="CQ83" i="11" s="1"/>
  <c r="CX83" i="11" s="1"/>
  <c r="DE83" i="11" s="1"/>
  <c r="DL83" i="11" s="1"/>
  <c r="DS83" i="11" s="1"/>
  <c r="DZ83" i="11" s="1"/>
  <c r="EG83" i="11" s="1"/>
  <c r="BG83" i="11"/>
  <c r="EF82" i="11"/>
  <c r="DY82" i="11"/>
  <c r="DR82" i="11"/>
  <c r="DK82" i="11"/>
  <c r="DD82" i="11"/>
  <c r="CW82" i="11"/>
  <c r="CP82" i="11"/>
  <c r="CI82" i="11"/>
  <c r="CB82" i="11"/>
  <c r="BU82" i="11"/>
  <c r="BN82" i="11"/>
  <c r="BH82" i="11"/>
  <c r="BO82" i="11" s="1"/>
  <c r="BV82" i="11" s="1"/>
  <c r="CC82" i="11" s="1"/>
  <c r="CJ82" i="11" s="1"/>
  <c r="CQ82" i="11" s="1"/>
  <c r="CX82" i="11" s="1"/>
  <c r="DE82" i="11" s="1"/>
  <c r="DL82" i="11" s="1"/>
  <c r="DS82" i="11" s="1"/>
  <c r="DZ82" i="11" s="1"/>
  <c r="EG82" i="11" s="1"/>
  <c r="BG82" i="11"/>
  <c r="EF81" i="11"/>
  <c r="DY81" i="11"/>
  <c r="DR81" i="11"/>
  <c r="DK81" i="11"/>
  <c r="DD81" i="11"/>
  <c r="CW81" i="11"/>
  <c r="CP81" i="11"/>
  <c r="CI81" i="11"/>
  <c r="CB81" i="11"/>
  <c r="BU81" i="11"/>
  <c r="BN81" i="11"/>
  <c r="BH81" i="11"/>
  <c r="BO81" i="11" s="1"/>
  <c r="BV81" i="11" s="1"/>
  <c r="CC81" i="11" s="1"/>
  <c r="CJ81" i="11" s="1"/>
  <c r="CQ81" i="11" s="1"/>
  <c r="CX81" i="11" s="1"/>
  <c r="DE81" i="11" s="1"/>
  <c r="DL81" i="11" s="1"/>
  <c r="DS81" i="11" s="1"/>
  <c r="DZ81" i="11" s="1"/>
  <c r="EG81" i="11" s="1"/>
  <c r="BG81" i="11"/>
  <c r="EF80" i="11"/>
  <c r="DY80" i="11"/>
  <c r="DR80" i="11"/>
  <c r="DK80" i="11"/>
  <c r="DD80" i="11"/>
  <c r="CW80" i="11"/>
  <c r="CP80" i="11"/>
  <c r="CI80" i="11"/>
  <c r="CB80" i="11"/>
  <c r="BU80" i="11"/>
  <c r="BN80" i="11"/>
  <c r="BH80" i="11"/>
  <c r="BO80" i="11" s="1"/>
  <c r="BV80" i="11" s="1"/>
  <c r="CC80" i="11" s="1"/>
  <c r="CJ80" i="11" s="1"/>
  <c r="CQ80" i="11" s="1"/>
  <c r="CX80" i="11" s="1"/>
  <c r="DE80" i="11" s="1"/>
  <c r="DL80" i="11" s="1"/>
  <c r="DS80" i="11" s="1"/>
  <c r="DZ80" i="11" s="1"/>
  <c r="EG80" i="11" s="1"/>
  <c r="BG80" i="11"/>
  <c r="EF79" i="11"/>
  <c r="DY79" i="11"/>
  <c r="DR79" i="11"/>
  <c r="DK79" i="11"/>
  <c r="DD79" i="11"/>
  <c r="CW79" i="11"/>
  <c r="CP79" i="11"/>
  <c r="CI79" i="11"/>
  <c r="CB79" i="11"/>
  <c r="BU79" i="11"/>
  <c r="BN79" i="11"/>
  <c r="BH79" i="11"/>
  <c r="BO79" i="11" s="1"/>
  <c r="BV79" i="11" s="1"/>
  <c r="CC79" i="11" s="1"/>
  <c r="CJ79" i="11" s="1"/>
  <c r="CQ79" i="11" s="1"/>
  <c r="CX79" i="11" s="1"/>
  <c r="DE79" i="11" s="1"/>
  <c r="DL79" i="11" s="1"/>
  <c r="DS79" i="11" s="1"/>
  <c r="DZ79" i="11" s="1"/>
  <c r="EG79" i="11" s="1"/>
  <c r="BG79" i="11"/>
  <c r="EF78" i="11"/>
  <c r="DY78" i="11"/>
  <c r="DR78" i="11"/>
  <c r="DK78" i="11"/>
  <c r="DD78" i="11"/>
  <c r="CW78" i="11"/>
  <c r="CP78" i="11"/>
  <c r="CI78" i="11"/>
  <c r="CB78" i="11"/>
  <c r="BU78" i="11"/>
  <c r="BN78" i="11"/>
  <c r="BH78" i="11"/>
  <c r="BO78" i="11" s="1"/>
  <c r="BV78" i="11" s="1"/>
  <c r="CC78" i="11" s="1"/>
  <c r="CJ78" i="11" s="1"/>
  <c r="CQ78" i="11" s="1"/>
  <c r="CX78" i="11" s="1"/>
  <c r="DE78" i="11" s="1"/>
  <c r="DL78" i="11" s="1"/>
  <c r="DS78" i="11" s="1"/>
  <c r="DZ78" i="11" s="1"/>
  <c r="EG78" i="11" s="1"/>
  <c r="BG78" i="11"/>
  <c r="EF77" i="11"/>
  <c r="DY77" i="11"/>
  <c r="DR77" i="11"/>
  <c r="DK77" i="11"/>
  <c r="DD77" i="11"/>
  <c r="CW77" i="11"/>
  <c r="CP77" i="11"/>
  <c r="CI77" i="11"/>
  <c r="CB77" i="11"/>
  <c r="BU77" i="11"/>
  <c r="BO77" i="11"/>
  <c r="BV77" i="11" s="1"/>
  <c r="CC77" i="11" s="1"/>
  <c r="CJ77" i="11" s="1"/>
  <c r="CQ77" i="11" s="1"/>
  <c r="CX77" i="11" s="1"/>
  <c r="DE77" i="11" s="1"/>
  <c r="DL77" i="11" s="1"/>
  <c r="DS77" i="11" s="1"/>
  <c r="DZ77" i="11" s="1"/>
  <c r="EG77" i="11" s="1"/>
  <c r="BN77" i="11"/>
  <c r="BH77" i="11"/>
  <c r="BG77" i="11"/>
  <c r="EF76" i="11"/>
  <c r="DY76" i="11"/>
  <c r="DR76" i="11"/>
  <c r="DK76" i="11"/>
  <c r="DD76" i="11"/>
  <c r="CW76" i="11"/>
  <c r="CP76" i="11"/>
  <c r="CI76" i="11"/>
  <c r="CB76" i="11"/>
  <c r="BU76" i="11"/>
  <c r="BN76" i="11"/>
  <c r="BH76" i="11"/>
  <c r="BO76" i="11" s="1"/>
  <c r="BV76" i="11" s="1"/>
  <c r="CC76" i="11" s="1"/>
  <c r="CJ76" i="11" s="1"/>
  <c r="CQ76" i="11" s="1"/>
  <c r="CX76" i="11" s="1"/>
  <c r="DE76" i="11" s="1"/>
  <c r="DL76" i="11" s="1"/>
  <c r="DS76" i="11" s="1"/>
  <c r="DZ76" i="11" s="1"/>
  <c r="EG76" i="11" s="1"/>
  <c r="BG76" i="11"/>
  <c r="EF75" i="11"/>
  <c r="DY75" i="11"/>
  <c r="DR75" i="11"/>
  <c r="DK75" i="11"/>
  <c r="DD75" i="11"/>
  <c r="CW75" i="11"/>
  <c r="CP75" i="11"/>
  <c r="CI75" i="11"/>
  <c r="CB75" i="11"/>
  <c r="BU75" i="11"/>
  <c r="BN75" i="11"/>
  <c r="BH75" i="11"/>
  <c r="BO75" i="11" s="1"/>
  <c r="BV75" i="11" s="1"/>
  <c r="CC75" i="11" s="1"/>
  <c r="CJ75" i="11" s="1"/>
  <c r="CQ75" i="11" s="1"/>
  <c r="CX75" i="11" s="1"/>
  <c r="DE75" i="11" s="1"/>
  <c r="DL75" i="11" s="1"/>
  <c r="DS75" i="11" s="1"/>
  <c r="DZ75" i="11" s="1"/>
  <c r="EG75" i="11" s="1"/>
  <c r="BG75" i="11"/>
  <c r="EF74" i="11"/>
  <c r="DY74" i="11"/>
  <c r="DR74" i="11"/>
  <c r="DK74" i="11"/>
  <c r="DD74" i="11"/>
  <c r="CW74" i="11"/>
  <c r="CP74" i="11"/>
  <c r="CI74" i="11"/>
  <c r="CB74" i="11"/>
  <c r="BU74" i="11"/>
  <c r="BN74" i="11"/>
  <c r="BH74" i="11"/>
  <c r="BO74" i="11" s="1"/>
  <c r="BV74" i="11" s="1"/>
  <c r="CC74" i="11" s="1"/>
  <c r="CJ74" i="11" s="1"/>
  <c r="CQ74" i="11" s="1"/>
  <c r="CX74" i="11" s="1"/>
  <c r="DE74" i="11" s="1"/>
  <c r="DL74" i="11" s="1"/>
  <c r="DS74" i="11" s="1"/>
  <c r="DZ74" i="11" s="1"/>
  <c r="EG74" i="11" s="1"/>
  <c r="BG74" i="11"/>
  <c r="EF73" i="11"/>
  <c r="DY73" i="11"/>
  <c r="DR73" i="11"/>
  <c r="DK73" i="11"/>
  <c r="DD73" i="11"/>
  <c r="CW73" i="11"/>
  <c r="CP73" i="11"/>
  <c r="CI73" i="11"/>
  <c r="CB73" i="11"/>
  <c r="BU73" i="11"/>
  <c r="BN73" i="11"/>
  <c r="BH73" i="11"/>
  <c r="BO73" i="11" s="1"/>
  <c r="BV73" i="11" s="1"/>
  <c r="CC73" i="11" s="1"/>
  <c r="CJ73" i="11" s="1"/>
  <c r="CQ73" i="11" s="1"/>
  <c r="CX73" i="11" s="1"/>
  <c r="DE73" i="11" s="1"/>
  <c r="DL73" i="11" s="1"/>
  <c r="DS73" i="11" s="1"/>
  <c r="DZ73" i="11" s="1"/>
  <c r="EG73" i="11" s="1"/>
  <c r="BG73" i="11"/>
  <c r="EF72" i="11"/>
  <c r="DY72" i="11"/>
  <c r="DR72" i="11"/>
  <c r="DK72" i="11"/>
  <c r="DD72" i="11"/>
  <c r="CW72" i="11"/>
  <c r="CP72" i="11"/>
  <c r="CI72" i="11"/>
  <c r="CB72" i="11"/>
  <c r="BU72" i="11"/>
  <c r="BN72" i="11"/>
  <c r="BH72" i="11"/>
  <c r="BO72" i="11" s="1"/>
  <c r="BV72" i="11" s="1"/>
  <c r="CC72" i="11" s="1"/>
  <c r="CJ72" i="11" s="1"/>
  <c r="CQ72" i="11" s="1"/>
  <c r="CX72" i="11" s="1"/>
  <c r="DE72" i="11" s="1"/>
  <c r="DL72" i="11" s="1"/>
  <c r="DS72" i="11" s="1"/>
  <c r="DZ72" i="11" s="1"/>
  <c r="EG72" i="11" s="1"/>
  <c r="BG72" i="11"/>
  <c r="EF71" i="11"/>
  <c r="DY71" i="11"/>
  <c r="DR71" i="11"/>
  <c r="DK71" i="11"/>
  <c r="DD71" i="11"/>
  <c r="CW71" i="11"/>
  <c r="CP71" i="11"/>
  <c r="CI71" i="11"/>
  <c r="CB71" i="11"/>
  <c r="BU71" i="11"/>
  <c r="BN71" i="11"/>
  <c r="BH71" i="11"/>
  <c r="BO71" i="11" s="1"/>
  <c r="BV71" i="11" s="1"/>
  <c r="CC71" i="11" s="1"/>
  <c r="CJ71" i="11" s="1"/>
  <c r="CQ71" i="11" s="1"/>
  <c r="CX71" i="11" s="1"/>
  <c r="DE71" i="11" s="1"/>
  <c r="DL71" i="11" s="1"/>
  <c r="DS71" i="11" s="1"/>
  <c r="DZ71" i="11" s="1"/>
  <c r="EG71" i="11" s="1"/>
  <c r="BG71" i="11"/>
  <c r="EF70" i="11"/>
  <c r="DY70" i="11"/>
  <c r="DR70" i="11"/>
  <c r="DK70" i="11"/>
  <c r="DD70" i="11"/>
  <c r="CW70" i="11"/>
  <c r="CP70" i="11"/>
  <c r="CI70" i="11"/>
  <c r="CB70" i="11"/>
  <c r="BU70" i="11"/>
  <c r="BN70" i="11"/>
  <c r="BH70" i="11"/>
  <c r="BO70" i="11" s="1"/>
  <c r="BV70" i="11" s="1"/>
  <c r="CC70" i="11" s="1"/>
  <c r="CJ70" i="11" s="1"/>
  <c r="CQ70" i="11" s="1"/>
  <c r="CX70" i="11" s="1"/>
  <c r="DE70" i="11" s="1"/>
  <c r="DL70" i="11" s="1"/>
  <c r="DS70" i="11" s="1"/>
  <c r="DZ70" i="11" s="1"/>
  <c r="EG70" i="11" s="1"/>
  <c r="BG70" i="11"/>
  <c r="EF69" i="11"/>
  <c r="DY69" i="11"/>
  <c r="DR69" i="11"/>
  <c r="DK69" i="11"/>
  <c r="DD69" i="11"/>
  <c r="CW69" i="11"/>
  <c r="CP69" i="11"/>
  <c r="CI69" i="11"/>
  <c r="CB69" i="11"/>
  <c r="BV69" i="11"/>
  <c r="CC69" i="11" s="1"/>
  <c r="CJ69" i="11" s="1"/>
  <c r="CQ69" i="11" s="1"/>
  <c r="CX69" i="11" s="1"/>
  <c r="DE69" i="11" s="1"/>
  <c r="DL69" i="11" s="1"/>
  <c r="DS69" i="11" s="1"/>
  <c r="DZ69" i="11" s="1"/>
  <c r="EG69" i="11" s="1"/>
  <c r="BU69" i="11"/>
  <c r="BN69" i="11"/>
  <c r="BH69" i="11"/>
  <c r="BO69" i="11" s="1"/>
  <c r="BG69" i="11"/>
  <c r="EF68" i="11"/>
  <c r="DY68" i="11"/>
  <c r="DR68" i="11"/>
  <c r="DK68" i="11"/>
  <c r="DD68" i="11"/>
  <c r="CW68" i="11"/>
  <c r="CP68" i="11"/>
  <c r="CI68" i="11"/>
  <c r="CB68" i="11"/>
  <c r="BU68" i="11"/>
  <c r="BN68" i="11"/>
  <c r="BH68" i="11"/>
  <c r="BO68" i="11" s="1"/>
  <c r="BV68" i="11" s="1"/>
  <c r="CC68" i="11" s="1"/>
  <c r="CJ68" i="11" s="1"/>
  <c r="CQ68" i="11" s="1"/>
  <c r="CX68" i="11" s="1"/>
  <c r="DE68" i="11" s="1"/>
  <c r="DL68" i="11" s="1"/>
  <c r="DS68" i="11" s="1"/>
  <c r="DZ68" i="11" s="1"/>
  <c r="EG68" i="11" s="1"/>
  <c r="BG68" i="11"/>
  <c r="EF67" i="11"/>
  <c r="DY67" i="11"/>
  <c r="DR67" i="11"/>
  <c r="DK67" i="11"/>
  <c r="DD67" i="11"/>
  <c r="CW67" i="11"/>
  <c r="CP67" i="11"/>
  <c r="CI67" i="11"/>
  <c r="CB67" i="11"/>
  <c r="BV67" i="11"/>
  <c r="CC67" i="11" s="1"/>
  <c r="CJ67" i="11" s="1"/>
  <c r="CQ67" i="11" s="1"/>
  <c r="CX67" i="11" s="1"/>
  <c r="DE67" i="11" s="1"/>
  <c r="DL67" i="11" s="1"/>
  <c r="DS67" i="11" s="1"/>
  <c r="DZ67" i="11" s="1"/>
  <c r="EG67" i="11" s="1"/>
  <c r="BU67" i="11"/>
  <c r="BN67" i="11"/>
  <c r="BH67" i="11"/>
  <c r="BO67" i="11" s="1"/>
  <c r="BG67" i="11"/>
  <c r="EF66" i="11"/>
  <c r="DY66" i="11"/>
  <c r="DR66" i="11"/>
  <c r="DK66" i="11"/>
  <c r="DD66" i="11"/>
  <c r="CW66" i="11"/>
  <c r="CP66" i="11"/>
  <c r="CI66" i="11"/>
  <c r="CB66" i="11"/>
  <c r="BV66" i="11"/>
  <c r="CC66" i="11" s="1"/>
  <c r="CJ66" i="11" s="1"/>
  <c r="CQ66" i="11" s="1"/>
  <c r="CX66" i="11" s="1"/>
  <c r="DE66" i="11" s="1"/>
  <c r="DL66" i="11" s="1"/>
  <c r="DS66" i="11" s="1"/>
  <c r="DZ66" i="11" s="1"/>
  <c r="EG66" i="11" s="1"/>
  <c r="BU66" i="11"/>
  <c r="BN66" i="11"/>
  <c r="BH66" i="11"/>
  <c r="BO66" i="11" s="1"/>
  <c r="BG66" i="11"/>
  <c r="EF65" i="11"/>
  <c r="DY65" i="11"/>
  <c r="DR65" i="11"/>
  <c r="DK65" i="11"/>
  <c r="DD65" i="11"/>
  <c r="CW65" i="11"/>
  <c r="CP65" i="11"/>
  <c r="CI65" i="11"/>
  <c r="CB65" i="11"/>
  <c r="BU65" i="11"/>
  <c r="BN65" i="11"/>
  <c r="BH65" i="11"/>
  <c r="BO65" i="11" s="1"/>
  <c r="BV65" i="11" s="1"/>
  <c r="CC65" i="11" s="1"/>
  <c r="CJ65" i="11" s="1"/>
  <c r="CQ65" i="11" s="1"/>
  <c r="CX65" i="11" s="1"/>
  <c r="DE65" i="11" s="1"/>
  <c r="DL65" i="11" s="1"/>
  <c r="DS65" i="11" s="1"/>
  <c r="DZ65" i="11" s="1"/>
  <c r="EG65" i="11" s="1"/>
  <c r="BG65" i="11"/>
  <c r="EF64" i="11"/>
  <c r="DY64" i="11"/>
  <c r="DR64" i="11"/>
  <c r="DK64" i="11"/>
  <c r="DD64" i="11"/>
  <c r="CW64" i="11"/>
  <c r="CP64" i="11"/>
  <c r="CI64" i="11"/>
  <c r="CB64" i="11"/>
  <c r="BU64" i="11"/>
  <c r="BN64" i="11"/>
  <c r="BH64" i="11"/>
  <c r="BO64" i="11" s="1"/>
  <c r="BV64" i="11" s="1"/>
  <c r="CC64" i="11" s="1"/>
  <c r="CJ64" i="11" s="1"/>
  <c r="CQ64" i="11" s="1"/>
  <c r="CX64" i="11" s="1"/>
  <c r="DE64" i="11" s="1"/>
  <c r="DL64" i="11" s="1"/>
  <c r="DS64" i="11" s="1"/>
  <c r="DZ64" i="11" s="1"/>
  <c r="EG64" i="11" s="1"/>
  <c r="BG64" i="11"/>
  <c r="EF63" i="11"/>
  <c r="DY63" i="11"/>
  <c r="DR63" i="11"/>
  <c r="DK63" i="11"/>
  <c r="DD63" i="11"/>
  <c r="CW63" i="11"/>
  <c r="CP63" i="11"/>
  <c r="CI63" i="11"/>
  <c r="CB63" i="11"/>
  <c r="BU63" i="11"/>
  <c r="BN63" i="11"/>
  <c r="BH63" i="11"/>
  <c r="BO63" i="11" s="1"/>
  <c r="BV63" i="11" s="1"/>
  <c r="CC63" i="11" s="1"/>
  <c r="CJ63" i="11" s="1"/>
  <c r="CQ63" i="11" s="1"/>
  <c r="CX63" i="11" s="1"/>
  <c r="DE63" i="11" s="1"/>
  <c r="DL63" i="11" s="1"/>
  <c r="DS63" i="11" s="1"/>
  <c r="DZ63" i="11" s="1"/>
  <c r="EG63" i="11" s="1"/>
  <c r="BG63" i="11"/>
  <c r="EF62" i="11"/>
  <c r="DY62" i="11"/>
  <c r="DR62" i="11"/>
  <c r="DK62" i="11"/>
  <c r="DD62" i="11"/>
  <c r="CW62" i="11"/>
  <c r="CP62" i="11"/>
  <c r="CI62" i="11"/>
  <c r="CB62" i="11"/>
  <c r="BU62" i="11"/>
  <c r="BN62" i="11"/>
  <c r="BH62" i="11"/>
  <c r="BO62" i="11" s="1"/>
  <c r="BV62" i="11" s="1"/>
  <c r="CC62" i="11" s="1"/>
  <c r="CJ62" i="11" s="1"/>
  <c r="CQ62" i="11" s="1"/>
  <c r="CX62" i="11" s="1"/>
  <c r="DE62" i="11" s="1"/>
  <c r="DL62" i="11" s="1"/>
  <c r="DS62" i="11" s="1"/>
  <c r="DZ62" i="11" s="1"/>
  <c r="EG62" i="11" s="1"/>
  <c r="BG62" i="11"/>
  <c r="EF61" i="11"/>
  <c r="DY61" i="11"/>
  <c r="DR61" i="11"/>
  <c r="DK61" i="11"/>
  <c r="DD61" i="11"/>
  <c r="CW61" i="11"/>
  <c r="CP61" i="11"/>
  <c r="CI61" i="11"/>
  <c r="CB61" i="11"/>
  <c r="BU61" i="11"/>
  <c r="BN61" i="11"/>
  <c r="BH61" i="11"/>
  <c r="BO61" i="11" s="1"/>
  <c r="BV61" i="11" s="1"/>
  <c r="CC61" i="11" s="1"/>
  <c r="CJ61" i="11" s="1"/>
  <c r="CQ61" i="11" s="1"/>
  <c r="CX61" i="11" s="1"/>
  <c r="DE61" i="11" s="1"/>
  <c r="DL61" i="11" s="1"/>
  <c r="DS61" i="11" s="1"/>
  <c r="DZ61" i="11" s="1"/>
  <c r="EG61" i="11" s="1"/>
  <c r="BG61" i="11"/>
  <c r="EF60" i="11"/>
  <c r="DY60" i="11"/>
  <c r="DR60" i="11"/>
  <c r="DK60" i="11"/>
  <c r="DD60" i="11"/>
  <c r="CW60" i="11"/>
  <c r="CP60" i="11"/>
  <c r="CI60" i="11"/>
  <c r="CB60" i="11"/>
  <c r="BU60" i="11"/>
  <c r="BN60" i="11"/>
  <c r="BH60" i="11"/>
  <c r="BO60" i="11" s="1"/>
  <c r="BV60" i="11" s="1"/>
  <c r="CC60" i="11" s="1"/>
  <c r="CJ60" i="11" s="1"/>
  <c r="CQ60" i="11" s="1"/>
  <c r="CX60" i="11" s="1"/>
  <c r="DE60" i="11" s="1"/>
  <c r="DL60" i="11" s="1"/>
  <c r="DS60" i="11" s="1"/>
  <c r="DZ60" i="11" s="1"/>
  <c r="EG60" i="11" s="1"/>
  <c r="BG60" i="11"/>
  <c r="EF59" i="11"/>
  <c r="DY59" i="11"/>
  <c r="DR59" i="11"/>
  <c r="DK59" i="11"/>
  <c r="DD59" i="11"/>
  <c r="CW59" i="11"/>
  <c r="CP59" i="11"/>
  <c r="CI59" i="11"/>
  <c r="CB59" i="11"/>
  <c r="BU59" i="11"/>
  <c r="BN59" i="11"/>
  <c r="BH59" i="11"/>
  <c r="BO59" i="11" s="1"/>
  <c r="BV59" i="11" s="1"/>
  <c r="CC59" i="11" s="1"/>
  <c r="CJ59" i="11" s="1"/>
  <c r="CQ59" i="11" s="1"/>
  <c r="CX59" i="11" s="1"/>
  <c r="DE59" i="11" s="1"/>
  <c r="DL59" i="11" s="1"/>
  <c r="DS59" i="11" s="1"/>
  <c r="DZ59" i="11" s="1"/>
  <c r="EG59" i="11" s="1"/>
  <c r="BG59" i="11"/>
  <c r="EF58" i="11"/>
  <c r="DY58" i="11"/>
  <c r="DR58" i="11"/>
  <c r="DK58" i="11"/>
  <c r="DD58" i="11"/>
  <c r="CW58" i="11"/>
  <c r="CP58" i="11"/>
  <c r="CI58" i="11"/>
  <c r="CB58" i="11"/>
  <c r="BU58" i="11"/>
  <c r="BN58" i="11"/>
  <c r="BH58" i="11"/>
  <c r="BO58" i="11" s="1"/>
  <c r="BV58" i="11" s="1"/>
  <c r="CC58" i="11" s="1"/>
  <c r="CJ58" i="11" s="1"/>
  <c r="CQ58" i="11" s="1"/>
  <c r="CX58" i="11" s="1"/>
  <c r="DE58" i="11" s="1"/>
  <c r="DL58" i="11" s="1"/>
  <c r="DS58" i="11" s="1"/>
  <c r="DZ58" i="11" s="1"/>
  <c r="EG58" i="11" s="1"/>
  <c r="BG58" i="11"/>
  <c r="EF57" i="11"/>
  <c r="DY57" i="11"/>
  <c r="DR57" i="11"/>
  <c r="DK57" i="11"/>
  <c r="DD57" i="11"/>
  <c r="CW57" i="11"/>
  <c r="CP57" i="11"/>
  <c r="CI57" i="11"/>
  <c r="CB57" i="11"/>
  <c r="BU57" i="11"/>
  <c r="BN57" i="11"/>
  <c r="BH57" i="11"/>
  <c r="BO57" i="11" s="1"/>
  <c r="BV57" i="11" s="1"/>
  <c r="CC57" i="11" s="1"/>
  <c r="CJ57" i="11" s="1"/>
  <c r="CQ57" i="11" s="1"/>
  <c r="CX57" i="11" s="1"/>
  <c r="DE57" i="11" s="1"/>
  <c r="DL57" i="11" s="1"/>
  <c r="DS57" i="11" s="1"/>
  <c r="DZ57" i="11" s="1"/>
  <c r="EG57" i="11" s="1"/>
  <c r="BG57" i="11"/>
  <c r="EF56" i="11"/>
  <c r="DY56" i="11"/>
  <c r="DR56" i="11"/>
  <c r="DK56" i="11"/>
  <c r="DD56" i="11"/>
  <c r="CW56" i="11"/>
  <c r="CP56" i="11"/>
  <c r="CI56" i="11"/>
  <c r="CB56" i="11"/>
  <c r="BU56" i="11"/>
  <c r="BN56" i="11"/>
  <c r="BH56" i="11"/>
  <c r="BO56" i="11" s="1"/>
  <c r="BV56" i="11" s="1"/>
  <c r="CC56" i="11" s="1"/>
  <c r="CJ56" i="11" s="1"/>
  <c r="CQ56" i="11" s="1"/>
  <c r="CX56" i="11" s="1"/>
  <c r="DE56" i="11" s="1"/>
  <c r="DL56" i="11" s="1"/>
  <c r="DS56" i="11" s="1"/>
  <c r="DZ56" i="11" s="1"/>
  <c r="EG56" i="11" s="1"/>
  <c r="BG56" i="11"/>
  <c r="EF55" i="11"/>
  <c r="DY55" i="11"/>
  <c r="DR55" i="11"/>
  <c r="DK55" i="11"/>
  <c r="DD55" i="11"/>
  <c r="CW55" i="11"/>
  <c r="CP55" i="11"/>
  <c r="CI55" i="11"/>
  <c r="CB55" i="11"/>
  <c r="BU55" i="11"/>
  <c r="BN55" i="11"/>
  <c r="BH55" i="11"/>
  <c r="BO55" i="11" s="1"/>
  <c r="BV55" i="11" s="1"/>
  <c r="CC55" i="11" s="1"/>
  <c r="CJ55" i="11" s="1"/>
  <c r="CQ55" i="11" s="1"/>
  <c r="CX55" i="11" s="1"/>
  <c r="DE55" i="11" s="1"/>
  <c r="DL55" i="11" s="1"/>
  <c r="DS55" i="11" s="1"/>
  <c r="DZ55" i="11" s="1"/>
  <c r="EG55" i="11" s="1"/>
  <c r="BG55" i="11"/>
  <c r="EF54" i="11"/>
  <c r="DY54" i="11"/>
  <c r="DR54" i="11"/>
  <c r="DK54" i="11"/>
  <c r="DD54" i="11"/>
  <c r="CW54" i="11"/>
  <c r="CP54" i="11"/>
  <c r="CI54" i="11"/>
  <c r="CB54" i="11"/>
  <c r="BV54" i="11"/>
  <c r="CC54" i="11" s="1"/>
  <c r="CJ54" i="11" s="1"/>
  <c r="CQ54" i="11" s="1"/>
  <c r="CX54" i="11" s="1"/>
  <c r="DE54" i="11" s="1"/>
  <c r="DL54" i="11" s="1"/>
  <c r="DS54" i="11" s="1"/>
  <c r="DZ54" i="11" s="1"/>
  <c r="EG54" i="11" s="1"/>
  <c r="BU54" i="11"/>
  <c r="BO54" i="11"/>
  <c r="BN54" i="11"/>
  <c r="BH54" i="11"/>
  <c r="BG54" i="11"/>
  <c r="EF53" i="11"/>
  <c r="DY53" i="11"/>
  <c r="DR53" i="11"/>
  <c r="DK53" i="11"/>
  <c r="DD53" i="11"/>
  <c r="CW53" i="11"/>
  <c r="CP53" i="11"/>
  <c r="CI53" i="11"/>
  <c r="CB53" i="11"/>
  <c r="BV53" i="11"/>
  <c r="CC53" i="11" s="1"/>
  <c r="CJ53" i="11" s="1"/>
  <c r="CQ53" i="11" s="1"/>
  <c r="CX53" i="11" s="1"/>
  <c r="DE53" i="11" s="1"/>
  <c r="DL53" i="11" s="1"/>
  <c r="DS53" i="11" s="1"/>
  <c r="DZ53" i="11" s="1"/>
  <c r="EG53" i="11" s="1"/>
  <c r="BU53" i="11"/>
  <c r="BO53" i="11"/>
  <c r="BN53" i="11"/>
  <c r="BH53" i="11"/>
  <c r="BG53" i="11"/>
  <c r="EF52" i="11"/>
  <c r="DY52" i="11"/>
  <c r="DR52" i="11"/>
  <c r="DK52" i="11"/>
  <c r="DD52" i="11"/>
  <c r="CW52" i="11"/>
  <c r="CP52" i="11"/>
  <c r="CI52" i="11"/>
  <c r="CB52" i="11"/>
  <c r="BV52" i="11"/>
  <c r="CC52" i="11" s="1"/>
  <c r="CJ52" i="11" s="1"/>
  <c r="CQ52" i="11" s="1"/>
  <c r="CX52" i="11" s="1"/>
  <c r="DE52" i="11" s="1"/>
  <c r="DL52" i="11" s="1"/>
  <c r="DS52" i="11" s="1"/>
  <c r="DZ52" i="11" s="1"/>
  <c r="EG52" i="11" s="1"/>
  <c r="BU52" i="11"/>
  <c r="BO52" i="11"/>
  <c r="BN52" i="11"/>
  <c r="BH52" i="11"/>
  <c r="BG52" i="11"/>
  <c r="EF51" i="11"/>
  <c r="DY51" i="11"/>
  <c r="DR51" i="11"/>
  <c r="DK51" i="11"/>
  <c r="DD51" i="11"/>
  <c r="CW51" i="11"/>
  <c r="CP51" i="11"/>
  <c r="CI51" i="11"/>
  <c r="CB51" i="11"/>
  <c r="BU51" i="11"/>
  <c r="BN51" i="11"/>
  <c r="BH51" i="11"/>
  <c r="BO51" i="11" s="1"/>
  <c r="BV51" i="11" s="1"/>
  <c r="CC51" i="11" s="1"/>
  <c r="CJ51" i="11" s="1"/>
  <c r="CQ51" i="11" s="1"/>
  <c r="CX51" i="11" s="1"/>
  <c r="DE51" i="11" s="1"/>
  <c r="DL51" i="11" s="1"/>
  <c r="DS51" i="11" s="1"/>
  <c r="DZ51" i="11" s="1"/>
  <c r="EG51" i="11" s="1"/>
  <c r="BG51" i="11"/>
  <c r="EF50" i="11"/>
  <c r="DY50" i="11"/>
  <c r="DR50" i="11"/>
  <c r="DK50" i="11"/>
  <c r="DD50" i="11"/>
  <c r="CW50" i="11"/>
  <c r="CP50" i="11"/>
  <c r="CI50" i="11"/>
  <c r="CB50" i="11"/>
  <c r="BU50" i="11"/>
  <c r="BN50" i="11"/>
  <c r="BH50" i="11"/>
  <c r="BO50" i="11" s="1"/>
  <c r="BV50" i="11" s="1"/>
  <c r="CC50" i="11" s="1"/>
  <c r="CJ50" i="11" s="1"/>
  <c r="CQ50" i="11" s="1"/>
  <c r="CX50" i="11" s="1"/>
  <c r="DE50" i="11" s="1"/>
  <c r="DL50" i="11" s="1"/>
  <c r="DS50" i="11" s="1"/>
  <c r="DZ50" i="11" s="1"/>
  <c r="EG50" i="11" s="1"/>
  <c r="BG50" i="11"/>
  <c r="EF49" i="11"/>
  <c r="DY49" i="11"/>
  <c r="DR49" i="11"/>
  <c r="DK49" i="11"/>
  <c r="DD49" i="11"/>
  <c r="CW49" i="11"/>
  <c r="CP49" i="11"/>
  <c r="CI49" i="11"/>
  <c r="CB49" i="11"/>
  <c r="BU49" i="11"/>
  <c r="BN49" i="11"/>
  <c r="BH49" i="11"/>
  <c r="BO49" i="11" s="1"/>
  <c r="BV49" i="11" s="1"/>
  <c r="CC49" i="11" s="1"/>
  <c r="CJ49" i="11" s="1"/>
  <c r="CQ49" i="11" s="1"/>
  <c r="CX49" i="11" s="1"/>
  <c r="DE49" i="11" s="1"/>
  <c r="DL49" i="11" s="1"/>
  <c r="DS49" i="11" s="1"/>
  <c r="DZ49" i="11" s="1"/>
  <c r="EG49" i="11" s="1"/>
  <c r="BG49" i="11"/>
  <c r="EF48" i="11"/>
  <c r="DY48" i="11"/>
  <c r="DR48" i="11"/>
  <c r="DK48" i="11"/>
  <c r="DD48" i="11"/>
  <c r="CW48" i="11"/>
  <c r="CP48" i="11"/>
  <c r="CI48" i="11"/>
  <c r="CB48" i="11"/>
  <c r="BU48" i="11"/>
  <c r="BN48" i="11"/>
  <c r="BH48" i="11"/>
  <c r="BO48" i="11" s="1"/>
  <c r="BV48" i="11" s="1"/>
  <c r="CC48" i="11" s="1"/>
  <c r="CJ48" i="11" s="1"/>
  <c r="CQ48" i="11" s="1"/>
  <c r="CX48" i="11" s="1"/>
  <c r="DE48" i="11" s="1"/>
  <c r="DL48" i="11" s="1"/>
  <c r="DS48" i="11" s="1"/>
  <c r="DZ48" i="11" s="1"/>
  <c r="EG48" i="11" s="1"/>
  <c r="BG48" i="11"/>
  <c r="EF47" i="11"/>
  <c r="DY47" i="11"/>
  <c r="DR47" i="11"/>
  <c r="DK47" i="11"/>
  <c r="DD47" i="11"/>
  <c r="CW47" i="11"/>
  <c r="CP47" i="11"/>
  <c r="CI47" i="11"/>
  <c r="CB47" i="11"/>
  <c r="BU47" i="11"/>
  <c r="BN47" i="11"/>
  <c r="BH47" i="11"/>
  <c r="BO47" i="11" s="1"/>
  <c r="BV47" i="11" s="1"/>
  <c r="CC47" i="11" s="1"/>
  <c r="CJ47" i="11" s="1"/>
  <c r="CQ47" i="11" s="1"/>
  <c r="CX47" i="11" s="1"/>
  <c r="DE47" i="11" s="1"/>
  <c r="DL47" i="11" s="1"/>
  <c r="DS47" i="11" s="1"/>
  <c r="DZ47" i="11" s="1"/>
  <c r="EG47" i="11" s="1"/>
  <c r="BG47" i="11"/>
  <c r="EF46" i="11"/>
  <c r="DY46" i="11"/>
  <c r="DR46" i="11"/>
  <c r="DK46" i="11"/>
  <c r="DD46" i="11"/>
  <c r="CW46" i="11"/>
  <c r="CP46" i="11"/>
  <c r="CI46" i="11"/>
  <c r="CB46" i="11"/>
  <c r="BU46" i="11"/>
  <c r="BN46" i="11"/>
  <c r="BH46" i="11"/>
  <c r="BO46" i="11" s="1"/>
  <c r="BV46" i="11" s="1"/>
  <c r="CC46" i="11" s="1"/>
  <c r="CJ46" i="11" s="1"/>
  <c r="CQ46" i="11" s="1"/>
  <c r="CX46" i="11" s="1"/>
  <c r="DE46" i="11" s="1"/>
  <c r="DL46" i="11" s="1"/>
  <c r="DS46" i="11" s="1"/>
  <c r="DZ46" i="11" s="1"/>
  <c r="EG46" i="11" s="1"/>
  <c r="BG46" i="11"/>
  <c r="EF45" i="11"/>
  <c r="DY45" i="11"/>
  <c r="DR45" i="11"/>
  <c r="DK45" i="11"/>
  <c r="DD45" i="11"/>
  <c r="CW45" i="11"/>
  <c r="CP45" i="11"/>
  <c r="CI45" i="11"/>
  <c r="CB45" i="11"/>
  <c r="BU45" i="11"/>
  <c r="BO45" i="11"/>
  <c r="BV45" i="11" s="1"/>
  <c r="CC45" i="11" s="1"/>
  <c r="CJ45" i="11" s="1"/>
  <c r="CQ45" i="11" s="1"/>
  <c r="CX45" i="11" s="1"/>
  <c r="DE45" i="11" s="1"/>
  <c r="DL45" i="11" s="1"/>
  <c r="DS45" i="11" s="1"/>
  <c r="DZ45" i="11" s="1"/>
  <c r="EG45" i="11" s="1"/>
  <c r="BN45" i="11"/>
  <c r="BH45" i="11"/>
  <c r="BG45" i="11"/>
  <c r="EF44" i="11"/>
  <c r="DY44" i="11"/>
  <c r="DR44" i="11"/>
  <c r="DK44" i="11"/>
  <c r="DD44" i="11"/>
  <c r="CW44" i="11"/>
  <c r="CP44" i="11"/>
  <c r="CI44" i="11"/>
  <c r="CB44" i="11"/>
  <c r="BU44" i="11"/>
  <c r="BO44" i="11"/>
  <c r="BV44" i="11" s="1"/>
  <c r="CC44" i="11" s="1"/>
  <c r="CJ44" i="11" s="1"/>
  <c r="CQ44" i="11" s="1"/>
  <c r="CX44" i="11" s="1"/>
  <c r="DE44" i="11" s="1"/>
  <c r="DL44" i="11" s="1"/>
  <c r="DS44" i="11" s="1"/>
  <c r="DZ44" i="11" s="1"/>
  <c r="EG44" i="11" s="1"/>
  <c r="BN44" i="11"/>
  <c r="BH44" i="11"/>
  <c r="BG44" i="11"/>
  <c r="EF43" i="11"/>
  <c r="DY43" i="11"/>
  <c r="DR43" i="11"/>
  <c r="DK43" i="11"/>
  <c r="DD43" i="11"/>
  <c r="CW43" i="11"/>
  <c r="CP43" i="11"/>
  <c r="CI43" i="11"/>
  <c r="CB43" i="11"/>
  <c r="BU43" i="11"/>
  <c r="BO43" i="11"/>
  <c r="BV43" i="11" s="1"/>
  <c r="CC43" i="11" s="1"/>
  <c r="CJ43" i="11" s="1"/>
  <c r="CQ43" i="11" s="1"/>
  <c r="CX43" i="11" s="1"/>
  <c r="DE43" i="11" s="1"/>
  <c r="DL43" i="11" s="1"/>
  <c r="DS43" i="11" s="1"/>
  <c r="DZ43" i="11" s="1"/>
  <c r="EG43" i="11" s="1"/>
  <c r="BN43" i="11"/>
  <c r="BH43" i="11"/>
  <c r="BG43" i="11"/>
  <c r="EF42" i="11"/>
  <c r="DY42" i="11"/>
  <c r="DR42" i="11"/>
  <c r="DK42" i="11"/>
  <c r="DD42" i="11"/>
  <c r="CW42" i="11"/>
  <c r="CP42" i="11"/>
  <c r="CI42" i="11"/>
  <c r="CB42" i="11"/>
  <c r="BV42" i="11"/>
  <c r="CC42" i="11" s="1"/>
  <c r="CJ42" i="11" s="1"/>
  <c r="CQ42" i="11" s="1"/>
  <c r="CX42" i="11" s="1"/>
  <c r="DE42" i="11" s="1"/>
  <c r="DL42" i="11" s="1"/>
  <c r="DS42" i="11" s="1"/>
  <c r="DZ42" i="11" s="1"/>
  <c r="EG42" i="11" s="1"/>
  <c r="BU42" i="11"/>
  <c r="BO42" i="11"/>
  <c r="BN42" i="11"/>
  <c r="BH42" i="11"/>
  <c r="BG42" i="11"/>
  <c r="EF41" i="11"/>
  <c r="DY41" i="11"/>
  <c r="DR41" i="11"/>
  <c r="DK41" i="11"/>
  <c r="DD41" i="11"/>
  <c r="CW41" i="11"/>
  <c r="CP41" i="11"/>
  <c r="CI41" i="11"/>
  <c r="CB41" i="11"/>
  <c r="BV41" i="11"/>
  <c r="CC41" i="11" s="1"/>
  <c r="CJ41" i="11" s="1"/>
  <c r="CQ41" i="11" s="1"/>
  <c r="CX41" i="11" s="1"/>
  <c r="DE41" i="11" s="1"/>
  <c r="DL41" i="11" s="1"/>
  <c r="DS41" i="11" s="1"/>
  <c r="DZ41" i="11" s="1"/>
  <c r="EG41" i="11" s="1"/>
  <c r="BU41" i="11"/>
  <c r="BO41" i="11"/>
  <c r="BN41" i="11"/>
  <c r="BH41" i="11"/>
  <c r="BG41" i="11"/>
  <c r="EF40" i="11"/>
  <c r="DY40" i="11"/>
  <c r="DR40" i="11"/>
  <c r="DK40" i="11"/>
  <c r="DD40" i="11"/>
  <c r="CW40" i="11"/>
  <c r="CP40" i="11"/>
  <c r="CI40" i="11"/>
  <c r="CB40" i="11"/>
  <c r="BV40" i="11"/>
  <c r="CC40" i="11" s="1"/>
  <c r="CJ40" i="11" s="1"/>
  <c r="CQ40" i="11" s="1"/>
  <c r="CX40" i="11" s="1"/>
  <c r="DE40" i="11" s="1"/>
  <c r="DL40" i="11" s="1"/>
  <c r="DS40" i="11" s="1"/>
  <c r="DZ40" i="11" s="1"/>
  <c r="EG40" i="11" s="1"/>
  <c r="BU40" i="11"/>
  <c r="BO40" i="11"/>
  <c r="BN40" i="11"/>
  <c r="BH40" i="11"/>
  <c r="BG40" i="11"/>
  <c r="EF39" i="11"/>
  <c r="DY39" i="11"/>
  <c r="DR39" i="11"/>
  <c r="DK39" i="11"/>
  <c r="DD39" i="11"/>
  <c r="CW39" i="11"/>
  <c r="CP39" i="11"/>
  <c r="CI39" i="11"/>
  <c r="CB39" i="11"/>
  <c r="BV39" i="11"/>
  <c r="CC39" i="11" s="1"/>
  <c r="CJ39" i="11" s="1"/>
  <c r="CQ39" i="11" s="1"/>
  <c r="CX39" i="11" s="1"/>
  <c r="DE39" i="11" s="1"/>
  <c r="DL39" i="11" s="1"/>
  <c r="DS39" i="11" s="1"/>
  <c r="DZ39" i="11" s="1"/>
  <c r="EG39" i="11" s="1"/>
  <c r="BU39" i="11"/>
  <c r="BO39" i="11"/>
  <c r="BN39" i="11"/>
  <c r="BH39" i="11"/>
  <c r="BG39" i="11"/>
  <c r="EF38" i="11"/>
  <c r="DY38" i="11"/>
  <c r="DR38" i="11"/>
  <c r="DK38" i="11"/>
  <c r="DD38" i="11"/>
  <c r="CW38" i="11"/>
  <c r="CP38" i="11"/>
  <c r="CI38" i="11"/>
  <c r="CB38" i="11"/>
  <c r="BU38" i="11"/>
  <c r="BN38" i="11"/>
  <c r="BH38" i="11"/>
  <c r="BO38" i="11" s="1"/>
  <c r="BV38" i="11" s="1"/>
  <c r="CC38" i="11" s="1"/>
  <c r="CJ38" i="11" s="1"/>
  <c r="CQ38" i="11" s="1"/>
  <c r="CX38" i="11" s="1"/>
  <c r="DE38" i="11" s="1"/>
  <c r="DL38" i="11" s="1"/>
  <c r="DS38" i="11" s="1"/>
  <c r="DZ38" i="11" s="1"/>
  <c r="EG38" i="11" s="1"/>
  <c r="BG38" i="11"/>
  <c r="EF37" i="11"/>
  <c r="DY37" i="11"/>
  <c r="DR37" i="11"/>
  <c r="DK37" i="11"/>
  <c r="DD37" i="11"/>
  <c r="CW37" i="11"/>
  <c r="CP37" i="11"/>
  <c r="CI37" i="11"/>
  <c r="CB37" i="11"/>
  <c r="BU37" i="11"/>
  <c r="BN37" i="11"/>
  <c r="BH37" i="11"/>
  <c r="BO37" i="11" s="1"/>
  <c r="BV37" i="11" s="1"/>
  <c r="CC37" i="11" s="1"/>
  <c r="CJ37" i="11" s="1"/>
  <c r="CQ37" i="11" s="1"/>
  <c r="CX37" i="11" s="1"/>
  <c r="DE37" i="11" s="1"/>
  <c r="DL37" i="11" s="1"/>
  <c r="DS37" i="11" s="1"/>
  <c r="DZ37" i="11" s="1"/>
  <c r="EG37" i="11" s="1"/>
  <c r="BG37" i="11"/>
  <c r="EF36" i="11"/>
  <c r="DY36" i="11"/>
  <c r="DR36" i="11"/>
  <c r="DK36" i="11"/>
  <c r="DD36" i="11"/>
  <c r="CW36" i="11"/>
  <c r="CP36" i="11"/>
  <c r="CI36" i="11"/>
  <c r="CB36" i="11"/>
  <c r="BU36" i="11"/>
  <c r="BN36" i="11"/>
  <c r="BH36" i="11"/>
  <c r="BO36" i="11" s="1"/>
  <c r="BV36" i="11" s="1"/>
  <c r="CC36" i="11" s="1"/>
  <c r="CJ36" i="11" s="1"/>
  <c r="CQ36" i="11" s="1"/>
  <c r="CX36" i="11" s="1"/>
  <c r="DE36" i="11" s="1"/>
  <c r="DL36" i="11" s="1"/>
  <c r="DS36" i="11" s="1"/>
  <c r="DZ36" i="11" s="1"/>
  <c r="EG36" i="11" s="1"/>
  <c r="BG36" i="11"/>
  <c r="EF35" i="11"/>
  <c r="DY35" i="11"/>
  <c r="DR35" i="11"/>
  <c r="DK35" i="11"/>
  <c r="DD35" i="11"/>
  <c r="CW35" i="11"/>
  <c r="CP35" i="11"/>
  <c r="CI35" i="11"/>
  <c r="CB35" i="11"/>
  <c r="BU35" i="11"/>
  <c r="BN35" i="11"/>
  <c r="BH35" i="11"/>
  <c r="BO35" i="11" s="1"/>
  <c r="BV35" i="11" s="1"/>
  <c r="CC35" i="11" s="1"/>
  <c r="CJ35" i="11" s="1"/>
  <c r="CQ35" i="11" s="1"/>
  <c r="CX35" i="11" s="1"/>
  <c r="DE35" i="11" s="1"/>
  <c r="DL35" i="11" s="1"/>
  <c r="DS35" i="11" s="1"/>
  <c r="DZ35" i="11" s="1"/>
  <c r="EG35" i="11" s="1"/>
  <c r="BG35" i="11"/>
  <c r="EF34" i="11"/>
  <c r="DY34" i="11"/>
  <c r="DR34" i="11"/>
  <c r="DK34" i="11"/>
  <c r="DD34" i="11"/>
  <c r="CW34" i="11"/>
  <c r="CP34" i="11"/>
  <c r="CI34" i="11"/>
  <c r="CB34" i="11"/>
  <c r="BU34" i="11"/>
  <c r="BN34" i="11"/>
  <c r="BH34" i="11"/>
  <c r="BO34" i="11" s="1"/>
  <c r="BV34" i="11" s="1"/>
  <c r="CC34" i="11" s="1"/>
  <c r="CJ34" i="11" s="1"/>
  <c r="CQ34" i="11" s="1"/>
  <c r="CX34" i="11" s="1"/>
  <c r="DE34" i="11" s="1"/>
  <c r="DL34" i="11" s="1"/>
  <c r="DS34" i="11" s="1"/>
  <c r="DZ34" i="11" s="1"/>
  <c r="EG34" i="11" s="1"/>
  <c r="BG34" i="11"/>
  <c r="EF33" i="11"/>
  <c r="DY33" i="11"/>
  <c r="DR33" i="11"/>
  <c r="DK33" i="11"/>
  <c r="DD33" i="11"/>
  <c r="CW33" i="11"/>
  <c r="CP33" i="11"/>
  <c r="CI33" i="11"/>
  <c r="CB33" i="11"/>
  <c r="BU33" i="11"/>
  <c r="BN33" i="11"/>
  <c r="BH33" i="11"/>
  <c r="BO33" i="11" s="1"/>
  <c r="BV33" i="11" s="1"/>
  <c r="CC33" i="11" s="1"/>
  <c r="CJ33" i="11" s="1"/>
  <c r="CQ33" i="11" s="1"/>
  <c r="CX33" i="11" s="1"/>
  <c r="DE33" i="11" s="1"/>
  <c r="DL33" i="11" s="1"/>
  <c r="DS33" i="11" s="1"/>
  <c r="DZ33" i="11" s="1"/>
  <c r="EG33" i="11" s="1"/>
  <c r="BG33" i="11"/>
  <c r="EF32" i="11"/>
  <c r="DY32" i="11"/>
  <c r="DR32" i="11"/>
  <c r="DK32" i="11"/>
  <c r="DD32" i="11"/>
  <c r="CW32" i="11"/>
  <c r="CP32" i="11"/>
  <c r="CI32" i="11"/>
  <c r="CB32" i="11"/>
  <c r="BU32" i="11"/>
  <c r="BN32" i="11"/>
  <c r="BH32" i="11"/>
  <c r="BO32" i="11" s="1"/>
  <c r="BV32" i="11" s="1"/>
  <c r="CC32" i="11" s="1"/>
  <c r="CJ32" i="11" s="1"/>
  <c r="CQ32" i="11" s="1"/>
  <c r="CX32" i="11" s="1"/>
  <c r="DE32" i="11" s="1"/>
  <c r="DL32" i="11" s="1"/>
  <c r="DS32" i="11" s="1"/>
  <c r="DZ32" i="11" s="1"/>
  <c r="EG32" i="11" s="1"/>
  <c r="BG32" i="11"/>
  <c r="EF31" i="11"/>
  <c r="DY31" i="11"/>
  <c r="DR31" i="11"/>
  <c r="DK31" i="11"/>
  <c r="DD31" i="11"/>
  <c r="CW31" i="11"/>
  <c r="CP31" i="11"/>
  <c r="CI31" i="11"/>
  <c r="CB31" i="11"/>
  <c r="BU31" i="11"/>
  <c r="BN31" i="11"/>
  <c r="BH31" i="11"/>
  <c r="BO31" i="11" s="1"/>
  <c r="BV31" i="11" s="1"/>
  <c r="CC31" i="11" s="1"/>
  <c r="CJ31" i="11" s="1"/>
  <c r="CQ31" i="11" s="1"/>
  <c r="CX31" i="11" s="1"/>
  <c r="DE31" i="11" s="1"/>
  <c r="DL31" i="11" s="1"/>
  <c r="DS31" i="11" s="1"/>
  <c r="DZ31" i="11" s="1"/>
  <c r="EG31" i="11" s="1"/>
  <c r="BG31" i="11"/>
  <c r="EF30" i="11"/>
  <c r="DY30" i="11"/>
  <c r="DR30" i="11"/>
  <c r="DK30" i="11"/>
  <c r="DD30" i="11"/>
  <c r="CW30" i="11"/>
  <c r="CP30" i="11"/>
  <c r="CI30" i="11"/>
  <c r="CB30" i="11"/>
  <c r="BU30" i="11"/>
  <c r="BN30" i="11"/>
  <c r="BH30" i="11"/>
  <c r="BO30" i="11" s="1"/>
  <c r="BV30" i="11" s="1"/>
  <c r="CC30" i="11" s="1"/>
  <c r="CJ30" i="11" s="1"/>
  <c r="CQ30" i="11" s="1"/>
  <c r="CX30" i="11" s="1"/>
  <c r="DE30" i="11" s="1"/>
  <c r="DL30" i="11" s="1"/>
  <c r="DS30" i="11" s="1"/>
  <c r="DZ30" i="11" s="1"/>
  <c r="EG30" i="11" s="1"/>
  <c r="BG30" i="11"/>
  <c r="EF29" i="11"/>
  <c r="DY29" i="11"/>
  <c r="DR29" i="11"/>
  <c r="DK29" i="11"/>
  <c r="DD29" i="11"/>
  <c r="CW29" i="11"/>
  <c r="CP29" i="11"/>
  <c r="CI29" i="11"/>
  <c r="CB29" i="11"/>
  <c r="BU29" i="11"/>
  <c r="BN29" i="11"/>
  <c r="BH29" i="11"/>
  <c r="BO29" i="11" s="1"/>
  <c r="BV29" i="11" s="1"/>
  <c r="CC29" i="11" s="1"/>
  <c r="CJ29" i="11" s="1"/>
  <c r="CQ29" i="11" s="1"/>
  <c r="CX29" i="11" s="1"/>
  <c r="DE29" i="11" s="1"/>
  <c r="DL29" i="11" s="1"/>
  <c r="DS29" i="11" s="1"/>
  <c r="DZ29" i="11" s="1"/>
  <c r="EG29" i="11" s="1"/>
  <c r="BG29" i="11"/>
  <c r="EF28" i="11"/>
  <c r="DY28" i="11"/>
  <c r="DR28" i="11"/>
  <c r="DK28" i="11"/>
  <c r="DD28" i="11"/>
  <c r="CW28" i="11"/>
  <c r="CP28" i="11"/>
  <c r="CI28" i="11"/>
  <c r="CB28" i="11"/>
  <c r="BU28" i="11"/>
  <c r="BN28" i="11"/>
  <c r="BH28" i="11"/>
  <c r="BO28" i="11" s="1"/>
  <c r="BV28" i="11" s="1"/>
  <c r="CC28" i="11" s="1"/>
  <c r="CJ28" i="11" s="1"/>
  <c r="CQ28" i="11" s="1"/>
  <c r="CX28" i="11" s="1"/>
  <c r="DE28" i="11" s="1"/>
  <c r="DL28" i="11" s="1"/>
  <c r="DS28" i="11" s="1"/>
  <c r="DZ28" i="11" s="1"/>
  <c r="EG28" i="11" s="1"/>
  <c r="BG28" i="11"/>
  <c r="EF27" i="11"/>
  <c r="DY27" i="11"/>
  <c r="DR27" i="11"/>
  <c r="DK27" i="11"/>
  <c r="DD27" i="11"/>
  <c r="CW27" i="11"/>
  <c r="CP27" i="11"/>
  <c r="CI27" i="11"/>
  <c r="CB27" i="11"/>
  <c r="BV27" i="11"/>
  <c r="CC27" i="11" s="1"/>
  <c r="CJ27" i="11" s="1"/>
  <c r="CQ27" i="11" s="1"/>
  <c r="CX27" i="11" s="1"/>
  <c r="DE27" i="11" s="1"/>
  <c r="DL27" i="11" s="1"/>
  <c r="DS27" i="11" s="1"/>
  <c r="DZ27" i="11" s="1"/>
  <c r="EG27" i="11" s="1"/>
  <c r="BU27" i="11"/>
  <c r="BO27" i="11"/>
  <c r="BN27" i="11"/>
  <c r="BH27" i="11"/>
  <c r="BG27" i="11"/>
  <c r="EF26" i="11"/>
  <c r="DY26" i="11"/>
  <c r="DR26" i="11"/>
  <c r="DK26" i="11"/>
  <c r="DD26" i="11"/>
  <c r="CW26" i="11"/>
  <c r="CP26" i="11"/>
  <c r="CI26" i="11"/>
  <c r="CB26" i="11"/>
  <c r="BU26" i="11"/>
  <c r="BN26" i="11"/>
  <c r="BH26" i="11"/>
  <c r="BO26" i="11" s="1"/>
  <c r="BV26" i="11" s="1"/>
  <c r="CC26" i="11" s="1"/>
  <c r="CJ26" i="11" s="1"/>
  <c r="CQ26" i="11" s="1"/>
  <c r="CX26" i="11" s="1"/>
  <c r="DE26" i="11" s="1"/>
  <c r="DL26" i="11" s="1"/>
  <c r="DS26" i="11" s="1"/>
  <c r="DZ26" i="11" s="1"/>
  <c r="EG26" i="11" s="1"/>
  <c r="BG26" i="11"/>
  <c r="EF25" i="11"/>
  <c r="DY25" i="11"/>
  <c r="DR25" i="11"/>
  <c r="DK25" i="11"/>
  <c r="DD25" i="11"/>
  <c r="CW25" i="11"/>
  <c r="CP25" i="11"/>
  <c r="CI25" i="11"/>
  <c r="CB25" i="11"/>
  <c r="BU25" i="11"/>
  <c r="BN25" i="11"/>
  <c r="BH25" i="11"/>
  <c r="BO25" i="11" s="1"/>
  <c r="BV25" i="11" s="1"/>
  <c r="CC25" i="11" s="1"/>
  <c r="CJ25" i="11" s="1"/>
  <c r="CQ25" i="11" s="1"/>
  <c r="CX25" i="11" s="1"/>
  <c r="DE25" i="11" s="1"/>
  <c r="DL25" i="11" s="1"/>
  <c r="DS25" i="11" s="1"/>
  <c r="DZ25" i="11" s="1"/>
  <c r="EG25" i="11" s="1"/>
  <c r="BG25" i="11"/>
  <c r="EF24" i="11"/>
  <c r="DY24" i="11"/>
  <c r="DR24" i="11"/>
  <c r="DK24" i="11"/>
  <c r="DD24" i="11"/>
  <c r="CW24" i="11"/>
  <c r="CP24" i="11"/>
  <c r="CI24" i="11"/>
  <c r="CB24" i="11"/>
  <c r="BU24" i="11"/>
  <c r="BN24" i="11"/>
  <c r="BH24" i="11"/>
  <c r="BO24" i="11" s="1"/>
  <c r="BV24" i="11" s="1"/>
  <c r="CC24" i="11" s="1"/>
  <c r="CJ24" i="11" s="1"/>
  <c r="CQ24" i="11" s="1"/>
  <c r="CX24" i="11" s="1"/>
  <c r="DE24" i="11" s="1"/>
  <c r="DL24" i="11" s="1"/>
  <c r="DS24" i="11" s="1"/>
  <c r="DZ24" i="11" s="1"/>
  <c r="EG24" i="11" s="1"/>
  <c r="BG24" i="11"/>
  <c r="EF23" i="11"/>
  <c r="DY23" i="11"/>
  <c r="DR23" i="11"/>
  <c r="DK23" i="11"/>
  <c r="DD23" i="11"/>
  <c r="CW23" i="11"/>
  <c r="CP23" i="11"/>
  <c r="CI23" i="11"/>
  <c r="CB23" i="11"/>
  <c r="BV23" i="11"/>
  <c r="CC23" i="11" s="1"/>
  <c r="CJ23" i="11" s="1"/>
  <c r="CQ23" i="11" s="1"/>
  <c r="CX23" i="11" s="1"/>
  <c r="DE23" i="11" s="1"/>
  <c r="DL23" i="11" s="1"/>
  <c r="DS23" i="11" s="1"/>
  <c r="DZ23" i="11" s="1"/>
  <c r="EG23" i="11" s="1"/>
  <c r="BU23" i="11"/>
  <c r="BO23" i="11"/>
  <c r="BN23" i="11"/>
  <c r="BH23" i="11"/>
  <c r="BG23" i="11"/>
  <c r="EF22" i="11"/>
  <c r="DY22" i="11"/>
  <c r="DR22" i="11"/>
  <c r="DK22" i="11"/>
  <c r="DD22" i="11"/>
  <c r="CW22" i="11"/>
  <c r="CP22" i="11"/>
  <c r="CI22" i="11"/>
  <c r="CB22" i="11"/>
  <c r="BV22" i="11"/>
  <c r="CC22" i="11" s="1"/>
  <c r="CJ22" i="11" s="1"/>
  <c r="CQ22" i="11" s="1"/>
  <c r="CX22" i="11" s="1"/>
  <c r="DE22" i="11" s="1"/>
  <c r="DL22" i="11" s="1"/>
  <c r="DS22" i="11" s="1"/>
  <c r="DZ22" i="11" s="1"/>
  <c r="EG22" i="11" s="1"/>
  <c r="BU22" i="11"/>
  <c r="BO22" i="11"/>
  <c r="BN22" i="11"/>
  <c r="BH22" i="11"/>
  <c r="BG22" i="11"/>
  <c r="EF21" i="11"/>
  <c r="DY21" i="11"/>
  <c r="DR21" i="11"/>
  <c r="DK21" i="11"/>
  <c r="DD21" i="11"/>
  <c r="CW21" i="11"/>
  <c r="CP21" i="11"/>
  <c r="CI21" i="11"/>
  <c r="CB21" i="11"/>
  <c r="BU21" i="11"/>
  <c r="BO21" i="11"/>
  <c r="BV21" i="11" s="1"/>
  <c r="CC21" i="11" s="1"/>
  <c r="CJ21" i="11" s="1"/>
  <c r="CQ21" i="11" s="1"/>
  <c r="CX21" i="11" s="1"/>
  <c r="DE21" i="11" s="1"/>
  <c r="DL21" i="11" s="1"/>
  <c r="DS21" i="11" s="1"/>
  <c r="DZ21" i="11" s="1"/>
  <c r="EG21" i="11" s="1"/>
  <c r="BN21" i="11"/>
  <c r="BH21" i="11"/>
  <c r="BG21" i="11"/>
  <c r="EF20" i="11"/>
  <c r="DY20" i="11"/>
  <c r="DR20" i="11"/>
  <c r="DK20" i="11"/>
  <c r="DD20" i="11"/>
  <c r="CW20" i="11"/>
  <c r="CP20" i="11"/>
  <c r="CI20" i="11"/>
  <c r="CB20" i="11"/>
  <c r="BU20" i="11"/>
  <c r="BO20" i="11"/>
  <c r="BV20" i="11" s="1"/>
  <c r="CC20" i="11" s="1"/>
  <c r="CJ20" i="11" s="1"/>
  <c r="CQ20" i="11" s="1"/>
  <c r="CX20" i="11" s="1"/>
  <c r="DE20" i="11" s="1"/>
  <c r="DL20" i="11" s="1"/>
  <c r="DS20" i="11" s="1"/>
  <c r="DZ20" i="11" s="1"/>
  <c r="EG20" i="11" s="1"/>
  <c r="BN20" i="11"/>
  <c r="BH20" i="11"/>
  <c r="BG20" i="11"/>
  <c r="EF19" i="11"/>
  <c r="DY19" i="11"/>
  <c r="DR19" i="11"/>
  <c r="DK19" i="11"/>
  <c r="DD19" i="11"/>
  <c r="CW19" i="11"/>
  <c r="CP19" i="11"/>
  <c r="CI19" i="11"/>
  <c r="CB19" i="11"/>
  <c r="BU19" i="11"/>
  <c r="BO19" i="11"/>
  <c r="BV19" i="11" s="1"/>
  <c r="CC19" i="11" s="1"/>
  <c r="CJ19" i="11" s="1"/>
  <c r="CQ19" i="11" s="1"/>
  <c r="CX19" i="11" s="1"/>
  <c r="DE19" i="11" s="1"/>
  <c r="DL19" i="11" s="1"/>
  <c r="DS19" i="11" s="1"/>
  <c r="DZ19" i="11" s="1"/>
  <c r="EG19" i="11" s="1"/>
  <c r="BN19" i="11"/>
  <c r="BH19" i="11"/>
  <c r="BG19" i="11"/>
  <c r="EF18" i="11"/>
  <c r="DY18" i="11"/>
  <c r="DR18" i="11"/>
  <c r="DK18" i="11"/>
  <c r="DD18" i="11"/>
  <c r="CW18" i="11"/>
  <c r="CP18" i="11"/>
  <c r="CI18" i="11"/>
  <c r="CB18" i="11"/>
  <c r="BU18" i="11"/>
  <c r="BO18" i="11"/>
  <c r="BV18" i="11" s="1"/>
  <c r="CC18" i="11" s="1"/>
  <c r="CJ18" i="11" s="1"/>
  <c r="CQ18" i="11" s="1"/>
  <c r="CX18" i="11" s="1"/>
  <c r="DE18" i="11" s="1"/>
  <c r="DL18" i="11" s="1"/>
  <c r="DS18" i="11" s="1"/>
  <c r="DZ18" i="11" s="1"/>
  <c r="EG18" i="11" s="1"/>
  <c r="BN18" i="11"/>
  <c r="BH18" i="11"/>
  <c r="BG18" i="11"/>
  <c r="EF17" i="11"/>
  <c r="DY17" i="11"/>
  <c r="DR17" i="11"/>
  <c r="DK17" i="11"/>
  <c r="DD17" i="11"/>
  <c r="CW17" i="11"/>
  <c r="CP17" i="11"/>
  <c r="CI17" i="11"/>
  <c r="CB17" i="11"/>
  <c r="BV17" i="11"/>
  <c r="CC17" i="11" s="1"/>
  <c r="CJ17" i="11" s="1"/>
  <c r="CQ17" i="11" s="1"/>
  <c r="CX17" i="11" s="1"/>
  <c r="DE17" i="11" s="1"/>
  <c r="DL17" i="11" s="1"/>
  <c r="DS17" i="11" s="1"/>
  <c r="DZ17" i="11" s="1"/>
  <c r="EG17" i="11" s="1"/>
  <c r="BU17" i="11"/>
  <c r="BO17" i="11"/>
  <c r="BN17" i="11"/>
  <c r="BH17" i="11"/>
  <c r="BG17" i="11"/>
  <c r="EF16" i="11"/>
  <c r="DY16" i="11"/>
  <c r="DR16" i="11"/>
  <c r="DK16" i="11"/>
  <c r="DD16" i="11"/>
  <c r="CW16" i="11"/>
  <c r="CP16" i="11"/>
  <c r="CI16" i="11"/>
  <c r="CB16" i="11"/>
  <c r="BV16" i="11"/>
  <c r="CC16" i="11" s="1"/>
  <c r="CJ16" i="11" s="1"/>
  <c r="CQ16" i="11" s="1"/>
  <c r="CX16" i="11" s="1"/>
  <c r="DE16" i="11" s="1"/>
  <c r="DL16" i="11" s="1"/>
  <c r="DS16" i="11" s="1"/>
  <c r="DZ16" i="11" s="1"/>
  <c r="EG16" i="11" s="1"/>
  <c r="BU16" i="11"/>
  <c r="BO16" i="11"/>
  <c r="BN16" i="11"/>
  <c r="BH16" i="11"/>
  <c r="BG16" i="11"/>
  <c r="EF15" i="11"/>
  <c r="DY15" i="11"/>
  <c r="DR15" i="11"/>
  <c r="DK15" i="11"/>
  <c r="DD15" i="11"/>
  <c r="CW15" i="11"/>
  <c r="CP15" i="11"/>
  <c r="CI15" i="11"/>
  <c r="CB15" i="11"/>
  <c r="BV15" i="11"/>
  <c r="CC15" i="11" s="1"/>
  <c r="CJ15" i="11" s="1"/>
  <c r="CQ15" i="11" s="1"/>
  <c r="CX15" i="11" s="1"/>
  <c r="DE15" i="11" s="1"/>
  <c r="DL15" i="11" s="1"/>
  <c r="DS15" i="11" s="1"/>
  <c r="DZ15" i="11" s="1"/>
  <c r="EG15" i="11" s="1"/>
  <c r="BU15" i="11"/>
  <c r="BO15" i="11"/>
  <c r="BN15" i="11"/>
  <c r="BH15" i="11"/>
  <c r="BG15" i="11"/>
  <c r="EF14" i="11"/>
  <c r="DY14" i="11"/>
  <c r="DR14" i="11"/>
  <c r="DK14" i="11"/>
  <c r="DD14" i="11"/>
  <c r="CW14" i="11"/>
  <c r="CP14" i="11"/>
  <c r="CI14" i="11"/>
  <c r="CB14" i="11"/>
  <c r="BV14" i="11"/>
  <c r="CC14" i="11" s="1"/>
  <c r="CJ14" i="11" s="1"/>
  <c r="CQ14" i="11" s="1"/>
  <c r="CX14" i="11" s="1"/>
  <c r="DE14" i="11" s="1"/>
  <c r="DL14" i="11" s="1"/>
  <c r="DS14" i="11" s="1"/>
  <c r="DZ14" i="11" s="1"/>
  <c r="EG14" i="11" s="1"/>
  <c r="BU14" i="11"/>
  <c r="BO14" i="11"/>
  <c r="BN14" i="11"/>
  <c r="BH14" i="11"/>
  <c r="BG14" i="11"/>
  <c r="EF13" i="11"/>
  <c r="DY13" i="11"/>
  <c r="DR13" i="11"/>
  <c r="DK13" i="11"/>
  <c r="DD13" i="11"/>
  <c r="CW13" i="11"/>
  <c r="CP13" i="11"/>
  <c r="CI13" i="11"/>
  <c r="CB13" i="11"/>
  <c r="BV13" i="11"/>
  <c r="CC13" i="11" s="1"/>
  <c r="CJ13" i="11" s="1"/>
  <c r="CQ13" i="11" s="1"/>
  <c r="CX13" i="11" s="1"/>
  <c r="DE13" i="11" s="1"/>
  <c r="DL13" i="11" s="1"/>
  <c r="DS13" i="11" s="1"/>
  <c r="DZ13" i="11" s="1"/>
  <c r="EG13" i="11" s="1"/>
  <c r="BU13" i="11"/>
  <c r="BO13" i="11"/>
  <c r="BN13" i="11"/>
  <c r="BH13" i="11"/>
  <c r="BG13" i="11"/>
  <c r="EF12" i="11"/>
  <c r="DY12" i="11"/>
  <c r="DR12" i="11"/>
  <c r="DK12" i="11"/>
  <c r="DD12" i="11"/>
  <c r="CW12" i="11"/>
  <c r="CP12" i="11"/>
  <c r="CI12" i="11"/>
  <c r="CB12" i="11"/>
  <c r="BV12" i="11"/>
  <c r="CC12" i="11" s="1"/>
  <c r="CJ12" i="11" s="1"/>
  <c r="CQ12" i="11" s="1"/>
  <c r="CX12" i="11" s="1"/>
  <c r="DE12" i="11" s="1"/>
  <c r="DL12" i="11" s="1"/>
  <c r="DS12" i="11" s="1"/>
  <c r="DZ12" i="11" s="1"/>
  <c r="EG12" i="11" s="1"/>
  <c r="BU12" i="11"/>
  <c r="BO12" i="11"/>
  <c r="BN12" i="11"/>
  <c r="BH12" i="11"/>
  <c r="BG12" i="11"/>
  <c r="EF11" i="11"/>
  <c r="DY11" i="11"/>
  <c r="DR11" i="11"/>
  <c r="DK11" i="11"/>
  <c r="DD11" i="11"/>
  <c r="CW11" i="11"/>
  <c r="CP11" i="11"/>
  <c r="CI11" i="11"/>
  <c r="CB11" i="11"/>
  <c r="BV11" i="11"/>
  <c r="CC11" i="11" s="1"/>
  <c r="CJ11" i="11" s="1"/>
  <c r="CQ11" i="11" s="1"/>
  <c r="CX11" i="11" s="1"/>
  <c r="DE11" i="11" s="1"/>
  <c r="DL11" i="11" s="1"/>
  <c r="DS11" i="11" s="1"/>
  <c r="DZ11" i="11" s="1"/>
  <c r="EG11" i="11" s="1"/>
  <c r="BU11" i="11"/>
  <c r="BO11" i="11"/>
  <c r="BN11" i="11"/>
  <c r="BH11" i="11"/>
  <c r="BG11" i="11"/>
  <c r="EF10" i="11"/>
  <c r="DY10" i="11"/>
  <c r="DR10" i="11"/>
  <c r="DK10" i="11"/>
  <c r="DD10" i="11"/>
  <c r="CW10" i="11"/>
  <c r="CP10" i="11"/>
  <c r="CI10" i="11"/>
  <c r="CB10" i="11"/>
  <c r="BV10" i="11"/>
  <c r="CC10" i="11" s="1"/>
  <c r="CJ10" i="11" s="1"/>
  <c r="CQ10" i="11" s="1"/>
  <c r="CX10" i="11" s="1"/>
  <c r="DE10" i="11" s="1"/>
  <c r="DL10" i="11" s="1"/>
  <c r="DS10" i="11" s="1"/>
  <c r="DZ10" i="11" s="1"/>
  <c r="EG10" i="11" s="1"/>
  <c r="BU10" i="11"/>
  <c r="BO10" i="11"/>
  <c r="BN10" i="11"/>
  <c r="BH10" i="11"/>
  <c r="BG10" i="11"/>
  <c r="EF9" i="11"/>
  <c r="DY9" i="11"/>
  <c r="DR9" i="11"/>
  <c r="DK9" i="11"/>
  <c r="DD9" i="11"/>
  <c r="CW9" i="11"/>
  <c r="CP9" i="11"/>
  <c r="CI9" i="11"/>
  <c r="CB9" i="11"/>
  <c r="BV9" i="11"/>
  <c r="CC9" i="11" s="1"/>
  <c r="CJ9" i="11" s="1"/>
  <c r="CQ9" i="11" s="1"/>
  <c r="CX9" i="11" s="1"/>
  <c r="DE9" i="11" s="1"/>
  <c r="DL9" i="11" s="1"/>
  <c r="DS9" i="11" s="1"/>
  <c r="DZ9" i="11" s="1"/>
  <c r="EG9" i="11" s="1"/>
  <c r="BU9" i="11"/>
  <c r="BO9" i="11"/>
  <c r="BN9" i="11"/>
  <c r="BH9" i="11"/>
  <c r="BG9" i="11"/>
  <c r="EF8" i="11"/>
  <c r="DY8" i="11"/>
  <c r="DR8" i="11"/>
  <c r="DK8" i="11"/>
  <c r="DD8" i="11"/>
  <c r="CW8" i="11"/>
  <c r="CP8" i="11"/>
  <c r="CI8" i="11"/>
  <c r="CB8" i="11"/>
  <c r="BV8" i="11"/>
  <c r="CC8" i="11" s="1"/>
  <c r="CJ8" i="11" s="1"/>
  <c r="CQ8" i="11" s="1"/>
  <c r="CX8" i="11" s="1"/>
  <c r="DE8" i="11" s="1"/>
  <c r="DL8" i="11" s="1"/>
  <c r="DS8" i="11" s="1"/>
  <c r="DZ8" i="11" s="1"/>
  <c r="EG8" i="11" s="1"/>
  <c r="BU8" i="11"/>
  <c r="BO8" i="11"/>
  <c r="BN8" i="11"/>
  <c r="BH8" i="11"/>
  <c r="BG8" i="11"/>
  <c r="EF7" i="11"/>
  <c r="DY7" i="11"/>
  <c r="DR7" i="11"/>
  <c r="DK7" i="11"/>
  <c r="DD7" i="11"/>
  <c r="CW7" i="11"/>
  <c r="CP7" i="11"/>
  <c r="CI7" i="11"/>
  <c r="CB7" i="11"/>
  <c r="BV7" i="11"/>
  <c r="CC7" i="11" s="1"/>
  <c r="CJ7" i="11" s="1"/>
  <c r="CQ7" i="11" s="1"/>
  <c r="CX7" i="11" s="1"/>
  <c r="DE7" i="11" s="1"/>
  <c r="DL7" i="11" s="1"/>
  <c r="DS7" i="11" s="1"/>
  <c r="DZ7" i="11" s="1"/>
  <c r="EG7" i="11" s="1"/>
  <c r="BU7" i="11"/>
  <c r="BO7" i="11"/>
  <c r="BN7" i="11"/>
  <c r="BH7" i="11"/>
  <c r="BG7" i="11"/>
  <c r="EF6" i="11"/>
  <c r="DY6" i="11"/>
  <c r="DR6" i="11"/>
  <c r="DK6" i="11"/>
  <c r="DD6" i="11"/>
  <c r="CW6" i="11"/>
  <c r="CP6" i="11"/>
  <c r="CI6" i="11"/>
  <c r="CB6" i="11"/>
  <c r="BV6" i="11"/>
  <c r="CC6" i="11" s="1"/>
  <c r="CJ6" i="11" s="1"/>
  <c r="CQ6" i="11" s="1"/>
  <c r="CX6" i="11" s="1"/>
  <c r="DE6" i="11" s="1"/>
  <c r="DL6" i="11" s="1"/>
  <c r="DS6" i="11" s="1"/>
  <c r="DZ6" i="11" s="1"/>
  <c r="EG6" i="11" s="1"/>
  <c r="BU6" i="11"/>
  <c r="BO6" i="11"/>
  <c r="BN6" i="11"/>
  <c r="BH6" i="11"/>
  <c r="BG6" i="11"/>
  <c r="EF5" i="11"/>
  <c r="DY5" i="11"/>
  <c r="DR5" i="11"/>
  <c r="DK5" i="11"/>
  <c r="DD5" i="11"/>
  <c r="CW5" i="11"/>
  <c r="CP5" i="11"/>
  <c r="CI5" i="11"/>
  <c r="CB5" i="11"/>
  <c r="BV5" i="11"/>
  <c r="CC5" i="11" s="1"/>
  <c r="CJ5" i="11" s="1"/>
  <c r="CQ5" i="11" s="1"/>
  <c r="CX5" i="11" s="1"/>
  <c r="DE5" i="11" s="1"/>
  <c r="DL5" i="11" s="1"/>
  <c r="DS5" i="11" s="1"/>
  <c r="DZ5" i="11" s="1"/>
  <c r="EG5" i="11" s="1"/>
  <c r="BU5" i="11"/>
  <c r="BO5" i="11"/>
  <c r="BN5" i="11"/>
  <c r="BH5" i="11"/>
  <c r="BG5" i="11"/>
  <c r="EQ4" i="11"/>
  <c r="EP4" i="11"/>
  <c r="EO4" i="11"/>
  <c r="EN4" i="11"/>
  <c r="EM4" i="11"/>
  <c r="EL4" i="11"/>
  <c r="EF4" i="11"/>
  <c r="DY4" i="11"/>
  <c r="DR4" i="11"/>
  <c r="DK4" i="11"/>
  <c r="DD4" i="11"/>
  <c r="CW4" i="11"/>
  <c r="CP4" i="11"/>
  <c r="CI4" i="11"/>
  <c r="CB4" i="11"/>
  <c r="BV4" i="11"/>
  <c r="CC4" i="11" s="1"/>
  <c r="CJ4" i="11" s="1"/>
  <c r="CQ4" i="11" s="1"/>
  <c r="CX4" i="11" s="1"/>
  <c r="DE4" i="11" s="1"/>
  <c r="DL4" i="11" s="1"/>
  <c r="DS4" i="11" s="1"/>
  <c r="DZ4" i="11" s="1"/>
  <c r="EG4" i="11" s="1"/>
  <c r="BU4" i="11"/>
  <c r="BO4" i="11"/>
  <c r="BN4" i="11"/>
  <c r="BH4" i="11"/>
  <c r="BG4" i="11"/>
  <c r="EF159" i="3"/>
  <c r="DY159" i="3"/>
  <c r="DR159" i="3"/>
  <c r="DK159" i="3"/>
  <c r="DD159" i="3"/>
  <c r="CX159" i="3"/>
  <c r="DE159" i="3" s="1"/>
  <c r="DL159" i="3" s="1"/>
  <c r="DS159" i="3" s="1"/>
  <c r="DZ159" i="3" s="1"/>
  <c r="EG159" i="3" s="1"/>
  <c r="CW159" i="3"/>
  <c r="CP159" i="3"/>
  <c r="CI159" i="3"/>
  <c r="CB159" i="3"/>
  <c r="BU159" i="3"/>
  <c r="BN159" i="3"/>
  <c r="BH159" i="3"/>
  <c r="BO159" i="3" s="1"/>
  <c r="BV159" i="3" s="1"/>
  <c r="CC159" i="3" s="1"/>
  <c r="CJ159" i="3" s="1"/>
  <c r="CQ159" i="3" s="1"/>
  <c r="BG159" i="3"/>
  <c r="EF158" i="3"/>
  <c r="DY158" i="3"/>
  <c r="DR158" i="3"/>
  <c r="DK158" i="3"/>
  <c r="DD158" i="3"/>
  <c r="CW158" i="3"/>
  <c r="CP158" i="3"/>
  <c r="CI158" i="3"/>
  <c r="CC158" i="3"/>
  <c r="CJ158" i="3" s="1"/>
  <c r="CQ158" i="3" s="1"/>
  <c r="CX158" i="3" s="1"/>
  <c r="DE158" i="3" s="1"/>
  <c r="DL158" i="3" s="1"/>
  <c r="DS158" i="3" s="1"/>
  <c r="DZ158" i="3" s="1"/>
  <c r="EG158" i="3" s="1"/>
  <c r="CB158" i="3"/>
  <c r="BV158" i="3"/>
  <c r="BU158" i="3"/>
  <c r="BN158" i="3"/>
  <c r="BH158" i="3"/>
  <c r="BO158" i="3" s="1"/>
  <c r="BG158" i="3"/>
  <c r="EF157" i="3"/>
  <c r="DY157" i="3"/>
  <c r="DR157" i="3"/>
  <c r="DK157" i="3"/>
  <c r="DD157" i="3"/>
  <c r="CW157" i="3"/>
  <c r="CP157" i="3"/>
  <c r="CI157" i="3"/>
  <c r="CB157" i="3"/>
  <c r="BV157" i="3"/>
  <c r="CC157" i="3" s="1"/>
  <c r="CJ157" i="3" s="1"/>
  <c r="CQ157" i="3" s="1"/>
  <c r="CX157" i="3" s="1"/>
  <c r="DE157" i="3" s="1"/>
  <c r="DL157" i="3" s="1"/>
  <c r="DS157" i="3" s="1"/>
  <c r="DZ157" i="3" s="1"/>
  <c r="EG157" i="3" s="1"/>
  <c r="BU157" i="3"/>
  <c r="BO157" i="3"/>
  <c r="BN157" i="3"/>
  <c r="BH157" i="3"/>
  <c r="BG157" i="3"/>
  <c r="EF156" i="3"/>
  <c r="DY156" i="3"/>
  <c r="DS156" i="3"/>
  <c r="DZ156" i="3" s="1"/>
  <c r="EG156" i="3" s="1"/>
  <c r="DR156" i="3"/>
  <c r="DK156" i="3"/>
  <c r="DD156" i="3"/>
  <c r="CW156" i="3"/>
  <c r="CP156" i="3"/>
  <c r="CI156" i="3"/>
  <c r="CC156" i="3"/>
  <c r="CJ156" i="3" s="1"/>
  <c r="CQ156" i="3" s="1"/>
  <c r="CX156" i="3" s="1"/>
  <c r="DE156" i="3" s="1"/>
  <c r="DL156" i="3" s="1"/>
  <c r="CB156" i="3"/>
  <c r="BV156" i="3"/>
  <c r="BU156" i="3"/>
  <c r="BO156" i="3"/>
  <c r="BN156" i="3"/>
  <c r="BH156" i="3"/>
  <c r="BG156" i="3"/>
  <c r="EF155" i="3"/>
  <c r="DY155" i="3"/>
  <c r="DR155" i="3"/>
  <c r="DK155" i="3"/>
  <c r="DD155" i="3"/>
  <c r="CX155" i="3"/>
  <c r="DE155" i="3" s="1"/>
  <c r="DL155" i="3" s="1"/>
  <c r="DS155" i="3" s="1"/>
  <c r="DZ155" i="3" s="1"/>
  <c r="EG155" i="3" s="1"/>
  <c r="CW155" i="3"/>
  <c r="CP155" i="3"/>
  <c r="CJ155" i="3"/>
  <c r="CQ155" i="3" s="1"/>
  <c r="CI155" i="3"/>
  <c r="CC155" i="3"/>
  <c r="CB155" i="3"/>
  <c r="BV155" i="3"/>
  <c r="BU155" i="3"/>
  <c r="BO155" i="3"/>
  <c r="BN155" i="3"/>
  <c r="BH155" i="3"/>
  <c r="BG155" i="3"/>
  <c r="EF154" i="3"/>
  <c r="DY154" i="3"/>
  <c r="DR154" i="3"/>
  <c r="DK154" i="3"/>
  <c r="DE154" i="3"/>
  <c r="DL154" i="3" s="1"/>
  <c r="DS154" i="3" s="1"/>
  <c r="DZ154" i="3" s="1"/>
  <c r="EG154" i="3" s="1"/>
  <c r="DD154" i="3"/>
  <c r="CW154" i="3"/>
  <c r="CP154" i="3"/>
  <c r="CI154" i="3"/>
  <c r="CB154" i="3"/>
  <c r="BV154" i="3"/>
  <c r="CC154" i="3" s="1"/>
  <c r="CJ154" i="3" s="1"/>
  <c r="CQ154" i="3" s="1"/>
  <c r="CX154" i="3" s="1"/>
  <c r="BU154" i="3"/>
  <c r="BN154" i="3"/>
  <c r="BH154" i="3"/>
  <c r="BO154" i="3" s="1"/>
  <c r="BG154" i="3"/>
  <c r="EF153" i="3"/>
  <c r="DY153" i="3"/>
  <c r="DR153" i="3"/>
  <c r="DK153" i="3"/>
  <c r="DD153" i="3"/>
  <c r="CW153" i="3"/>
  <c r="CP153" i="3"/>
  <c r="CI153" i="3"/>
  <c r="CB153" i="3"/>
  <c r="BV153" i="3"/>
  <c r="CC153" i="3" s="1"/>
  <c r="CJ153" i="3" s="1"/>
  <c r="CQ153" i="3" s="1"/>
  <c r="CX153" i="3" s="1"/>
  <c r="DE153" i="3" s="1"/>
  <c r="DL153" i="3" s="1"/>
  <c r="DS153" i="3" s="1"/>
  <c r="DZ153" i="3" s="1"/>
  <c r="EG153" i="3" s="1"/>
  <c r="BU153" i="3"/>
  <c r="BO153" i="3"/>
  <c r="BN153" i="3"/>
  <c r="BH153" i="3"/>
  <c r="BG153" i="3"/>
  <c r="EF152" i="3"/>
  <c r="DY152" i="3"/>
  <c r="DR152" i="3"/>
  <c r="DK152" i="3"/>
  <c r="DD152" i="3"/>
  <c r="CW152" i="3"/>
  <c r="CP152" i="3"/>
  <c r="CJ152" i="3"/>
  <c r="CQ152" i="3" s="1"/>
  <c r="CX152" i="3" s="1"/>
  <c r="DE152" i="3" s="1"/>
  <c r="DL152" i="3" s="1"/>
  <c r="DS152" i="3" s="1"/>
  <c r="DZ152" i="3" s="1"/>
  <c r="EG152" i="3" s="1"/>
  <c r="CI152" i="3"/>
  <c r="CB152" i="3"/>
  <c r="BV152" i="3"/>
  <c r="CC152" i="3" s="1"/>
  <c r="BU152" i="3"/>
  <c r="BO152" i="3"/>
  <c r="BN152" i="3"/>
  <c r="BH152" i="3"/>
  <c r="BG152" i="3"/>
  <c r="EF151" i="3"/>
  <c r="DY151" i="3"/>
  <c r="DR151" i="3"/>
  <c r="DK151" i="3"/>
  <c r="DD151" i="3"/>
  <c r="CW151" i="3"/>
  <c r="CP151" i="3"/>
  <c r="CJ151" i="3"/>
  <c r="CQ151" i="3" s="1"/>
  <c r="CX151" i="3" s="1"/>
  <c r="DE151" i="3" s="1"/>
  <c r="DL151" i="3" s="1"/>
  <c r="DS151" i="3" s="1"/>
  <c r="DZ151" i="3" s="1"/>
  <c r="EG151" i="3" s="1"/>
  <c r="CI151" i="3"/>
  <c r="CC151" i="3"/>
  <c r="CB151" i="3"/>
  <c r="BV151" i="3"/>
  <c r="BU151" i="3"/>
  <c r="BO151" i="3"/>
  <c r="BN151" i="3"/>
  <c r="BH151" i="3"/>
  <c r="BG151" i="3"/>
  <c r="EG150" i="3"/>
  <c r="EF150" i="3"/>
  <c r="DY150" i="3"/>
  <c r="DR150" i="3"/>
  <c r="DK150" i="3"/>
  <c r="DD150" i="3"/>
  <c r="CW150" i="3"/>
  <c r="CQ150" i="3"/>
  <c r="CX150" i="3" s="1"/>
  <c r="DE150" i="3" s="1"/>
  <c r="DL150" i="3" s="1"/>
  <c r="DS150" i="3" s="1"/>
  <c r="DZ150" i="3" s="1"/>
  <c r="CP150" i="3"/>
  <c r="CI150" i="3"/>
  <c r="CB150" i="3"/>
  <c r="BU150" i="3"/>
  <c r="BO150" i="3"/>
  <c r="BV150" i="3" s="1"/>
  <c r="CC150" i="3" s="1"/>
  <c r="CJ150" i="3" s="1"/>
  <c r="BN150" i="3"/>
  <c r="BH150" i="3"/>
  <c r="BG150" i="3"/>
  <c r="EF149" i="3"/>
  <c r="DY149" i="3"/>
  <c r="DR149" i="3"/>
  <c r="DK149" i="3"/>
  <c r="DD149" i="3"/>
  <c r="CW149" i="3"/>
  <c r="CP149" i="3"/>
  <c r="CI149" i="3"/>
  <c r="CB149" i="3"/>
  <c r="BV149" i="3"/>
  <c r="CC149" i="3" s="1"/>
  <c r="CJ149" i="3" s="1"/>
  <c r="CQ149" i="3" s="1"/>
  <c r="CX149" i="3" s="1"/>
  <c r="DE149" i="3" s="1"/>
  <c r="DL149" i="3" s="1"/>
  <c r="DS149" i="3" s="1"/>
  <c r="DZ149" i="3" s="1"/>
  <c r="EG149" i="3" s="1"/>
  <c r="BU149" i="3"/>
  <c r="BO149" i="3"/>
  <c r="BN149" i="3"/>
  <c r="BH149" i="3"/>
  <c r="BG149" i="3"/>
  <c r="EF148" i="3"/>
  <c r="DY148" i="3"/>
  <c r="DR148" i="3"/>
  <c r="DL148" i="3"/>
  <c r="DS148" i="3" s="1"/>
  <c r="DZ148" i="3" s="1"/>
  <c r="EG148" i="3" s="1"/>
  <c r="DK148" i="3"/>
  <c r="DE148" i="3"/>
  <c r="DD148" i="3"/>
  <c r="CW148" i="3"/>
  <c r="CP148" i="3"/>
  <c r="CI148" i="3"/>
  <c r="CB148" i="3"/>
  <c r="BV148" i="3"/>
  <c r="CC148" i="3" s="1"/>
  <c r="CJ148" i="3" s="1"/>
  <c r="CQ148" i="3" s="1"/>
  <c r="CX148" i="3" s="1"/>
  <c r="BU148" i="3"/>
  <c r="BN148" i="3"/>
  <c r="BH148" i="3"/>
  <c r="BO148" i="3" s="1"/>
  <c r="BG148" i="3"/>
  <c r="EF147" i="3"/>
  <c r="DY147" i="3"/>
  <c r="DR147" i="3"/>
  <c r="DK147" i="3"/>
  <c r="DD147" i="3"/>
  <c r="CW147" i="3"/>
  <c r="CP147" i="3"/>
  <c r="CJ147" i="3"/>
  <c r="CQ147" i="3" s="1"/>
  <c r="CX147" i="3" s="1"/>
  <c r="DE147" i="3" s="1"/>
  <c r="DL147" i="3" s="1"/>
  <c r="DS147" i="3" s="1"/>
  <c r="DZ147" i="3" s="1"/>
  <c r="EG147" i="3" s="1"/>
  <c r="CI147" i="3"/>
  <c r="CB147" i="3"/>
  <c r="BV147" i="3"/>
  <c r="CC147" i="3" s="1"/>
  <c r="BU147" i="3"/>
  <c r="BO147" i="3"/>
  <c r="BN147" i="3"/>
  <c r="BH147" i="3"/>
  <c r="BG147" i="3"/>
  <c r="EF146" i="3"/>
  <c r="DY146" i="3"/>
  <c r="DR146" i="3"/>
  <c r="DK146" i="3"/>
  <c r="DD146" i="3"/>
  <c r="CW146" i="3"/>
  <c r="CP146" i="3"/>
  <c r="CI146" i="3"/>
  <c r="CC146" i="3"/>
  <c r="CJ146" i="3" s="1"/>
  <c r="CQ146" i="3" s="1"/>
  <c r="CX146" i="3" s="1"/>
  <c r="DE146" i="3" s="1"/>
  <c r="DL146" i="3" s="1"/>
  <c r="DS146" i="3" s="1"/>
  <c r="DZ146" i="3" s="1"/>
  <c r="EG146" i="3" s="1"/>
  <c r="CB146" i="3"/>
  <c r="BV146" i="3"/>
  <c r="BU146" i="3"/>
  <c r="BO146" i="3"/>
  <c r="BN146" i="3"/>
  <c r="BH146" i="3"/>
  <c r="BG146" i="3"/>
  <c r="EF145" i="3"/>
  <c r="DZ145" i="3"/>
  <c r="EG145" i="3" s="1"/>
  <c r="DY145" i="3"/>
  <c r="DR145" i="3"/>
  <c r="DK145" i="3"/>
  <c r="DD145" i="3"/>
  <c r="CW145" i="3"/>
  <c r="CQ145" i="3"/>
  <c r="CX145" i="3" s="1"/>
  <c r="DE145" i="3" s="1"/>
  <c r="DL145" i="3" s="1"/>
  <c r="DS145" i="3" s="1"/>
  <c r="CP145" i="3"/>
  <c r="CJ145" i="3"/>
  <c r="CI145" i="3"/>
  <c r="CB145" i="3"/>
  <c r="BU145" i="3"/>
  <c r="BN145" i="3"/>
  <c r="BH145" i="3"/>
  <c r="BO145" i="3" s="1"/>
  <c r="BV145" i="3" s="1"/>
  <c r="CC145" i="3" s="1"/>
  <c r="BG145" i="3"/>
  <c r="EF144" i="3"/>
  <c r="DY144" i="3"/>
  <c r="DR144" i="3"/>
  <c r="DK144" i="3"/>
  <c r="DD144" i="3"/>
  <c r="CW144" i="3"/>
  <c r="CP144" i="3"/>
  <c r="CI144" i="3"/>
  <c r="CB144" i="3"/>
  <c r="BU144" i="3"/>
  <c r="BO144" i="3"/>
  <c r="BV144" i="3" s="1"/>
  <c r="CC144" i="3" s="1"/>
  <c r="CJ144" i="3" s="1"/>
  <c r="CQ144" i="3" s="1"/>
  <c r="CX144" i="3" s="1"/>
  <c r="DE144" i="3" s="1"/>
  <c r="DL144" i="3" s="1"/>
  <c r="DS144" i="3" s="1"/>
  <c r="DZ144" i="3" s="1"/>
  <c r="EG144" i="3" s="1"/>
  <c r="BN144" i="3"/>
  <c r="BH144" i="3"/>
  <c r="BG144" i="3"/>
  <c r="EF143" i="3"/>
  <c r="DY143" i="3"/>
  <c r="DR143" i="3"/>
  <c r="DK143" i="3"/>
  <c r="DD143" i="3"/>
  <c r="CW143" i="3"/>
  <c r="CP143" i="3"/>
  <c r="CI143" i="3"/>
  <c r="CB143" i="3"/>
  <c r="BU143" i="3"/>
  <c r="BN143" i="3"/>
  <c r="BH143" i="3"/>
  <c r="BO143" i="3" s="1"/>
  <c r="BV143" i="3" s="1"/>
  <c r="CC143" i="3" s="1"/>
  <c r="CJ143" i="3" s="1"/>
  <c r="CQ143" i="3" s="1"/>
  <c r="CX143" i="3" s="1"/>
  <c r="DE143" i="3" s="1"/>
  <c r="DL143" i="3" s="1"/>
  <c r="DS143" i="3" s="1"/>
  <c r="DZ143" i="3" s="1"/>
  <c r="EG143" i="3" s="1"/>
  <c r="BG143" i="3"/>
  <c r="EF142" i="3"/>
  <c r="DY142" i="3"/>
  <c r="DR142" i="3"/>
  <c r="DK142" i="3"/>
  <c r="DD142" i="3"/>
  <c r="CW142" i="3"/>
  <c r="CP142" i="3"/>
  <c r="CI142" i="3"/>
  <c r="CB142" i="3"/>
  <c r="BV142" i="3"/>
  <c r="CC142" i="3" s="1"/>
  <c r="CJ142" i="3" s="1"/>
  <c r="CQ142" i="3" s="1"/>
  <c r="CX142" i="3" s="1"/>
  <c r="DE142" i="3" s="1"/>
  <c r="DL142" i="3" s="1"/>
  <c r="DS142" i="3" s="1"/>
  <c r="DZ142" i="3" s="1"/>
  <c r="EG142" i="3" s="1"/>
  <c r="BU142" i="3"/>
  <c r="BO142" i="3"/>
  <c r="BN142" i="3"/>
  <c r="BH142" i="3"/>
  <c r="BG142" i="3"/>
  <c r="EF141" i="3"/>
  <c r="DY141" i="3"/>
  <c r="DR141" i="3"/>
  <c r="DL141" i="3"/>
  <c r="DS141" i="3" s="1"/>
  <c r="DZ141" i="3" s="1"/>
  <c r="EG141" i="3" s="1"/>
  <c r="DK141" i="3"/>
  <c r="DD141" i="3"/>
  <c r="CW141" i="3"/>
  <c r="CP141" i="3"/>
  <c r="CI141" i="3"/>
  <c r="CB141" i="3"/>
  <c r="BV141" i="3"/>
  <c r="CC141" i="3" s="1"/>
  <c r="CJ141" i="3" s="1"/>
  <c r="CQ141" i="3" s="1"/>
  <c r="CX141" i="3" s="1"/>
  <c r="DE141" i="3" s="1"/>
  <c r="BU141" i="3"/>
  <c r="BO141" i="3"/>
  <c r="BN141" i="3"/>
  <c r="BH141" i="3"/>
  <c r="BG141" i="3"/>
  <c r="EF140" i="3"/>
  <c r="DY140" i="3"/>
  <c r="DS140" i="3"/>
  <c r="DZ140" i="3" s="1"/>
  <c r="EG140" i="3" s="1"/>
  <c r="DR140" i="3"/>
  <c r="DK140" i="3"/>
  <c r="DD140" i="3"/>
  <c r="CW140" i="3"/>
  <c r="CP140" i="3"/>
  <c r="CJ140" i="3"/>
  <c r="CQ140" i="3" s="1"/>
  <c r="CX140" i="3" s="1"/>
  <c r="DE140" i="3" s="1"/>
  <c r="DL140" i="3" s="1"/>
  <c r="CI140" i="3"/>
  <c r="CC140" i="3"/>
  <c r="CB140" i="3"/>
  <c r="BV140" i="3"/>
  <c r="BU140" i="3"/>
  <c r="BO140" i="3"/>
  <c r="BN140" i="3"/>
  <c r="BH140" i="3"/>
  <c r="BG140" i="3"/>
  <c r="EF139" i="3"/>
  <c r="DY139" i="3"/>
  <c r="DR139" i="3"/>
  <c r="DK139" i="3"/>
  <c r="DD139" i="3"/>
  <c r="CW139" i="3"/>
  <c r="CP139" i="3"/>
  <c r="CI139" i="3"/>
  <c r="CB139" i="3"/>
  <c r="BV139" i="3"/>
  <c r="CC139" i="3" s="1"/>
  <c r="CJ139" i="3" s="1"/>
  <c r="CQ139" i="3" s="1"/>
  <c r="CX139" i="3" s="1"/>
  <c r="DE139" i="3" s="1"/>
  <c r="DL139" i="3" s="1"/>
  <c r="DS139" i="3" s="1"/>
  <c r="DZ139" i="3" s="1"/>
  <c r="EG139" i="3" s="1"/>
  <c r="BU139" i="3"/>
  <c r="BO139" i="3"/>
  <c r="BN139" i="3"/>
  <c r="BH139" i="3"/>
  <c r="BG139" i="3"/>
  <c r="EF138" i="3"/>
  <c r="DY138" i="3"/>
  <c r="DR138" i="3"/>
  <c r="DK138" i="3"/>
  <c r="DD138" i="3"/>
  <c r="CW138" i="3"/>
  <c r="CP138" i="3"/>
  <c r="CI138" i="3"/>
  <c r="CB138" i="3"/>
  <c r="BV138" i="3"/>
  <c r="CC138" i="3" s="1"/>
  <c r="CJ138" i="3" s="1"/>
  <c r="CQ138" i="3" s="1"/>
  <c r="CX138" i="3" s="1"/>
  <c r="DE138" i="3" s="1"/>
  <c r="DL138" i="3" s="1"/>
  <c r="DS138" i="3" s="1"/>
  <c r="DZ138" i="3" s="1"/>
  <c r="EG138" i="3" s="1"/>
  <c r="BU138" i="3"/>
  <c r="BO138" i="3"/>
  <c r="BN138" i="3"/>
  <c r="BH138" i="3"/>
  <c r="BG138" i="3"/>
  <c r="EF137" i="3"/>
  <c r="DY137" i="3"/>
  <c r="DR137" i="3"/>
  <c r="DK137" i="3"/>
  <c r="DE137" i="3"/>
  <c r="DL137" i="3" s="1"/>
  <c r="DS137" i="3" s="1"/>
  <c r="DZ137" i="3" s="1"/>
  <c r="EG137" i="3" s="1"/>
  <c r="DD137" i="3"/>
  <c r="CW137" i="3"/>
  <c r="CP137" i="3"/>
  <c r="CJ137" i="3"/>
  <c r="CQ137" i="3" s="1"/>
  <c r="CX137" i="3" s="1"/>
  <c r="CI137" i="3"/>
  <c r="CB137" i="3"/>
  <c r="BV137" i="3"/>
  <c r="CC137" i="3" s="1"/>
  <c r="BU137" i="3"/>
  <c r="BO137" i="3"/>
  <c r="BN137" i="3"/>
  <c r="BH137" i="3"/>
  <c r="BG137" i="3"/>
  <c r="EF136" i="3"/>
  <c r="DY136" i="3"/>
  <c r="DR136" i="3"/>
  <c r="DK136" i="3"/>
  <c r="DD136" i="3"/>
  <c r="CW136" i="3"/>
  <c r="CP136" i="3"/>
  <c r="CJ136" i="3"/>
  <c r="CQ136" i="3" s="1"/>
  <c r="CX136" i="3" s="1"/>
  <c r="DE136" i="3" s="1"/>
  <c r="DL136" i="3" s="1"/>
  <c r="DS136" i="3" s="1"/>
  <c r="DZ136" i="3" s="1"/>
  <c r="EG136" i="3" s="1"/>
  <c r="CI136" i="3"/>
  <c r="CC136" i="3"/>
  <c r="CB136" i="3"/>
  <c r="BV136" i="3"/>
  <c r="BU136" i="3"/>
  <c r="BO136" i="3"/>
  <c r="BN136" i="3"/>
  <c r="BH136" i="3"/>
  <c r="BG136" i="3"/>
  <c r="EF135" i="3"/>
  <c r="DY135" i="3"/>
  <c r="DR135" i="3"/>
  <c r="DK135" i="3"/>
  <c r="DD135" i="3"/>
  <c r="CW135" i="3"/>
  <c r="CP135" i="3"/>
  <c r="CJ135" i="3"/>
  <c r="CQ135" i="3" s="1"/>
  <c r="CX135" i="3" s="1"/>
  <c r="DE135" i="3" s="1"/>
  <c r="DL135" i="3" s="1"/>
  <c r="DS135" i="3" s="1"/>
  <c r="DZ135" i="3" s="1"/>
  <c r="EG135" i="3" s="1"/>
  <c r="CI135" i="3"/>
  <c r="CC135" i="3"/>
  <c r="CB135" i="3"/>
  <c r="BV135" i="3"/>
  <c r="BU135" i="3"/>
  <c r="BO135" i="3"/>
  <c r="BN135" i="3"/>
  <c r="BH135" i="3"/>
  <c r="BG135" i="3"/>
  <c r="EG134" i="3"/>
  <c r="EF134" i="3"/>
  <c r="DY134" i="3"/>
  <c r="DR134" i="3"/>
  <c r="DK134" i="3"/>
  <c r="DD134" i="3"/>
  <c r="CX134" i="3"/>
  <c r="DE134" i="3" s="1"/>
  <c r="DL134" i="3" s="1"/>
  <c r="DS134" i="3" s="1"/>
  <c r="DZ134" i="3" s="1"/>
  <c r="CW134" i="3"/>
  <c r="CP134" i="3"/>
  <c r="CI134" i="3"/>
  <c r="CB134" i="3"/>
  <c r="BV134" i="3"/>
  <c r="CC134" i="3" s="1"/>
  <c r="CJ134" i="3" s="1"/>
  <c r="CQ134" i="3" s="1"/>
  <c r="BU134" i="3"/>
  <c r="BO134" i="3"/>
  <c r="BN134" i="3"/>
  <c r="BH134" i="3"/>
  <c r="BG134" i="3"/>
  <c r="EF133" i="3"/>
  <c r="DY133" i="3"/>
  <c r="DR133" i="3"/>
  <c r="DK133" i="3"/>
  <c r="DD133" i="3"/>
  <c r="CW133" i="3"/>
  <c r="CP133" i="3"/>
  <c r="CI133" i="3"/>
  <c r="CB133" i="3"/>
  <c r="BV133" i="3"/>
  <c r="CC133" i="3" s="1"/>
  <c r="CJ133" i="3" s="1"/>
  <c r="CQ133" i="3" s="1"/>
  <c r="CX133" i="3" s="1"/>
  <c r="DE133" i="3" s="1"/>
  <c r="DL133" i="3" s="1"/>
  <c r="DS133" i="3" s="1"/>
  <c r="DZ133" i="3" s="1"/>
  <c r="EG133" i="3" s="1"/>
  <c r="BU133" i="3"/>
  <c r="BO133" i="3"/>
  <c r="BN133" i="3"/>
  <c r="BH133" i="3"/>
  <c r="BG133" i="3"/>
  <c r="EF132" i="3"/>
  <c r="DY132" i="3"/>
  <c r="DS132" i="3"/>
  <c r="DZ132" i="3" s="1"/>
  <c r="EG132" i="3" s="1"/>
  <c r="DR132" i="3"/>
  <c r="DK132" i="3"/>
  <c r="DD132" i="3"/>
  <c r="CW132" i="3"/>
  <c r="CP132" i="3"/>
  <c r="CI132" i="3"/>
  <c r="CB132" i="3"/>
  <c r="BV132" i="3"/>
  <c r="CC132" i="3" s="1"/>
  <c r="CJ132" i="3" s="1"/>
  <c r="CQ132" i="3" s="1"/>
  <c r="CX132" i="3" s="1"/>
  <c r="DE132" i="3" s="1"/>
  <c r="DL132" i="3" s="1"/>
  <c r="BU132" i="3"/>
  <c r="BO132" i="3"/>
  <c r="BN132" i="3"/>
  <c r="BH132" i="3"/>
  <c r="BG132" i="3"/>
  <c r="EF131" i="3"/>
  <c r="DY131" i="3"/>
  <c r="DR131" i="3"/>
  <c r="DK131" i="3"/>
  <c r="DD131" i="3"/>
  <c r="CW131" i="3"/>
  <c r="CP131" i="3"/>
  <c r="CI131" i="3"/>
  <c r="CC131" i="3"/>
  <c r="CJ131" i="3" s="1"/>
  <c r="CQ131" i="3" s="1"/>
  <c r="CX131" i="3" s="1"/>
  <c r="DE131" i="3" s="1"/>
  <c r="DL131" i="3" s="1"/>
  <c r="DS131" i="3" s="1"/>
  <c r="DZ131" i="3" s="1"/>
  <c r="EG131" i="3" s="1"/>
  <c r="CB131" i="3"/>
  <c r="BV131" i="3"/>
  <c r="BU131" i="3"/>
  <c r="BO131" i="3"/>
  <c r="BN131" i="3"/>
  <c r="BH131" i="3"/>
  <c r="BG131" i="3"/>
  <c r="EF130" i="3"/>
  <c r="DY130" i="3"/>
  <c r="DR130" i="3"/>
  <c r="DK130" i="3"/>
  <c r="DD130" i="3"/>
  <c r="CX130" i="3"/>
  <c r="DE130" i="3" s="1"/>
  <c r="DL130" i="3" s="1"/>
  <c r="DS130" i="3" s="1"/>
  <c r="DZ130" i="3" s="1"/>
  <c r="EG130" i="3" s="1"/>
  <c r="CW130" i="3"/>
  <c r="CQ130" i="3"/>
  <c r="CP130" i="3"/>
  <c r="CJ130" i="3"/>
  <c r="CI130" i="3"/>
  <c r="CC130" i="3"/>
  <c r="CB130" i="3"/>
  <c r="BV130" i="3"/>
  <c r="BU130" i="3"/>
  <c r="BO130" i="3"/>
  <c r="BN130" i="3"/>
  <c r="BH130" i="3"/>
  <c r="BG130" i="3"/>
  <c r="EF129" i="3"/>
  <c r="DY129" i="3"/>
  <c r="DR129" i="3"/>
  <c r="DK129" i="3"/>
  <c r="DD129" i="3"/>
  <c r="CW129" i="3"/>
  <c r="CP129" i="3"/>
  <c r="CI129" i="3"/>
  <c r="CB129" i="3"/>
  <c r="BV129" i="3"/>
  <c r="CC129" i="3" s="1"/>
  <c r="CJ129" i="3" s="1"/>
  <c r="CQ129" i="3" s="1"/>
  <c r="CX129" i="3" s="1"/>
  <c r="DE129" i="3" s="1"/>
  <c r="DL129" i="3" s="1"/>
  <c r="DS129" i="3" s="1"/>
  <c r="DZ129" i="3" s="1"/>
  <c r="EG129" i="3" s="1"/>
  <c r="BU129" i="3"/>
  <c r="BO129" i="3"/>
  <c r="BN129" i="3"/>
  <c r="BH129" i="3"/>
  <c r="BG129" i="3"/>
  <c r="EF128" i="3"/>
  <c r="DY128" i="3"/>
  <c r="DR128" i="3"/>
  <c r="DK128" i="3"/>
  <c r="DE128" i="3"/>
  <c r="DL128" i="3" s="1"/>
  <c r="DS128" i="3" s="1"/>
  <c r="DZ128" i="3" s="1"/>
  <c r="EG128" i="3" s="1"/>
  <c r="DD128" i="3"/>
  <c r="CW128" i="3"/>
  <c r="CP128" i="3"/>
  <c r="CI128" i="3"/>
  <c r="CB128" i="3"/>
  <c r="BV128" i="3"/>
  <c r="CC128" i="3" s="1"/>
  <c r="CJ128" i="3" s="1"/>
  <c r="CQ128" i="3" s="1"/>
  <c r="CX128" i="3" s="1"/>
  <c r="BU128" i="3"/>
  <c r="BO128" i="3"/>
  <c r="BN128" i="3"/>
  <c r="BH128" i="3"/>
  <c r="BG128" i="3"/>
  <c r="EF127" i="3"/>
  <c r="DY127" i="3"/>
  <c r="DR127" i="3"/>
  <c r="DK127" i="3"/>
  <c r="DD127" i="3"/>
  <c r="CW127" i="3"/>
  <c r="CQ127" i="3"/>
  <c r="CX127" i="3" s="1"/>
  <c r="DE127" i="3" s="1"/>
  <c r="DL127" i="3" s="1"/>
  <c r="DS127" i="3" s="1"/>
  <c r="DZ127" i="3" s="1"/>
  <c r="EG127" i="3" s="1"/>
  <c r="CP127" i="3"/>
  <c r="CJ127" i="3"/>
  <c r="CI127" i="3"/>
  <c r="CB127" i="3"/>
  <c r="BV127" i="3"/>
  <c r="CC127" i="3" s="1"/>
  <c r="BU127" i="3"/>
  <c r="BO127" i="3"/>
  <c r="BN127" i="3"/>
  <c r="BH127" i="3"/>
  <c r="BG127" i="3"/>
  <c r="EG126" i="3"/>
  <c r="EF126" i="3"/>
  <c r="DY126" i="3"/>
  <c r="DR126" i="3"/>
  <c r="DK126" i="3"/>
  <c r="DD126" i="3"/>
  <c r="CW126" i="3"/>
  <c r="CP126" i="3"/>
  <c r="CJ126" i="3"/>
  <c r="CQ126" i="3" s="1"/>
  <c r="CX126" i="3" s="1"/>
  <c r="DE126" i="3" s="1"/>
  <c r="DL126" i="3" s="1"/>
  <c r="DS126" i="3" s="1"/>
  <c r="DZ126" i="3" s="1"/>
  <c r="CI126" i="3"/>
  <c r="CC126" i="3"/>
  <c r="CB126" i="3"/>
  <c r="BV126" i="3"/>
  <c r="BU126" i="3"/>
  <c r="BO126" i="3"/>
  <c r="BN126" i="3"/>
  <c r="BH126" i="3"/>
  <c r="BG126" i="3"/>
  <c r="EG125" i="3"/>
  <c r="EF125" i="3"/>
  <c r="DY125" i="3"/>
  <c r="DR125" i="3"/>
  <c r="DK125" i="3"/>
  <c r="DD125" i="3"/>
  <c r="CX125" i="3"/>
  <c r="DE125" i="3" s="1"/>
  <c r="DL125" i="3" s="1"/>
  <c r="DS125" i="3" s="1"/>
  <c r="DZ125" i="3" s="1"/>
  <c r="CW125" i="3"/>
  <c r="CQ125" i="3"/>
  <c r="CP125" i="3"/>
  <c r="CI125" i="3"/>
  <c r="CC125" i="3"/>
  <c r="CJ125" i="3" s="1"/>
  <c r="CB125" i="3"/>
  <c r="BV125" i="3"/>
  <c r="BU125" i="3"/>
  <c r="BO125" i="3"/>
  <c r="BN125" i="3"/>
  <c r="BH125" i="3"/>
  <c r="BG125" i="3"/>
  <c r="EF124" i="3"/>
  <c r="DY124" i="3"/>
  <c r="DR124" i="3"/>
  <c r="DK124" i="3"/>
  <c r="DD124" i="3"/>
  <c r="CW124" i="3"/>
  <c r="CP124" i="3"/>
  <c r="CI124" i="3"/>
  <c r="CC124" i="3"/>
  <c r="CJ124" i="3" s="1"/>
  <c r="CQ124" i="3" s="1"/>
  <c r="CX124" i="3" s="1"/>
  <c r="DE124" i="3" s="1"/>
  <c r="DL124" i="3" s="1"/>
  <c r="DS124" i="3" s="1"/>
  <c r="DZ124" i="3" s="1"/>
  <c r="EG124" i="3" s="1"/>
  <c r="CB124" i="3"/>
  <c r="BV124" i="3"/>
  <c r="BU124" i="3"/>
  <c r="BO124" i="3"/>
  <c r="BN124" i="3"/>
  <c r="BH124" i="3"/>
  <c r="BG124" i="3"/>
  <c r="EF123" i="3"/>
  <c r="DY123" i="3"/>
  <c r="DR123" i="3"/>
  <c r="DK123" i="3"/>
  <c r="DD123" i="3"/>
  <c r="CW123" i="3"/>
  <c r="CP123" i="3"/>
  <c r="CI123" i="3"/>
  <c r="CC123" i="3"/>
  <c r="CJ123" i="3" s="1"/>
  <c r="CQ123" i="3" s="1"/>
  <c r="CX123" i="3" s="1"/>
  <c r="DE123" i="3" s="1"/>
  <c r="DL123" i="3" s="1"/>
  <c r="DS123" i="3" s="1"/>
  <c r="DZ123" i="3" s="1"/>
  <c r="EG123" i="3" s="1"/>
  <c r="CB123" i="3"/>
  <c r="BV123" i="3"/>
  <c r="BU123" i="3"/>
  <c r="BO123" i="3"/>
  <c r="BN123" i="3"/>
  <c r="BH123" i="3"/>
  <c r="BG123" i="3"/>
  <c r="EF122" i="3"/>
  <c r="DZ122" i="3"/>
  <c r="EG122" i="3" s="1"/>
  <c r="DY122" i="3"/>
  <c r="DR122" i="3"/>
  <c r="DK122" i="3"/>
  <c r="DD122" i="3"/>
  <c r="CW122" i="3"/>
  <c r="CP122" i="3"/>
  <c r="CJ122" i="3"/>
  <c r="CQ122" i="3" s="1"/>
  <c r="CX122" i="3" s="1"/>
  <c r="DE122" i="3" s="1"/>
  <c r="DL122" i="3" s="1"/>
  <c r="DS122" i="3" s="1"/>
  <c r="CI122" i="3"/>
  <c r="CB122" i="3"/>
  <c r="BV122" i="3"/>
  <c r="CC122" i="3" s="1"/>
  <c r="BU122" i="3"/>
  <c r="BO122" i="3"/>
  <c r="BN122" i="3"/>
  <c r="BH122" i="3"/>
  <c r="BG122" i="3"/>
  <c r="EF121" i="3"/>
  <c r="DY121" i="3"/>
  <c r="DR121" i="3"/>
  <c r="DK121" i="3"/>
  <c r="DD121" i="3"/>
  <c r="CW121" i="3"/>
  <c r="CP121" i="3"/>
  <c r="CI121" i="3"/>
  <c r="CB121" i="3"/>
  <c r="BV121" i="3"/>
  <c r="CC121" i="3" s="1"/>
  <c r="CJ121" i="3" s="1"/>
  <c r="CQ121" i="3" s="1"/>
  <c r="CX121" i="3" s="1"/>
  <c r="DE121" i="3" s="1"/>
  <c r="DL121" i="3" s="1"/>
  <c r="DS121" i="3" s="1"/>
  <c r="DZ121" i="3" s="1"/>
  <c r="EG121" i="3" s="1"/>
  <c r="BU121" i="3"/>
  <c r="BO121" i="3"/>
  <c r="BN121" i="3"/>
  <c r="BH121" i="3"/>
  <c r="BG121" i="3"/>
  <c r="EF120" i="3"/>
  <c r="DY120" i="3"/>
  <c r="DR120" i="3"/>
  <c r="DL120" i="3"/>
  <c r="DS120" i="3" s="1"/>
  <c r="DZ120" i="3" s="1"/>
  <c r="EG120" i="3" s="1"/>
  <c r="DK120" i="3"/>
  <c r="DD120" i="3"/>
  <c r="CW120" i="3"/>
  <c r="CP120" i="3"/>
  <c r="CI120" i="3"/>
  <c r="CC120" i="3"/>
  <c r="CJ120" i="3" s="1"/>
  <c r="CQ120" i="3" s="1"/>
  <c r="CX120" i="3" s="1"/>
  <c r="DE120" i="3" s="1"/>
  <c r="CB120" i="3"/>
  <c r="BV120" i="3"/>
  <c r="BU120" i="3"/>
  <c r="BO120" i="3"/>
  <c r="BN120" i="3"/>
  <c r="BH120" i="3"/>
  <c r="BG120" i="3"/>
  <c r="EF119" i="3"/>
  <c r="DY119" i="3"/>
  <c r="DR119" i="3"/>
  <c r="DK119" i="3"/>
  <c r="DE119" i="3"/>
  <c r="DL119" i="3" s="1"/>
  <c r="DS119" i="3" s="1"/>
  <c r="DZ119" i="3" s="1"/>
  <c r="EG119" i="3" s="1"/>
  <c r="DD119" i="3"/>
  <c r="CW119" i="3"/>
  <c r="CP119" i="3"/>
  <c r="CI119" i="3"/>
  <c r="CB119" i="3"/>
  <c r="BV119" i="3"/>
  <c r="CC119" i="3" s="1"/>
  <c r="CJ119" i="3" s="1"/>
  <c r="CQ119" i="3" s="1"/>
  <c r="CX119" i="3" s="1"/>
  <c r="BU119" i="3"/>
  <c r="BO119" i="3"/>
  <c r="BN119" i="3"/>
  <c r="BH119" i="3"/>
  <c r="BG119" i="3"/>
  <c r="EF118" i="3"/>
  <c r="DY118" i="3"/>
  <c r="DR118" i="3"/>
  <c r="DL118" i="3"/>
  <c r="DS118" i="3" s="1"/>
  <c r="DZ118" i="3" s="1"/>
  <c r="EG118" i="3" s="1"/>
  <c r="DK118" i="3"/>
  <c r="DD118" i="3"/>
  <c r="CW118" i="3"/>
  <c r="CP118" i="3"/>
  <c r="CJ118" i="3"/>
  <c r="CQ118" i="3" s="1"/>
  <c r="CX118" i="3" s="1"/>
  <c r="DE118" i="3" s="1"/>
  <c r="CI118" i="3"/>
  <c r="CC118" i="3"/>
  <c r="CB118" i="3"/>
  <c r="BV118" i="3"/>
  <c r="BU118" i="3"/>
  <c r="BO118" i="3"/>
  <c r="BN118" i="3"/>
  <c r="BH118" i="3"/>
  <c r="BG118" i="3"/>
  <c r="EF117" i="3"/>
  <c r="DY117" i="3"/>
  <c r="DR117" i="3"/>
  <c r="DK117" i="3"/>
  <c r="DD117" i="3"/>
  <c r="CX117" i="3"/>
  <c r="DE117" i="3" s="1"/>
  <c r="DL117" i="3" s="1"/>
  <c r="DS117" i="3" s="1"/>
  <c r="DZ117" i="3" s="1"/>
  <c r="EG117" i="3" s="1"/>
  <c r="CW117" i="3"/>
  <c r="CP117" i="3"/>
  <c r="CI117" i="3"/>
  <c r="CB117" i="3"/>
  <c r="BU117" i="3"/>
  <c r="BO117" i="3"/>
  <c r="BV117" i="3" s="1"/>
  <c r="CC117" i="3" s="1"/>
  <c r="CJ117" i="3" s="1"/>
  <c r="CQ117" i="3" s="1"/>
  <c r="BN117" i="3"/>
  <c r="BH117" i="3"/>
  <c r="BG117" i="3"/>
  <c r="EF116" i="3"/>
  <c r="DY116" i="3"/>
  <c r="DR116" i="3"/>
  <c r="DK116" i="3"/>
  <c r="DD116" i="3"/>
  <c r="CX116" i="3"/>
  <c r="DE116" i="3" s="1"/>
  <c r="DL116" i="3" s="1"/>
  <c r="DS116" i="3" s="1"/>
  <c r="DZ116" i="3" s="1"/>
  <c r="EG116" i="3" s="1"/>
  <c r="CW116" i="3"/>
  <c r="CP116" i="3"/>
  <c r="CI116" i="3"/>
  <c r="CB116" i="3"/>
  <c r="BU116" i="3"/>
  <c r="BN116" i="3"/>
  <c r="BH116" i="3"/>
  <c r="BO116" i="3" s="1"/>
  <c r="BV116" i="3" s="1"/>
  <c r="CC116" i="3" s="1"/>
  <c r="CJ116" i="3" s="1"/>
  <c r="CQ116" i="3" s="1"/>
  <c r="BG116" i="3"/>
  <c r="EF115" i="3"/>
  <c r="DY115" i="3"/>
  <c r="DR115" i="3"/>
  <c r="DK115" i="3"/>
  <c r="DD115" i="3"/>
  <c r="CW115" i="3"/>
  <c r="CP115" i="3"/>
  <c r="CI115" i="3"/>
  <c r="CB115" i="3"/>
  <c r="BV115" i="3"/>
  <c r="CC115" i="3" s="1"/>
  <c r="CJ115" i="3" s="1"/>
  <c r="CQ115" i="3" s="1"/>
  <c r="CX115" i="3" s="1"/>
  <c r="DE115" i="3" s="1"/>
  <c r="DL115" i="3" s="1"/>
  <c r="DS115" i="3" s="1"/>
  <c r="DZ115" i="3" s="1"/>
  <c r="EG115" i="3" s="1"/>
  <c r="BU115" i="3"/>
  <c r="BN115" i="3"/>
  <c r="BH115" i="3"/>
  <c r="BO115" i="3" s="1"/>
  <c r="BG115" i="3"/>
  <c r="EF114" i="3"/>
  <c r="DY114" i="3"/>
  <c r="DR114" i="3"/>
  <c r="DK114" i="3"/>
  <c r="DD114" i="3"/>
  <c r="CW114" i="3"/>
  <c r="CP114" i="3"/>
  <c r="CI114" i="3"/>
  <c r="CB114" i="3"/>
  <c r="BU114" i="3"/>
  <c r="BS114" i="3"/>
  <c r="BV114" i="3" s="1"/>
  <c r="CC114" i="3" s="1"/>
  <c r="CJ114" i="3" s="1"/>
  <c r="CQ114" i="3" s="1"/>
  <c r="CX114" i="3" s="1"/>
  <c r="DE114" i="3" s="1"/>
  <c r="DL114" i="3" s="1"/>
  <c r="DS114" i="3" s="1"/>
  <c r="DZ114" i="3" s="1"/>
  <c r="EG114" i="3" s="1"/>
  <c r="BO114" i="3"/>
  <c r="BN114" i="3"/>
  <c r="BH114" i="3"/>
  <c r="BG114" i="3"/>
  <c r="EF113" i="3"/>
  <c r="DY113" i="3"/>
  <c r="DR113" i="3"/>
  <c r="DK113" i="3"/>
  <c r="DD113" i="3"/>
  <c r="CW113" i="3"/>
  <c r="CQ113" i="3"/>
  <c r="CX113" i="3" s="1"/>
  <c r="DE113" i="3" s="1"/>
  <c r="DL113" i="3" s="1"/>
  <c r="DS113" i="3" s="1"/>
  <c r="DZ113" i="3" s="1"/>
  <c r="EG113" i="3" s="1"/>
  <c r="CP113" i="3"/>
  <c r="CI113" i="3"/>
  <c r="CB113" i="3"/>
  <c r="BV113" i="3"/>
  <c r="CC113" i="3" s="1"/>
  <c r="CJ113" i="3" s="1"/>
  <c r="BU113" i="3"/>
  <c r="BS113" i="3"/>
  <c r="BO113" i="3"/>
  <c r="BN113" i="3"/>
  <c r="BH113" i="3"/>
  <c r="BG113" i="3"/>
  <c r="EF112" i="3"/>
  <c r="DY112" i="3"/>
  <c r="DR112" i="3"/>
  <c r="DK112" i="3"/>
  <c r="DD112" i="3"/>
  <c r="CW112" i="3"/>
  <c r="CP112" i="3"/>
  <c r="CI112" i="3"/>
  <c r="CB112" i="3"/>
  <c r="BU112" i="3"/>
  <c r="BO112" i="3"/>
  <c r="BV112" i="3" s="1"/>
  <c r="CC112" i="3" s="1"/>
  <c r="CJ112" i="3" s="1"/>
  <c r="CQ112" i="3" s="1"/>
  <c r="CX112" i="3" s="1"/>
  <c r="DE112" i="3" s="1"/>
  <c r="DL112" i="3" s="1"/>
  <c r="DS112" i="3" s="1"/>
  <c r="DZ112" i="3" s="1"/>
  <c r="EG112" i="3" s="1"/>
  <c r="BN112" i="3"/>
  <c r="BH112" i="3"/>
  <c r="BG112" i="3"/>
  <c r="EF111" i="3"/>
  <c r="DY111" i="3"/>
  <c r="DR111" i="3"/>
  <c r="DK111" i="3"/>
  <c r="DD111" i="3"/>
  <c r="CW111" i="3"/>
  <c r="CP111" i="3"/>
  <c r="CJ111" i="3"/>
  <c r="CQ111" i="3" s="1"/>
  <c r="CX111" i="3" s="1"/>
  <c r="DE111" i="3" s="1"/>
  <c r="DL111" i="3" s="1"/>
  <c r="DS111" i="3" s="1"/>
  <c r="DZ111" i="3" s="1"/>
  <c r="EG111" i="3" s="1"/>
  <c r="CI111" i="3"/>
  <c r="CC111" i="3"/>
  <c r="CB111" i="3"/>
  <c r="BU111" i="3"/>
  <c r="BN111" i="3"/>
  <c r="BH111" i="3"/>
  <c r="BO111" i="3" s="1"/>
  <c r="BV111" i="3" s="1"/>
  <c r="BG111" i="3"/>
  <c r="EF110" i="3"/>
  <c r="DY110" i="3"/>
  <c r="DR110" i="3"/>
  <c r="DK110" i="3"/>
  <c r="DD110" i="3"/>
  <c r="CW110" i="3"/>
  <c r="CP110" i="3"/>
  <c r="CI110" i="3"/>
  <c r="CB110" i="3"/>
  <c r="BV110" i="3"/>
  <c r="CC110" i="3" s="1"/>
  <c r="CJ110" i="3" s="1"/>
  <c r="CQ110" i="3" s="1"/>
  <c r="CX110" i="3" s="1"/>
  <c r="DE110" i="3" s="1"/>
  <c r="DL110" i="3" s="1"/>
  <c r="DS110" i="3" s="1"/>
  <c r="DZ110" i="3" s="1"/>
  <c r="EG110" i="3" s="1"/>
  <c r="BU110" i="3"/>
  <c r="BO110" i="3"/>
  <c r="BN110" i="3"/>
  <c r="BH110" i="3"/>
  <c r="BG110" i="3"/>
  <c r="EF109" i="3"/>
  <c r="DY109" i="3"/>
  <c r="DR109" i="3"/>
  <c r="DK109" i="3"/>
  <c r="DD109" i="3"/>
  <c r="CW109" i="3"/>
  <c r="CP109" i="3"/>
  <c r="CI109" i="3"/>
  <c r="CB109" i="3"/>
  <c r="BV109" i="3"/>
  <c r="CC109" i="3" s="1"/>
  <c r="CJ109" i="3" s="1"/>
  <c r="CQ109" i="3" s="1"/>
  <c r="CX109" i="3" s="1"/>
  <c r="DE109" i="3" s="1"/>
  <c r="DL109" i="3" s="1"/>
  <c r="DS109" i="3" s="1"/>
  <c r="DZ109" i="3" s="1"/>
  <c r="EG109" i="3" s="1"/>
  <c r="BU109" i="3"/>
  <c r="BO109" i="3"/>
  <c r="BN109" i="3"/>
  <c r="BH109" i="3"/>
  <c r="BG109" i="3"/>
  <c r="EF108" i="3"/>
  <c r="DY108" i="3"/>
  <c r="DS108" i="3"/>
  <c r="DZ108" i="3" s="1"/>
  <c r="EG108" i="3" s="1"/>
  <c r="DR108" i="3"/>
  <c r="DK108" i="3"/>
  <c r="DD108" i="3"/>
  <c r="CW108" i="3"/>
  <c r="CP108" i="3"/>
  <c r="CJ108" i="3"/>
  <c r="CQ108" i="3" s="1"/>
  <c r="CX108" i="3" s="1"/>
  <c r="DE108" i="3" s="1"/>
  <c r="DL108" i="3" s="1"/>
  <c r="CI108" i="3"/>
  <c r="CB108" i="3"/>
  <c r="BV108" i="3"/>
  <c r="CC108" i="3" s="1"/>
  <c r="BU108" i="3"/>
  <c r="BO108" i="3"/>
  <c r="BN108" i="3"/>
  <c r="BH108" i="3"/>
  <c r="BG108" i="3"/>
  <c r="EG107" i="3"/>
  <c r="EF107" i="3"/>
  <c r="DY107" i="3"/>
  <c r="DR107" i="3"/>
  <c r="DK107" i="3"/>
  <c r="DD107" i="3"/>
  <c r="CW107" i="3"/>
  <c r="CP107" i="3"/>
  <c r="CI107" i="3"/>
  <c r="CC107" i="3"/>
  <c r="CJ107" i="3" s="1"/>
  <c r="CQ107" i="3" s="1"/>
  <c r="CX107" i="3" s="1"/>
  <c r="DE107" i="3" s="1"/>
  <c r="DL107" i="3" s="1"/>
  <c r="DS107" i="3" s="1"/>
  <c r="DZ107" i="3" s="1"/>
  <c r="CB107" i="3"/>
  <c r="BV107" i="3"/>
  <c r="BU107" i="3"/>
  <c r="BO107" i="3"/>
  <c r="BN107" i="3"/>
  <c r="BH107" i="3"/>
  <c r="BG107" i="3"/>
  <c r="EF106" i="3"/>
  <c r="DY106" i="3"/>
  <c r="DR106" i="3"/>
  <c r="DK106" i="3"/>
  <c r="DD106" i="3"/>
  <c r="CW106" i="3"/>
  <c r="CQ106" i="3"/>
  <c r="CX106" i="3" s="1"/>
  <c r="DE106" i="3" s="1"/>
  <c r="DL106" i="3" s="1"/>
  <c r="DS106" i="3" s="1"/>
  <c r="DZ106" i="3" s="1"/>
  <c r="EG106" i="3" s="1"/>
  <c r="CP106" i="3"/>
  <c r="CJ106" i="3"/>
  <c r="CI106" i="3"/>
  <c r="CC106" i="3"/>
  <c r="CB106" i="3"/>
  <c r="BV106" i="3"/>
  <c r="BU106" i="3"/>
  <c r="BO106" i="3"/>
  <c r="BN106" i="3"/>
  <c r="BH106" i="3"/>
  <c r="BG106" i="3"/>
  <c r="EF105" i="3"/>
  <c r="DY105" i="3"/>
  <c r="DR105" i="3"/>
  <c r="DK105" i="3"/>
  <c r="DD105" i="3"/>
  <c r="CX105" i="3"/>
  <c r="DE105" i="3" s="1"/>
  <c r="DL105" i="3" s="1"/>
  <c r="DS105" i="3" s="1"/>
  <c r="DZ105" i="3" s="1"/>
  <c r="EG105" i="3" s="1"/>
  <c r="CW105" i="3"/>
  <c r="CQ105" i="3"/>
  <c r="CP105" i="3"/>
  <c r="CI105" i="3"/>
  <c r="CB105" i="3"/>
  <c r="BV105" i="3"/>
  <c r="CC105" i="3" s="1"/>
  <c r="CJ105" i="3" s="1"/>
  <c r="BU105" i="3"/>
  <c r="BO105" i="3"/>
  <c r="BN105" i="3"/>
  <c r="BH105" i="3"/>
  <c r="BG105" i="3"/>
  <c r="EF104" i="3"/>
  <c r="DY104" i="3"/>
  <c r="DR104" i="3"/>
  <c r="DK104" i="3"/>
  <c r="DD104" i="3"/>
  <c r="CW104" i="3"/>
  <c r="CP104" i="3"/>
  <c r="CJ104" i="3"/>
  <c r="CQ104" i="3" s="1"/>
  <c r="CX104" i="3" s="1"/>
  <c r="DE104" i="3" s="1"/>
  <c r="DL104" i="3" s="1"/>
  <c r="DS104" i="3" s="1"/>
  <c r="DZ104" i="3" s="1"/>
  <c r="EG104" i="3" s="1"/>
  <c r="CI104" i="3"/>
  <c r="CC104" i="3"/>
  <c r="CB104" i="3"/>
  <c r="BV104" i="3"/>
  <c r="BU104" i="3"/>
  <c r="BN104" i="3"/>
  <c r="BH104" i="3"/>
  <c r="BO104" i="3" s="1"/>
  <c r="BG104" i="3"/>
  <c r="EF103" i="3"/>
  <c r="DY103" i="3"/>
  <c r="DR103" i="3"/>
  <c r="DK103" i="3"/>
  <c r="DD103" i="3"/>
  <c r="CW103" i="3"/>
  <c r="CP103" i="3"/>
  <c r="CJ103" i="3"/>
  <c r="CQ103" i="3" s="1"/>
  <c r="CX103" i="3" s="1"/>
  <c r="DE103" i="3" s="1"/>
  <c r="DL103" i="3" s="1"/>
  <c r="DS103" i="3" s="1"/>
  <c r="DZ103" i="3" s="1"/>
  <c r="EG103" i="3" s="1"/>
  <c r="CI103" i="3"/>
  <c r="CB103" i="3"/>
  <c r="BV103" i="3"/>
  <c r="CC103" i="3" s="1"/>
  <c r="BU103" i="3"/>
  <c r="BN103" i="3"/>
  <c r="BH103" i="3"/>
  <c r="BO103" i="3" s="1"/>
  <c r="BG103" i="3"/>
  <c r="EG102" i="3"/>
  <c r="EF102" i="3"/>
  <c r="DY102" i="3"/>
  <c r="DR102" i="3"/>
  <c r="DK102" i="3"/>
  <c r="DD102" i="3"/>
  <c r="CW102" i="3"/>
  <c r="CP102" i="3"/>
  <c r="CI102" i="3"/>
  <c r="CC102" i="3"/>
  <c r="CJ102" i="3" s="1"/>
  <c r="CQ102" i="3" s="1"/>
  <c r="CX102" i="3" s="1"/>
  <c r="DE102" i="3" s="1"/>
  <c r="DL102" i="3" s="1"/>
  <c r="DS102" i="3" s="1"/>
  <c r="DZ102" i="3" s="1"/>
  <c r="CB102" i="3"/>
  <c r="BV102" i="3"/>
  <c r="BU102" i="3"/>
  <c r="BO102" i="3"/>
  <c r="BN102" i="3"/>
  <c r="BH102" i="3"/>
  <c r="BG102" i="3"/>
  <c r="EF101" i="3"/>
  <c r="DZ101" i="3"/>
  <c r="EG101" i="3" s="1"/>
  <c r="DY101" i="3"/>
  <c r="DR101" i="3"/>
  <c r="DK101" i="3"/>
  <c r="DD101" i="3"/>
  <c r="CW101" i="3"/>
  <c r="CQ101" i="3"/>
  <c r="CX101" i="3" s="1"/>
  <c r="DE101" i="3" s="1"/>
  <c r="DL101" i="3" s="1"/>
  <c r="DS101" i="3" s="1"/>
  <c r="CP101" i="3"/>
  <c r="CJ101" i="3"/>
  <c r="CI101" i="3"/>
  <c r="CC101" i="3"/>
  <c r="CB101" i="3"/>
  <c r="BV101" i="3"/>
  <c r="BU101" i="3"/>
  <c r="BN101" i="3"/>
  <c r="BH101" i="3"/>
  <c r="BO101" i="3" s="1"/>
  <c r="BG101" i="3"/>
  <c r="EF100" i="3"/>
  <c r="DY100" i="3"/>
  <c r="DR100" i="3"/>
  <c r="DK100" i="3"/>
  <c r="DD100" i="3"/>
  <c r="CX100" i="3"/>
  <c r="DE100" i="3" s="1"/>
  <c r="DL100" i="3" s="1"/>
  <c r="DS100" i="3" s="1"/>
  <c r="DZ100" i="3" s="1"/>
  <c r="EG100" i="3" s="1"/>
  <c r="CW100" i="3"/>
  <c r="CQ100" i="3"/>
  <c r="CP100" i="3"/>
  <c r="CI100" i="3"/>
  <c r="CB100" i="3"/>
  <c r="BV100" i="3"/>
  <c r="CC100" i="3" s="1"/>
  <c r="CJ100" i="3" s="1"/>
  <c r="BU100" i="3"/>
  <c r="BO100" i="3"/>
  <c r="BN100" i="3"/>
  <c r="BH100" i="3"/>
  <c r="BG100" i="3"/>
  <c r="EF99" i="3"/>
  <c r="DY99" i="3"/>
  <c r="DR99" i="3"/>
  <c r="DK99" i="3"/>
  <c r="DD99" i="3"/>
  <c r="CW99" i="3"/>
  <c r="CP99" i="3"/>
  <c r="CJ99" i="3"/>
  <c r="CQ99" i="3" s="1"/>
  <c r="CX99" i="3" s="1"/>
  <c r="DE99" i="3" s="1"/>
  <c r="DL99" i="3" s="1"/>
  <c r="DS99" i="3" s="1"/>
  <c r="DZ99" i="3" s="1"/>
  <c r="EG99" i="3" s="1"/>
  <c r="CI99" i="3"/>
  <c r="CC99" i="3"/>
  <c r="CB99" i="3"/>
  <c r="BV99" i="3"/>
  <c r="BU99" i="3"/>
  <c r="BO99" i="3"/>
  <c r="BN99" i="3"/>
  <c r="BH99" i="3"/>
  <c r="BG99" i="3"/>
  <c r="EF98" i="3"/>
  <c r="DY98" i="3"/>
  <c r="DR98" i="3"/>
  <c r="DK98" i="3"/>
  <c r="DD98" i="3"/>
  <c r="CW98" i="3"/>
  <c r="CP98" i="3"/>
  <c r="CJ98" i="3"/>
  <c r="CQ98" i="3" s="1"/>
  <c r="CX98" i="3" s="1"/>
  <c r="DE98" i="3" s="1"/>
  <c r="DL98" i="3" s="1"/>
  <c r="DS98" i="3" s="1"/>
  <c r="DZ98" i="3" s="1"/>
  <c r="EG98" i="3" s="1"/>
  <c r="CI98" i="3"/>
  <c r="CB98" i="3"/>
  <c r="BV98" i="3"/>
  <c r="CC98" i="3" s="1"/>
  <c r="BU98" i="3"/>
  <c r="BO98" i="3"/>
  <c r="BN98" i="3"/>
  <c r="BH98" i="3"/>
  <c r="BG98" i="3"/>
  <c r="EG97" i="3"/>
  <c r="EF97" i="3"/>
  <c r="DY97" i="3"/>
  <c r="DR97" i="3"/>
  <c r="DK97" i="3"/>
  <c r="DD97" i="3"/>
  <c r="CX97" i="3"/>
  <c r="DE97" i="3" s="1"/>
  <c r="DL97" i="3" s="1"/>
  <c r="DS97" i="3" s="1"/>
  <c r="DZ97" i="3" s="1"/>
  <c r="CW97" i="3"/>
  <c r="CP97" i="3"/>
  <c r="CI97" i="3"/>
  <c r="CC97" i="3"/>
  <c r="CJ97" i="3" s="1"/>
  <c r="CQ97" i="3" s="1"/>
  <c r="CB97" i="3"/>
  <c r="BV97" i="3"/>
  <c r="BU97" i="3"/>
  <c r="BO97" i="3"/>
  <c r="BN97" i="3"/>
  <c r="BH97" i="3"/>
  <c r="BG97" i="3"/>
  <c r="EF96" i="3"/>
  <c r="DZ96" i="3"/>
  <c r="EG96" i="3" s="1"/>
  <c r="DY96" i="3"/>
  <c r="DR96" i="3"/>
  <c r="DK96" i="3"/>
  <c r="DD96" i="3"/>
  <c r="CW96" i="3"/>
  <c r="CP96" i="3"/>
  <c r="CJ96" i="3"/>
  <c r="CQ96" i="3" s="1"/>
  <c r="CX96" i="3" s="1"/>
  <c r="DE96" i="3" s="1"/>
  <c r="DL96" i="3" s="1"/>
  <c r="DS96" i="3" s="1"/>
  <c r="CI96" i="3"/>
  <c r="CC96" i="3"/>
  <c r="CB96" i="3"/>
  <c r="BV96" i="3"/>
  <c r="BU96" i="3"/>
  <c r="BO96" i="3"/>
  <c r="BN96" i="3"/>
  <c r="BH96" i="3"/>
  <c r="BG96" i="3"/>
  <c r="EF95" i="3"/>
  <c r="DY95" i="3"/>
  <c r="DR95" i="3"/>
  <c r="DK95" i="3"/>
  <c r="DD95" i="3"/>
  <c r="CW95" i="3"/>
  <c r="CQ95" i="3"/>
  <c r="CX95" i="3" s="1"/>
  <c r="DE95" i="3" s="1"/>
  <c r="DL95" i="3" s="1"/>
  <c r="DS95" i="3" s="1"/>
  <c r="DZ95" i="3" s="1"/>
  <c r="EG95" i="3" s="1"/>
  <c r="CP95" i="3"/>
  <c r="CI95" i="3"/>
  <c r="CB95" i="3"/>
  <c r="BV95" i="3"/>
  <c r="CC95" i="3" s="1"/>
  <c r="CJ95" i="3" s="1"/>
  <c r="BU95" i="3"/>
  <c r="BO95" i="3"/>
  <c r="BN95" i="3"/>
  <c r="BH95" i="3"/>
  <c r="BG95" i="3"/>
  <c r="EF94" i="3"/>
  <c r="DY94" i="3"/>
  <c r="DR94" i="3"/>
  <c r="DK94" i="3"/>
  <c r="DD94" i="3"/>
  <c r="CW94" i="3"/>
  <c r="CP94" i="3"/>
  <c r="CI94" i="3"/>
  <c r="CB94" i="3"/>
  <c r="BV94" i="3"/>
  <c r="CC94" i="3" s="1"/>
  <c r="CJ94" i="3" s="1"/>
  <c r="CQ94" i="3" s="1"/>
  <c r="CX94" i="3" s="1"/>
  <c r="DE94" i="3" s="1"/>
  <c r="DL94" i="3" s="1"/>
  <c r="DS94" i="3" s="1"/>
  <c r="DZ94" i="3" s="1"/>
  <c r="EG94" i="3" s="1"/>
  <c r="BU94" i="3"/>
  <c r="BO94" i="3"/>
  <c r="BN94" i="3"/>
  <c r="BH94" i="3"/>
  <c r="BG94" i="3"/>
  <c r="EF92" i="3"/>
  <c r="DY92" i="3"/>
  <c r="DR92" i="3"/>
  <c r="DK92" i="3"/>
  <c r="DD92" i="3"/>
  <c r="CW92" i="3"/>
  <c r="CP92" i="3"/>
  <c r="CI92" i="3"/>
  <c r="CB92" i="3"/>
  <c r="BU92" i="3"/>
  <c r="BN92" i="3"/>
  <c r="BH92" i="3"/>
  <c r="BO92" i="3" s="1"/>
  <c r="BV92" i="3" s="1"/>
  <c r="CC92" i="3" s="1"/>
  <c r="CJ92" i="3" s="1"/>
  <c r="CQ92" i="3" s="1"/>
  <c r="CX92" i="3" s="1"/>
  <c r="DE92" i="3" s="1"/>
  <c r="DL92" i="3" s="1"/>
  <c r="DS92" i="3" s="1"/>
  <c r="DZ92" i="3" s="1"/>
  <c r="EG92" i="3" s="1"/>
  <c r="BG92" i="3"/>
  <c r="EG91" i="3"/>
  <c r="EF91" i="3"/>
  <c r="DY91" i="3"/>
  <c r="DR91" i="3"/>
  <c r="DK91" i="3"/>
  <c r="DD91" i="3"/>
  <c r="CX91" i="3"/>
  <c r="DE91" i="3" s="1"/>
  <c r="DL91" i="3" s="1"/>
  <c r="DS91" i="3" s="1"/>
  <c r="DZ91" i="3" s="1"/>
  <c r="CW91" i="3"/>
  <c r="CP91" i="3"/>
  <c r="CI91" i="3"/>
  <c r="CB91" i="3"/>
  <c r="BV91" i="3"/>
  <c r="CC91" i="3" s="1"/>
  <c r="CJ91" i="3" s="1"/>
  <c r="CQ91" i="3" s="1"/>
  <c r="BU91" i="3"/>
  <c r="BO91" i="3"/>
  <c r="BN91" i="3"/>
  <c r="BH91" i="3"/>
  <c r="BG91" i="3"/>
  <c r="EF90" i="3"/>
  <c r="DY90" i="3"/>
  <c r="DR90" i="3"/>
  <c r="DK90" i="3"/>
  <c r="DD90" i="3"/>
  <c r="CW90" i="3"/>
  <c r="CQ90" i="3"/>
  <c r="CX90" i="3" s="1"/>
  <c r="DE90" i="3" s="1"/>
  <c r="DL90" i="3" s="1"/>
  <c r="DS90" i="3" s="1"/>
  <c r="DZ90" i="3" s="1"/>
  <c r="EG90" i="3" s="1"/>
  <c r="CP90" i="3"/>
  <c r="CJ90" i="3"/>
  <c r="CI90" i="3"/>
  <c r="CC90" i="3"/>
  <c r="CB90" i="3"/>
  <c r="BV90" i="3"/>
  <c r="BU90" i="3"/>
  <c r="BN90" i="3"/>
  <c r="BH90" i="3"/>
  <c r="BO90" i="3" s="1"/>
  <c r="BG90" i="3"/>
  <c r="EF89" i="3"/>
  <c r="DY89" i="3"/>
  <c r="DR89" i="3"/>
  <c r="DK89" i="3"/>
  <c r="DE89" i="3"/>
  <c r="DL89" i="3" s="1"/>
  <c r="DS89" i="3" s="1"/>
  <c r="DZ89" i="3" s="1"/>
  <c r="EG89" i="3" s="1"/>
  <c r="DD89" i="3"/>
  <c r="CX89" i="3"/>
  <c r="CW89" i="3"/>
  <c r="CQ89" i="3"/>
  <c r="CP89" i="3"/>
  <c r="CI89" i="3"/>
  <c r="CB89" i="3"/>
  <c r="BV89" i="3"/>
  <c r="CC89" i="3" s="1"/>
  <c r="CJ89" i="3" s="1"/>
  <c r="BU89" i="3"/>
  <c r="BO89" i="3"/>
  <c r="BN89" i="3"/>
  <c r="BH89" i="3"/>
  <c r="BG89" i="3"/>
  <c r="EF88" i="3"/>
  <c r="DY88" i="3"/>
  <c r="DR88" i="3"/>
  <c r="DK88" i="3"/>
  <c r="DE88" i="3"/>
  <c r="DL88" i="3" s="1"/>
  <c r="DS88" i="3" s="1"/>
  <c r="DZ88" i="3" s="1"/>
  <c r="EG88" i="3" s="1"/>
  <c r="DD88" i="3"/>
  <c r="CW88" i="3"/>
  <c r="CP88" i="3"/>
  <c r="CI88" i="3"/>
  <c r="CB88" i="3"/>
  <c r="BU88" i="3"/>
  <c r="BN88" i="3"/>
  <c r="BH88" i="3"/>
  <c r="BO88" i="3" s="1"/>
  <c r="BV88" i="3" s="1"/>
  <c r="CC88" i="3" s="1"/>
  <c r="CJ88" i="3" s="1"/>
  <c r="CQ88" i="3" s="1"/>
  <c r="CX88" i="3" s="1"/>
  <c r="BG88" i="3"/>
  <c r="EG87" i="3"/>
  <c r="EF87" i="3"/>
  <c r="DY87" i="3"/>
  <c r="DR87" i="3"/>
  <c r="DK87" i="3"/>
  <c r="DD87" i="3"/>
  <c r="CW87" i="3"/>
  <c r="CQ87" i="3"/>
  <c r="CX87" i="3" s="1"/>
  <c r="DE87" i="3" s="1"/>
  <c r="DL87" i="3" s="1"/>
  <c r="DS87" i="3" s="1"/>
  <c r="DZ87" i="3" s="1"/>
  <c r="CP87" i="3"/>
  <c r="CJ87" i="3"/>
  <c r="CI87" i="3"/>
  <c r="CB87" i="3"/>
  <c r="BV87" i="3"/>
  <c r="CC87" i="3" s="1"/>
  <c r="BU87" i="3"/>
  <c r="BN87" i="3"/>
  <c r="BH87" i="3"/>
  <c r="BO87" i="3" s="1"/>
  <c r="BG87" i="3"/>
  <c r="EF86" i="3"/>
  <c r="DY86" i="3"/>
  <c r="DR86" i="3"/>
  <c r="DK86" i="3"/>
  <c r="DD86" i="3"/>
  <c r="CW86" i="3"/>
  <c r="CP86" i="3"/>
  <c r="CI86" i="3"/>
  <c r="CB86" i="3"/>
  <c r="BV86" i="3"/>
  <c r="CC86" i="3" s="1"/>
  <c r="CJ86" i="3" s="1"/>
  <c r="CQ86" i="3" s="1"/>
  <c r="CX86" i="3" s="1"/>
  <c r="DE86" i="3" s="1"/>
  <c r="DL86" i="3" s="1"/>
  <c r="DS86" i="3" s="1"/>
  <c r="DZ86" i="3" s="1"/>
  <c r="EG86" i="3" s="1"/>
  <c r="BU86" i="3"/>
  <c r="BO86" i="3"/>
  <c r="BN86" i="3"/>
  <c r="BH86" i="3"/>
  <c r="BG86" i="3"/>
  <c r="EF85" i="3"/>
  <c r="DY85" i="3"/>
  <c r="DR85" i="3"/>
  <c r="DK85" i="3"/>
  <c r="DD85" i="3"/>
  <c r="CW85" i="3"/>
  <c r="CP85" i="3"/>
  <c r="CI85" i="3"/>
  <c r="CC85" i="3"/>
  <c r="CJ85" i="3" s="1"/>
  <c r="CQ85" i="3" s="1"/>
  <c r="CX85" i="3" s="1"/>
  <c r="DE85" i="3" s="1"/>
  <c r="DL85" i="3" s="1"/>
  <c r="DS85" i="3" s="1"/>
  <c r="DZ85" i="3" s="1"/>
  <c r="EG85" i="3" s="1"/>
  <c r="CB85" i="3"/>
  <c r="BV85" i="3"/>
  <c r="BU85" i="3"/>
  <c r="BO85" i="3"/>
  <c r="BN85" i="3"/>
  <c r="BH85" i="3"/>
  <c r="BG85" i="3"/>
  <c r="EF84" i="3"/>
  <c r="DY84" i="3"/>
  <c r="DR84" i="3"/>
  <c r="DK84" i="3"/>
  <c r="DD84" i="3"/>
  <c r="CW84" i="3"/>
  <c r="CP84" i="3"/>
  <c r="CI84" i="3"/>
  <c r="CB84" i="3"/>
  <c r="BU84" i="3"/>
  <c r="BN84" i="3"/>
  <c r="BH84" i="3"/>
  <c r="BO84" i="3" s="1"/>
  <c r="BV84" i="3" s="1"/>
  <c r="CC84" i="3" s="1"/>
  <c r="CJ84" i="3" s="1"/>
  <c r="CQ84" i="3" s="1"/>
  <c r="CX84" i="3" s="1"/>
  <c r="DE84" i="3" s="1"/>
  <c r="DL84" i="3" s="1"/>
  <c r="DS84" i="3" s="1"/>
  <c r="DZ84" i="3" s="1"/>
  <c r="EG84" i="3" s="1"/>
  <c r="BG84" i="3"/>
  <c r="EF83" i="3"/>
  <c r="DY83" i="3"/>
  <c r="DR83" i="3"/>
  <c r="DK83" i="3"/>
  <c r="DD83" i="3"/>
  <c r="CW83" i="3"/>
  <c r="CP83" i="3"/>
  <c r="CI83" i="3"/>
  <c r="CB83" i="3"/>
  <c r="BU83" i="3"/>
  <c r="BN83" i="3"/>
  <c r="BH83" i="3"/>
  <c r="BO83" i="3" s="1"/>
  <c r="BV83" i="3" s="1"/>
  <c r="CC83" i="3" s="1"/>
  <c r="CJ83" i="3" s="1"/>
  <c r="CQ83" i="3" s="1"/>
  <c r="CX83" i="3" s="1"/>
  <c r="DE83" i="3" s="1"/>
  <c r="DL83" i="3" s="1"/>
  <c r="DS83" i="3" s="1"/>
  <c r="DZ83" i="3" s="1"/>
  <c r="EG83" i="3" s="1"/>
  <c r="BG83" i="3"/>
  <c r="EF82" i="3"/>
  <c r="DY82" i="3"/>
  <c r="DR82" i="3"/>
  <c r="DK82" i="3"/>
  <c r="DD82" i="3"/>
  <c r="CW82" i="3"/>
  <c r="CP82" i="3"/>
  <c r="CI82" i="3"/>
  <c r="CB82" i="3"/>
  <c r="BV82" i="3"/>
  <c r="CC82" i="3" s="1"/>
  <c r="CJ82" i="3" s="1"/>
  <c r="CQ82" i="3" s="1"/>
  <c r="CX82" i="3" s="1"/>
  <c r="DE82" i="3" s="1"/>
  <c r="DL82" i="3" s="1"/>
  <c r="DS82" i="3" s="1"/>
  <c r="DZ82" i="3" s="1"/>
  <c r="EG82" i="3" s="1"/>
  <c r="BU82" i="3"/>
  <c r="BO82" i="3"/>
  <c r="BN82" i="3"/>
  <c r="BH82" i="3"/>
  <c r="BG82" i="3"/>
  <c r="EF81" i="3"/>
  <c r="DY81" i="3"/>
  <c r="DR81" i="3"/>
  <c r="DK81" i="3"/>
  <c r="DD81" i="3"/>
  <c r="CW81" i="3"/>
  <c r="CP81" i="3"/>
  <c r="CI81" i="3"/>
  <c r="CB81" i="3"/>
  <c r="BU81" i="3"/>
  <c r="BN81" i="3"/>
  <c r="BH81" i="3"/>
  <c r="BO81" i="3" s="1"/>
  <c r="BV81" i="3" s="1"/>
  <c r="CC81" i="3" s="1"/>
  <c r="CJ81" i="3" s="1"/>
  <c r="CQ81" i="3" s="1"/>
  <c r="CX81" i="3" s="1"/>
  <c r="DE81" i="3" s="1"/>
  <c r="DL81" i="3" s="1"/>
  <c r="DS81" i="3" s="1"/>
  <c r="DZ81" i="3" s="1"/>
  <c r="EG81" i="3" s="1"/>
  <c r="BG81" i="3"/>
  <c r="EF80" i="3"/>
  <c r="DY80" i="3"/>
  <c r="DR80" i="3"/>
  <c r="DK80" i="3"/>
  <c r="DD80" i="3"/>
  <c r="CX80" i="3"/>
  <c r="DE80" i="3" s="1"/>
  <c r="DL80" i="3" s="1"/>
  <c r="DS80" i="3" s="1"/>
  <c r="DZ80" i="3" s="1"/>
  <c r="EG80" i="3" s="1"/>
  <c r="CW80" i="3"/>
  <c r="CP80" i="3"/>
  <c r="CI80" i="3"/>
  <c r="CB80" i="3"/>
  <c r="BU80" i="3"/>
  <c r="BO80" i="3"/>
  <c r="BV80" i="3" s="1"/>
  <c r="CC80" i="3" s="1"/>
  <c r="CJ80" i="3" s="1"/>
  <c r="CQ80" i="3" s="1"/>
  <c r="BN80" i="3"/>
  <c r="BH80" i="3"/>
  <c r="BG80" i="3"/>
  <c r="EF79" i="3"/>
  <c r="DY79" i="3"/>
  <c r="DR79" i="3"/>
  <c r="DK79" i="3"/>
  <c r="DD79" i="3"/>
  <c r="CW79" i="3"/>
  <c r="CP79" i="3"/>
  <c r="CI79" i="3"/>
  <c r="CB79" i="3"/>
  <c r="BU79" i="3"/>
  <c r="BN79" i="3"/>
  <c r="BH79" i="3"/>
  <c r="BO79" i="3" s="1"/>
  <c r="BV79" i="3" s="1"/>
  <c r="CC79" i="3" s="1"/>
  <c r="CJ79" i="3" s="1"/>
  <c r="CQ79" i="3" s="1"/>
  <c r="CX79" i="3" s="1"/>
  <c r="DE79" i="3" s="1"/>
  <c r="DL79" i="3" s="1"/>
  <c r="DS79" i="3" s="1"/>
  <c r="DZ79" i="3" s="1"/>
  <c r="EG79" i="3" s="1"/>
  <c r="BG79" i="3"/>
  <c r="EF78" i="3"/>
  <c r="DY78" i="3"/>
  <c r="DR78" i="3"/>
  <c r="DK78" i="3"/>
  <c r="DD78" i="3"/>
  <c r="CW78" i="3"/>
  <c r="CQ78" i="3"/>
  <c r="CX78" i="3" s="1"/>
  <c r="DE78" i="3" s="1"/>
  <c r="DL78" i="3" s="1"/>
  <c r="DS78" i="3" s="1"/>
  <c r="DZ78" i="3" s="1"/>
  <c r="EG78" i="3" s="1"/>
  <c r="CP78" i="3"/>
  <c r="CI78" i="3"/>
  <c r="CB78" i="3"/>
  <c r="BU78" i="3"/>
  <c r="BO78" i="3"/>
  <c r="BV78" i="3" s="1"/>
  <c r="CC78" i="3" s="1"/>
  <c r="CJ78" i="3" s="1"/>
  <c r="BN78" i="3"/>
  <c r="BH78" i="3"/>
  <c r="BG78" i="3"/>
  <c r="EF77" i="3"/>
  <c r="DY77" i="3"/>
  <c r="DR77" i="3"/>
  <c r="DK77" i="3"/>
  <c r="DD77" i="3"/>
  <c r="CW77" i="3"/>
  <c r="CP77" i="3"/>
  <c r="CI77" i="3"/>
  <c r="CB77" i="3"/>
  <c r="BU77" i="3"/>
  <c r="BO77" i="3"/>
  <c r="BV77" i="3" s="1"/>
  <c r="CC77" i="3" s="1"/>
  <c r="CJ77" i="3" s="1"/>
  <c r="CQ77" i="3" s="1"/>
  <c r="CX77" i="3" s="1"/>
  <c r="DE77" i="3" s="1"/>
  <c r="DL77" i="3" s="1"/>
  <c r="DS77" i="3" s="1"/>
  <c r="DZ77" i="3" s="1"/>
  <c r="EG77" i="3" s="1"/>
  <c r="BN77" i="3"/>
  <c r="BH77" i="3"/>
  <c r="BG77" i="3"/>
  <c r="EF76" i="3"/>
  <c r="DY76" i="3"/>
  <c r="DR76" i="3"/>
  <c r="DK76" i="3"/>
  <c r="DD76" i="3"/>
  <c r="CW76" i="3"/>
  <c r="CQ76" i="3"/>
  <c r="CX76" i="3" s="1"/>
  <c r="DE76" i="3" s="1"/>
  <c r="DL76" i="3" s="1"/>
  <c r="DS76" i="3" s="1"/>
  <c r="DZ76" i="3" s="1"/>
  <c r="EG76" i="3" s="1"/>
  <c r="CP76" i="3"/>
  <c r="CI76" i="3"/>
  <c r="CB76" i="3"/>
  <c r="BU76" i="3"/>
  <c r="BN76" i="3"/>
  <c r="BH76" i="3"/>
  <c r="BO76" i="3" s="1"/>
  <c r="BV76" i="3" s="1"/>
  <c r="CC76" i="3" s="1"/>
  <c r="CJ76" i="3" s="1"/>
  <c r="BG76" i="3"/>
  <c r="EF75" i="3"/>
  <c r="DY75" i="3"/>
  <c r="DR75" i="3"/>
  <c r="DK75" i="3"/>
  <c r="DD75" i="3"/>
  <c r="CW75" i="3"/>
  <c r="CQ75" i="3"/>
  <c r="CX75" i="3" s="1"/>
  <c r="DE75" i="3" s="1"/>
  <c r="DL75" i="3" s="1"/>
  <c r="DS75" i="3" s="1"/>
  <c r="DZ75" i="3" s="1"/>
  <c r="EG75" i="3" s="1"/>
  <c r="CP75" i="3"/>
  <c r="CI75" i="3"/>
  <c r="CB75" i="3"/>
  <c r="BU75" i="3"/>
  <c r="BN75" i="3"/>
  <c r="BH75" i="3"/>
  <c r="BO75" i="3" s="1"/>
  <c r="BV75" i="3" s="1"/>
  <c r="CC75" i="3" s="1"/>
  <c r="CJ75" i="3" s="1"/>
  <c r="BG75" i="3"/>
  <c r="EF74" i="3"/>
  <c r="DY74" i="3"/>
  <c r="DR74" i="3"/>
  <c r="DK74" i="3"/>
  <c r="DD74" i="3"/>
  <c r="CW74" i="3"/>
  <c r="CP74" i="3"/>
  <c r="CI74" i="3"/>
  <c r="CB74" i="3"/>
  <c r="BU74" i="3"/>
  <c r="BN74" i="3"/>
  <c r="BH74" i="3"/>
  <c r="BO74" i="3" s="1"/>
  <c r="BV74" i="3" s="1"/>
  <c r="CC74" i="3" s="1"/>
  <c r="CJ74" i="3" s="1"/>
  <c r="CQ74" i="3" s="1"/>
  <c r="CX74" i="3" s="1"/>
  <c r="DE74" i="3" s="1"/>
  <c r="DL74" i="3" s="1"/>
  <c r="DS74" i="3" s="1"/>
  <c r="DZ74" i="3" s="1"/>
  <c r="EG74" i="3" s="1"/>
  <c r="BG74" i="3"/>
  <c r="EF73" i="3"/>
  <c r="DY73" i="3"/>
  <c r="DR73" i="3"/>
  <c r="DK73" i="3"/>
  <c r="DD73" i="3"/>
  <c r="CW73" i="3"/>
  <c r="CP73" i="3"/>
  <c r="CJ73" i="3"/>
  <c r="CQ73" i="3" s="1"/>
  <c r="CX73" i="3" s="1"/>
  <c r="DE73" i="3" s="1"/>
  <c r="DL73" i="3" s="1"/>
  <c r="DS73" i="3" s="1"/>
  <c r="DZ73" i="3" s="1"/>
  <c r="EG73" i="3" s="1"/>
  <c r="CI73" i="3"/>
  <c r="CB73" i="3"/>
  <c r="BU73" i="3"/>
  <c r="BN73" i="3"/>
  <c r="BH73" i="3"/>
  <c r="BO73" i="3" s="1"/>
  <c r="BV73" i="3" s="1"/>
  <c r="CC73" i="3" s="1"/>
  <c r="BG73" i="3"/>
  <c r="EF72" i="3"/>
  <c r="DY72" i="3"/>
  <c r="DR72" i="3"/>
  <c r="DK72" i="3"/>
  <c r="DD72" i="3"/>
  <c r="CW72" i="3"/>
  <c r="CP72" i="3"/>
  <c r="CI72" i="3"/>
  <c r="CB72" i="3"/>
  <c r="BU72" i="3"/>
  <c r="BO72" i="3"/>
  <c r="BV72" i="3" s="1"/>
  <c r="CC72" i="3" s="1"/>
  <c r="CJ72" i="3" s="1"/>
  <c r="CQ72" i="3" s="1"/>
  <c r="CX72" i="3" s="1"/>
  <c r="DE72" i="3" s="1"/>
  <c r="DL72" i="3" s="1"/>
  <c r="DS72" i="3" s="1"/>
  <c r="DZ72" i="3" s="1"/>
  <c r="EG72" i="3" s="1"/>
  <c r="BN72" i="3"/>
  <c r="BH72" i="3"/>
  <c r="BG72" i="3"/>
  <c r="EF71" i="3"/>
  <c r="DY71" i="3"/>
  <c r="DR71" i="3"/>
  <c r="DK71" i="3"/>
  <c r="DD71" i="3"/>
  <c r="CW71" i="3"/>
  <c r="CP71" i="3"/>
  <c r="CI71" i="3"/>
  <c r="CB71" i="3"/>
  <c r="BU71" i="3"/>
  <c r="BN71" i="3"/>
  <c r="BH71" i="3"/>
  <c r="BO71" i="3" s="1"/>
  <c r="BV71" i="3" s="1"/>
  <c r="CC71" i="3" s="1"/>
  <c r="CJ71" i="3" s="1"/>
  <c r="CQ71" i="3" s="1"/>
  <c r="CX71" i="3" s="1"/>
  <c r="DE71" i="3" s="1"/>
  <c r="DL71" i="3" s="1"/>
  <c r="DS71" i="3" s="1"/>
  <c r="DZ71" i="3" s="1"/>
  <c r="EG71" i="3" s="1"/>
  <c r="BG71" i="3"/>
  <c r="EF70" i="3"/>
  <c r="DY70" i="3"/>
  <c r="DR70" i="3"/>
  <c r="DK70" i="3"/>
  <c r="DD70" i="3"/>
  <c r="CW70" i="3"/>
  <c r="CQ70" i="3"/>
  <c r="CX70" i="3" s="1"/>
  <c r="DE70" i="3" s="1"/>
  <c r="DL70" i="3" s="1"/>
  <c r="DS70" i="3" s="1"/>
  <c r="DZ70" i="3" s="1"/>
  <c r="EG70" i="3" s="1"/>
  <c r="CP70" i="3"/>
  <c r="CI70" i="3"/>
  <c r="CB70" i="3"/>
  <c r="BV70" i="3"/>
  <c r="CC70" i="3" s="1"/>
  <c r="CJ70" i="3" s="1"/>
  <c r="BU70" i="3"/>
  <c r="BN70" i="3"/>
  <c r="BH70" i="3"/>
  <c r="BO70" i="3" s="1"/>
  <c r="BG70" i="3"/>
  <c r="EF69" i="3"/>
  <c r="DY69" i="3"/>
  <c r="DR69" i="3"/>
  <c r="DK69" i="3"/>
  <c r="DD69" i="3"/>
  <c r="CW69" i="3"/>
  <c r="CP69" i="3"/>
  <c r="CI69" i="3"/>
  <c r="CC69" i="3"/>
  <c r="CJ69" i="3" s="1"/>
  <c r="CQ69" i="3" s="1"/>
  <c r="CX69" i="3" s="1"/>
  <c r="DE69" i="3" s="1"/>
  <c r="DL69" i="3" s="1"/>
  <c r="DS69" i="3" s="1"/>
  <c r="DZ69" i="3" s="1"/>
  <c r="EG69" i="3" s="1"/>
  <c r="CB69" i="3"/>
  <c r="BV69" i="3"/>
  <c r="BU69" i="3"/>
  <c r="BN69" i="3"/>
  <c r="BH69" i="3"/>
  <c r="BO69" i="3" s="1"/>
  <c r="BG69" i="3"/>
  <c r="EF68" i="3"/>
  <c r="DY68" i="3"/>
  <c r="DS68" i="3"/>
  <c r="DZ68" i="3" s="1"/>
  <c r="EG68" i="3" s="1"/>
  <c r="DR68" i="3"/>
  <c r="DK68" i="3"/>
  <c r="DD68" i="3"/>
  <c r="CW68" i="3"/>
  <c r="CQ68" i="3"/>
  <c r="CX68" i="3" s="1"/>
  <c r="DE68" i="3" s="1"/>
  <c r="DL68" i="3" s="1"/>
  <c r="CP68" i="3"/>
  <c r="CJ68" i="3"/>
  <c r="CI68" i="3"/>
  <c r="CB68" i="3"/>
  <c r="BV68" i="3"/>
  <c r="CC68" i="3" s="1"/>
  <c r="BU68" i="3"/>
  <c r="BN68" i="3"/>
  <c r="BH68" i="3"/>
  <c r="BO68" i="3" s="1"/>
  <c r="BG68" i="3"/>
  <c r="EF67" i="3"/>
  <c r="DY67" i="3"/>
  <c r="DR67" i="3"/>
  <c r="DK67" i="3"/>
  <c r="DD67" i="3"/>
  <c r="CW67" i="3"/>
  <c r="CP67" i="3"/>
  <c r="CI67" i="3"/>
  <c r="CC67" i="3"/>
  <c r="CJ67" i="3" s="1"/>
  <c r="CQ67" i="3" s="1"/>
  <c r="CX67" i="3" s="1"/>
  <c r="DE67" i="3" s="1"/>
  <c r="DL67" i="3" s="1"/>
  <c r="DS67" i="3" s="1"/>
  <c r="DZ67" i="3" s="1"/>
  <c r="EG67" i="3" s="1"/>
  <c r="CB67" i="3"/>
  <c r="BV67" i="3"/>
  <c r="BU67" i="3"/>
  <c r="BO67" i="3"/>
  <c r="BN67" i="3"/>
  <c r="BH67" i="3"/>
  <c r="BG67" i="3"/>
  <c r="EF66" i="3"/>
  <c r="DY66" i="3"/>
  <c r="DR66" i="3"/>
  <c r="DK66" i="3"/>
  <c r="DD66" i="3"/>
  <c r="CW66" i="3"/>
  <c r="CP66" i="3"/>
  <c r="CJ66" i="3"/>
  <c r="CQ66" i="3" s="1"/>
  <c r="CX66" i="3" s="1"/>
  <c r="DE66" i="3" s="1"/>
  <c r="DL66" i="3" s="1"/>
  <c r="DS66" i="3" s="1"/>
  <c r="DZ66" i="3" s="1"/>
  <c r="EG66" i="3" s="1"/>
  <c r="CI66" i="3"/>
  <c r="CC66" i="3"/>
  <c r="CB66" i="3"/>
  <c r="BU66" i="3"/>
  <c r="BN66" i="3"/>
  <c r="BH66" i="3"/>
  <c r="BO66" i="3" s="1"/>
  <c r="BV66" i="3" s="1"/>
  <c r="BG66" i="3"/>
  <c r="EF65" i="3"/>
  <c r="DY65" i="3"/>
  <c r="DR65" i="3"/>
  <c r="DK65" i="3"/>
  <c r="DD65" i="3"/>
  <c r="CW65" i="3"/>
  <c r="CP65" i="3"/>
  <c r="CI65" i="3"/>
  <c r="CC65" i="3"/>
  <c r="CJ65" i="3" s="1"/>
  <c r="CQ65" i="3" s="1"/>
  <c r="CX65" i="3" s="1"/>
  <c r="DE65" i="3" s="1"/>
  <c r="DL65" i="3" s="1"/>
  <c r="DS65" i="3" s="1"/>
  <c r="DZ65" i="3" s="1"/>
  <c r="EG65" i="3" s="1"/>
  <c r="CB65" i="3"/>
  <c r="BU65" i="3"/>
  <c r="BN65" i="3"/>
  <c r="BH65" i="3"/>
  <c r="BO65" i="3" s="1"/>
  <c r="BV65" i="3" s="1"/>
  <c r="BG65" i="3"/>
  <c r="EF64" i="3"/>
  <c r="DY64" i="3"/>
  <c r="DR64" i="3"/>
  <c r="DK64" i="3"/>
  <c r="DD64" i="3"/>
  <c r="CW64" i="3"/>
  <c r="CP64" i="3"/>
  <c r="CI64" i="3"/>
  <c r="CB64" i="3"/>
  <c r="BU64" i="3"/>
  <c r="BN64" i="3"/>
  <c r="BH64" i="3"/>
  <c r="BO64" i="3" s="1"/>
  <c r="BV64" i="3" s="1"/>
  <c r="CC64" i="3" s="1"/>
  <c r="CJ64" i="3" s="1"/>
  <c r="CQ64" i="3" s="1"/>
  <c r="CX64" i="3" s="1"/>
  <c r="DE64" i="3" s="1"/>
  <c r="DL64" i="3" s="1"/>
  <c r="DS64" i="3" s="1"/>
  <c r="DZ64" i="3" s="1"/>
  <c r="EG64" i="3" s="1"/>
  <c r="BG64" i="3"/>
  <c r="EF63" i="3"/>
  <c r="DY63" i="3"/>
  <c r="DR63" i="3"/>
  <c r="DK63" i="3"/>
  <c r="DD63" i="3"/>
  <c r="CW63" i="3"/>
  <c r="CP63" i="3"/>
  <c r="CI63" i="3"/>
  <c r="CB63" i="3"/>
  <c r="BU63" i="3"/>
  <c r="BN63" i="3"/>
  <c r="BH63" i="3"/>
  <c r="BO63" i="3" s="1"/>
  <c r="BV63" i="3" s="1"/>
  <c r="CC63" i="3" s="1"/>
  <c r="CJ63" i="3" s="1"/>
  <c r="CQ63" i="3" s="1"/>
  <c r="CX63" i="3" s="1"/>
  <c r="DE63" i="3" s="1"/>
  <c r="DL63" i="3" s="1"/>
  <c r="DS63" i="3" s="1"/>
  <c r="DZ63" i="3" s="1"/>
  <c r="EG63" i="3" s="1"/>
  <c r="BG63" i="3"/>
  <c r="EF62" i="3"/>
  <c r="DY62" i="3"/>
  <c r="DR62" i="3"/>
  <c r="DK62" i="3"/>
  <c r="DD62" i="3"/>
  <c r="CW62" i="3"/>
  <c r="CP62" i="3"/>
  <c r="CI62" i="3"/>
  <c r="CB62" i="3"/>
  <c r="BU62" i="3"/>
  <c r="BO62" i="3"/>
  <c r="BV62" i="3" s="1"/>
  <c r="CC62" i="3" s="1"/>
  <c r="CJ62" i="3" s="1"/>
  <c r="CQ62" i="3" s="1"/>
  <c r="CX62" i="3" s="1"/>
  <c r="DE62" i="3" s="1"/>
  <c r="DL62" i="3" s="1"/>
  <c r="DS62" i="3" s="1"/>
  <c r="DZ62" i="3" s="1"/>
  <c r="EG62" i="3" s="1"/>
  <c r="BN62" i="3"/>
  <c r="BH62" i="3"/>
  <c r="BG62" i="3"/>
  <c r="EF61" i="3"/>
  <c r="DY61" i="3"/>
  <c r="DR61" i="3"/>
  <c r="DK61" i="3"/>
  <c r="DD61" i="3"/>
  <c r="CW61" i="3"/>
  <c r="CP61" i="3"/>
  <c r="CI61" i="3"/>
  <c r="CB61" i="3"/>
  <c r="BU61" i="3"/>
  <c r="BN61" i="3"/>
  <c r="BH61" i="3"/>
  <c r="BO61" i="3" s="1"/>
  <c r="BV61" i="3" s="1"/>
  <c r="CC61" i="3" s="1"/>
  <c r="CJ61" i="3" s="1"/>
  <c r="CQ61" i="3" s="1"/>
  <c r="CX61" i="3" s="1"/>
  <c r="DE61" i="3" s="1"/>
  <c r="DL61" i="3" s="1"/>
  <c r="DS61" i="3" s="1"/>
  <c r="DZ61" i="3" s="1"/>
  <c r="EG61" i="3" s="1"/>
  <c r="BG61" i="3"/>
  <c r="EF60" i="3"/>
  <c r="DY60" i="3"/>
  <c r="DR60" i="3"/>
  <c r="DK60" i="3"/>
  <c r="DD60" i="3"/>
  <c r="CW60" i="3"/>
  <c r="CP60" i="3"/>
  <c r="CI60" i="3"/>
  <c r="CB60" i="3"/>
  <c r="BU60" i="3"/>
  <c r="BN60" i="3"/>
  <c r="BH60" i="3"/>
  <c r="BO60" i="3" s="1"/>
  <c r="BV60" i="3" s="1"/>
  <c r="CC60" i="3" s="1"/>
  <c r="CJ60" i="3" s="1"/>
  <c r="CQ60" i="3" s="1"/>
  <c r="CX60" i="3" s="1"/>
  <c r="DE60" i="3" s="1"/>
  <c r="DL60" i="3" s="1"/>
  <c r="DS60" i="3" s="1"/>
  <c r="DZ60" i="3" s="1"/>
  <c r="EG60" i="3" s="1"/>
  <c r="BG60" i="3"/>
  <c r="EF59" i="3"/>
  <c r="DY59" i="3"/>
  <c r="DR59" i="3"/>
  <c r="DK59" i="3"/>
  <c r="DD59" i="3"/>
  <c r="CW59" i="3"/>
  <c r="CP59" i="3"/>
  <c r="CI59" i="3"/>
  <c r="CB59" i="3"/>
  <c r="BU59" i="3"/>
  <c r="BO59" i="3"/>
  <c r="BV59" i="3" s="1"/>
  <c r="CC59" i="3" s="1"/>
  <c r="CJ59" i="3" s="1"/>
  <c r="CQ59" i="3" s="1"/>
  <c r="CX59" i="3" s="1"/>
  <c r="DE59" i="3" s="1"/>
  <c r="DL59" i="3" s="1"/>
  <c r="DS59" i="3" s="1"/>
  <c r="DZ59" i="3" s="1"/>
  <c r="EG59" i="3" s="1"/>
  <c r="BN59" i="3"/>
  <c r="BH59" i="3"/>
  <c r="BG59" i="3"/>
  <c r="EF58" i="3"/>
  <c r="DY58" i="3"/>
  <c r="DR58" i="3"/>
  <c r="DK58" i="3"/>
  <c r="DD58" i="3"/>
  <c r="CW58" i="3"/>
  <c r="CP58" i="3"/>
  <c r="CI58" i="3"/>
  <c r="CB58" i="3"/>
  <c r="BU58" i="3"/>
  <c r="BN58" i="3"/>
  <c r="BH58" i="3"/>
  <c r="BO58" i="3" s="1"/>
  <c r="BV58" i="3" s="1"/>
  <c r="CC58" i="3" s="1"/>
  <c r="CJ58" i="3" s="1"/>
  <c r="CQ58" i="3" s="1"/>
  <c r="CX58" i="3" s="1"/>
  <c r="DE58" i="3" s="1"/>
  <c r="DL58" i="3" s="1"/>
  <c r="DS58" i="3" s="1"/>
  <c r="DZ58" i="3" s="1"/>
  <c r="EG58" i="3" s="1"/>
  <c r="BG58" i="3"/>
  <c r="EF57" i="3"/>
  <c r="DY57" i="3"/>
  <c r="DR57" i="3"/>
  <c r="DK57" i="3"/>
  <c r="DD57" i="3"/>
  <c r="CW57" i="3"/>
  <c r="CP57" i="3"/>
  <c r="CI57" i="3"/>
  <c r="CB57" i="3"/>
  <c r="BU57" i="3"/>
  <c r="BN57" i="3"/>
  <c r="BH57" i="3"/>
  <c r="BO57" i="3" s="1"/>
  <c r="BV57" i="3" s="1"/>
  <c r="CC57" i="3" s="1"/>
  <c r="CJ57" i="3" s="1"/>
  <c r="CQ57" i="3" s="1"/>
  <c r="CX57" i="3" s="1"/>
  <c r="DE57" i="3" s="1"/>
  <c r="DL57" i="3" s="1"/>
  <c r="DS57" i="3" s="1"/>
  <c r="DZ57" i="3" s="1"/>
  <c r="EG57" i="3" s="1"/>
  <c r="BG57" i="3"/>
  <c r="EF56" i="3"/>
  <c r="DY56" i="3"/>
  <c r="DR56" i="3"/>
  <c r="DK56" i="3"/>
  <c r="DD56" i="3"/>
  <c r="CW56" i="3"/>
  <c r="CP56" i="3"/>
  <c r="CI56" i="3"/>
  <c r="CB56" i="3"/>
  <c r="BU56" i="3"/>
  <c r="BN56" i="3"/>
  <c r="BH56" i="3"/>
  <c r="BO56" i="3" s="1"/>
  <c r="BV56" i="3" s="1"/>
  <c r="CC56" i="3" s="1"/>
  <c r="CJ56" i="3" s="1"/>
  <c r="CQ56" i="3" s="1"/>
  <c r="CX56" i="3" s="1"/>
  <c r="DE56" i="3" s="1"/>
  <c r="DL56" i="3" s="1"/>
  <c r="DS56" i="3" s="1"/>
  <c r="DZ56" i="3" s="1"/>
  <c r="EG56" i="3" s="1"/>
  <c r="BG56" i="3"/>
  <c r="EF55" i="3"/>
  <c r="DY55" i="3"/>
  <c r="DR55" i="3"/>
  <c r="DK55" i="3"/>
  <c r="DD55" i="3"/>
  <c r="CW55" i="3"/>
  <c r="CP55" i="3"/>
  <c r="CJ55" i="3"/>
  <c r="CQ55" i="3" s="1"/>
  <c r="CX55" i="3" s="1"/>
  <c r="DE55" i="3" s="1"/>
  <c r="DL55" i="3" s="1"/>
  <c r="DS55" i="3" s="1"/>
  <c r="DZ55" i="3" s="1"/>
  <c r="EG55" i="3" s="1"/>
  <c r="CI55" i="3"/>
  <c r="CB55" i="3"/>
  <c r="BV55" i="3"/>
  <c r="CC55" i="3" s="1"/>
  <c r="BU55" i="3"/>
  <c r="BO55" i="3"/>
  <c r="BN55" i="3"/>
  <c r="BH55" i="3"/>
  <c r="BG55" i="3"/>
  <c r="EF54" i="3"/>
  <c r="DY54" i="3"/>
  <c r="DR54" i="3"/>
  <c r="DK54" i="3"/>
  <c r="DD54" i="3"/>
  <c r="CW54" i="3"/>
  <c r="CP54" i="3"/>
  <c r="CI54" i="3"/>
  <c r="CC54" i="3"/>
  <c r="CJ54" i="3" s="1"/>
  <c r="CQ54" i="3" s="1"/>
  <c r="CX54" i="3" s="1"/>
  <c r="DE54" i="3" s="1"/>
  <c r="DL54" i="3" s="1"/>
  <c r="DS54" i="3" s="1"/>
  <c r="DZ54" i="3" s="1"/>
  <c r="EG54" i="3" s="1"/>
  <c r="CB54" i="3"/>
  <c r="BV54" i="3"/>
  <c r="BU54" i="3"/>
  <c r="BO54" i="3"/>
  <c r="BN54" i="3"/>
  <c r="BH54" i="3"/>
  <c r="BG54" i="3"/>
  <c r="EF53" i="3"/>
  <c r="DY53" i="3"/>
  <c r="DR53" i="3"/>
  <c r="DK53" i="3"/>
  <c r="DD53" i="3"/>
  <c r="CW53" i="3"/>
  <c r="CP53" i="3"/>
  <c r="CJ53" i="3"/>
  <c r="CQ53" i="3" s="1"/>
  <c r="CX53" i="3" s="1"/>
  <c r="DE53" i="3" s="1"/>
  <c r="DL53" i="3" s="1"/>
  <c r="DS53" i="3" s="1"/>
  <c r="DZ53" i="3" s="1"/>
  <c r="EG53" i="3" s="1"/>
  <c r="CI53" i="3"/>
  <c r="CC53" i="3"/>
  <c r="CB53" i="3"/>
  <c r="BV53" i="3"/>
  <c r="BU53" i="3"/>
  <c r="BO53" i="3"/>
  <c r="BN53" i="3"/>
  <c r="BH53" i="3"/>
  <c r="BG53" i="3"/>
  <c r="EF52" i="3"/>
  <c r="DY52" i="3"/>
  <c r="DR52" i="3"/>
  <c r="DK52" i="3"/>
  <c r="DD52" i="3"/>
  <c r="CW52" i="3"/>
  <c r="CP52" i="3"/>
  <c r="CI52" i="3"/>
  <c r="CB52" i="3"/>
  <c r="BU52" i="3"/>
  <c r="BN52" i="3"/>
  <c r="BH52" i="3"/>
  <c r="BO52" i="3" s="1"/>
  <c r="BV52" i="3" s="1"/>
  <c r="CC52" i="3" s="1"/>
  <c r="CJ52" i="3" s="1"/>
  <c r="CQ52" i="3" s="1"/>
  <c r="CX52" i="3" s="1"/>
  <c r="DE52" i="3" s="1"/>
  <c r="DL52" i="3" s="1"/>
  <c r="DS52" i="3" s="1"/>
  <c r="DZ52" i="3" s="1"/>
  <c r="EG52" i="3" s="1"/>
  <c r="BG52" i="3"/>
  <c r="EF51" i="3"/>
  <c r="DY51" i="3"/>
  <c r="DR51" i="3"/>
  <c r="DK51" i="3"/>
  <c r="DD51" i="3"/>
  <c r="CW51" i="3"/>
  <c r="CP51" i="3"/>
  <c r="CI51" i="3"/>
  <c r="CB51" i="3"/>
  <c r="BU51" i="3"/>
  <c r="BN51" i="3"/>
  <c r="BH51" i="3"/>
  <c r="BO51" i="3" s="1"/>
  <c r="BV51" i="3" s="1"/>
  <c r="CC51" i="3" s="1"/>
  <c r="CJ51" i="3" s="1"/>
  <c r="CQ51" i="3" s="1"/>
  <c r="CX51" i="3" s="1"/>
  <c r="DE51" i="3" s="1"/>
  <c r="DL51" i="3" s="1"/>
  <c r="DS51" i="3" s="1"/>
  <c r="DZ51" i="3" s="1"/>
  <c r="EG51" i="3" s="1"/>
  <c r="BG51" i="3"/>
  <c r="EF50" i="3"/>
  <c r="DY50" i="3"/>
  <c r="DR50" i="3"/>
  <c r="DK50" i="3"/>
  <c r="DD50" i="3"/>
  <c r="CW50" i="3"/>
  <c r="CP50" i="3"/>
  <c r="CI50" i="3"/>
  <c r="CB50" i="3"/>
  <c r="BU50" i="3"/>
  <c r="BN50" i="3"/>
  <c r="BH50" i="3"/>
  <c r="BO50" i="3" s="1"/>
  <c r="BV50" i="3" s="1"/>
  <c r="CC50" i="3" s="1"/>
  <c r="CJ50" i="3" s="1"/>
  <c r="CQ50" i="3" s="1"/>
  <c r="CX50" i="3" s="1"/>
  <c r="DE50" i="3" s="1"/>
  <c r="DL50" i="3" s="1"/>
  <c r="DS50" i="3" s="1"/>
  <c r="DZ50" i="3" s="1"/>
  <c r="EG50" i="3" s="1"/>
  <c r="BG50" i="3"/>
  <c r="EF49" i="3"/>
  <c r="DY49" i="3"/>
  <c r="DR49" i="3"/>
  <c r="DK49" i="3"/>
  <c r="DD49" i="3"/>
  <c r="CW49" i="3"/>
  <c r="CP49" i="3"/>
  <c r="CI49" i="3"/>
  <c r="CC49" i="3"/>
  <c r="CJ49" i="3" s="1"/>
  <c r="CQ49" i="3" s="1"/>
  <c r="CX49" i="3" s="1"/>
  <c r="DE49" i="3" s="1"/>
  <c r="DL49" i="3" s="1"/>
  <c r="DS49" i="3" s="1"/>
  <c r="DZ49" i="3" s="1"/>
  <c r="EG49" i="3" s="1"/>
  <c r="CB49" i="3"/>
  <c r="BV49" i="3"/>
  <c r="BU49" i="3"/>
  <c r="BO49" i="3"/>
  <c r="BN49" i="3"/>
  <c r="BH49" i="3"/>
  <c r="BG49" i="3"/>
  <c r="EF48" i="3"/>
  <c r="DY48" i="3"/>
  <c r="DR48" i="3"/>
  <c r="DK48" i="3"/>
  <c r="DD48" i="3"/>
  <c r="CW48" i="3"/>
  <c r="CP48" i="3"/>
  <c r="CI48" i="3"/>
  <c r="CB48" i="3"/>
  <c r="BU48" i="3"/>
  <c r="BN48" i="3"/>
  <c r="BH48" i="3"/>
  <c r="BO48" i="3" s="1"/>
  <c r="BV48" i="3" s="1"/>
  <c r="CC48" i="3" s="1"/>
  <c r="CJ48" i="3" s="1"/>
  <c r="CQ48" i="3" s="1"/>
  <c r="CX48" i="3" s="1"/>
  <c r="DE48" i="3" s="1"/>
  <c r="DL48" i="3" s="1"/>
  <c r="DS48" i="3" s="1"/>
  <c r="DZ48" i="3" s="1"/>
  <c r="EG48" i="3" s="1"/>
  <c r="BG48" i="3"/>
  <c r="EF47" i="3"/>
  <c r="DY47" i="3"/>
  <c r="DR47" i="3"/>
  <c r="DK47" i="3"/>
  <c r="DD47" i="3"/>
  <c r="CW47" i="3"/>
  <c r="CP47" i="3"/>
  <c r="CI47" i="3"/>
  <c r="CB47" i="3"/>
  <c r="BU47" i="3"/>
  <c r="BN47" i="3"/>
  <c r="BH47" i="3"/>
  <c r="BO47" i="3" s="1"/>
  <c r="BV47" i="3" s="1"/>
  <c r="CC47" i="3" s="1"/>
  <c r="CJ47" i="3" s="1"/>
  <c r="CQ47" i="3" s="1"/>
  <c r="CX47" i="3" s="1"/>
  <c r="DE47" i="3" s="1"/>
  <c r="DL47" i="3" s="1"/>
  <c r="DS47" i="3" s="1"/>
  <c r="DZ47" i="3" s="1"/>
  <c r="EG47" i="3" s="1"/>
  <c r="BG47" i="3"/>
  <c r="EF46" i="3"/>
  <c r="DY46" i="3"/>
  <c r="DR46" i="3"/>
  <c r="DK46" i="3"/>
  <c r="DD46" i="3"/>
  <c r="CW46" i="3"/>
  <c r="CP46" i="3"/>
  <c r="CI46" i="3"/>
  <c r="CC46" i="3"/>
  <c r="CJ46" i="3" s="1"/>
  <c r="CQ46" i="3" s="1"/>
  <c r="CX46" i="3" s="1"/>
  <c r="DE46" i="3" s="1"/>
  <c r="DL46" i="3" s="1"/>
  <c r="DS46" i="3" s="1"/>
  <c r="DZ46" i="3" s="1"/>
  <c r="EG46" i="3" s="1"/>
  <c r="CB46" i="3"/>
  <c r="BV46" i="3"/>
  <c r="BU46" i="3"/>
  <c r="BN46" i="3"/>
  <c r="BH46" i="3"/>
  <c r="BO46" i="3" s="1"/>
  <c r="BG46" i="3"/>
  <c r="EF45" i="3"/>
  <c r="DY45" i="3"/>
  <c r="DR45" i="3"/>
  <c r="DK45" i="3"/>
  <c r="DD45" i="3"/>
  <c r="CW45" i="3"/>
  <c r="CP45" i="3"/>
  <c r="CJ45" i="3"/>
  <c r="CQ45" i="3" s="1"/>
  <c r="CX45" i="3" s="1"/>
  <c r="DE45" i="3" s="1"/>
  <c r="DL45" i="3" s="1"/>
  <c r="DS45" i="3" s="1"/>
  <c r="DZ45" i="3" s="1"/>
  <c r="EG45" i="3" s="1"/>
  <c r="CI45" i="3"/>
  <c r="CB45" i="3"/>
  <c r="BU45" i="3"/>
  <c r="BO45" i="3"/>
  <c r="BV45" i="3" s="1"/>
  <c r="CC45" i="3" s="1"/>
  <c r="BN45" i="3"/>
  <c r="BH45" i="3"/>
  <c r="BG45" i="3"/>
  <c r="EF44" i="3"/>
  <c r="DY44" i="3"/>
  <c r="DR44" i="3"/>
  <c r="DK44" i="3"/>
  <c r="DD44" i="3"/>
  <c r="CW44" i="3"/>
  <c r="CP44" i="3"/>
  <c r="CI44" i="3"/>
  <c r="CB44" i="3"/>
  <c r="BV44" i="3"/>
  <c r="CC44" i="3" s="1"/>
  <c r="CJ44" i="3" s="1"/>
  <c r="CQ44" i="3" s="1"/>
  <c r="CX44" i="3" s="1"/>
  <c r="DE44" i="3" s="1"/>
  <c r="DL44" i="3" s="1"/>
  <c r="DS44" i="3" s="1"/>
  <c r="DZ44" i="3" s="1"/>
  <c r="EG44" i="3" s="1"/>
  <c r="BU44" i="3"/>
  <c r="BO44" i="3"/>
  <c r="BN44" i="3"/>
  <c r="BH44" i="3"/>
  <c r="BG44" i="3"/>
  <c r="EF43" i="3"/>
  <c r="DY43" i="3"/>
  <c r="DR43" i="3"/>
  <c r="DK43" i="3"/>
  <c r="DD43" i="3"/>
  <c r="CW43" i="3"/>
  <c r="CP43" i="3"/>
  <c r="CI43" i="3"/>
  <c r="CC43" i="3"/>
  <c r="CJ43" i="3" s="1"/>
  <c r="CQ43" i="3" s="1"/>
  <c r="CX43" i="3" s="1"/>
  <c r="DE43" i="3" s="1"/>
  <c r="DL43" i="3" s="1"/>
  <c r="DS43" i="3" s="1"/>
  <c r="DZ43" i="3" s="1"/>
  <c r="EG43" i="3" s="1"/>
  <c r="CB43" i="3"/>
  <c r="BU43" i="3"/>
  <c r="BO43" i="3"/>
  <c r="BV43" i="3" s="1"/>
  <c r="BN43" i="3"/>
  <c r="BH43" i="3"/>
  <c r="BG43" i="3"/>
  <c r="EF42" i="3"/>
  <c r="DY42" i="3"/>
  <c r="DR42" i="3"/>
  <c r="DK42" i="3"/>
  <c r="DD42" i="3"/>
  <c r="CW42" i="3"/>
  <c r="CP42" i="3"/>
  <c r="CI42" i="3"/>
  <c r="CB42" i="3"/>
  <c r="BV42" i="3"/>
  <c r="CC42" i="3" s="1"/>
  <c r="CJ42" i="3" s="1"/>
  <c r="CQ42" i="3" s="1"/>
  <c r="CX42" i="3" s="1"/>
  <c r="DE42" i="3" s="1"/>
  <c r="DL42" i="3" s="1"/>
  <c r="DS42" i="3" s="1"/>
  <c r="DZ42" i="3" s="1"/>
  <c r="EG42" i="3" s="1"/>
  <c r="BU42" i="3"/>
  <c r="BO42" i="3"/>
  <c r="BN42" i="3"/>
  <c r="BH42" i="3"/>
  <c r="BG42" i="3"/>
  <c r="EF41" i="3"/>
  <c r="DY41" i="3"/>
  <c r="DR41" i="3"/>
  <c r="DK41" i="3"/>
  <c r="DD41" i="3"/>
  <c r="CW41" i="3"/>
  <c r="CP41" i="3"/>
  <c r="CI41" i="3"/>
  <c r="CB41" i="3"/>
  <c r="BV41" i="3"/>
  <c r="CC41" i="3" s="1"/>
  <c r="CJ41" i="3" s="1"/>
  <c r="CQ41" i="3" s="1"/>
  <c r="CX41" i="3" s="1"/>
  <c r="DE41" i="3" s="1"/>
  <c r="DL41" i="3" s="1"/>
  <c r="DS41" i="3" s="1"/>
  <c r="DZ41" i="3" s="1"/>
  <c r="EG41" i="3" s="1"/>
  <c r="BU41" i="3"/>
  <c r="BO41" i="3"/>
  <c r="BN41" i="3"/>
  <c r="BH41" i="3"/>
  <c r="BG41" i="3"/>
  <c r="EF40" i="3"/>
  <c r="DY40" i="3"/>
  <c r="DR40" i="3"/>
  <c r="DK40" i="3"/>
  <c r="DD40" i="3"/>
  <c r="CW40" i="3"/>
  <c r="CP40" i="3"/>
  <c r="CJ40" i="3"/>
  <c r="CQ40" i="3" s="1"/>
  <c r="CX40" i="3" s="1"/>
  <c r="DE40" i="3" s="1"/>
  <c r="DL40" i="3" s="1"/>
  <c r="DS40" i="3" s="1"/>
  <c r="DZ40" i="3" s="1"/>
  <c r="EG40" i="3" s="1"/>
  <c r="CI40" i="3"/>
  <c r="CB40" i="3"/>
  <c r="BV40" i="3"/>
  <c r="CC40" i="3" s="1"/>
  <c r="BU40" i="3"/>
  <c r="BO40" i="3"/>
  <c r="BN40" i="3"/>
  <c r="BH40" i="3"/>
  <c r="BG40" i="3"/>
  <c r="EF39" i="3"/>
  <c r="DY39" i="3"/>
  <c r="DR39" i="3"/>
  <c r="DK39" i="3"/>
  <c r="DD39" i="3"/>
  <c r="CW39" i="3"/>
  <c r="CP39" i="3"/>
  <c r="CI39" i="3"/>
  <c r="CC39" i="3"/>
  <c r="CJ39" i="3" s="1"/>
  <c r="CQ39" i="3" s="1"/>
  <c r="CX39" i="3" s="1"/>
  <c r="DE39" i="3" s="1"/>
  <c r="DL39" i="3" s="1"/>
  <c r="DS39" i="3" s="1"/>
  <c r="DZ39" i="3" s="1"/>
  <c r="EG39" i="3" s="1"/>
  <c r="CB39" i="3"/>
  <c r="BV39" i="3"/>
  <c r="BU39" i="3"/>
  <c r="BO39" i="3"/>
  <c r="BN39" i="3"/>
  <c r="BH39" i="3"/>
  <c r="BG39" i="3"/>
  <c r="EF38" i="3"/>
  <c r="DY38" i="3"/>
  <c r="DR38" i="3"/>
  <c r="DK38" i="3"/>
  <c r="DD38" i="3"/>
  <c r="CW38" i="3"/>
  <c r="CP38" i="3"/>
  <c r="CI38" i="3"/>
  <c r="CC38" i="3"/>
  <c r="CJ38" i="3" s="1"/>
  <c r="CQ38" i="3" s="1"/>
  <c r="CX38" i="3" s="1"/>
  <c r="DE38" i="3" s="1"/>
  <c r="DL38" i="3" s="1"/>
  <c r="DS38" i="3" s="1"/>
  <c r="DZ38" i="3" s="1"/>
  <c r="EG38" i="3" s="1"/>
  <c r="CB38" i="3"/>
  <c r="BU38" i="3"/>
  <c r="BN38" i="3"/>
  <c r="BH38" i="3"/>
  <c r="BO38" i="3" s="1"/>
  <c r="BV38" i="3" s="1"/>
  <c r="BG38" i="3"/>
  <c r="EF37" i="3"/>
  <c r="DY37" i="3"/>
  <c r="DR37" i="3"/>
  <c r="DK37" i="3"/>
  <c r="DD37" i="3"/>
  <c r="CW37" i="3"/>
  <c r="CP37" i="3"/>
  <c r="CI37" i="3"/>
  <c r="CB37" i="3"/>
  <c r="BV37" i="3"/>
  <c r="CC37" i="3" s="1"/>
  <c r="CJ37" i="3" s="1"/>
  <c r="CQ37" i="3" s="1"/>
  <c r="CX37" i="3" s="1"/>
  <c r="DE37" i="3" s="1"/>
  <c r="DL37" i="3" s="1"/>
  <c r="DS37" i="3" s="1"/>
  <c r="DZ37" i="3" s="1"/>
  <c r="EG37" i="3" s="1"/>
  <c r="BU37" i="3"/>
  <c r="BO37" i="3"/>
  <c r="BN37" i="3"/>
  <c r="BH37" i="3"/>
  <c r="BG37" i="3"/>
  <c r="EF36" i="3"/>
  <c r="DY36" i="3"/>
  <c r="DR36" i="3"/>
  <c r="DK36" i="3"/>
  <c r="DD36" i="3"/>
  <c r="CW36" i="3"/>
  <c r="CP36" i="3"/>
  <c r="CI36" i="3"/>
  <c r="CB36" i="3"/>
  <c r="BV36" i="3"/>
  <c r="CC36" i="3" s="1"/>
  <c r="CJ36" i="3" s="1"/>
  <c r="CQ36" i="3" s="1"/>
  <c r="CX36" i="3" s="1"/>
  <c r="DE36" i="3" s="1"/>
  <c r="DL36" i="3" s="1"/>
  <c r="DS36" i="3" s="1"/>
  <c r="DZ36" i="3" s="1"/>
  <c r="EG36" i="3" s="1"/>
  <c r="BU36" i="3"/>
  <c r="BN36" i="3"/>
  <c r="BH36" i="3"/>
  <c r="BO36" i="3" s="1"/>
  <c r="BG36" i="3"/>
  <c r="EF35" i="3"/>
  <c r="DY35" i="3"/>
  <c r="DR35" i="3"/>
  <c r="DK35" i="3"/>
  <c r="DD35" i="3"/>
  <c r="CW35" i="3"/>
  <c r="CP35" i="3"/>
  <c r="CJ35" i="3"/>
  <c r="CQ35" i="3" s="1"/>
  <c r="CX35" i="3" s="1"/>
  <c r="DE35" i="3" s="1"/>
  <c r="DL35" i="3" s="1"/>
  <c r="DS35" i="3" s="1"/>
  <c r="DZ35" i="3" s="1"/>
  <c r="EG35" i="3" s="1"/>
  <c r="CI35" i="3"/>
  <c r="CB35" i="3"/>
  <c r="BU35" i="3"/>
  <c r="BO35" i="3"/>
  <c r="BV35" i="3" s="1"/>
  <c r="CC35" i="3" s="1"/>
  <c r="BN35" i="3"/>
  <c r="BH35" i="3"/>
  <c r="BG35" i="3"/>
  <c r="EF34" i="3"/>
  <c r="DY34" i="3"/>
  <c r="DR34" i="3"/>
  <c r="DK34" i="3"/>
  <c r="DD34" i="3"/>
  <c r="CW34" i="3"/>
  <c r="CP34" i="3"/>
  <c r="CI34" i="3"/>
  <c r="CB34" i="3"/>
  <c r="BV34" i="3"/>
  <c r="CC34" i="3" s="1"/>
  <c r="CJ34" i="3" s="1"/>
  <c r="CQ34" i="3" s="1"/>
  <c r="CX34" i="3" s="1"/>
  <c r="DE34" i="3" s="1"/>
  <c r="DL34" i="3" s="1"/>
  <c r="DS34" i="3" s="1"/>
  <c r="DZ34" i="3" s="1"/>
  <c r="EG34" i="3" s="1"/>
  <c r="BU34" i="3"/>
  <c r="BO34" i="3"/>
  <c r="BN34" i="3"/>
  <c r="BH34" i="3"/>
  <c r="BG34" i="3"/>
  <c r="EF33" i="3"/>
  <c r="DY33" i="3"/>
  <c r="DR33" i="3"/>
  <c r="DK33" i="3"/>
  <c r="DD33" i="3"/>
  <c r="CW33" i="3"/>
  <c r="CP33" i="3"/>
  <c r="CI33" i="3"/>
  <c r="CC33" i="3"/>
  <c r="CJ33" i="3" s="1"/>
  <c r="CQ33" i="3" s="1"/>
  <c r="CX33" i="3" s="1"/>
  <c r="DE33" i="3" s="1"/>
  <c r="DL33" i="3" s="1"/>
  <c r="DS33" i="3" s="1"/>
  <c r="DZ33" i="3" s="1"/>
  <c r="EG33" i="3" s="1"/>
  <c r="CB33" i="3"/>
  <c r="BU33" i="3"/>
  <c r="BN33" i="3"/>
  <c r="BH33" i="3"/>
  <c r="BO33" i="3" s="1"/>
  <c r="BV33" i="3" s="1"/>
  <c r="BG33" i="3"/>
  <c r="EF32" i="3"/>
  <c r="DY32" i="3"/>
  <c r="DR32" i="3"/>
  <c r="DK32" i="3"/>
  <c r="DD32" i="3"/>
  <c r="CW32" i="3"/>
  <c r="CP32" i="3"/>
  <c r="CI32" i="3"/>
  <c r="CB32" i="3"/>
  <c r="BV32" i="3"/>
  <c r="CC32" i="3" s="1"/>
  <c r="CJ32" i="3" s="1"/>
  <c r="CQ32" i="3" s="1"/>
  <c r="CX32" i="3" s="1"/>
  <c r="DE32" i="3" s="1"/>
  <c r="DL32" i="3" s="1"/>
  <c r="DS32" i="3" s="1"/>
  <c r="DZ32" i="3" s="1"/>
  <c r="EG32" i="3" s="1"/>
  <c r="BU32" i="3"/>
  <c r="BO32" i="3"/>
  <c r="BN32" i="3"/>
  <c r="BH32" i="3"/>
  <c r="BG32" i="3"/>
  <c r="EF31" i="3"/>
  <c r="DY31" i="3"/>
  <c r="DR31" i="3"/>
  <c r="DK31" i="3"/>
  <c r="DD31" i="3"/>
  <c r="CW31" i="3"/>
  <c r="CP31" i="3"/>
  <c r="CI31" i="3"/>
  <c r="CB31" i="3"/>
  <c r="BU31" i="3"/>
  <c r="BN31" i="3"/>
  <c r="BH31" i="3"/>
  <c r="BO31" i="3" s="1"/>
  <c r="BV31" i="3" s="1"/>
  <c r="CC31" i="3" s="1"/>
  <c r="CJ31" i="3" s="1"/>
  <c r="CQ31" i="3" s="1"/>
  <c r="CX31" i="3" s="1"/>
  <c r="DE31" i="3" s="1"/>
  <c r="DL31" i="3" s="1"/>
  <c r="DS31" i="3" s="1"/>
  <c r="DZ31" i="3" s="1"/>
  <c r="EG31" i="3" s="1"/>
  <c r="BG31" i="3"/>
  <c r="EF30" i="3"/>
  <c r="DY30" i="3"/>
  <c r="DR30" i="3"/>
  <c r="DK30" i="3"/>
  <c r="DD30" i="3"/>
  <c r="CW30" i="3"/>
  <c r="CP30" i="3"/>
  <c r="CI30" i="3"/>
  <c r="CB30" i="3"/>
  <c r="BU30" i="3"/>
  <c r="BO30" i="3"/>
  <c r="BV30" i="3" s="1"/>
  <c r="CC30" i="3" s="1"/>
  <c r="CJ30" i="3" s="1"/>
  <c r="CQ30" i="3" s="1"/>
  <c r="CX30" i="3" s="1"/>
  <c r="DE30" i="3" s="1"/>
  <c r="DL30" i="3" s="1"/>
  <c r="DS30" i="3" s="1"/>
  <c r="DZ30" i="3" s="1"/>
  <c r="EG30" i="3" s="1"/>
  <c r="BN30" i="3"/>
  <c r="BH30" i="3"/>
  <c r="BG30" i="3"/>
  <c r="EF29" i="3"/>
  <c r="DY29" i="3"/>
  <c r="DR29" i="3"/>
  <c r="DK29" i="3"/>
  <c r="DD29" i="3"/>
  <c r="CW29" i="3"/>
  <c r="CP29" i="3"/>
  <c r="CI29" i="3"/>
  <c r="CB29" i="3"/>
  <c r="BU29" i="3"/>
  <c r="BN29" i="3"/>
  <c r="BH29" i="3"/>
  <c r="BO29" i="3" s="1"/>
  <c r="BV29" i="3" s="1"/>
  <c r="CC29" i="3" s="1"/>
  <c r="CJ29" i="3" s="1"/>
  <c r="CQ29" i="3" s="1"/>
  <c r="CX29" i="3" s="1"/>
  <c r="DE29" i="3" s="1"/>
  <c r="DL29" i="3" s="1"/>
  <c r="DS29" i="3" s="1"/>
  <c r="DZ29" i="3" s="1"/>
  <c r="EG29" i="3" s="1"/>
  <c r="BG29" i="3"/>
  <c r="EF28" i="3"/>
  <c r="DY28" i="3"/>
  <c r="DR28" i="3"/>
  <c r="DK28" i="3"/>
  <c r="DD28" i="3"/>
  <c r="CW28" i="3"/>
  <c r="CP28" i="3"/>
  <c r="CI28" i="3"/>
  <c r="CB28" i="3"/>
  <c r="BU28" i="3"/>
  <c r="BN28" i="3"/>
  <c r="BH28" i="3"/>
  <c r="BO28" i="3" s="1"/>
  <c r="BV28" i="3" s="1"/>
  <c r="CC28" i="3" s="1"/>
  <c r="CJ28" i="3" s="1"/>
  <c r="CQ28" i="3" s="1"/>
  <c r="CX28" i="3" s="1"/>
  <c r="DE28" i="3" s="1"/>
  <c r="DL28" i="3" s="1"/>
  <c r="DS28" i="3" s="1"/>
  <c r="DZ28" i="3" s="1"/>
  <c r="EG28" i="3" s="1"/>
  <c r="BG28" i="3"/>
  <c r="EF27" i="3"/>
  <c r="DY27" i="3"/>
  <c r="DR27" i="3"/>
  <c r="DK27" i="3"/>
  <c r="DD27" i="3"/>
  <c r="CW27" i="3"/>
  <c r="CP27" i="3"/>
  <c r="CI27" i="3"/>
  <c r="CB27" i="3"/>
  <c r="BV27" i="3"/>
  <c r="CC27" i="3" s="1"/>
  <c r="CJ27" i="3" s="1"/>
  <c r="CQ27" i="3" s="1"/>
  <c r="CX27" i="3" s="1"/>
  <c r="DE27" i="3" s="1"/>
  <c r="DL27" i="3" s="1"/>
  <c r="DS27" i="3" s="1"/>
  <c r="DZ27" i="3" s="1"/>
  <c r="EG27" i="3" s="1"/>
  <c r="BU27" i="3"/>
  <c r="BO27" i="3"/>
  <c r="BN27" i="3"/>
  <c r="BH27" i="3"/>
  <c r="BG27" i="3"/>
  <c r="EF26" i="3"/>
  <c r="DY26" i="3"/>
  <c r="DR26" i="3"/>
  <c r="DK26" i="3"/>
  <c r="DD26" i="3"/>
  <c r="CW26" i="3"/>
  <c r="CP26" i="3"/>
  <c r="CI26" i="3"/>
  <c r="CB26" i="3"/>
  <c r="BU26" i="3"/>
  <c r="BN26" i="3"/>
  <c r="BH26" i="3"/>
  <c r="BO26" i="3" s="1"/>
  <c r="BV26" i="3" s="1"/>
  <c r="CC26" i="3" s="1"/>
  <c r="CJ26" i="3" s="1"/>
  <c r="CQ26" i="3" s="1"/>
  <c r="CX26" i="3" s="1"/>
  <c r="DE26" i="3" s="1"/>
  <c r="DL26" i="3" s="1"/>
  <c r="DS26" i="3" s="1"/>
  <c r="DZ26" i="3" s="1"/>
  <c r="EG26" i="3" s="1"/>
  <c r="BG26" i="3"/>
  <c r="EF25" i="3"/>
  <c r="DY25" i="3"/>
  <c r="DR25" i="3"/>
  <c r="DK25" i="3"/>
  <c r="DD25" i="3"/>
  <c r="CW25" i="3"/>
  <c r="CP25" i="3"/>
  <c r="CI25" i="3"/>
  <c r="CB25" i="3"/>
  <c r="BU25" i="3"/>
  <c r="BO25" i="3"/>
  <c r="BV25" i="3" s="1"/>
  <c r="CC25" i="3" s="1"/>
  <c r="CJ25" i="3" s="1"/>
  <c r="CQ25" i="3" s="1"/>
  <c r="CX25" i="3" s="1"/>
  <c r="DE25" i="3" s="1"/>
  <c r="DL25" i="3" s="1"/>
  <c r="DS25" i="3" s="1"/>
  <c r="DZ25" i="3" s="1"/>
  <c r="EG25" i="3" s="1"/>
  <c r="BN25" i="3"/>
  <c r="BH25" i="3"/>
  <c r="BG25" i="3"/>
  <c r="EF24" i="3"/>
  <c r="DY24" i="3"/>
  <c r="DR24" i="3"/>
  <c r="DK24" i="3"/>
  <c r="DD24" i="3"/>
  <c r="CW24" i="3"/>
  <c r="CP24" i="3"/>
  <c r="CI24" i="3"/>
  <c r="CB24" i="3"/>
  <c r="BU24" i="3"/>
  <c r="BN24" i="3"/>
  <c r="BH24" i="3"/>
  <c r="BO24" i="3" s="1"/>
  <c r="BV24" i="3" s="1"/>
  <c r="CC24" i="3" s="1"/>
  <c r="CJ24" i="3" s="1"/>
  <c r="CQ24" i="3" s="1"/>
  <c r="CX24" i="3" s="1"/>
  <c r="DE24" i="3" s="1"/>
  <c r="DL24" i="3" s="1"/>
  <c r="DS24" i="3" s="1"/>
  <c r="DZ24" i="3" s="1"/>
  <c r="EG24" i="3" s="1"/>
  <c r="BG24" i="3"/>
  <c r="EF23" i="3"/>
  <c r="DY23" i="3"/>
  <c r="DR23" i="3"/>
  <c r="DK23" i="3"/>
  <c r="DD23" i="3"/>
  <c r="CW23" i="3"/>
  <c r="CP23" i="3"/>
  <c r="CI23" i="3"/>
  <c r="CB23" i="3"/>
  <c r="BV23" i="3"/>
  <c r="CC23" i="3" s="1"/>
  <c r="CJ23" i="3" s="1"/>
  <c r="CQ23" i="3" s="1"/>
  <c r="CX23" i="3" s="1"/>
  <c r="DE23" i="3" s="1"/>
  <c r="DL23" i="3" s="1"/>
  <c r="DS23" i="3" s="1"/>
  <c r="DZ23" i="3" s="1"/>
  <c r="EG23" i="3" s="1"/>
  <c r="BU23" i="3"/>
  <c r="BO23" i="3"/>
  <c r="BN23" i="3"/>
  <c r="BH23" i="3"/>
  <c r="BG23" i="3"/>
  <c r="EF22" i="3"/>
  <c r="DY22" i="3"/>
  <c r="DR22" i="3"/>
  <c r="DK22" i="3"/>
  <c r="DD22" i="3"/>
  <c r="CW22" i="3"/>
  <c r="CP22" i="3"/>
  <c r="CI22" i="3"/>
  <c r="CB22" i="3"/>
  <c r="BV22" i="3"/>
  <c r="CC22" i="3" s="1"/>
  <c r="CJ22" i="3" s="1"/>
  <c r="CQ22" i="3" s="1"/>
  <c r="CX22" i="3" s="1"/>
  <c r="DE22" i="3" s="1"/>
  <c r="DL22" i="3" s="1"/>
  <c r="DS22" i="3" s="1"/>
  <c r="DZ22" i="3" s="1"/>
  <c r="EG22" i="3" s="1"/>
  <c r="BU22" i="3"/>
  <c r="BO22" i="3"/>
  <c r="BN22" i="3"/>
  <c r="BH22" i="3"/>
  <c r="BG22" i="3"/>
  <c r="EF21" i="3"/>
  <c r="DY21" i="3"/>
  <c r="DR21" i="3"/>
  <c r="DK21" i="3"/>
  <c r="DD21" i="3"/>
  <c r="CW21" i="3"/>
  <c r="CP21" i="3"/>
  <c r="CI21" i="3"/>
  <c r="CB21" i="3"/>
  <c r="BU21" i="3"/>
  <c r="BO21" i="3"/>
  <c r="BV21" i="3" s="1"/>
  <c r="CC21" i="3" s="1"/>
  <c r="CJ21" i="3" s="1"/>
  <c r="CQ21" i="3" s="1"/>
  <c r="CX21" i="3" s="1"/>
  <c r="DE21" i="3" s="1"/>
  <c r="DL21" i="3" s="1"/>
  <c r="DS21" i="3" s="1"/>
  <c r="DZ21" i="3" s="1"/>
  <c r="EG21" i="3" s="1"/>
  <c r="BN21" i="3"/>
  <c r="BH21" i="3"/>
  <c r="BG21" i="3"/>
  <c r="EF20" i="3"/>
  <c r="DY20" i="3"/>
  <c r="DR20" i="3"/>
  <c r="DK20" i="3"/>
  <c r="DD20" i="3"/>
  <c r="CW20" i="3"/>
  <c r="CP20" i="3"/>
  <c r="CI20" i="3"/>
  <c r="CB20" i="3"/>
  <c r="BU20" i="3"/>
  <c r="BO20" i="3"/>
  <c r="BV20" i="3" s="1"/>
  <c r="CC20" i="3" s="1"/>
  <c r="CJ20" i="3" s="1"/>
  <c r="CQ20" i="3" s="1"/>
  <c r="CX20" i="3" s="1"/>
  <c r="DE20" i="3" s="1"/>
  <c r="DL20" i="3" s="1"/>
  <c r="DS20" i="3" s="1"/>
  <c r="DZ20" i="3" s="1"/>
  <c r="EG20" i="3" s="1"/>
  <c r="BN20" i="3"/>
  <c r="BH20" i="3"/>
  <c r="BG20" i="3"/>
  <c r="EF19" i="3"/>
  <c r="DY19" i="3"/>
  <c r="DR19" i="3"/>
  <c r="DK19" i="3"/>
  <c r="DD19" i="3"/>
  <c r="CW19" i="3"/>
  <c r="CP19" i="3"/>
  <c r="CI19" i="3"/>
  <c r="CC19" i="3"/>
  <c r="CJ19" i="3" s="1"/>
  <c r="CQ19" i="3" s="1"/>
  <c r="CX19" i="3" s="1"/>
  <c r="DE19" i="3" s="1"/>
  <c r="DL19" i="3" s="1"/>
  <c r="DS19" i="3" s="1"/>
  <c r="DZ19" i="3" s="1"/>
  <c r="EG19" i="3" s="1"/>
  <c r="CB19" i="3"/>
  <c r="BV19" i="3"/>
  <c r="BU19" i="3"/>
  <c r="BO19" i="3"/>
  <c r="BN19" i="3"/>
  <c r="BH19" i="3"/>
  <c r="BG19" i="3"/>
  <c r="EF18" i="3"/>
  <c r="DY18" i="3"/>
  <c r="DR18" i="3"/>
  <c r="DK18" i="3"/>
  <c r="DD18" i="3"/>
  <c r="CW18" i="3"/>
  <c r="CP18" i="3"/>
  <c r="CI18" i="3"/>
  <c r="CB18" i="3"/>
  <c r="BU18" i="3"/>
  <c r="BO18" i="3"/>
  <c r="BV18" i="3" s="1"/>
  <c r="CC18" i="3" s="1"/>
  <c r="CJ18" i="3" s="1"/>
  <c r="CQ18" i="3" s="1"/>
  <c r="CX18" i="3" s="1"/>
  <c r="DE18" i="3" s="1"/>
  <c r="DL18" i="3" s="1"/>
  <c r="DS18" i="3" s="1"/>
  <c r="DZ18" i="3" s="1"/>
  <c r="EG18" i="3" s="1"/>
  <c r="BN18" i="3"/>
  <c r="BH18" i="3"/>
  <c r="BG18" i="3"/>
  <c r="EF17" i="3"/>
  <c r="DY17" i="3"/>
  <c r="DR17" i="3"/>
  <c r="DK17" i="3"/>
  <c r="DD17" i="3"/>
  <c r="CW17" i="3"/>
  <c r="CP17" i="3"/>
  <c r="CI17" i="3"/>
  <c r="CB17" i="3"/>
  <c r="BV17" i="3"/>
  <c r="CC17" i="3" s="1"/>
  <c r="CJ17" i="3" s="1"/>
  <c r="CQ17" i="3" s="1"/>
  <c r="CX17" i="3" s="1"/>
  <c r="DE17" i="3" s="1"/>
  <c r="DL17" i="3" s="1"/>
  <c r="DS17" i="3" s="1"/>
  <c r="DZ17" i="3" s="1"/>
  <c r="EG17" i="3" s="1"/>
  <c r="BU17" i="3"/>
  <c r="BO17" i="3"/>
  <c r="BN17" i="3"/>
  <c r="BH17" i="3"/>
  <c r="BG17" i="3"/>
  <c r="EF16" i="3"/>
  <c r="DY16" i="3"/>
  <c r="DR16" i="3"/>
  <c r="DK16" i="3"/>
  <c r="DD16" i="3"/>
  <c r="CW16" i="3"/>
  <c r="CP16" i="3"/>
  <c r="CJ16" i="3"/>
  <c r="CQ16" i="3" s="1"/>
  <c r="CX16" i="3" s="1"/>
  <c r="DE16" i="3" s="1"/>
  <c r="DL16" i="3" s="1"/>
  <c r="DS16" i="3" s="1"/>
  <c r="DZ16" i="3" s="1"/>
  <c r="EG16" i="3" s="1"/>
  <c r="CI16" i="3"/>
  <c r="CC16" i="3"/>
  <c r="CB16" i="3"/>
  <c r="BV16" i="3"/>
  <c r="BU16" i="3"/>
  <c r="BO16" i="3"/>
  <c r="BN16" i="3"/>
  <c r="BH16" i="3"/>
  <c r="BG16" i="3"/>
  <c r="EF15" i="3"/>
  <c r="DY15" i="3"/>
  <c r="DR15" i="3"/>
  <c r="DK15" i="3"/>
  <c r="DD15" i="3"/>
  <c r="CW15" i="3"/>
  <c r="CP15" i="3"/>
  <c r="CI15" i="3"/>
  <c r="CB15" i="3"/>
  <c r="BV15" i="3"/>
  <c r="CC15" i="3" s="1"/>
  <c r="CJ15" i="3" s="1"/>
  <c r="CQ15" i="3" s="1"/>
  <c r="CX15" i="3" s="1"/>
  <c r="DE15" i="3" s="1"/>
  <c r="DL15" i="3" s="1"/>
  <c r="DS15" i="3" s="1"/>
  <c r="DZ15" i="3" s="1"/>
  <c r="EG15" i="3" s="1"/>
  <c r="BU15" i="3"/>
  <c r="BO15" i="3"/>
  <c r="BN15" i="3"/>
  <c r="BH15" i="3"/>
  <c r="BG15" i="3"/>
  <c r="EF14" i="3"/>
  <c r="DY14" i="3"/>
  <c r="DR14" i="3"/>
  <c r="DK14" i="3"/>
  <c r="DD14" i="3"/>
  <c r="CW14" i="3"/>
  <c r="CP14" i="3"/>
  <c r="CI14" i="3"/>
  <c r="CC14" i="3"/>
  <c r="CJ14" i="3" s="1"/>
  <c r="CQ14" i="3" s="1"/>
  <c r="CX14" i="3" s="1"/>
  <c r="DE14" i="3" s="1"/>
  <c r="DL14" i="3" s="1"/>
  <c r="DS14" i="3" s="1"/>
  <c r="DZ14" i="3" s="1"/>
  <c r="EG14" i="3" s="1"/>
  <c r="CB14" i="3"/>
  <c r="BV14" i="3"/>
  <c r="BU14" i="3"/>
  <c r="BO14" i="3"/>
  <c r="BN14" i="3"/>
  <c r="BH14" i="3"/>
  <c r="BG14" i="3"/>
  <c r="EF13" i="3"/>
  <c r="DY13" i="3"/>
  <c r="DR13" i="3"/>
  <c r="DK13" i="3"/>
  <c r="DD13" i="3"/>
  <c r="CW13" i="3"/>
  <c r="CP13" i="3"/>
  <c r="CI13" i="3"/>
  <c r="CB13" i="3"/>
  <c r="BV13" i="3"/>
  <c r="CC13" i="3" s="1"/>
  <c r="CJ13" i="3" s="1"/>
  <c r="CQ13" i="3" s="1"/>
  <c r="CX13" i="3" s="1"/>
  <c r="DE13" i="3" s="1"/>
  <c r="DL13" i="3" s="1"/>
  <c r="DS13" i="3" s="1"/>
  <c r="DZ13" i="3" s="1"/>
  <c r="EG13" i="3" s="1"/>
  <c r="BU13" i="3"/>
  <c r="BO13" i="3"/>
  <c r="BN13" i="3"/>
  <c r="BH13" i="3"/>
  <c r="BG13" i="3"/>
  <c r="EF12" i="3"/>
  <c r="DY12" i="3"/>
  <c r="DR12" i="3"/>
  <c r="DK12" i="3"/>
  <c r="DD12" i="3"/>
  <c r="CW12" i="3"/>
  <c r="CP12" i="3"/>
  <c r="CI12" i="3"/>
  <c r="CB12" i="3"/>
  <c r="BV12" i="3"/>
  <c r="CC12" i="3" s="1"/>
  <c r="CJ12" i="3" s="1"/>
  <c r="CQ12" i="3" s="1"/>
  <c r="CX12" i="3" s="1"/>
  <c r="DE12" i="3" s="1"/>
  <c r="DL12" i="3" s="1"/>
  <c r="DS12" i="3" s="1"/>
  <c r="DZ12" i="3" s="1"/>
  <c r="EG12" i="3" s="1"/>
  <c r="BU12" i="3"/>
  <c r="BO12" i="3"/>
  <c r="BN12" i="3"/>
  <c r="BH12" i="3"/>
  <c r="BG12" i="3"/>
  <c r="EF11" i="3"/>
  <c r="DY11" i="3"/>
  <c r="DR11" i="3"/>
  <c r="DK11" i="3"/>
  <c r="DD11" i="3"/>
  <c r="CW11" i="3"/>
  <c r="CP11" i="3"/>
  <c r="CJ11" i="3"/>
  <c r="CQ11" i="3" s="1"/>
  <c r="CX11" i="3" s="1"/>
  <c r="DE11" i="3" s="1"/>
  <c r="DL11" i="3" s="1"/>
  <c r="DS11" i="3" s="1"/>
  <c r="DZ11" i="3" s="1"/>
  <c r="EG11" i="3" s="1"/>
  <c r="CI11" i="3"/>
  <c r="CC11" i="3"/>
  <c r="CB11" i="3"/>
  <c r="BV11" i="3"/>
  <c r="BU11" i="3"/>
  <c r="BO11" i="3"/>
  <c r="BN11" i="3"/>
  <c r="BH11" i="3"/>
  <c r="BG11" i="3"/>
  <c r="EF10" i="3"/>
  <c r="DY10" i="3"/>
  <c r="DR10" i="3"/>
  <c r="DK10" i="3"/>
  <c r="DD10" i="3"/>
  <c r="CW10" i="3"/>
  <c r="CP10" i="3"/>
  <c r="CI10" i="3"/>
  <c r="CB10" i="3"/>
  <c r="BV10" i="3"/>
  <c r="CC10" i="3" s="1"/>
  <c r="CJ10" i="3" s="1"/>
  <c r="CQ10" i="3" s="1"/>
  <c r="CX10" i="3" s="1"/>
  <c r="DE10" i="3" s="1"/>
  <c r="DL10" i="3" s="1"/>
  <c r="DS10" i="3" s="1"/>
  <c r="DZ10" i="3" s="1"/>
  <c r="EG10" i="3" s="1"/>
  <c r="BU10" i="3"/>
  <c r="BO10" i="3"/>
  <c r="BN10" i="3"/>
  <c r="BH10" i="3"/>
  <c r="BG10" i="3"/>
  <c r="EF9" i="3"/>
  <c r="DY9" i="3"/>
  <c r="DR9" i="3"/>
  <c r="DK9" i="3"/>
  <c r="DD9" i="3"/>
  <c r="CW9" i="3"/>
  <c r="CP9" i="3"/>
  <c r="CI9" i="3"/>
  <c r="CC9" i="3"/>
  <c r="CJ9" i="3" s="1"/>
  <c r="CQ9" i="3" s="1"/>
  <c r="CX9" i="3" s="1"/>
  <c r="DE9" i="3" s="1"/>
  <c r="DL9" i="3" s="1"/>
  <c r="DS9" i="3" s="1"/>
  <c r="DZ9" i="3" s="1"/>
  <c r="EG9" i="3" s="1"/>
  <c r="CB9" i="3"/>
  <c r="BV9" i="3"/>
  <c r="BU9" i="3"/>
  <c r="BO9" i="3"/>
  <c r="BN9" i="3"/>
  <c r="BH9" i="3"/>
  <c r="BG9" i="3"/>
  <c r="EF8" i="3"/>
  <c r="DY8" i="3"/>
  <c r="DR8" i="3"/>
  <c r="DK8" i="3"/>
  <c r="DD8" i="3"/>
  <c r="CW8" i="3"/>
  <c r="CP8" i="3"/>
  <c r="CI8" i="3"/>
  <c r="CB8" i="3"/>
  <c r="BV8" i="3"/>
  <c r="CC8" i="3" s="1"/>
  <c r="CJ8" i="3" s="1"/>
  <c r="CQ8" i="3" s="1"/>
  <c r="CX8" i="3" s="1"/>
  <c r="DE8" i="3" s="1"/>
  <c r="DL8" i="3" s="1"/>
  <c r="DS8" i="3" s="1"/>
  <c r="DZ8" i="3" s="1"/>
  <c r="EG8" i="3" s="1"/>
  <c r="BU8" i="3"/>
  <c r="BO8" i="3"/>
  <c r="BN8" i="3"/>
  <c r="BH8" i="3"/>
  <c r="BG8" i="3"/>
  <c r="EF7" i="3"/>
  <c r="DY7" i="3"/>
  <c r="DR7" i="3"/>
  <c r="DK7" i="3"/>
  <c r="DD7" i="3"/>
  <c r="CW7" i="3"/>
  <c r="CP7" i="3"/>
  <c r="CI7" i="3"/>
  <c r="CB7" i="3"/>
  <c r="BV7" i="3"/>
  <c r="CC7" i="3" s="1"/>
  <c r="CJ7" i="3" s="1"/>
  <c r="CQ7" i="3" s="1"/>
  <c r="CX7" i="3" s="1"/>
  <c r="DE7" i="3" s="1"/>
  <c r="DL7" i="3" s="1"/>
  <c r="DS7" i="3" s="1"/>
  <c r="DZ7" i="3" s="1"/>
  <c r="EG7" i="3" s="1"/>
  <c r="BU7" i="3"/>
  <c r="BO7" i="3"/>
  <c r="BN7" i="3"/>
  <c r="BH7" i="3"/>
  <c r="BG7" i="3"/>
  <c r="EF6" i="3"/>
  <c r="DY6" i="3"/>
  <c r="DR6" i="3"/>
  <c r="DK6" i="3"/>
  <c r="DD6" i="3"/>
  <c r="CW6" i="3"/>
  <c r="CP6" i="3"/>
  <c r="CJ6" i="3"/>
  <c r="CQ6" i="3" s="1"/>
  <c r="CX6" i="3" s="1"/>
  <c r="DE6" i="3" s="1"/>
  <c r="DL6" i="3" s="1"/>
  <c r="DS6" i="3" s="1"/>
  <c r="DZ6" i="3" s="1"/>
  <c r="EG6" i="3" s="1"/>
  <c r="CI6" i="3"/>
  <c r="CC6" i="3"/>
  <c r="CB6" i="3"/>
  <c r="BV6" i="3"/>
  <c r="BU6" i="3"/>
  <c r="BO6" i="3"/>
  <c r="BN6" i="3"/>
  <c r="BH6" i="3"/>
  <c r="BG6" i="3"/>
  <c r="EF5" i="3"/>
  <c r="DY5" i="3"/>
  <c r="DR5" i="3"/>
  <c r="DK5" i="3"/>
  <c r="DD5" i="3"/>
  <c r="CW5" i="3"/>
  <c r="CP5" i="3"/>
  <c r="CI5" i="3"/>
  <c r="CB5" i="3"/>
  <c r="BV5" i="3"/>
  <c r="CC5" i="3" s="1"/>
  <c r="CJ5" i="3" s="1"/>
  <c r="CQ5" i="3" s="1"/>
  <c r="CX5" i="3" s="1"/>
  <c r="DE5" i="3" s="1"/>
  <c r="DL5" i="3" s="1"/>
  <c r="DS5" i="3" s="1"/>
  <c r="DZ5" i="3" s="1"/>
  <c r="EG5" i="3" s="1"/>
  <c r="BU5" i="3"/>
  <c r="BO5" i="3"/>
  <c r="BN5" i="3"/>
  <c r="BH5" i="3"/>
  <c r="BG5" i="3"/>
  <c r="EF4" i="3"/>
  <c r="DY4" i="3"/>
  <c r="DR4" i="3"/>
  <c r="DK4" i="3"/>
  <c r="DD4" i="3"/>
  <c r="CW4" i="3"/>
  <c r="CP4" i="3"/>
  <c r="CI4" i="3"/>
  <c r="CC4" i="3"/>
  <c r="CJ4" i="3" s="1"/>
  <c r="CQ4" i="3" s="1"/>
  <c r="CX4" i="3" s="1"/>
  <c r="DE4" i="3" s="1"/>
  <c r="DL4" i="3" s="1"/>
  <c r="DS4" i="3" s="1"/>
  <c r="DZ4" i="3" s="1"/>
  <c r="EG4" i="3" s="1"/>
  <c r="CB4" i="3"/>
  <c r="BV4" i="3"/>
  <c r="BU4" i="3"/>
  <c r="BO4" i="3"/>
  <c r="BN4" i="3"/>
  <c r="BH4" i="3"/>
  <c r="BG4" i="3"/>
  <c r="D5" i="2"/>
  <c r="EQ4" i="3"/>
  <c r="EP4" i="3"/>
  <c r="EO4" i="3"/>
  <c r="EN4" i="3"/>
  <c r="EM4" i="3"/>
  <c r="EL4" i="3"/>
  <c r="D6" i="2"/>
  <c r="D11" i="2" l="1"/>
  <c r="D10" i="2"/>
  <c r="D9" i="2"/>
  <c r="D8" i="2"/>
  <c r="D7" i="2"/>
</calcChain>
</file>

<file path=xl/sharedStrings.xml><?xml version="1.0" encoding="utf-8"?>
<sst xmlns="http://schemas.openxmlformats.org/spreadsheetml/2006/main" count="15242" uniqueCount="1112">
  <si>
    <t xml:space="preserve">Responsable </t>
  </si>
  <si>
    <t>Eje estratégico</t>
  </si>
  <si>
    <t>Estrategia</t>
  </si>
  <si>
    <t>llave_ID</t>
  </si>
  <si>
    <t>Nivel</t>
  </si>
  <si>
    <t>Despacho o dirección</t>
  </si>
  <si>
    <t>Dependencia</t>
  </si>
  <si>
    <t>Medio de verificación</t>
  </si>
  <si>
    <t>Reporte cualitativo enero</t>
  </si>
  <si>
    <t>Validado enero</t>
  </si>
  <si>
    <t>% Avance febrero</t>
  </si>
  <si>
    <t>Reporte cualitativo febrero</t>
  </si>
  <si>
    <t>Validado febrero</t>
  </si>
  <si>
    <t>% Avance marzo</t>
  </si>
  <si>
    <t>Reporte cualitativo marzo</t>
  </si>
  <si>
    <t>Validado marzo</t>
  </si>
  <si>
    <t>% Avance abril</t>
  </si>
  <si>
    <t>Reporte cualitativo abril</t>
  </si>
  <si>
    <t>Validado abril</t>
  </si>
  <si>
    <t>% Avance mayo</t>
  </si>
  <si>
    <t>Reporte cualitativo mayo</t>
  </si>
  <si>
    <t>Validado mayo</t>
  </si>
  <si>
    <t>% Avance junio</t>
  </si>
  <si>
    <t>Reporte cualitativo junio</t>
  </si>
  <si>
    <t>Validado junio</t>
  </si>
  <si>
    <t>% Avance julio</t>
  </si>
  <si>
    <t>Reporte cualitativo julio</t>
  </si>
  <si>
    <t>Validado julio</t>
  </si>
  <si>
    <t>% Avance agosto</t>
  </si>
  <si>
    <t>Reporte cualitativo agosto</t>
  </si>
  <si>
    <t>Validado agosto</t>
  </si>
  <si>
    <t>% Avance septiembre</t>
  </si>
  <si>
    <t>Reporte cualitativo septiembre</t>
  </si>
  <si>
    <t>Validado septiembre</t>
  </si>
  <si>
    <t>% Avance octubre</t>
  </si>
  <si>
    <t>Reporte cualitativo octubre</t>
  </si>
  <si>
    <t>Validado octubre</t>
  </si>
  <si>
    <t>% Avance noviembre</t>
  </si>
  <si>
    <t>Reporte cualitativo noviembre</t>
  </si>
  <si>
    <t>Validado noviembre</t>
  </si>
  <si>
    <t>% Avance diciembre</t>
  </si>
  <si>
    <t>Reporte cualitativo diciembre</t>
  </si>
  <si>
    <t>Validado diciembre</t>
  </si>
  <si>
    <t>Sigla Dirección</t>
  </si>
  <si>
    <t>VPBM</t>
  </si>
  <si>
    <t>Dirección de Calidad para la Educación Preescolar, Básica y Media</t>
  </si>
  <si>
    <t>2. Formación Integral</t>
  </si>
  <si>
    <t xml:space="preserve">2. Implementación del Programa Tutorias para el aprendizaje y la Formación Integral (PTAFI 3.0) </t>
  </si>
  <si>
    <t>X</t>
  </si>
  <si>
    <t>Pendiente Validar</t>
  </si>
  <si>
    <t>SI</t>
  </si>
  <si>
    <t>Subdirección de Fomento de Competencias</t>
  </si>
  <si>
    <t>4. Poder pedagógico popular</t>
  </si>
  <si>
    <t>1. Fortalecimiento de capacidades para el desarrollo de competencias de docentes y directivos docentes.</t>
  </si>
  <si>
    <t>2. Bienestar laboral y dignificación de la labor docente</t>
  </si>
  <si>
    <t>VES</t>
  </si>
  <si>
    <t>Dirección de Calidad para la Educación Superior</t>
  </si>
  <si>
    <t>Subdirección de Inspección y Vigilancia</t>
  </si>
  <si>
    <t>8. Educación superior como un derecho fundamental</t>
  </si>
  <si>
    <t>3. Fortalecimiento del sistema de educación superior y post-media</t>
  </si>
  <si>
    <t>Subdirección de Aseguramiento de la Educación Superior</t>
  </si>
  <si>
    <t xml:space="preserve">1. Educación superior para la sociedad del conocimiento </t>
  </si>
  <si>
    <t>NO</t>
  </si>
  <si>
    <t>Dirección de Cobertura y Equidad</t>
  </si>
  <si>
    <t>Subdirección de Acceso</t>
  </si>
  <si>
    <t>6. Acceso al derecho (transversal)</t>
  </si>
  <si>
    <t xml:space="preserve"> </t>
  </si>
  <si>
    <t> </t>
  </si>
  <si>
    <t>7. Espacios educativos como centro de la vida comunitaria y la paz</t>
  </si>
  <si>
    <t>1. Fortalecimiento de la infraestructura de educación preescolar, básica y media</t>
  </si>
  <si>
    <t>Subdirección de Permanencia</t>
  </si>
  <si>
    <t>SIMAT</t>
  </si>
  <si>
    <t>3. Educación Media: General y Sistema regional de educación media y superior, en zonas de ruralidad dispersa (SIMES)</t>
  </si>
  <si>
    <t>1. Implementación de estrategias de acceso, permanencia y calidad para el fortalecimiento de la Educación Media.</t>
  </si>
  <si>
    <t>Dirección de Fomento de la Educación Superior</t>
  </si>
  <si>
    <t>Subdirección de Apoyo a la Gestión de las IES</t>
  </si>
  <si>
    <t>Dirección de Fortalecimiento a la Gestión Territorial</t>
  </si>
  <si>
    <t>Subdirección de Fortalecimiento Institucional</t>
  </si>
  <si>
    <t>5. Capacidades territoriales</t>
  </si>
  <si>
    <t>2. Fortalecimiento de las capacidades de gestión de todas las ETC</t>
  </si>
  <si>
    <t>Subdirección de Monitoreo y Control</t>
  </si>
  <si>
    <t>No aplica</t>
  </si>
  <si>
    <t>Dirección de Primera Infancia</t>
  </si>
  <si>
    <t>x</t>
  </si>
  <si>
    <t>TRANSVERSALES</t>
  </si>
  <si>
    <t>Despacho Ministro</t>
  </si>
  <si>
    <t>Oficina Asesora de Comunicaciones</t>
  </si>
  <si>
    <t>9. Humanización y fortalecimiento organizacional - acompañamiento al cambio</t>
  </si>
  <si>
    <t>Oficina Asesora Jurídica</t>
  </si>
  <si>
    <t>2. Fortalecer y orientar la defensa judicial del Ministerio de Educación  Nacional</t>
  </si>
  <si>
    <t>N.A.</t>
  </si>
  <si>
    <t>N.A</t>
  </si>
  <si>
    <t>5. Fortalecimiento del vínculo estado ciudadano</t>
  </si>
  <si>
    <t>Oficina Asesora de Planeación y Finanzas</t>
  </si>
  <si>
    <t>15. Fortalecimiento de los mecanismos de planeación y seguimiento institucional</t>
  </si>
  <si>
    <t>Oficina de Control Disciplinario Interno</t>
  </si>
  <si>
    <t>8. Control, seguimiento y evaluación transparente y efectiva</t>
  </si>
  <si>
    <t>Gestión</t>
  </si>
  <si>
    <t>Informe Ejecutivo</t>
  </si>
  <si>
    <t>N/A</t>
  </si>
  <si>
    <t>Oficina de Control Interno</t>
  </si>
  <si>
    <t>Informe de riesgos</t>
  </si>
  <si>
    <t>Informe de Resultado de la Estrategia</t>
  </si>
  <si>
    <t>Oficina de Cooperación y Asuntos Internacionales</t>
  </si>
  <si>
    <t>Oficina de Infraestructura Educativa</t>
  </si>
  <si>
    <t>2. Fortalecimiento de la infraestructura de educación superior</t>
  </si>
  <si>
    <t>Oficina de Innovación Educativa con Uso de Nuevas Tecnologías</t>
  </si>
  <si>
    <t>1. Coordinación oferta intersectorial</t>
  </si>
  <si>
    <t>Transformación digital del Portal Colombia Aprende</t>
  </si>
  <si>
    <t>Oficina de Tecnología y Sistemas de Información</t>
  </si>
  <si>
    <t>9. Avanza digital con transformación, sostenibilidad y seguridad</t>
  </si>
  <si>
    <t>Secretaría General</t>
  </si>
  <si>
    <t>Subdirección de Contratación</t>
  </si>
  <si>
    <t>10. Contratación sostenible, social, ambiental y de la economía popular para logro misional</t>
  </si>
  <si>
    <t>Subdirección de Desarrollo Organizacional</t>
  </si>
  <si>
    <t>Informe</t>
  </si>
  <si>
    <t xml:space="preserve">Informe </t>
  </si>
  <si>
    <t>Subdirección de Gestión Administrativa</t>
  </si>
  <si>
    <t xml:space="preserve">11. Sostenibilidad ambiental y eficiencia en el uso de los recursos. </t>
  </si>
  <si>
    <t>Subdirección de Gestión Financiera</t>
  </si>
  <si>
    <t>Subdirección de Relacionamiento con la Ciudadanía</t>
  </si>
  <si>
    <t>NA</t>
  </si>
  <si>
    <t>Subdirección de Talento Humano</t>
  </si>
  <si>
    <t>16. Gestión estratégica e integral del talento humano</t>
  </si>
  <si>
    <t>Dimensiones SIG</t>
  </si>
  <si>
    <t>Promedio de % Meta</t>
  </si>
  <si>
    <t>Promedio de % Avance</t>
  </si>
  <si>
    <t>% Cumplimiento</t>
  </si>
  <si>
    <t>Control Interno.</t>
  </si>
  <si>
    <t>Direccionamiento Estratégico.</t>
  </si>
  <si>
    <t>Gestión con valores para resultados.</t>
  </si>
  <si>
    <t>Información y comunicación.</t>
  </si>
  <si>
    <t>Talento Humano.</t>
  </si>
  <si>
    <t>Todas las dimensiones.</t>
  </si>
  <si>
    <t>Total general</t>
  </si>
  <si>
    <t>Gestión del conocimiento.</t>
  </si>
  <si>
    <t>Articulación MIPG y SIG</t>
  </si>
  <si>
    <t>Alineación con la planeación</t>
  </si>
  <si>
    <t>Ficha técnica</t>
  </si>
  <si>
    <t>Alineación políticas transversales</t>
  </si>
  <si>
    <t>Alineación con otros compromisos</t>
  </si>
  <si>
    <t>Programación de metas cuatrienio</t>
  </si>
  <si>
    <t>Avances cuatrienio</t>
  </si>
  <si>
    <t>Reporte 2025</t>
  </si>
  <si>
    <t>Dimensión MIPG</t>
  </si>
  <si>
    <t>Objetivo del SIG</t>
  </si>
  <si>
    <t>Proceso del SIG</t>
  </si>
  <si>
    <t>Meta Objetivos de Desarrollo Sostenible (ODS)</t>
  </si>
  <si>
    <t>Transformación</t>
  </si>
  <si>
    <t>Pilar</t>
  </si>
  <si>
    <t xml:space="preserve">Catalizador </t>
  </si>
  <si>
    <t>Componente</t>
  </si>
  <si>
    <t>ID Indicador</t>
  </si>
  <si>
    <t>Nombre del indicador</t>
  </si>
  <si>
    <t>Tipo de indicador</t>
  </si>
  <si>
    <t>Tipo de acumulación</t>
  </si>
  <si>
    <t>Fórmula de cálculo</t>
  </si>
  <si>
    <t>Unidad de medida</t>
  </si>
  <si>
    <t>Periodicidad</t>
  </si>
  <si>
    <t>Días de rezago</t>
  </si>
  <si>
    <t>Origen</t>
  </si>
  <si>
    <t xml:space="preserve">Macrometa </t>
  </si>
  <si>
    <t>Étnicos - Indígenas</t>
  </si>
  <si>
    <t>Étnicos - Comunidad Negra, Afrocolombiana, Raizal y Palenquera</t>
  </si>
  <si>
    <t>Étnicos - Rrom</t>
  </si>
  <si>
    <t>Equidad de la Mujer</t>
  </si>
  <si>
    <t>Primera Infancia, Infancia y Adolescencia</t>
  </si>
  <si>
    <t>Víctimas</t>
  </si>
  <si>
    <t>Participación Ciudadana</t>
  </si>
  <si>
    <t>Discapacidad</t>
  </si>
  <si>
    <t>TIC</t>
  </si>
  <si>
    <t>CTeI</t>
  </si>
  <si>
    <t>Iniciativas PPI</t>
  </si>
  <si>
    <t>Derechos Humanos</t>
  </si>
  <si>
    <t xml:space="preserve">Pactos Territoriales </t>
  </si>
  <si>
    <r>
      <t xml:space="preserve">CONPES 
</t>
    </r>
    <r>
      <rPr>
        <sz val="9"/>
        <color theme="0"/>
        <rFont val="Aptos Narrow"/>
        <family val="2"/>
        <scheme val="minor"/>
      </rPr>
      <t>(Número documento )</t>
    </r>
  </si>
  <si>
    <t>Otros</t>
  </si>
  <si>
    <t>Línea Base 2022</t>
  </si>
  <si>
    <t>Meta 2023</t>
  </si>
  <si>
    <t>Meta 2024</t>
  </si>
  <si>
    <t>Meta 2025</t>
  </si>
  <si>
    <t>Meta 2026</t>
  </si>
  <si>
    <t>Meta cuatrienio</t>
  </si>
  <si>
    <t>Avance 2023</t>
  </si>
  <si>
    <t>Avance 2024</t>
  </si>
  <si>
    <t>Avance 2025</t>
  </si>
  <si>
    <t>Avance 2026</t>
  </si>
  <si>
    <t>Meta enero</t>
  </si>
  <si>
    <t>Avance cuantitativo enero</t>
  </si>
  <si>
    <t>% Meta enero</t>
  </si>
  <si>
    <t>% Avance enero</t>
  </si>
  <si>
    <t>Observaciones validación enero</t>
  </si>
  <si>
    <t>Meta febrero</t>
  </si>
  <si>
    <t>Avance cuantitativo febrero</t>
  </si>
  <si>
    <t>% Meta febrero</t>
  </si>
  <si>
    <t>Observaciones validación febrero</t>
  </si>
  <si>
    <t>Meta marzo</t>
  </si>
  <si>
    <t>Avance cuantitativo marzo</t>
  </si>
  <si>
    <t>% Meta marzo</t>
  </si>
  <si>
    <t>Observaciones validación marzo</t>
  </si>
  <si>
    <t>Meta abril</t>
  </si>
  <si>
    <t>Avance cuantitativo abril</t>
  </si>
  <si>
    <t>% Meta abril</t>
  </si>
  <si>
    <t>Observaciones validación abril</t>
  </si>
  <si>
    <t>Meta mayo</t>
  </si>
  <si>
    <t>Avance cuantitativo mayo</t>
  </si>
  <si>
    <t>% Meta mayo</t>
  </si>
  <si>
    <t>Observaciones validación mayo</t>
  </si>
  <si>
    <t>Meta junio</t>
  </si>
  <si>
    <t>Avance cuantitativo junio</t>
  </si>
  <si>
    <t>% Meta junio</t>
  </si>
  <si>
    <t>Observaciones validación junio</t>
  </si>
  <si>
    <t>Meta julio</t>
  </si>
  <si>
    <t>Avance cuantitativo julio</t>
  </si>
  <si>
    <t>% Meta julio</t>
  </si>
  <si>
    <t>Observaciones validación julio</t>
  </si>
  <si>
    <t>Meta agosto</t>
  </si>
  <si>
    <t>Avance cuantitativo agosto</t>
  </si>
  <si>
    <t>% Meta agosto</t>
  </si>
  <si>
    <t>Observaciones validación agosto</t>
  </si>
  <si>
    <t>Meta septiembre</t>
  </si>
  <si>
    <t>Avance cuantitativo septiembre</t>
  </si>
  <si>
    <t>% Meta septiembre</t>
  </si>
  <si>
    <t>Observaciones validación septiembre</t>
  </si>
  <si>
    <t>Meta octubre</t>
  </si>
  <si>
    <t>Avance cuantitativo octubre</t>
  </si>
  <si>
    <t>% Meta octubre</t>
  </si>
  <si>
    <t>Observaciones validación octubre</t>
  </si>
  <si>
    <t>Meta noviembre</t>
  </si>
  <si>
    <t>Avance cuantitativo noviembre</t>
  </si>
  <si>
    <t>% Meta noviembre</t>
  </si>
  <si>
    <t>Observaciones validación noviembre</t>
  </si>
  <si>
    <t>Meta diciembre</t>
  </si>
  <si>
    <t>Avance cuantitativo diciembre</t>
  </si>
  <si>
    <t>% Meta diciembre</t>
  </si>
  <si>
    <t>Observaciones validación diciembre</t>
  </si>
  <si>
    <r>
      <t xml:space="preserve">MPC
</t>
    </r>
    <r>
      <rPr>
        <sz val="9"/>
        <color theme="0"/>
        <rFont val="Aptos Narrow"/>
        <family val="2"/>
        <scheme val="minor"/>
      </rPr>
      <t>Mesa Permanente de Concertación</t>
    </r>
  </si>
  <si>
    <r>
      <t xml:space="preserve">MRA
</t>
    </r>
    <r>
      <rPr>
        <sz val="9"/>
        <color theme="0"/>
        <rFont val="Aptos Narrow"/>
        <family val="2"/>
        <scheme val="minor"/>
      </rPr>
      <t>Mesa Regional Amazónica</t>
    </r>
  </si>
  <si>
    <r>
      <t xml:space="preserve"> CRIC
</t>
    </r>
    <r>
      <rPr>
        <sz val="9"/>
        <color theme="0"/>
        <rFont val="Aptos Narrow"/>
        <family val="2"/>
        <scheme val="minor"/>
      </rPr>
      <t>Consejo Regional Indígena del Cauca</t>
    </r>
  </si>
  <si>
    <r>
      <t xml:space="preserve"> CRIDEC
</t>
    </r>
    <r>
      <rPr>
        <sz val="9"/>
        <color theme="0"/>
        <rFont val="Aptos Narrow"/>
        <family val="2"/>
        <scheme val="minor"/>
      </rPr>
      <t>Consejo Regional Indígena de Caldas</t>
    </r>
  </si>
  <si>
    <r>
      <t xml:space="preserve"> CRIHU
</t>
    </r>
    <r>
      <rPr>
        <sz val="9"/>
        <color theme="0"/>
        <rFont val="Aptos Narrow"/>
        <family val="2"/>
        <scheme val="minor"/>
      </rPr>
      <t>Consejo Regional Indígena del Huila</t>
    </r>
  </si>
  <si>
    <t>Otras mesas</t>
  </si>
  <si>
    <t>Catalizador</t>
  </si>
  <si>
    <t>Eje de transformación</t>
  </si>
  <si>
    <t>2. Aumentar los niveles de satisfacción del cliente y de los grupos de valor.</t>
  </si>
  <si>
    <t>Implementación de la política</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</si>
  <si>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</si>
  <si>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2. Seguridad humana y justicia social</t>
  </si>
  <si>
    <t>2. Superación de privaciones como fundamento de la dignidad humana y condiciones básicas para el bienestar</t>
  </si>
  <si>
    <t>3. Educación de calidad para reducir la desigualdad</t>
  </si>
  <si>
    <t>c. Dignificación y desarrollo de la profesión docente para una educación de calidad</t>
  </si>
  <si>
    <t>Número de docentes y directivos docentes que participan en procesos de formación y/o acompañamiento situado</t>
  </si>
  <si>
    <t>Producto</t>
  </si>
  <si>
    <t xml:space="preserve">Acumulado </t>
  </si>
  <si>
    <t>Número</t>
  </si>
  <si>
    <t>Semestral</t>
  </si>
  <si>
    <t>Institucional</t>
  </si>
  <si>
    <t>Generación de la Paz</t>
  </si>
  <si>
    <t>Número de educadores de educación inicial, preescolar, básica y media beneficiados con programas de Formación continua.</t>
  </si>
  <si>
    <t>Sumatoria de educadores de educación inicial, preescolar, básica y media beneficiados con programas de Formación continua.</t>
  </si>
  <si>
    <t>Anual</t>
  </si>
  <si>
    <t>Base de datos con el número de educadores de educación inicial, preescolar, básica y media beneficiados con programas de Formación continua.</t>
  </si>
  <si>
    <t>Número de educadores de educación inicial, preescolar, básica y media beneficiados con programas de posgrado.</t>
  </si>
  <si>
    <t>Sumatoria de educadores de educación inicial, preescolar, básica y media beneficiados con programas de  posgrado</t>
  </si>
  <si>
    <t>Base de datos con los educadores de educación inicial, preescolar, básica y media beneficiados programas de posgrado.</t>
  </si>
  <si>
    <t>f. Gestión territorial educativa y comunitaria</t>
  </si>
  <si>
    <t>3. Fortalecimiento y relacionamiento con los sistemas educativos étnicos y de las comunidades campesinas.</t>
  </si>
  <si>
    <t>Número de entidades territoriales que desarrollan la implementación de la Cátedra de Estudios Afrocolombianos</t>
  </si>
  <si>
    <t>Sumatoria de entidades territoriales que desarrollan la implementación de la Cátedra de Estudios Afrocolombianos</t>
  </si>
  <si>
    <t>Acta o listas de asistencia</t>
  </si>
  <si>
    <t>g. Educación media para la construcción de proyectos de vida.</t>
  </si>
  <si>
    <t>Tasa de tránsito inmediato de grado 9 a grado 10</t>
  </si>
  <si>
    <t>Resultado</t>
  </si>
  <si>
    <t>(Número de estudiantes grado 10° de establecimientos educativos oficiales matriculados en el año t que estaban matriculados en grado 9° en el año (t-1) / Número total de estudiantes grado 9° de establecimientos educativos oficiales matriculados en el año (t-1) ) * 100</t>
  </si>
  <si>
    <t>Porcentaje</t>
  </si>
  <si>
    <t>Base de datos
Formato desagregaciones</t>
  </si>
  <si>
    <t>Establecimientos educativos que incorporan la formación integral y la educación CRESE (ciudadana, para la reconciliación, antirracista, socioemocional y para el cambio climático) en prácticas pedagógicas basadas en la realidad</t>
  </si>
  <si>
    <t xml:space="preserve">Sumatoria de número de establecimientos educativos cuyos estudiantes participan en algún proceso de formación integral (artes, deportes, ciencia y tecnología) y que después de un proceso de formación y acompañamiento con tutores de PTA, implementan estrategias pedagógicas CRESE. </t>
  </si>
  <si>
    <t>Bases de datos del MEN y de entidades aliadas
Formato desagregaciones</t>
  </si>
  <si>
    <t>Subdirección de Referentes y Evaluación Educativa</t>
  </si>
  <si>
    <t>b. Resignificación de la jornada escolar: más que tiempo</t>
  </si>
  <si>
    <t>3. Evaluación de la formación integral</t>
  </si>
  <si>
    <t>Establecimientos educativos que implementan evaluación de formación integral y de educación CRESE (ciudadana, para la reconciliación, antirracista, socioemocional y para el cambio climático) con enfoques étnicos y poblacionales</t>
  </si>
  <si>
    <t xml:space="preserve">Sumatoria de los Establecimientos Educativos que implementan evaluación de formación integral y de educación CRESE (ciudadana, para la reconciliación, antirracista, socioemocional y para el cambio climático) </t>
  </si>
  <si>
    <t>Base de datos de los establecimientos educativos que implementan evaluación de formación integral y de educación CRESE
Formato desagregaciones</t>
  </si>
  <si>
    <t>Estudiantes de grados transición a sexto en establecimientos educativos oficiales beneficiarios de programas para promover el desarrollo integral y reducir brechas y rezagos de los aprendizajes</t>
  </si>
  <si>
    <t>Sumatoria de estudiantes de grado transición a sexto en establecimientos educativos oficiales que son beneficiados con programas para promover el desarrollo integral y reducir brechas y rezagos de los aprendizajes.</t>
  </si>
  <si>
    <t>Base de datos de los estudiantes de grados transición a sexto en establecimientos educativos oficiales beneficiarios de programas para promover el desarrollo integral y reducir brechas y rezagos de los aprendizajes
Formato desagregaciones</t>
  </si>
  <si>
    <t>Porcentaje de Establecimientos Educativos rurales en categoría de desempeño D en las pruebas Saber 11</t>
  </si>
  <si>
    <t xml:space="preserve">Reducción </t>
  </si>
  <si>
    <t>[Establecimientos Educativos oficiales rurales en categoría D según resultados Pruebas Saber 11 del año anterior / Establecimientos Educativos oficiales rurales evaluados en Pruebas Saber 11] * 100</t>
  </si>
  <si>
    <t>Base de datos ICFES: Resultados de la aplicación de la prueba saber 11 con los Establecimientos Educativos rurales en categoría de desempeño D
Formato desagregaciones</t>
  </si>
  <si>
    <t>Establecimientos educativos oficiales con ampliación y/o resignificación del tiempo escolar para la formación integral</t>
  </si>
  <si>
    <t>Capacidad</t>
  </si>
  <si>
    <t xml:space="preserve">Sumatoria de establecimientos educativos oficiales que cuentan con un esquema de ampliación de la jornada escolar y/o que resignifique el uso del tiempo escolar para la formación integral </t>
  </si>
  <si>
    <t>Bases de datos con los EE que cuentan con esquemas de ampliación y/o resignificación del tiempo escolar, resultantes del análisis de:
Sistema Integrado de Matrícula (SIMAT) y reporte de la Superintendencia de Subsidio Familiar, reportes de entidades aliadas.
Formato desagregaciones</t>
  </si>
  <si>
    <t>Índice del desempeño satisfactorio de los estudiantes del sector oficial de los grados 5 y 9 que participan en las pruebas Saber Lenguaje</t>
  </si>
  <si>
    <t>[Porcentaje de estudiantes sector oficial con nivel de desempeño Satisfactorio (niveles 3 y 4) en Lenguaje en la Prueba SABER  5] * 0,5 + [Porcentaje de estudiantes sector oficial con nivel de desempeño Satisfactorio (niveles 3 y 4) en Lenguaje en la Prueba SABER  9] * 0,5</t>
  </si>
  <si>
    <t>Índice</t>
  </si>
  <si>
    <t>Bienal</t>
  </si>
  <si>
    <t>Base de datos ICFES: Con el cálculo del índice del desempeño satisfactorio de los estudiantes del sector oficial de los grados 5 y 9 que participan en las pruebas Saber Lenguaje.
Formato desagregaciones</t>
  </si>
  <si>
    <t>Índice del desempeño satisfactorio de los estudiantes del sector oficial de los grados 5 y 9 que participan en las pruebas Saber matemáticas</t>
  </si>
  <si>
    <t>[Porcentaje de estudiantes sector oficial con nivel de desempeño Satisfactorio (niveles 3 y 4) en Matemáticas en la Prueba SABER  5] * 0,5 + [Porcentaje de estudiantes sector oficial con nivel de desempeño Satisfactorio (niveles 3 y 4) en Matemáticas en la Prueba SABER  9] * 0,5</t>
  </si>
  <si>
    <t>Base de datos ICFES: Con el cálculo del índice del desempeño satisfactorio de los estudiantes del sector oficial de los grados 5 y 9 que participan en las pruebas Saber matemáticas.
Formato desagregaciones</t>
  </si>
  <si>
    <t>Porcentaje de estudiantes de educación media beneficiados con programas para garantizar el tránsito inmediato a educación posmedia</t>
  </si>
  <si>
    <t>(Sumatoria de estudiantes beneficiados con al menos dos programas para garantizar el tránsito inmediato a educación posmedia) / (Matrícula de estudiantes de educación media) * 100</t>
  </si>
  <si>
    <t>Base de datos doble titulación (SENA), matrícula
Base de datos Fortalecimiento de la Media (UTP)
Formato desagregaciones</t>
  </si>
  <si>
    <t>Porcentaje de estudiantes en establecimientos educativos oficiales con ampliación de jornada</t>
  </si>
  <si>
    <t xml:space="preserve">(Número de estudiantes del sector oficial (oficial + contratada oficial) en Jornada Única + N° de estudiantes del sector oficial en jornada escolar complementaria u otros esquemas de ampliación / Total de estudiantes del sector oficial) * 100 </t>
  </si>
  <si>
    <t>Bases de datos de los establecimientos y matrícula que cuentan con esquemas de ampliación del tiempo escolar, resultantes del análisis de: Sistema Integrado de Matrícula (SIMAT) y reporte de la Superintendencia de Subsidio Familiar, reportes de entidades aliadas.
Formato desagregaciones</t>
  </si>
  <si>
    <t>A350</t>
  </si>
  <si>
    <t>Porcentaje de municipios priorizados que cuentan con instituciones de educación media técnica que incorporan la formación técnica agropecuaria en la educación media (décimo y once) en municipios PDET.</t>
  </si>
  <si>
    <t>Listado de municipios y establecimientos educativo acompañados</t>
  </si>
  <si>
    <t>PMI</t>
  </si>
  <si>
    <t>Validación Preliminar</t>
  </si>
  <si>
    <t>A350P</t>
  </si>
  <si>
    <t>Listado de ETC y establecimientos educativo acompañados</t>
  </si>
  <si>
    <t>Porcentaje de avance en el diseño, concertación e implementación del programa de educación propia para el pueblo Rrom</t>
  </si>
  <si>
    <t>Sumatoria del avance de los pesos porcentuales de los hitos</t>
  </si>
  <si>
    <t>Registros administrativos</t>
  </si>
  <si>
    <t>PND - Étnicos</t>
  </si>
  <si>
    <t>Proyectos Educativos Comunitarios apoyados que potencien los sistemas productivos y la soberanía alimentaria basados en el sistema de conocimiento y estructuras propias</t>
  </si>
  <si>
    <t xml:space="preserve">Sumatoria de proyectos educativos comunitarios o como lo denomine cada pueblo indígena que reciben asistencia técnica en la implementación de la ruta de fortalecimiento (etapas de formulación, diseño e implementación) que responde al contexto propio de cada pueblo indígena. </t>
  </si>
  <si>
    <t>Proyectos Educativos Comunitarios PEC – o como lo denomine cada pueblo financiados para el diagnostico, construcción, valoración, revisados e implementados</t>
  </si>
  <si>
    <t>( Número de Proyectos Educativos Comunitarios que son financiados en su diagnóstico, construcción, valoración, revisión e implementación / Número de Proyectos Educativos Comunitarios o como lo denomine cada pueblo solicitados ) *100</t>
  </si>
  <si>
    <t>Dirección de Calidad</t>
  </si>
  <si>
    <t>Docentes y directivos docentes etnoeducadores de las comunidades Negras Afrocolombianas Raizales y Palenqueras beneficiados con las becas en maestría en Educación Intercultural</t>
  </si>
  <si>
    <t>Sumatoria de los docentes y directivos docentes etnoeducadores de las comunidades Negras Afrocolombianas Raizales y Palenqueras beneficiados con las becas en maestría en Educación Intercultural</t>
  </si>
  <si>
    <t>Ministerio de Educación Nacional</t>
  </si>
  <si>
    <t>Número de entidades territoriales certificadas acompañadas para el fortalecimiento e implementación de estrategias de educación inclusiva (discapacidad, talentos excepcionales y transtornos del aprendizaje)</t>
  </si>
  <si>
    <t>Número de entidades territoriales certificadas acompañadas para el fortalecimiento e implementación de estrategias de educación inclusive (discapacidad, talentos excepcionales y transtornos del aprendizaje)</t>
  </si>
  <si>
    <t xml:space="preserve">Actas y/o listas de asistencia </t>
  </si>
  <si>
    <t>Trimestral</t>
  </si>
  <si>
    <t>e. Currículos para la justicia social.</t>
  </si>
  <si>
    <t>Porcentaje de avance en el diseño y apropiación de lineamientos curriculares en el marco de la formación integral y CRESE.</t>
  </si>
  <si>
    <t>Sumatoria de hitos del Porcentaje de avance en el diseño o actualización de lineamientos  u orientaciones curriculares:
2025
Hito 1: Diseño  de lineamientos(50 %)
2026
Hito 2:Socialización y apropiación de los lineamientos   (50%)</t>
  </si>
  <si>
    <t> 2025
Documento base</t>
  </si>
  <si>
    <t>Tasa de cobertura del programa de voluntariado viva la Escuela en básica primaria</t>
  </si>
  <si>
    <t>(Número de estudiantes beneficados por el programa viva la escuela / Número de estudiantes total de básica primaria en zona rural) * 100</t>
  </si>
  <si>
    <t>Listado de escuelas focalizadas por semestre con el número de estudiantes primaria y sexto (SIMAT)
Lista de voluntarios asignados por escuela focalizada.
Formato desagregaciones</t>
  </si>
  <si>
    <t>PNS 8.1</t>
  </si>
  <si>
    <t>Número de docentes y directivos docentes rurales participando en proceso de formación</t>
  </si>
  <si>
    <t>Sumatoria del número de docentes y directivos docentes rurales participando en proceso de formación</t>
  </si>
  <si>
    <t>Listado del número de docentes y directivos docentes rurales participando en proceso de formación</t>
  </si>
  <si>
    <t>Diseño de políticas e instrumentos</t>
  </si>
  <si>
    <t>4.3  De aquí a 2030, asegurar el acceso igualitario de todos los hombres y las mujeres a una formación técnica, profesional y superior de calidad, incluida la enseñanza universitaria</t>
  </si>
  <si>
    <t>3. Expansión de capacidades: más y mejores oportunidades de la población para lograr sus proyectos de vida</t>
  </si>
  <si>
    <t>5. Educación, formación y reconversión laboral como respuesta al cambio productivo</t>
  </si>
  <si>
    <t>b. Reconceptualización del sistema de aseguramiento de la calidad de la educación superior</t>
  </si>
  <si>
    <t>Porcentaje de cobertura en  IES a nivel nacional con  actividades preventivas  que apoyen, monitoreen y evaluen la gestión institucional en componentes financiero, gobierno, académico y administrativo.</t>
  </si>
  <si>
    <t>A/B * 100
A= Número de IES con actividad preventiva
B=Número Total de IES activas
Nota: Se entiende para este indicador como actividad preventiva al conjunto de actividades que involucran una visita o requerimiento con generación de informe, adicionalmente incluye informes de verificacion normativa.</t>
  </si>
  <si>
    <t>Reporte  de seguimiento de actividades preventivas por Institución</t>
  </si>
  <si>
    <t>Porcentaje de IES con análisis de la información recaudada, sobre las acciones afirmativas relacionadas con sujetos de especial protección constitucional aplicadas.</t>
  </si>
  <si>
    <t xml:space="preserve">Reporte  de seguimiento al análisis de información remitida por las IES sobre  acciones afirmativas relacionadas con sujetos de especial protección constitucional </t>
  </si>
  <si>
    <t>Acumulado</t>
  </si>
  <si>
    <t>Mensual</t>
  </si>
  <si>
    <t>Reporte de seguimiento a la expedición de actos administrativos sincronizados</t>
  </si>
  <si>
    <t>Número de solicitudes de apreciación de condiciones iniciales y de acreditación en alta calidad con concepto emitido por el consejo nacional de acreditación</t>
  </si>
  <si>
    <t>Reporte de seguimiento a la gestión de los procesos que cuentan con conceptos</t>
  </si>
  <si>
    <t>Número de solicitudes de convalidación decididas con acto administrativo</t>
  </si>
  <si>
    <t>Número de convalidaciones con acto administravo</t>
  </si>
  <si>
    <t>Reporte de seguimiento a las solicitudes de convalidaciones cerradas</t>
  </si>
  <si>
    <t>Gestión del conocimiento e innovación</t>
  </si>
  <si>
    <t>a. Consolidación del Sistema de Educación Superior Colombiano</t>
  </si>
  <si>
    <t xml:space="preserve">Número de asistencias académicas sobre el marco conceptual y el trámite de acreditación en alta calidad </t>
  </si>
  <si>
    <t>Numero de asistencias técnicas a las IES, pares académicos y otros actores del sistema nacional de acreditación</t>
  </si>
  <si>
    <t>Implementación de política</t>
  </si>
  <si>
    <t>4.6  De aquí a 2030, asegurar que todos los jóvenes y una proporción considerable de los adultos, tanto hombres como mujeres, estén alfabetizados y tengan nociones elementales de aritmética</t>
  </si>
  <si>
    <t>h. Hacia la erradicación de los analfabetismos y el cierre de inequidades</t>
  </si>
  <si>
    <t>A.64</t>
  </si>
  <si>
    <t>Personas mayores de 15 años alfabetizadas en las zonas rurales A.64</t>
  </si>
  <si>
    <t>Sumatoria de personas mayores de 15 años alfabetizadas en las zonas rurales</t>
  </si>
  <si>
    <t xml:space="preserve">SIMAT </t>
  </si>
  <si>
    <t>4.1  De aquí a 2030, asegurar que todas las niñas y todos los niños terminen la enseñanza primaria y secundaria, que ha de ser gratuita, equitativa y de calidad y producir resultados de aprendizaje pertinentes y efectivos</t>
  </si>
  <si>
    <t>A.64P</t>
  </si>
  <si>
    <t>Personas mayores de 15 años alfabetizadas en las zonas rurales de municipios PDET A.64P</t>
  </si>
  <si>
    <t>Sumatoria de personas mayores de 15 años alfabetizadas en las zonas rurales de municipios PDET</t>
  </si>
  <si>
    <t>A.40</t>
  </si>
  <si>
    <t>Porcentaje de instituciones educativas rurales que requieren y cuentan con modelos educativos flexibles implementados A.40</t>
  </si>
  <si>
    <t>(Sumatoria de sedes educativas rurales fortalecidas con modelos educativos flexibles / Número total de sedes educativas rurales)*100</t>
  </si>
  <si>
    <t xml:space="preserve">Contrato y focalización </t>
  </si>
  <si>
    <t>A.40P</t>
  </si>
  <si>
    <t>Porcentaje de instituciones educativas rurales  en municipios PDET que requieren y cuentan con modelos educativos flexibles implementados A.40P</t>
  </si>
  <si>
    <t>(Número de sedes educativas rurales en municipios PDET fortalecidas con modelos educativos flexibles/ Número total de sedes educativas rurales en municipios PDET)*100</t>
  </si>
  <si>
    <t>4.2  De aquí a 2030, asegurar que todas las niñas y todos los niños tengan acceso a servicios de atención y desarrollo en la primera infancia y educación preescolar de calidad, a fin de que estén preparados para la enseñanza primaria</t>
  </si>
  <si>
    <t>A.57</t>
  </si>
  <si>
    <t>Porcentaje de Secretarías de Educación Certificadas con transporte escolar rural contratado que cumpla con la normatividad A.57</t>
  </si>
  <si>
    <t>(Número de Secretarías de Educación Certificadas que reportan la efectiva contratación de transporte escolar (diferentes modalidades), bajo la normatividad vigente, en sedes educativas oficiales de la zona rural /Total de Secretarías de Educación Certificadas con sedes educativas oficiales en la zona rural)*100</t>
  </si>
  <si>
    <t xml:space="preserve">Registro de contratos suscritos por las secretarías </t>
  </si>
  <si>
    <t>A.42</t>
  </si>
  <si>
    <t>Porcentaje de establecimientos educativos oficiales en zonas rurales con dotación gratuita de material pedagógico (útiles y textos) pertinente A.42</t>
  </si>
  <si>
    <t>(Número de sedes educativas rurales fortalecidas y dotadas con material pedagógico/ Número total de sedes educativas rurales)*100</t>
  </si>
  <si>
    <t>Documento con la Relación de sedes educativas beneficiadas con dotación o material pedagógico durante la vigencia</t>
  </si>
  <si>
    <t>A.42P</t>
  </si>
  <si>
    <t>Porcentaje de establecimientos educativos oficiales en zonas rurales de municipios PDET con dotación gratuita de material pedagógico (útiles y textos) pertinente A.42P</t>
  </si>
  <si>
    <t>(Número de sedes educativas rurales en municipios PDET fortalecidas y dotadas con material pedagógico/ Número total de sedes educativas rurales en municipios PDET)*100</t>
  </si>
  <si>
    <t>Documento con la relación de sedes  educativas en municipios PDET beneficiadas con dotación o material pedagógico durante la vigencia</t>
  </si>
  <si>
    <t>A.447</t>
  </si>
  <si>
    <t>Tasa de Analfabetismo Rural A.447</t>
  </si>
  <si>
    <t>Reducción</t>
  </si>
  <si>
    <t>Tasa de Analfabetismo = (población de 15 y más años que no sabe leer ni escribir en los centros poblados y rural disperso / población total de 15 y más años que se encuentra ubicada en centros poblados y rural disperso) * 100</t>
  </si>
  <si>
    <t>Anexo estadístico que dispone el DANE 
Archivo en excel con  relación del número de beneficiarios en las zonas rurales del país para cada vigencia</t>
  </si>
  <si>
    <t>A.MT.4</t>
  </si>
  <si>
    <t>Erradicación del analfabetismo rural A.MT.4</t>
  </si>
  <si>
    <t>(Población de 15 y más años que no sabe leer ni escribir en los centros poblados y rural disperso / población total de 15 y más años que se encuentra ubicada en Centros poblados y rural disperso) * 100</t>
  </si>
  <si>
    <t>PNS.8.2</t>
  </si>
  <si>
    <t>Porcentaje de residencias escolares fortalecidas y cualificadas en el servicio educativo PNS.8.2</t>
  </si>
  <si>
    <t>Porcentaje de residencias escolares fortalecidas y cualificadas en el servicio educativo = (Residencias escolares fortalecidas y cualificadas / Total de residencias escolares) * 100</t>
  </si>
  <si>
    <t>Personas alfabetizadas a través de estrategias educativas con enfoque diferencial para la vida</t>
  </si>
  <si>
    <t>Sumatoria de personas alfabetizadas</t>
  </si>
  <si>
    <t xml:space="preserve">Reporte SIMAT
Formato desagregaciones </t>
  </si>
  <si>
    <t>4031_4005_4040_4051</t>
  </si>
  <si>
    <t>Porcentaje de población campesina que no sabe leer y escribir</t>
  </si>
  <si>
    <t xml:space="preserve">(población autoreconocida campesina de 15 y más años que no sabe leer ni escribir - población atendida en la vigencia / población total autoreconocida campesina de 15 y más años) * 100 </t>
  </si>
  <si>
    <t>Encuesta Nacional de Calidad de Vida
Formato desagregaciones</t>
  </si>
  <si>
    <t>Tasa de deserción intraanual del sector oficial</t>
  </si>
  <si>
    <t>(Número de estudiantes matriculados en los niveles transición, básica y media del sector oficial que abandonan el sistema educativo antes de terminar el año lectivo (Desertores) / (Matrícula total de los niveles transición, básica y media del sector oficial) * 100</t>
  </si>
  <si>
    <t>Reporte SIMAT 
Formato desagregaciones</t>
  </si>
  <si>
    <t xml:space="preserve">Número de ETC con asistencias técnicas frente a estrategias de permanencia para prevenir la deserción escolar y promover las trayectorias educativas </t>
  </si>
  <si>
    <t>Mantenimiento</t>
  </si>
  <si>
    <t>Sumatoria de ETC con asistencias técnicas realizadas</t>
  </si>
  <si>
    <t>Lista de asistencia, grabación, acta de reunión</t>
  </si>
  <si>
    <t>4.a  Construir y adecuar instalaciones educativas que tengan en cuenta las necesidades de los niños y las personas con discapacidad y las diferencias de género, y que ofrezcan entornos de aprendizaje seguros, no violentos, inclusivos y eficaces para todos</t>
  </si>
  <si>
    <t>1. Habilitadores que potencian la seguridad humana y las oportunidades de bienestar.</t>
  </si>
  <si>
    <t>2. Fortalecimiento y desarrollo de infraestructura social_x000D_</t>
  </si>
  <si>
    <t>Plan de infraestructura educativa PBM y ES</t>
  </si>
  <si>
    <t>Porcentaje de avance en ejecución de obras de infraestructura nueva construida o de mejoramiento implementadas de acuerdo al Plan de Infraestructura concertado con la MRA</t>
  </si>
  <si>
    <t>(Número de obras en ejecución / Número de obras concertadas en el Plan de Infraestructura establecido con la MRA) * 100</t>
  </si>
  <si>
    <t>Porcentaje de avance en la implementación del plan de infraestructura en territorios indígenas</t>
  </si>
  <si>
    <t xml:space="preserve">Sumatoria del avance de los pesos porcentuales de los hitos </t>
  </si>
  <si>
    <t>Estructuración de la norma técnica e implementación de los planes de infraestructura que beneficiaran a población de Comunidades Negras Afrocolombianas Raizales y Palenqueras.</t>
  </si>
  <si>
    <t>Sumatoria del avance de los pesos porcentuales de los hitos
H1 (40%): Estructuración de la norma técnica
H2 (10%): Concertación Plan de infraestructura
H3 (50%): Ejecución obras</t>
  </si>
  <si>
    <t>Tasa de cobertura neta en educación media</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</si>
  <si>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</si>
  <si>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</si>
  <si>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</si>
  <si>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 xml:space="preserve">Programa nacional de educación ambiental </t>
  </si>
  <si>
    <t>A.451</t>
  </si>
  <si>
    <t>Nuevos cupos en educación técnica, tecnológica, y superior, habilitados en zonas rurales</t>
  </si>
  <si>
    <t>"Variable de medición Número de nuevos cupos en educación superior para la zona rural: Se entiende como nuevo cupo, la diferencia entre la matrícula atendida en el nivel técnico, tecnológico y universitario en la zona rural y la matrícula proveniente de la zona rural atendida en municipios intermedios en el año de observación, menos la matrícula en el nivel técnico, tecnológico y universitario en la zona rural y la matrícula proveniente de la zona rural atendida en municipios intermedios del año inmediatamente anterior al del período de observación. NcESr = Nuevos cupos en educación técnica, tecnológica, y universitario, habilitados en la zona rural MESrt= Matrícula en educación superior en el nivel técnico, tecnológico, y universitario en la zona rural, más la matrícula proveniente de la zona rural atendida en municipios intermedios para el periodo en observación MES rt-1 = Matrícula en educación superior en el nivel técnico, tecnológico, y universitario en la zona rural, más la matrícula proveniente de la zona rural atendida en municipios intermedios para el año inmediatamente anterior al del período de observación. n = Cuenta desde el primer cupo hasta el último cupo generado en el año de observación. t = año de observación t-1= año inmediatamente anterior al del período de observación."</t>
  </si>
  <si>
    <t>Informes de estrategia de educación rural</t>
  </si>
  <si>
    <t>A.451P</t>
  </si>
  <si>
    <t>Nuevos cupos en educación técnica, tecnológica, y superior, habilitados en municipios PDET</t>
  </si>
  <si>
    <t>"Variable de medición Número de nuevos cupos en educación superior para municipios PDET: Se entiende como nuevo cupo, la diferencia entre la matrícula atendida en el nivel técnico, tecnológico y universitario en municipios PDET para el año de observación y la matrícula en el nivel técnico, tecnológico y universitario en municipios PDET del año inmediatamente anterior al del período de observación. NcESp = Nuevos cupos en educación técnica, tecnológica, y universitario, habilitados en municipios PDET MESpt= Matrícula en educación superior en el nivel técnico, tecnológico, y universitario en municipios PDET en el año de observación. MES pt-1 = Matrícula en educación superior en el nivel técnico, tecnológico, y universitario en municipios PDET para el año inmediatamente anterior al del período de observación. n = Cuenta desde el primer cupo hasta el último cupo generado en el año de observación. t = año de observación t-1= año inmediatamente anterior al del período de observación."</t>
  </si>
  <si>
    <t>A.61</t>
  </si>
  <si>
    <t>Becas con créditos condonables en educación técnica, tecnológica y universitaria otorgadas a la población rural más pobre, incluyendo personas con discapacidad</t>
  </si>
  <si>
    <t>"Sumatoria de beneficiarios de créditos condonables en educación técnica profesional, tecnológica y universitaria otorgados a la población rural con condiciones socioeconómicas vulnerables, incluyendo personas con discapacidad. Variable de medición: Se hará medición al número de créditos condonables para la formación en programas del nivel técnico profesional, tecnológico y universitario otorgados (los cuales pueden ser condonables si el beneficiario cumple con los requisitos de condonación específicos) que sean asignados a la población proveniente de municipios rurales y rurales dispersos, y que cuente con condiciones socioeconómicas vulnerables reconocidas a través de la ficha SISBEN (incluyendo personas con discapacidad). La información para construir este indicador, será extraída de las bases de datos de créditos adjudicados del Instituto Colombiano de Crédito Educativo y Estudios Técnicos en el Exterior (ICETEX) quien es la institución encargada del manejo de los diferentes fondos para el apoyo a la demanda de programas de formación en los niveles de educación superior. "</t>
  </si>
  <si>
    <t>Reportes de seguimiento por el equipo de gestión de Generación E</t>
  </si>
  <si>
    <t>A.61P</t>
  </si>
  <si>
    <t>Becas con créditos condonables en educación técnica, tecnológica y universitaria otorgadas a la población de municipios PDET, incluyendo personas con discapacidad</t>
  </si>
  <si>
    <t>Sumatoria de beneficiarios de créditos condonables en educación técnica profesional, tecnológica y universitaria otorgados a la población rural con condiciones socioeconómicas vulnerables de municipios PDET, incluyendo personas con discapacidad.</t>
  </si>
  <si>
    <t>A.62</t>
  </si>
  <si>
    <t>Nuevos programas de educación técnica, tecnológica y universitaria en áreas relacionadas con el desarrollo rural</t>
  </si>
  <si>
    <t>Sumatoria anual de programas nuevos, programas existentes con ampliación de cobertura o extensión en el nivel de formación técnico profesional, tecnológico y universitaria relacionados con el área de conocimiento de agronomía, veterinaria, zootecnia y otras ciencias agrarias afines, así como los diferentes programas de formación ofertados en municipios rurales y rurales dispersos.</t>
  </si>
  <si>
    <t>Reporte de programas diseñados, con ampliación de lugar de oferta en el marco de las acciones de fomento</t>
  </si>
  <si>
    <t>A.63</t>
  </si>
  <si>
    <t>Documento de la estrategia de acceso y permanencia con enfoque de género</t>
  </si>
  <si>
    <t>Estrategias desarrolladas para el aseguramiento de la calidad en las IES</t>
  </si>
  <si>
    <t>No. de estrategias desarrolladas para el aseguramiento de la calidad en las IES</t>
  </si>
  <si>
    <t>k. Educación Superior como un derecho.</t>
  </si>
  <si>
    <t>Estudiantes nuevos en Educación Superior</t>
  </si>
  <si>
    <t>Base de dato SNIES</t>
  </si>
  <si>
    <t>N/D</t>
  </si>
  <si>
    <t>Tasa de cobertura en educación superior</t>
  </si>
  <si>
    <t>(Número de estudiantes matriculados en programas de pregrado / Población entre 17 y 21 años) x 100</t>
  </si>
  <si>
    <t>Reportes anuales Subdirección de Desarrollo Sectorial</t>
  </si>
  <si>
    <t>Tasa de tránsito inmediato a la educación superior en zonas rurales</t>
  </si>
  <si>
    <t>(Número de estudiantes de primer curso que provienen de zonas rurales matriculados en programas académicos de pregrado en el período t / número estudiantes matriculados en grado 11 en período t-1 que residen en zonas rurales) * 100</t>
  </si>
  <si>
    <t>Reportes SNIES</t>
  </si>
  <si>
    <t>Educación de Calidad</t>
  </si>
  <si>
    <t>Pueblos y comunidades étnicas</t>
  </si>
  <si>
    <t>Universidad pública de carácter especial propia e intercultural de los pueblos indígenas de la Amazonia colombiana en funcionamiento con todas las condiciones de calidad</t>
  </si>
  <si>
    <t>Sumatoria de las universidades públicas de carácter especial propia e intercultural de los pueblos indígenas de la Amazonia colombiana en funcionamiento con todas las condiciones de calidad</t>
  </si>
  <si>
    <t>Estudiantes indígenas amazónicos beneficiados en el marco de la Política de Gratuidad en la universidad pública de carácter especial propia e intercultural de los pueblos indígenas de la Amazonia colombiana</t>
  </si>
  <si>
    <t>( Número de estudiantes indígenas amazónicos beneficiados de gratuidad en la universidad pública de carácter especial propia e intercultural de los pueblos indígenas de la Amazonia colombiana/ número de estudiantes indígenas amazónicos matrículados en la universidad pública de carácter especial propia e intercultural de los pueblos indígenas de la Amazonia colombiana ) * 100</t>
  </si>
  <si>
    <t>SNIES</t>
  </si>
  <si>
    <t>Porcentajes de IES creadas</t>
  </si>
  <si>
    <t>(Número de universidades públicas creadas de carácter especial de los pueblos indígenas, de conformidad con sus estructuras organizativas propias y reconocidas por el MEN / Número de solicitudes de creación universidades públicas de carácter especial de los pueblos indígenas) *100%</t>
  </si>
  <si>
    <t>Porcentajes IES fortalecidas</t>
  </si>
  <si>
    <t>(Número de universidades públicas de carácter especial de los pueblos indígenas fortalecidas en infraestructura física y tecnológica, dotación de laboratorios, ampliación de oferta académica y de investigación, movilidad académica, alianzas con otras universidades, y becas financiadas y financiación en el marco de la política de gratuidad / Número de universidades públicas de carácter especial de los pueblos indígenas creadas) *100</t>
  </si>
  <si>
    <t>Porcentaje de avance en la reglamentación e implementación del fondo Especial de Comunidades Negras</t>
  </si>
  <si>
    <t>Estudiantes beneficiados de educación superior gratuita y con sostenimiento para el pueblo Rrom</t>
  </si>
  <si>
    <t>Sumatoria del número de estudiantes del Pueblo Rrom que son beneficiados de educación superior gratuita con sostenimiento mediante el fondo ICETEX para la población Rrom</t>
  </si>
  <si>
    <t>Porcentaje de avance en la formulación, concertación e implementación de la Política Pública en materia de educación superior en el marco del SEIP</t>
  </si>
  <si>
    <t>Porcentaje de Implementación de la política pública de Educación Superior para pueblos indígenas 2025-2026</t>
  </si>
  <si>
    <t>(Número de acciones en implementación definidas en la política frente a las líneas concertadas / Número de acciones priorizadas definidas en la política frente a las líneas concertadas) *100%</t>
  </si>
  <si>
    <t>Porcentaje de avance en la ampliación de cupos con crédito para los beneficiarios del fondo Álvaro Ulcue</t>
  </si>
  <si>
    <t>(Número de nuevos cupos asignados con crédito anualmente / Número de nuevos cupos con crédito viabilizados) * 100</t>
  </si>
  <si>
    <t>Porcentaje de avance en la implementación de la política pública en materia de educación superior de carácter especial para estudiantes de pregrado y postgrado para las Comunidades Negras Afrocolombianas Raizales y Palenqueras</t>
  </si>
  <si>
    <t>b. Entidades públicas territoriales y nacionales fortalecidas</t>
  </si>
  <si>
    <t>1. Atención diferencial a 37 ETC priorizadas</t>
  </si>
  <si>
    <t>Entidades con asistencia técnica en diseño, implementación y seguimiento de estrategias de acogida, bienestar y permanencia</t>
  </si>
  <si>
    <t># de ETC acompañadas</t>
  </si>
  <si>
    <t>Reporte presidencial de macrometas</t>
  </si>
  <si>
    <t>a. Primera infancia feliz y protegida</t>
  </si>
  <si>
    <t>Entidades con asistencia técnica en diseño, implementación y seguimiento en procesos de gestión del conocimiento</t>
  </si>
  <si>
    <t>Norma del SEIP concertada, reglamentada y expedida.</t>
  </si>
  <si>
    <t>Socialización de  la Norma del SEIP en los territorios indígenas una vez sea expedida</t>
  </si>
  <si>
    <t>Subdirección de Recursos Humanos del Sector Educativo</t>
  </si>
  <si>
    <t>e. Capacidades y articulación para la gestión territorial</t>
  </si>
  <si>
    <t>A.45P</t>
  </si>
  <si>
    <t>Porcentaje de provisión de vacantes definitivas ofertadas a través de concursos diseñados para municipios PDET</t>
  </si>
  <si>
    <t>IPEp=(#Vacantes provistas)/(#Vacantes ofertadas-#Vacantes excluibles)*100</t>
  </si>
  <si>
    <t>Documento con el Reporte oficial de docentes y directivos de municipios PDET activos del SINEB elegibles de los concursos de méritos.</t>
  </si>
  <si>
    <t>Número de ETC con acompañamiento para apoyo a la reorganización de plantas de cargos</t>
  </si>
  <si>
    <t xml:space="preserve">Mantenimiento </t>
  </si>
  <si>
    <t>Sumatoria de entidades acompañadas</t>
  </si>
  <si>
    <t>Actas de acompañamiento</t>
  </si>
  <si>
    <t>Porcentaje de avance en la realización de las actividades de bienestar programadas</t>
  </si>
  <si>
    <t>Actividades de bienestar realizadas/ Actividades programadas</t>
  </si>
  <si>
    <t>Cronograma con los avances  de las actividades de Bienestar Laboral Docente (Juegos Nacionales, Encuentro folclorico, Mujer Maestra) ejecutados</t>
  </si>
  <si>
    <t xml:space="preserve">Número de Entidades Territoriales Certificadas (ETC) acompañadas en aspectos conceptuales sobre el uso de los recursos del sector </t>
  </si>
  <si>
    <t xml:space="preserve">Sumatoria de las ETC acompañadas en aspectos conceptuales sobre el uso de los recursos del sector </t>
  </si>
  <si>
    <t xml:space="preserve">Número de ETC con hoja de ruta para el fortalecimiento institucional </t>
  </si>
  <si>
    <t>Sumatoria de las ETC con hoja de ruta</t>
  </si>
  <si>
    <t>Documento que describa la hoja de ruta de cada una de las ETC con sus avances</t>
  </si>
  <si>
    <t>Número de ETC con retroalimentación de la formulación y el seguimiento al plan operativo anual de inspección y vigilancia</t>
  </si>
  <si>
    <t>Sumatoria de las ETC retroalimentadas</t>
  </si>
  <si>
    <t>Documento de retroalimentación</t>
  </si>
  <si>
    <t>Número de ETC con seguimiento al modelo de operación de la secretaría de educación</t>
  </si>
  <si>
    <t xml:space="preserve">Sumatoria de las ETC con seguimiento </t>
  </si>
  <si>
    <t>Reporte consolidado</t>
  </si>
  <si>
    <t>Orientadoras/es escolares en municipios PDET</t>
  </si>
  <si>
    <t>Sumatoria de orientadores escolares en municipios PDET.</t>
  </si>
  <si>
    <t>(Número de sesiones ejecutadas/Número de sesiones planeadas)</t>
  </si>
  <si>
    <t>A.45</t>
  </si>
  <si>
    <t>A.45 Porcentaje de provisión de vacantes definitivas ofertadas a través de concursos diseñados para territorios definidos en el respectivo plan</t>
  </si>
  <si>
    <t>Documento con el Reporte oficial de docentes y directivos activos del SINEB y los elegibles de los concursos de méritos.</t>
  </si>
  <si>
    <t>A.38</t>
  </si>
  <si>
    <t>Porcentaje de niños y niñas en primera infancia que cuentan con atención integral en zonas rurales</t>
  </si>
  <si>
    <t>(Número de niños y niñas de 0 a 5 años de zonas rurales de todos los municipios con 6 o atenciones priorizadas cumplidas / Total de niños de 0 a 5 años de las zonas rurales de todos los municipios según proyección DANE)*100</t>
  </si>
  <si>
    <t>Reporte SSDIPI</t>
  </si>
  <si>
    <t>A.38P</t>
  </si>
  <si>
    <t>Porcentaje de niños y niñas en primera infancia que cuentan con atención integral en zonas rurales en municipios PDET</t>
  </si>
  <si>
    <t>(Número de niños y niñas de 0 a 5 años  de zonas rurales de municipios PDET con 6 o más atenciones priorizadas cumplidas / Total de niños de 0 a 5 años de las zonas rurales de los municipios PDET según proyección DANE)*100</t>
  </si>
  <si>
    <t>D.277</t>
  </si>
  <si>
    <t>Porcentaje de niñas y niños en primera infancia que cuentan con atención integral en zonas rurales con acuerdos colectivos para la sustitución de cultivos de uso ilícito</t>
  </si>
  <si>
    <t>(Número de niños y niñas de 0 a 5 años  de zonas rurales con acuerdos colectivos para la sustitución de cultivos de uso ilícito, con 6 o más atenciones priorizadas cumplidas /  Total de niños de 0 a 5 años de las zonas rurales con acuerdos colectivos para la sustitución de cultivos de uso ilícito según proyección DANE) *100</t>
  </si>
  <si>
    <t>A.MT.3</t>
  </si>
  <si>
    <t>Cobertura universal de atención integral para niños y niñas en primera infancia en zonas rurales</t>
  </si>
  <si>
    <t>CUnzr= (Nair/Tnr)*100
Nair = Número de niños y niñas en primera infancia con educación inicial en el marco de la atención integral en zona rural
Tnr = Total de niños en primera infancia, en la zona rural del municipio según proyección DANE
CUnzr: Cobertura Universal niños y niñas en primera infancia en Zona Rural.</t>
  </si>
  <si>
    <t>Número de niñas y niños nuevos atendidos en el sistema educativo oficial en los grados de pre jardín, jardín y transición</t>
  </si>
  <si>
    <t>Sumatoria de niños y niñas nuevos matriculados en los grados del preescolar</t>
  </si>
  <si>
    <t>Niñas y niños con educación inicial en el marco de la atención integral matriculados en los grados de prejardín, jardín y transición</t>
  </si>
  <si>
    <t>Sumatoria de niños y niñas de preescolar con educación inicial en el marco de la atención integral</t>
  </si>
  <si>
    <t>Porcentaje de niñas y niños en la oferta oficial de prejardín, jardín y transición, que acceden a dotaciones de aula y otros recursos pedagógicos que potencian su desarrollo y aprendizaje</t>
  </si>
  <si>
    <t>NND  = NNDOT / NN
Dónde:
NND = Porcentaje de niños y niñas en preescolar acceden a dotación para el fortaleciminento de ambientes pedagògicos.
NNDOT  = Niños y niñas en preescolar que acceden a dotación para el fortaleciminento de ambientes pedagògicos.
NN = Niños y niñas en preescolar oficial.</t>
  </si>
  <si>
    <t xml:space="preserve">    </t>
  </si>
  <si>
    <t>Docentes y directivos docentes de preescolar y agentes educativos en educación inicial formados para la generación de la vida y la paz.</t>
  </si>
  <si>
    <t>Niños y niñas de pre escolar cuyas familias se vincularon al procesos educativos de gestión escolar</t>
  </si>
  <si>
    <t>NND  = NNDOT / NN
Dónde:
NND = Porcentaje de niños y niñas en preescolar cuyas familias participan en la promoción del desarrollo y aprendizaje desde el disfrute de experiencias en el hogar o en la comunidad.
NNDOT  = Niños y niñas en preescolar cuyas familias participan en la promoción del desarrollo y aprendizaje desde el disfrute de experiencias en el hogar o en la comunidad.
NN = Niños y niñas en preescolar oficial.</t>
  </si>
  <si>
    <t>Porcentaje de avance en el diseño e implementación del modelo de seguimiento longitudinal de la cohorte de niños y niñas</t>
  </si>
  <si>
    <t>Acciones realizadas para el diseño e implementación del modelo de seguimiento/Total de acciones definidas para el diseño e implementación del modelo de seguimiento</t>
  </si>
  <si>
    <t>Número de ETC acompañadas en el diseño y/o implementación de estrategias flexibles para la educación inicial en la ruralidad y otros contextos para el cierre de brechas</t>
  </si>
  <si>
    <t>Sumatoria de ETC con acompañamiento</t>
  </si>
  <si>
    <t>Porcentaje de niñas y niños con discapacidad que transitan al sistema educativo formal</t>
  </si>
  <si>
    <t>Número de niños y niñas con discapacidad matriculados en el sistema educativo/Niños y niñas con discapacidad identificados como candidatos a transitar al sistema educativo</t>
  </si>
  <si>
    <t>Diseño e implementación del programa de formación con enfoque étnico diferencial Negro, Afrocolombiano, Raizal y Palenquero dirigido maestros, maestras, etnoeducadores, madres y padres comunitarios, sabedores y sabedoras que atienden a niños y niñas de primera infancia</t>
  </si>
  <si>
    <t>Sumatoria del avance de los pesos porcentuales de los hitos:
H1 2023 15% Documentación y recopilación de información secundaria
H2 2024 15% Diálogo con Comisión Pedagógica Nacional para definir la necesidad de formación específicas para sus ciclos 
H3 2024 10% Propuesta de contenidos para el programa de formación 
H4 2025 10% Validación de contenidos
H5 2025 15% Elaboración de documento con el diseño del programa
H6 2025 15% Convocatoria y recepción de inscripciones al proceso de formación
H7 2025 10% y 2026 10% Desarrollo del proceso de formación</t>
  </si>
  <si>
    <t>Documentos de los Hitos.</t>
  </si>
  <si>
    <t>1. Aumentar de manera sostenida el Índice Anual de Desempeño Institucional.</t>
  </si>
  <si>
    <t>Gestión de comunicaciones</t>
  </si>
  <si>
    <t>Nivel de percepción sobre la información divulgada en los canales de comunicación interna y externa del Ministerio</t>
  </si>
  <si>
    <t>Informe de encuestas de satisfacción</t>
  </si>
  <si>
    <t>Interacciones  de los usuarios con los contenidos divulgados a través de las redes sociales</t>
  </si>
  <si>
    <t>Flujo</t>
  </si>
  <si>
    <t>Sumatoria del número de interacciones de las publicaciones realizadas en las redes sociales del MEN.</t>
  </si>
  <si>
    <t>Numero</t>
  </si>
  <si>
    <t>Informe de interacciones en las redes sociales</t>
  </si>
  <si>
    <t>Gestión jurídica</t>
  </si>
  <si>
    <t>10. Servicios de justicia centrados en las personas, comunidades y territorios</t>
  </si>
  <si>
    <t>e. Sistema Nacional de Defensa Jurídica del Estado</t>
  </si>
  <si>
    <t>Documentos y/o actos administrativos expedidos que orienten la defensa judicial</t>
  </si>
  <si>
    <t>Sumatoria de documentos y/o actos adminsitrativos  expedidos</t>
  </si>
  <si>
    <t>Cuatrimestral</t>
  </si>
  <si>
    <t>Acciones realizadas para la prevención de la causación  de interes de mora y costas procesales</t>
  </si>
  <si>
    <t>Sumatoria de # de pagos por via adminsitrativa  + # de conciliaciones donde se pretenda reconocimiento  y pago de sanción moratoria + # de contratos de transacción suscritos</t>
  </si>
  <si>
    <t>Recursos recaudados por gestión de cobro coactivo a favor del MEN y del FOMAG</t>
  </si>
  <si>
    <t>Sumatoria de los valores recaudados por cobro coactivo a favor del MEN y del FOMAG
Nota: La contabilización se realiza por pagos directos y/o titulo de depósito judicial en cuentas directas del MEN y la Fiduprevisora.</t>
  </si>
  <si>
    <t>Espacios de transferencia de conocimiento realizados</t>
  </si>
  <si>
    <t>Sumatoria de espacios de transferencia de conocimiento realizados</t>
  </si>
  <si>
    <t>Bimestral</t>
  </si>
  <si>
    <t>Actas de reunión , listas de asistencia y/o correos electronicos</t>
  </si>
  <si>
    <t>Planeación</t>
  </si>
  <si>
    <t>Porcentaje de pronunciamientos unificados de proyectos de obras por impuestos cargados en SUIFP Territorio</t>
  </si>
  <si>
    <t>Matriz de seguimiento de proyectos de obras por impuestos</t>
  </si>
  <si>
    <t>4. Aumentar la eficiencia del modelo operativo con el ahorro de recursos y la disminución de reprocesos.</t>
  </si>
  <si>
    <t>Porcentaje de pronunciamientos del SGR cargados dentro de los términos establecidos</t>
  </si>
  <si>
    <t>Pronunciamientos de proyectos del SGR solicitados / Pronunciamientos de proyectos del SGR emitidos a tiempo</t>
  </si>
  <si>
    <t>Matriz de seguimiento de proyectos de regalías</t>
  </si>
  <si>
    <t>4. Acceso, uso y aprovechamiento de datos para impulsar la transformación social</t>
  </si>
  <si>
    <t>d. Datos sectoriales para aumentar el aprovechamiento de datos en el país</t>
  </si>
  <si>
    <t>13. Fortalecimiento del ecosistema sectorial de datos en educación</t>
  </si>
  <si>
    <t>Enlaces de publicación de la información estadística de la vigencia 2024</t>
  </si>
  <si>
    <t>Instrumentos de planeación estratégica sectoriales e institucionales formulados y publicados</t>
  </si>
  <si>
    <t>Número de instrumentos de planeación institucionales y sectoriales formulados y publicados</t>
  </si>
  <si>
    <t>Gestión Disciplinaria</t>
  </si>
  <si>
    <t xml:space="preserve">Porcentaje de procesos finalizados o con decisiones de fondo </t>
  </si>
  <si>
    <t>15.00</t>
  </si>
  <si>
    <t>24.00</t>
  </si>
  <si>
    <t>32.00</t>
  </si>
  <si>
    <t>Número de actividades realizadas para la prevención de conductas que conlleven a faltas disciplinarias</t>
  </si>
  <si>
    <t>0.00</t>
  </si>
  <si>
    <t>1.00</t>
  </si>
  <si>
    <t>3. Reducir el impacto de los riesgos estratégicos, tácticos y operativos, identificados en cada modelo referencial.</t>
  </si>
  <si>
    <t>Evaluación y asuntos disciplinarios</t>
  </si>
  <si>
    <t>c. Calidad, efectividad, transparencia y coherencia de las normas</t>
  </si>
  <si>
    <t>Informes del Estado de la Gestión de los Riesgos presentados</t>
  </si>
  <si>
    <t xml:space="preserve">Número de Informes del Estado de la Gestión del Riesgo presentados </t>
  </si>
  <si>
    <t>Implementacion de estrategia de autocontrol</t>
  </si>
  <si>
    <t>Estrategia para fomentar la cultura de autocontrol implementada</t>
  </si>
  <si>
    <t>Auditorías realizadas / auditorías programadas</t>
  </si>
  <si>
    <t>Gestión de alianzas</t>
  </si>
  <si>
    <t>Recursos de cooperación gestionados con el apoyo y acompañamiento de la OCAI</t>
  </si>
  <si>
    <t>Sumatoria de los recursos de cooperación gestionados
Nota: Comprende recursos de cooperación técnica y financiera</t>
  </si>
  <si>
    <t>Documento soporte cooperación  y/o matriz de relación de cooperación</t>
  </si>
  <si>
    <t>$ 20.000.000.000,00</t>
  </si>
  <si>
    <t>$ 30.000.000.000,00</t>
  </si>
  <si>
    <t>$ 35.000.000.000,00</t>
  </si>
  <si>
    <t>A.49P</t>
  </si>
  <si>
    <t>Sedes rurales construidas y/o mejoradas en municipios PDET</t>
  </si>
  <si>
    <t>Conteo semestral en la vigencia correspondiente del número de sedes intervenidas o beneficiadas en zona rural de municipios PDET
SrP =∑ S pit
Sr = sumatoria de sedes rurales del sector oficial en municipios PDET construidas y/o mejoradas para la prestación del servicio educativo.
S =   sedes rurales en municipios PDET construidas y/o mejoradas
p=   municipios PDET
i =   Número de sedes rurales en municipios PDET intervenidas desde 1 hasta n.
t =   Año de observación</t>
  </si>
  <si>
    <t>1. Base de datos con la relación de las sedes educativas entregadas.
2. Acta de entrega del mobiliario escolar en las sedes educativas</t>
  </si>
  <si>
    <t>A.49</t>
  </si>
  <si>
    <t>Sedes rurales construidas y/o mejoradas</t>
  </si>
  <si>
    <t>Conteo por anualidad en la vigencia correspondiente del número de sedes intervenidas o beneficiadas.
Sr =∑ S it
Sr = sumatoria de sedes rurales construidas y/o mejoradas del sector oficial para la prestación del servicio educativo.
S =   sedes rurales construidas y/o mejoradas
i =   Número de sedes rurales intervenidas desde 1 hasta n.
t =   Año de observación</t>
  </si>
  <si>
    <t>Ambientes educativos construidos o mejorados en educación preescolar, básica y media para la paz y la vida</t>
  </si>
  <si>
    <t>Sumatoria de ambientes educativos intervenidos con obras de construcción (ampliación, obra nueva, reforzamiento, reposición) y/o mejoramiento (mejoramientos de tipo: saneamiento básico, menores y/o complementarias, mantenimiento correctivo, emergencia o riesgo, mantenimiento preventivo) en infraestructura educativa.
Sumatoria mensual del total de ambientes educativos intervenidos a la fecha de corte
Ae=∑ N t
Ae = Sumatoria de ambientes educativos
N = Ambientes educativos
t = Mes de observación</t>
  </si>
  <si>
    <t>Base de datos con la relación de las obras entregadas por sede educativa, municipio y departamento
Formato desagregaciones</t>
  </si>
  <si>
    <t>Ambientes pedagógicos con dotación para infraestructura escolar</t>
  </si>
  <si>
    <t>Sumatoria mensual del total de ambientes pedagógicos dotados a la fecha de corte.
Ap=∑ N t
Ap = Sumatoria de ambientes pedagógicos
N = Ambientes pedagógicos
t = Mes de observación</t>
  </si>
  <si>
    <t>Base de datos con la relación de las entregas por sede educativa, municipio y departamento
Formato desagregaciones</t>
  </si>
  <si>
    <t>Sedes educativas en residencias escolares con obras de infrestructura construida, mejorada y/o con dotación de mobiliario</t>
  </si>
  <si>
    <t>Conteo trimestral en la vigencia correspondiente del número de sedes en residencias escolares con obras de infrestructura construida, mejorada y/o con dotación de mobiliario
Sr =∑ S
Sr = Sumatoria de sedes construidas, mejoradas y/o dotadas en residencias escolares
S =   Sedes en residencias escolares con obras de infrestructura construida, mejorada y/o con dotación de mobiliario</t>
  </si>
  <si>
    <t>Base de datos con la relación de las entregas por sede educativa, municipio y Departamento</t>
  </si>
  <si>
    <t>100 nuevas sedes, multicampus o complejos de instituciones de educación superior públicas viabilizadas o con apoyo financiero</t>
  </si>
  <si>
    <t>Número de sedes nuevas, multicampus o complejos de instituciones de educación superior públicas viabilizadas o con apoyo financiero</t>
  </si>
  <si>
    <t>Informe consolidado de avance de las nuevas sedes, multicampus o complejos de instituciones de educación superior públicas viabilizadas o con apoyo financiero</t>
  </si>
  <si>
    <t>Establecimientos educativos con centros de interés en ciencia, tecnología e innovación</t>
  </si>
  <si>
    <t>Número de establecimientos educativos con centros de interés en ciencia y tecnología e innovación</t>
  </si>
  <si>
    <t>Informe final</t>
  </si>
  <si>
    <t xml:space="preserve">(# Componentes implementados / #Componentes programados)*100
Nota:  Componentes propuestos:
Componente 1: Infraestructura bajo Inteligencia Artificial.
Componente 2: ChatBot
Componente 3: Catálogo Centros de Interés.
La transformación consiste en el diseño, desarrollo, implementación y puesta en marcha de cada componente.
</t>
  </si>
  <si>
    <t xml:space="preserve">Proyectos educativos que fortalecen las habilidades del siglo XXI en la comunidad educativa </t>
  </si>
  <si>
    <t xml:space="preserve">Número de estudiantes y docentes beneficiados de proyectos educativos </t>
  </si>
  <si>
    <t>Gestión de Servicios TIC</t>
  </si>
  <si>
    <t>d. Gobierno digital para la gente</t>
  </si>
  <si>
    <t>Eficiencia en las acciones de gobierno y transformación digital</t>
  </si>
  <si>
    <t>(Cantidad de acciones de transformación digital ejecutadas  /Total de acciones planeadas) *100</t>
  </si>
  <si>
    <t>Se evidencia con el informe de avance de las acciones de gobierno y transformación digital trimestral</t>
  </si>
  <si>
    <t>Eficiencia en la gestión de conectividad escolar</t>
  </si>
  <si>
    <t>(Cantidad de secretarias con proyectos viabilizados / Total de Secretarias de Educación Certificadas ) *100</t>
  </si>
  <si>
    <t>Informe de avance de proyectos viabilizados de acuerdo con la gestión para la conectividad escolar</t>
  </si>
  <si>
    <t>Índice del Monitoreo del Rendimiento de Aplicaciones</t>
  </si>
  <si>
    <t>(Número de aplicaciones monitoreadas a través de APM /Total de aplicaciones priorizadas para monitorear a través de APM) *100</t>
  </si>
  <si>
    <t>Informe de avance en la implementación de la herramienta de monitoreo de aplicaciones</t>
  </si>
  <si>
    <t>Indice de satisfacción del usuario</t>
  </si>
  <si>
    <t>Informe de Encuesta Trimestral de Medición de la Satisfacción del Servicio</t>
  </si>
  <si>
    <t>Contratación</t>
  </si>
  <si>
    <t>Nivel de contratación del Plan Anual de Aquisiciones</t>
  </si>
  <si>
    <t>Número de Items del Plan Anual de Adquisiciones contratados / Número de Items del Plan Anual de Adquisiciones programados</t>
  </si>
  <si>
    <t>Informe trimestral del Plan Anual de Aquisiciones</t>
  </si>
  <si>
    <t>Avance de ejecución del Plan Anual de Aquisiciones</t>
  </si>
  <si>
    <t>Valor contratado del Plan Anual de Adquisiciones / Valor total del Plan Anual de Adquisiciones</t>
  </si>
  <si>
    <t>Informe de la ejecución trimestral del Plan Anual de Aquisiciones</t>
  </si>
  <si>
    <t>Gestión de procesos y mejora</t>
  </si>
  <si>
    <t>Entidades públicas territoriales y nacionales fortalecidas</t>
  </si>
  <si>
    <t>Índice de fortalecimiento institucional y sectorial</t>
  </si>
  <si>
    <t>Informe técnico fortalecimiento institucional y sectorial</t>
  </si>
  <si>
    <t>Gestión administrativa</t>
  </si>
  <si>
    <t>Cumplimiento de los criterios de sostenibilidad ambiental en los contratos (priorizados) con responsabilidad ambiental</t>
  </si>
  <si>
    <t>Informe de seguimiento de los contratos con responsabilidad ambiental.</t>
  </si>
  <si>
    <t>(Número de actividades ejecutadas del programa de cambio climático / Número de actividades programadas del programa de cambio climático) * 100</t>
  </si>
  <si>
    <t>(Número de conceptos de austeridad que cumplen la meta definida para la vigencia  / Número de conceptos de austeridad establecidos para la vigencia) * 100</t>
  </si>
  <si>
    <t>Informe de cumplimiento de los conceptos establecidos en el plan de austeridad</t>
  </si>
  <si>
    <t>Gestión financiera</t>
  </si>
  <si>
    <t>Porcentaje de recaudo del aporte 1% para las Escuelas Industriales e Institutos Técnicos</t>
  </si>
  <si>
    <t>(Valor del recaudo mensual/Valor de la proyección mensual de recaudo)*100</t>
  </si>
  <si>
    <t xml:space="preserve">Identificación mensual de ingresos </t>
  </si>
  <si>
    <t>a. Lucha contra la corrupción en las entidades públicas nacionales y territoriales</t>
  </si>
  <si>
    <t>Seguimiento a la ejecución presupuestal del PAA</t>
  </si>
  <si>
    <t>(Número de seguimientos realizados/Número seguimientos programados)*100</t>
  </si>
  <si>
    <t>Informe de seguimiento</t>
  </si>
  <si>
    <t>Porcentaje de remisiones a la DIAN -  Ley 1697 de 2013</t>
  </si>
  <si>
    <t>(Entidades remitidas a la DIAN /Total Entidades que realizaron transferencias)*100</t>
  </si>
  <si>
    <t>Reporte de información remitidos a la Dian</t>
  </si>
  <si>
    <t>Gestión Documental</t>
  </si>
  <si>
    <t>Porcentaje de avance en la organización técnica de documentos</t>
  </si>
  <si>
    <t xml:space="preserve">Informe de documentos organizados </t>
  </si>
  <si>
    <t>Porcentaje de avance en la implementación de las mejoras solicitadas (SGDEA)</t>
  </si>
  <si>
    <t xml:space="preserve">Número total de licencias adquiridas para la automatización de procesos </t>
  </si>
  <si>
    <t>Número de licencias adquiridas</t>
  </si>
  <si>
    <t>Servicio al ciudadano</t>
  </si>
  <si>
    <t>Porcentaje de asistencias técnicas a las Secretarías de Educación Certificadas con aplicativo SAC, Modelo Integrado de Planeación y Gestión - Servicio al Ciudadano</t>
  </si>
  <si>
    <t>Gestión del talento humano</t>
  </si>
  <si>
    <t>f. Eficiencia institucional para el cumplimiento de los acuerdos realizados con las comunidades</t>
  </si>
  <si>
    <t>Cobertura de las acciones de sensibilización y prevención de violencia organizacional</t>
  </si>
  <si>
    <t>Número de asistentes a las actividades / Número promedio de personas que trabajan en el MEN *100</t>
  </si>
  <si>
    <t>Matriz de actividades y asistentes</t>
  </si>
  <si>
    <t>Cobertura de la atención psicosocial en el MEN</t>
  </si>
  <si>
    <t>Número de trabajadores casos blancos atendidos/ # de casos blancos detectados * 100</t>
  </si>
  <si>
    <t>Matriz de atenciones psicosociales</t>
  </si>
  <si>
    <t>Cobertura de la intervención a grupos focales del MEN</t>
  </si>
  <si>
    <t>Número de grupos internos intervenidos / # Grupos en el MEN * 100</t>
  </si>
  <si>
    <t>Despacho Ministro (a)</t>
  </si>
  <si>
    <t>Porcentaje de avance en el diseño e implementación de una política pública de educación inicial, básica y media para el pueblo Rrom en sus usos y costumbres</t>
  </si>
  <si>
    <t>Actas de concertación con el pueblo Rrom</t>
  </si>
  <si>
    <t>Modelos educativos propios construidos, actualizados, socializados e implementados, concertados en el marco de la MRA</t>
  </si>
  <si>
    <t>Sumatoria de modelos educativos propios, proyectos Educativos Comunitarios o como los denomine cada pueblo indígena que son actualizados, construidos, socializados e implementados, concertados con la MRA</t>
  </si>
  <si>
    <t>Paz, justicia e instituciones sólidas</t>
  </si>
  <si>
    <t>Porcentaje de avance en la implementación del capítulo amazónico de la norma SEIP en concertación con la MRA</t>
  </si>
  <si>
    <t>Actas sesiones Comisión Nacional de Trabajo y Concertación de la Educación para Pueblos Indígenas - CONTCEPI y actas sesiones Mesa Regional Amazónica - MRA</t>
  </si>
  <si>
    <t>Porcentaje de avance en la expedición, socialización e implementación de la norma que establece el Sistema de Educación Indígena Propio –SEIP  con las garantías técnicas, operativas y financieras</t>
  </si>
  <si>
    <t>Actas de jornadas de concertación Comisión Nacional de Trabajo y Concertación de la Educación para Pueblos Indígenas -CONTCEPI y Mesa Permanente de Concertación -MPC y actas o listados de asistencia de actividades de socialización e implementación de la norma Sistema Educativo Indígena Propio-SEIP</t>
  </si>
  <si>
    <t>Porcentaje de avance del diseño, concertación e implementación de los programas de formación político organizativo y pedagogías propias</t>
  </si>
  <si>
    <t>Actas de concertación Comisión Nacional de Trabajo y Concertación de la Educación para los Pueblos Indígenas CONTCEPI</t>
  </si>
  <si>
    <t>Porcentaje de implementación de los lineamientos concertados en establecimientos educativos</t>
  </si>
  <si>
    <t>Número de establecimientos educativos de población mayoritaria implementando catedra de memoria histórica de los pueblos originarios / número total de establecimientos educativos de población mayoritaria) *100</t>
  </si>
  <si>
    <t>Entidades Territoriales Certificadas</t>
  </si>
  <si>
    <t>Concertación e implementación de la política pública y lineamientos de convivencia orientados a prevenir la discriminación, el racismo y la intolerancia en los establecimientos educativos del país</t>
  </si>
  <si>
    <t>Establecimientos educativos que se caractericen como etnoeducativos y que atienden a las comunidades negras, afrocolombianas raizales y palenqueras, como resultado del acompañamiento del Ministerio de Educación Nacional a las Entidades Territoriales Certificadas.</t>
  </si>
  <si>
    <t>Sumatoria de establecimientos educativos que se caractericen como etnoeducativos que atienden a las comunidades negras, afrocolombianas raizales y palenqueras. El Ministerio de Educación Nacional acompaña ténicamente a las Entidades Territoriales Certificadas para que estas en el marco de sus competencias efectúen la caracterización de establecimientos educativos.</t>
  </si>
  <si>
    <t>Reglamentación e implementación del Estatuto Especial de Profesionalización para docentes y directivos docentes Etnoeducadores al servicio del Estado Colombiano.</t>
  </si>
  <si>
    <t>Sistema Etnoeducativo especial que hace parte de los derechos de las comunidades negras, afrocolombianas, raizales y Palenqueras, concertado y reglamentado e implementado</t>
  </si>
  <si>
    <t>Sistema Etnoeducativo especial concertado, reglamentado e implementado</t>
  </si>
  <si>
    <t>Política pública de educación intercultural de primera infancia, inicial, básica, media (media técnica y/o formación para el trabajo) alfabetización, modelos educativo Flexibles para la atención a jóvenes y Adultos con enfoque de comunidades negras, afrocolombianas, raizales y palenqueras diseñada e implementada de manera concertada entre el Ministerio de Educación Nacional y la comisión cuarta del ENCP</t>
  </si>
  <si>
    <t>Política pública de educación intercultural de primera infancia, inicial, básica, media (media técnica y/o formación para el trabajo) alfabetización, modelos educativo Flexibles diseñada e implementada</t>
  </si>
  <si>
    <t>No aplica, su reporte es trimestral</t>
  </si>
  <si>
    <t>Avance: No Aplica reporte cualitativo para el mes, corresponde a un indicador de origen institucional, con periodicidad semestral y rezago de 90 dias.
Cuellos de botella:  No se identifican cuellos de botella ni limitaciones en el período.
Restricciones: No Aplica
Justificación: No Aplica</t>
  </si>
  <si>
    <t>1. Acceso al derecho a la educación</t>
  </si>
  <si>
    <t>No aplica, su reporte es anual</t>
  </si>
  <si>
    <t>Avance: No Aplica reporte cualitativo para el mes, corresponde a un indicador de origen institucional, con periodicidad trimestral y rezago de 30 dias.
Cuellos de botella:  No se identifican cuellos de botella ni limitaciones en el período.
Restricciones: No Aplica
Justificación No Aplica</t>
  </si>
  <si>
    <t>Avance: No Aplica reporte cualitativo para el mes, corresponde a un indicador de origen institucional, con periodicidad trimestral.
Cuellos de botella:  No se identifican cuellos de botella ni limitaciones en el período.
Restricciones: No Aplica
Justificación: No Aplica</t>
  </si>
  <si>
    <t>Avance: No Aplica reporte cualitativo para el mes, corresponde a un indicador de origen institucional, con periodicidad semestral y rezago de 30 dias. 
Cuellos de botella:  No se identifican cuellos de botella ni limitaciones en el período.
Restricciones: No Aplica
Justificación: No Aplica.</t>
  </si>
  <si>
    <t>PLAN DE ACCIÓN INSTITUCIONAL (PAI)  2026</t>
  </si>
  <si>
    <t>Corte Marzo</t>
  </si>
  <si>
    <r>
      <rPr>
        <b/>
        <sz val="10"/>
        <color theme="1"/>
        <rFont val="Microsoft GothicNeo"/>
        <family val="2"/>
        <charset val="129"/>
      </rPr>
      <t>Nota:</t>
    </r>
    <r>
      <rPr>
        <sz val="10"/>
        <color theme="1"/>
        <rFont val="Microsoft GothicNeo"/>
        <family val="2"/>
        <charset val="129"/>
      </rPr>
      <t xml:space="preserve"> 
Los porcentajes corresponden a 38 indicadores del total de 156 cuya periodicidad y/o rezago permiten ser evaluados al cierre del periodo.
Lo indicadores que tienen rezagos superiores a 15 dias no hacen parte del corte de diciembre, salvo si tienen reportes validados a corte diciembre, o validados en periodos anteriores para el caso de los indicadores PND </t>
    </r>
  </si>
  <si>
    <t>Sumatoria número de docentes y directivos docentes que participan en procesos de formación y/o acompañamiento situado.</t>
  </si>
  <si>
    <t>Base de datos de los docentes y directivos docentes que participan en proceso de formación.</t>
  </si>
  <si>
    <t>Educación Integral</t>
  </si>
  <si>
    <t>No aplica, su reporte es semestral</t>
  </si>
  <si>
    <t>16/04/2025
No aplica, su reporte es semestral</t>
  </si>
  <si>
    <t>16/04/2025
No aplica, su reporte es anual</t>
  </si>
  <si>
    <t xml:space="preserve">Avance Cualitativo: El Ministerio de Educación Nacional, en cumplimiento de los compromisos establecidos en el Plan Nacional de Desarrollo 2022‑2026, se encuentra en etapa precontractual para dar cumplimiento para la vigencia 2026 con un proceso de méritos.  
Cuellos de botella: Demoras en el proceso precontractual del proceso. MEl Ministerio de Educación Nacional en el cumplimiento de su compromiso con las comunidades negras, afrocolombianas, raizales y palenqueras, adoptado en el ítem "NT2-56 El Ministerio de Educación Nacional formulará e implementará un plan para promover el desarrollo de la catedra de estudios afrocolombianos en establecimientos públicos y privados. Así mismo, acompaña con asistencia técnica a los establecimientos educativos etnoeducadores para asegurar la reorganización Curricular atendiendo lo dispuesto en el artículo 39 de la Ley 70 de 199". Propone Celebrar un convenio o contrato directo con una universidad de Colombia, para la implementación de la cátedra de estudios afrocolombianos .
El Ministerio de Educación Nacional (MEN), en cumplimiento de los compromisos establecidos en el Plan Nacional de Desarrollo 2022‑2026, se encuentra en etapa precontractual para dar cumplimiento para la vigencia 2026 con un proceso de méritosodalidad de contratación por el tema de ley de garantías
Restricciones: Otra/Demoras en el proceso precontractual del proceso.
Justificación: </t>
  </si>
  <si>
    <t>16.04.2026 OAPF:  
• Oportunidad: Cumple con el criterio de oportunidad
• Completitud: Incluyó los cuatro componentes del reporte. La redacción es clara y cumple con orientaciones.
• Consistencia: El reporte hace mención a los cuellos de botella que se vienen presentado y que han dificultado el avance cuantitativo del indicador. Cumplió.
• Medios de verificación: No se aportan evidencias teniendo en cuenta las dificultades en la implementación del indicador. Cumplió</t>
  </si>
  <si>
    <t>PND-Sectorial</t>
  </si>
  <si>
    <t>Avance Cualitativo: El Ministerio de Educación Nacional continuó con la implementación de la estrategia SIMES desde las líneas 1 (ampliación de la oferta educativa) y 2 (fortalecimiento de la Educación Media incluyendo el grado 9) que permitan las trayectorias educativas completas.
Cuellos de botella: Demora en el proceso de nombramientos de la planta docente por parte de algunas Entidades Territoriales Certificadas – ETC.
Restricciones: Otra/ Demora en el proceso de nombramientos de la planta docente por parte de algunas Entidades Territoriales Certificadas – ETC.
Justificación: Teniendo en cuenta que, a partir de la estrategia SIMES, se generaron 2.329 cargos distribuidos en 1.703 docentes de aula, 591 docentes orientadores y 35 directivos docentes para 24 Entidades Territoriales Certificadas (ETC), con el propósito de garantizar la trayectoria educativa en las zonas rurales, el Ministerio de Educación Nacional realizó seguimiento a cada una de las entidades para asegurar que, al inicio del año escolar 2026, los docentes se encuentren vinculados y ubicados en los establecimientos educativos beneficiados con la ampliación. No obstante, algunas ETC aún no han finalizado el proceso; frente a ello, el Ministerio continúa brindando acompañamiento permanente.
Asimismo, los implementadores en territorio llevaron a cabo encuentros municipales con docentes y con las Entidades Territoriales Certificadas (ETC), con el fin de concertar el cronograma de acompañamiento a los establecimientos educativos y de las asistencias técnicas dirigidas a las ETC.</t>
  </si>
  <si>
    <t>04.02.2026 OAPF:
- Oportunidad: Se reportó dentro del plazo limite para el reporte de enero. Cumplió.
- Consistencia: Se valida que la justificación amplía detalles de los avances en el indicador, de igual manera describe cualitativamente los avances obtenidos durante el periodo, así como los cuellos de botella presentados.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febrero de 2026. La validación final depende el DNP.</t>
  </si>
  <si>
    <t>Avance Cualitativo: El Ministerio de Educación Nacional avanzó, a través de la estrategia SIMES, en el desarrollo de las líneas 1 (ampliación de la oferta educativa) y 2 (fortalecimiento de la educación media, incluyendo el grado 9.º), mediante acciones orientadas a promover trayectorias educativas completas.
Cuellos de botella: No se identificaron cuellos de botella o limitaciones en el periodo.
Restricciones: No aplica.
Justificación: Desde la estrategia SIMES – línea 1, el Ministerio de Educación Nacional continuó realizando encuentros virtuales con las Entidades Territoriales Certificadas (ETC) para hacer seguimiento y brindar acompañamiento al proceso de ampliación de la planta docente viabilizada para 2026, con el fin de avanzar de manera oportuna en el nombramiento de docentes y su incorporación en los establecimientos educativos donde se amplió la oferta educativa.
En la línea 2, los implementadores (Universidades UNIMINUTO, La Salle y CEIPA – ASEGEST) avanzaron en la realización de talleres municipales dirigidos a actores de la comunidad educativa —docentes, directivos docentes, funcionarios de las Secretarías de Educación y representantes del sector productivo, entre otros— orientados al fortalecimiento de la educación media.</t>
  </si>
  <si>
    <t>06.03.2026 OAPF:
- Oportunidad: Se reportó dentro del plazo limite para el reporte de febrero.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marzo de 2026. La validación final depende el DNP.</t>
  </si>
  <si>
    <t xml:space="preserve">Avance Cualitativo: El Ministerio de Educación Nacional continuó implementando la estrategia SIMES en sus líneas 1 y 2, orientadas a ampliar la oferta educativa y fortalecer la educación media, con el fin de garantizar trayectorias educativas completas.
Cuellos de botella: Reprogramación de actividades debido a problemas de orden público o situaciones climáticas.
Restricción: Otra/ Reprogramación de actividades debido a problemas de orden público o situaciones climáticas.
Justificación: En el marco de la estrategia SIMES, se continuó con el acompañamiento a las Entidades Territoriales Certificadas orientado al cumplimiento en el nombramiento de docentes y orientadores SIMES, así como en la conversión de directores a rectores en los establecimientos educativos donde se ha ampliado la educación media. Por su parte, los implementadores avanzaron en el desarrollo de encuentros y visitas a establecimientos educativos mediante talleres de Orientación Socio Ocupacional dirigidos a estudiantes de grados 9°, 10° y 11°, así como en el trabajo con docentes y comunidades a través de Proyectos Pedagógicos Productivos. </t>
  </si>
  <si>
    <t>06.04.2026 OAPF:
- Oportunidad: Se reportó dentro del plazo limite para el reporte de Marzo. Cumplió.
- Consistencia: Se valida que la justificación amplía detalles de los avances en el indicador, de igual manera describe cualitativamente los avances obtenidos como los cuellos de botella presentados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abril de 2026. La validación final depende el DNP.</t>
  </si>
  <si>
    <t xml:space="preserve">Avance Cualitativo: El Ministerio de Educación inició el  alistamiento y planeación para 2026 de las estrategias de formación integral  en los establecimientos educativos oficiales focalizados con tutor vinculado.
Cuellos de botella: No se identificaron cuellos de botella o limitaciones en el periodo.
Restricciones: No aplica.
Justificación: Se retomaron los avances en la narrativa de la ruta de acompañamiento y formación pedagógica 2025, con el fin de incidir en la planeación institucional realizada por los establecimientos educativos durante el mes de enero, de manera que se incorporara la implementación de estrategias de formación integral, principalmente centros de interés y proyectos pedagógicos de educación CRESE. Asimismo, se inició la planeación del Momento I de la ruta de acompañamiento y formación pedagógica 2026, con el propósito de establecer las orientaciones para los establecimientos educativos focalizados en el Programa.
Por otra parte, con las entidades aliadas se proyectó la realización de mesas técnicas a partir de febrero, orientadas a identificar los criterios del Ministerio de Educación Nacional que definen la priorización de los establecimientos educativos para la implementación de centros de interés, en el marco de la focalización general de Formación Integral. </t>
  </si>
  <si>
    <t>05.02.2026 OAPF:
- Oportunidad: Se reportó dentro del plazo limite para el reporte de enero.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febrero de 2026. La validación final depende el DNP.</t>
  </si>
  <si>
    <t xml:space="preserve">Avance Cualitativo: El Ministerio de Educación inició la implementación de la ruta 2026 con el Momento I para la lectura de contexto e implementación de estrategias de formación integral en los establecimientos educativos oficiales focalizados, en beneficio de la educación de calidad de las y los estudiantes.
Cuellos de botella: No se identificaron cuellos de botella o limitaciones en el periodo.
Restricciones: No aplica.
Justificación:  Se elaboraron y socializaron con las 96 entidades territoriales certificadas (ETC) las orientaciones metodológicas correspondientes al Momento I para su implementación en la vigencia 2026. Estas orientaciones buscan brindar lineamientos técnicos y pedagógicos a formadores(as), docentes tutores(as) y practicantes para la construcción participativa, situada y contextualizada del Plan de Formación Integral de cada establecimiento educativo.
En una mesa técnica con el ICBF se definieron acuerdos para avanzar en el plan de acción de la Línea 2, orientada a la promoción del desarrollo y la formación integral en territorio, mediante la articulación de estrategias para el desarrollo de habilidades y talentos en artes, deportes, cultura, educación ambiental y ciencia y tecnología. Asimismo, con aliados intersectoriales se establecieron criterios, tiempos y acuerdos para la focalización preliminar de establecimientos educativos donde se implementarán los centros de interés en 2026.
</t>
  </si>
  <si>
    <t>Avance Cualitativo: El Ministerio de Educación avanzó en la implementación del Momento I la Ruta Pedagógica con el objetivo de implementar las estrategias de formación integral, Educación CRESE y los centros de interés en los establecimientos educativos focalizados.
Cuellos de botella: Demora en el inicio de la implementación por parte de algunos aliados intersectoriales.
Restricción: Otra/Demora en el inicio de la implementación por parte de algunos aliados intersectoriales.
Justificación: Se realizó el Encuentro de Tutores y Tutoras – Momento I 2026, orientado a la apropiación de lineamientos y al fortalecimiento de capacidades de 4.589 tutores. Este momento se enfoca en el diagnóstico y lectura de contexto, la actualización del Plan de Formación Integral y la continuidad de estrategias como centros de interés, proyectos pedagógicos y educación CRESE.
Por otra parte, se avanzó en la articulación intersectorial mediante reuniones con MinDeporte, donde se identificaron puntos de trabajo conjunto para la promoción de los Juegos Intercolegiados Nacionales 2026. Así mismo, a nivel interno del MEN se coordinaron acciones para el Encuentro con aliados de Formación Integral y Educación CRESE. En mesa técnica con ICBF se revisaron avances en la focalización de establecimientos educativos en el marco de la Línea 2, y en el espacio de trabajo sobre la “Ley Artes al Aula” se definieron roles y funciones de la mesa directiva intersectorial encargada de la toma de decisiones y avales.</t>
  </si>
  <si>
    <t xml:space="preserve">Avance Cualitativo: El Ministerio de Educación Nacional llevó a cabo la implementación de las pruebas SER, incluyendo los componentes de Bienestar Físico, Educación Artística y Cultural y Ciudadanía y Desarrollo Socioemocional (CRESE), con enfoque étnico y poblacional y coherencia con el enfoque de curso de vida. 
Cuellos de botella: No se identificaron cuellos de botella o limitaciones en el periodo.
Restricciones: No aplica.
Justificación: Se avanzó en la implementación de las pruebas SER, incluyendo los componentes de Bienestar Físico, Educación Artística y Cultural y Ciudadanía y Desarrollo Socioemocional (CRESE), con enfoque étnico y poblacional y coherencia con el enfoque de curso de vida. Como resultado, 805.258 estudiantes de 641 establecimientos educativos participaron en la prueba CRESE en los grados 5.º y 9.º, y se aplicó la prueba de Bienestar Físico a 14.454 estudiantes de 5.º y 15.166 de 9.º. </t>
  </si>
  <si>
    <t>04.02.2026 OAPF:
- Oportunidad: Se reportó dentro del plazo limite para el reporte de enero.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febrero de 2026. La validación final depende el DNP.</t>
  </si>
  <si>
    <t>Avance Cualitativo: El Ministerio de Educación Nacional avanzó en la preparación de la implementación de la estrategia Quiero Ser, Quiero Saber, dirigida al seguimiento de los aprendizajes en el marco de la política de formación integral, que incluye pruebas de matemáticas, lenguaje y socioemocionales con enfoque étnico.
Cuellos de botella: No se identificaron cuellos de botella o limitaciones en el periodo.
Restricciones: No aplica.
Justificación: Se iniciaron las acciones preparatorias para la primera aplicación de la estrategia, programada del 9 al 27 de marzo. En esta aplicación participarán estudiantes de los grados 3.°, 5.°, 7.° y 9.°, mediante las modalidades online y offline. Asimismo, se garantizarán condiciones de participación con enfoque étnico para estudiantes de grados 5.° y 9.° a nivel nacional hablantes de wayuunaiki, nasayuwe, kubeo y criollo palenquero, así como usuarios de Lengua de Señas Colombiana (LSC), quienes podrán seleccionar la lengua en la que desean presentar la prueba. Esta implementación contribuye al seguimiento de los aprendizajes en la política de formación integral.</t>
  </si>
  <si>
    <t>Avance Cualitativo: El Ministerio de Educación avanzó en la preparación de la implementación de la estrategia Quiero Ser, Quiero Saber, dirigida al seguimiento de los aprendizajes en el marco de la política de formación integral.
Cuellos de botella: No se identificaron cuellos de botella o limitaciones en el periodo.
Restricciones: No aplica.
Justificación: En el marco de la estrategia Quiero Ser, Quiero Saber para la vigencia 2026, se avanzó con la implementación de la primera ventana de aplicación, programada del 9 al 27 de marzo, la cual, por alta demanda de la comunidad educativa, se extendió hasta el 10 de abril. En esta aplicación participan estudiantes de los grados 3.°, 5.°, 7.° y 9.°, mediante las modalidades online y offline. Asimismo, se garantizarán condiciones de participación con enfoque étnico para estudiantes de grados 5.° y 9.° a nivel nacional hablantes de wayuunaiki, nasayuwe, kubeo y criollo palenquero, así como usuarios de Lengua de Señas Colombiana (LSC), quienes podrán seleccionar la lengua en la que desean presentar la prueba. Esta implementación contribuye al seguimiento de los aprendizajes en la política de formación integral.</t>
  </si>
  <si>
    <t>06..04.2026 OAPF:
- Oportunidad: Se reportó dentro del plazo limite para el reporte de Marzo. Cumplió.
- Consistencia: Se valida que la justificación amplía detalles de los avances en el indicador, de igual manera describe cualitativamente los avances obtenidos como durante el periodo.
- Completitud: Se valida que el reporte cumple con los cuatro componentes de un reporte según la Guía de seguimiento al PAI. Tanto el avance como la justificación son claros. Cumplió.
- Medios de verificación: No aplica por periodicidad y rezago.</t>
  </si>
  <si>
    <t>Avance Cualitativo: El Ministerio de Educación inició el alistamiento y planeación para 2026 de las estrategias de formación en los que participan estudiantes de grados transición a sexto de los establecimientos educativos oficiales focalizados.
Cuellos de botella: No se identificaron cuellos de botella o limitaciones en el periodo.
Restricciones: No aplica
Justificación: El Programa de Tutorías para el Aprendizaje y la Formación Integral PTA FI 3.0, retomó los avances en la narrativa de la ruta de acompañamiento y formación pedagógica de 2025, para incidir en la planeación institucional que realizaron los establecimientos educativos en el mes de enero, de forma que se incluyera la implementación de estrategias de formación integral, principalmente centros de interés y proyectos pedagógicos de educación CRESE).
Inició la planeación del Momento I de la ruta de acompañamiento y formación pedagógica de 2026, con el propósito de vincular a estudiantes a estrategias de formación integral a partir de febrero. Igualmente, durante enero avanzó la convocatoria para la selección de estudiantes que realizarán las prácticas en escuelas rurales del país.</t>
  </si>
  <si>
    <t>Avance Cualitativo: El Ministerio de Educación avanzó en la implementación de la ruta 2026 del PTAFI, incorporando los intereses y necesidades de estudiantes de transición a sexto grado en los proyectos pedagógicos y estrategias de formación de establecimientos educativos oficiales focalizados.
Cuellos de botella: No se identificaron cuellos de botella o limitaciones en el periodo.
Restricciones: No aplica.
Justificación:  Se dio inicio a la implementación del Momento I de la ruta de acompañamiento y formación pedagógica 2026, mediante la elaboración, socialización y envío de las orientaciones a las entidades territoriales certificadas. Esta acción tuvo como finalidad promover la vinculación efectiva de los estudiantes a las estrategias de formación integral en los establecimientos educativos focalizados.
Asimismo, se adelantó la convocatoria del componente de practicantes del PTAFI 3.0, fortaleciendo el acompañamiento pedagógico en establecimientos educativos rurales. La convocatoria registró 769 postulaciones, de las cuales 723 aspirantes fueron habilitados, lo que permitió ampliar la capacidad de apoyo y presencia en territorio.</t>
  </si>
  <si>
    <t>Avance Cualitativo: El Ministerio de Educación avanzó en la implementación del Momento I de la Ruta Pedagógica del PTAFI 3.0, para fortalecer los procesos de formación integral que beneficia a estudiantes de los grados transición a sexto.
Cuellos de botella: No se identificaron cuellos de botella o limitaciones en el periodo.
Restricciones: No aplica.
Justificación: Se llevó a cabo el encuentro de tutores y tutoras – Momento I 2026 a nivel territorial, el cual permitió fortalecer las capacidades de las y los tutores en la implementación de los procesos de formación integral en estudiantes de los grados transición a sexto. Estos insumos buscan ser articulados y armonizados con los proyectos educativos (PEI, PEC, PEICR, PECI). Asimismo, se integran las estrategias de formación integral, como los Centros de Interés, los proyectos pedagógicos y la educación CRESE, orientados al desarrollo integral de niñas, niños, adolescentes y jóvenes, contribuyendo así a la reducción de brechas y rezagos en los aprendizajes.</t>
  </si>
  <si>
    <t>Avance Cualitativo: El Ministerio de Educación Nacional adelantó la fase de planeación técnica y normativa para dar cumplimiento a la Ley 2156 de 2021, que establece la exención del pago de la tarifa del examen de Estado Saber 11 para población víctima del conflicto armado.
Cuellos de botella: Demora en la expedición del decreto.
Restricciones: Otra/ Demora en la expedición del decreto.
Justificación: Se avanzó en la planeación técnica y normativa para cumplir la Ley 2156 de 2021, que exime del pago del examen Saber 11 a la población víctima del conflicto armado. La elaboración del decreto requiere validaciones técnicas, financieras y la coordinación con otras entidades para asegurar su solidez, coherencia y respaldo jurídico. Este proceso responsable busca garantizar que la medida beneficie efectivamente a quienes corresponda. Su implementación contribuye a reducir las brechas de acceso a la evaluación entre estudiantes vulnerables, especialmente en zonas rurales, fortaleciendo la equidad educativa y apoyando la disminución del porcentaje de establecimientos rurales en categoría D en las pruebas Saber 11.</t>
  </si>
  <si>
    <t xml:space="preserve">Avance Cualitativo: El Ministerio de Educación Nacional avanzó en la fase de planeación técnica y normativa para dar cumplimiento a la Ley 2156 de 2021, que establece la exención del pago de la tarifa del examen de Estado Saber 11 para población víctima del conflicto armado.
Cuellos de botella: Demora en la expedición del decreto.
Restricciones: Otra/ Demora en la expedición del decreto.
Justificación: Se continúo con la verificación técnica y financiera de la propuesta normativa, así como la articulación con otras entidades del Estado con el fin de garantizar la calidad, consistencia y seguridad jurídica del acto administrativo para la expedición del decreto demanda.  Lo anterior, dado que la expedición obedece a un proceso responsable y coordinado, en el que se prioriza la solidez técnica y la validez de la información, en atención a la población víctima del conflicto armado que será beneficiaria directa de la aplicación de la Ley 2156 de 2021.  
Actualmente, el MEN se encuentra a la espera de la entrega, por parte del Icfes, de la base de datos de establecimientos educativos rurales que presentaron la prueba para realizar el cálculo, información necesaria para el reporte del indicador.
</t>
  </si>
  <si>
    <t>06.03.2026 OAPF:
- Oportunidad: Se reportó dentro del plazo limite para el reporte de febrero. Cumplió.
- Consistencia: Se valida que la justificación amplía detalles de los avances en el indicador, de igual manera describe cualitativamente los avances obtenidos durante el periodo, así como los cuellos de botella presentados.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marzo de 2026. La validación final depende el DNP.</t>
  </si>
  <si>
    <t>Avance Cualitativo: El Ministerio de Educación adelantó la gestión para la consolidación y remisión de la información requerida para el cálculo del indicador, con base en los resultados oficiales de las pruebas Saber 11 y la clasificación de establecimientos educativos por categoría de desempeño publicada por el Icfes.
Cuellos de botella: Demoras por parte del ICFES en la entrega de los resultados consolidados y oficiales de las pruebas Saber 11, incluyendo la clasificación de los establecimientos educativos por categoría de desempeño y la identificación de aquellos ubicados en zona rural, con el fin de calcular el porcentaje de establecimientos en categoría D.
Restricción: Otra/: Demoras por parte del ICFES en la entrega de los resultados consolidados y oficiales de las pruebas Saber 11.
Justificación: De acuerdo con el calendario establecido por el Instituto Colombiano para la Evaluación de la Educación (Icfes), el Ministerio de Educación Nacional se encuentra a la espera de contar con la información consolidada y oficial por parte del Icfes para realizar el cálculo del indicador y efectuar el reporte correspondiente.  En este sentido, aunque ya fue publicada la clasificación de los establecimientos educativos por categoría de desempeño, el MEN se encuentra a la espera, por parte del Icfes, de los resultados consolidados y oficiales de las pruebas Saber 11 que incorporen dicha marca, en particular para identificar los establecimientos ubicados en zona rural y así calcular el porcentaje de establecimientos en categoría D.</t>
  </si>
  <si>
    <t>Avance Cualitativo: El Ministerio de Educación Nacional realizó el análisis de los planes de Implementación de Tiempo Escolar (PITE) entregados por 24 Entidades Territoriales Certificadas con proyecciones de establecimientos educativos que amplían jornada escolar.
Cuellos de botella: Demoras por parte de algunas entidades territoriales certificadas en el envío de los Planes de Implementación de Tiempo Escolar (PITE).
Restricciones: Otra/ Demoras por parte de algunas entidades territoriales certificadas en el envío de los Planes de Implementación de Tiempo Escolar (PITE).
Justificación: Se realizó el análisis de los planes de implementación de tiempo escolar que incluyen las apuestas estratégicas; los crecimientos proyectados y el plan de mejora de Jornada Única; la caracterización, reporte y proyecciones de crecimiento de la Jornada Escolar Complementaria de las Entidades Territoriales Certificadas de Arauca, Bucaramanga, Cesar, Ciénaga, Córdoba, Dosquebradas, Funza, Fusagasugá, Magdalena, Manizales, Mosquera, Neiva, Palmira, Pereira, Piedecuesta, Quindío, Sincelejo, Soacha, Sucre, Tolima, Turbo, Vichada y Zipaquirá
Por otra parte, se firmó el contrato entre el MEN y la Universidad Industrial de Santander cuyo objeto es realizar seguimiento, acompañamiento y fortalecimiento a los esquemas de ampliación y resignificación del tiempo escolar en el marco de la formación integral en establecimientos educativos y entidades territoriales certificadas.</t>
  </si>
  <si>
    <t>05.02.2026 OAPF:
- Oportunidad: Se reportó dentro del plazo limite para el reporte de enero. Cumplió.
- Consistencia: Se valida que la justificación amplía detalles de los avances en el indicador, de igual manera describe cualitativamente los avances obtenidos durante el periodo, como los cuellos de botella presentados.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febrero de 2026. La validación final depende el DNP.</t>
  </si>
  <si>
    <t>Avance cualitativo: El Ministerio de Educación Nacional adelantó asistencia técnica a las Secretarías de Educación en el marco de la implementación de la implementación de la Jornada Única. 
Cuellos de botella: No se identificaron cuellos de botella o limitaciones en el periodo.
Restricciones: No aplica.
Justificación: Se brindó asistencia técnica a las entidades territoriales de Villavicencio, Turbo, Itagüí y Cartago, en la que se presentó el marco normativo de la jornada escolar, se aportaron orientaciones para la resignificación del tiempo escolar y se resolvieron inquietudes sobre la prestación del servicio, el tiempo de permanencia y las oportunidades de ampliación mediante centros de interés.
Asimismo, se realizó una reunión con la Universidad Industrial de Santander para revisar avances y retos frente a la convocatoria pública que permitirá seleccionar profesionales para acompañar a 500 establecimientos educativos en 2026 para el fortalecimiento de los esquemas de ampliación y resignificación del tiempo escolar.
Finalmente, en la mesa de trabajo de Foniñez se abordaron temas relacionados con el intercambio de información, convenios con cajas de compensación, alimentación en la jornada escolar y la actualización de la Circular 018 de 2023.</t>
  </si>
  <si>
    <t>Avance Cualitativo: El Ministerio de Educación realizó asistencia técnica a funcionarios nuevos de las Secretarías de Educación socializando los aspectos generales para implementar Jornada Única.
Cuellos de botella: No se identificaron cuellos de botella o limitaciones en el periodo.
Restricciones: No aplica.
Justificación: Se llevó a cabo asistencia técnica integrada en la que participaron las Entidades Territoriales de Buenaventura, Caquetá, Cauca, Chocó, Córdoba, Cundinamarca, Envigado, Guaviare, Ibagué, Mosquera, Pereira, Putumayo, Risaralda, Sabaneta, San Andrés, Sincelejo, Tunja, Vaupés, Yopal. En esta, se brindaron orientaciones en los aspectos generales de la gestión e implementación de la Jornada Única a funcionarios nuevos y recién vinculados en la Entidades Territoriales Certificadas que lideran procesos de tiempo escolar. 
Por otro lado, en el marco del contrato con la Universidad Industrial de Santander que tiene como objeto realizar seguimiento y acompañamiento a los esquemas se ampliación y resignificación del tiempo escolar, se hizo envío del banco de hojas de vida de los profesionales candidatos que acompañarían en la ejecución del contrato; desde el MEN se procedió con la valoración y preselección de profesionales de acompañamiento.</t>
  </si>
  <si>
    <t>Avance Cualitativo: El Ministerio de Educación Nacional llevó a cabo la implementación de las pruebas Saber 3°, 5°, 7° y 9° que evalúan las habilidades cognitivas de competencias comunicativas en lenguaje e incluyen instrumentos que brindan información acerca del crecimiento emocional y social del estudiante.
Cuellos de botella: No se identificaron cuellos de botella o limitaciones en el periodo.
Restricciones: No aplica.
Justificación: En relación con las pruebas Saber 3579, por medio del contrato suscrito entre el Ministerio de Educación Nacional (MEN) y el Instituto Colombiano para la Evaluación de la Educación (Icfes), se llevó a cabo la aplicación de estas pruebas. Como resultado, a nivel nacional, 69.225 estudiantes estuvieron presentes y aplicaron la prueba, lo que representa una tasa de participación del 86,11 % en relación con la muestra estimada de 80.363 estudiantes, de acuerdo con la información reportada en el SIMAT con corte a julio. De este total de estudiantes participantes, 67.382 corresponden a población general y 1.843 a población con discapacidad, lo que evidencia la inclusión de diversos grupos poblacionales en el proceso de aplicación.
Actualmente, se está a la espera de los resultados de las pruebas Saber 579 por parte del ICFES, a fin de que el equipo técnico del Ministerio pueda realizar el cálculo del índice.</t>
  </si>
  <si>
    <t>Avance Cualitativo: Durante el  2025, el Ministerio de Educación  llevó a cabo la implementación de las pruebas Saber 3°, 5°, 7° y 9° que evalúan las habilidades cognitivas de competencias comunicativas en lenguaje e incluyen instrumentos que brindan información acerca del crecimiento emocional y social del estudiante.
Cuellos de botella: Demora por parte del ICFES en la entrega del cálculo del índice de desempeño satisfactorio de los estudiantes en el área de Lenguaje.
Otra:  Demora por parte del ICFES en la entrega del cálculo del índice de desempeño satisfactorio de los estudiantes en el área de Lenguaje.
Justificación: En relación con las pruebas Saber 3°, 5°, 7° y 9°, durante 2025 y en el marco del contrato CO1.PCCNTR.8279981 suscrito entre el Ministerio de Educación Nacional (MEN) y el Instituto Colombiano para la Evaluación de la Educación (Icfes), se llevó a cabo la aplicación de estas pruebas a estudiantes de los grados 5° y 9° del sector oficial. Actualmente, el MEN se encuentra a la espera de la entrega, por parte del Icfes, del índice de desempeño satisfactorio de los estudiantes en el área de Lenguaje, información necesaria para el reporte del indicador.</t>
  </si>
  <si>
    <t>Avance Cualitativo: Durante el  2025, el Ministerio de Educación  llevó a cabo la implementación de las pruebas Saber 3°, 5°, 7° y 9° que evalúan las habilidades cognitivas de competencias comunicativas en lenguaje e incluyen instrumentos que brindan información acerca del crecimiento emocional y social del estudiante.
Cuellos de botella: Demora por parte del ICFES en la entrega del cálculo del índice de desempeño satisfactorio de los estudiantes en el área de Lenguaje.
Otra:  Demora por parte del ICFES en la entrega del cálculo del índice de desempeño satisfactorio de los estudiantes en el área de Lenguaje.
Justificación: En relación con las pruebas Saber 3°, 5°, 7° y 9°, durante 2025 y en el marco del contrato suscrito entre el Ministerio de Educación Nacional (MEN) y el Instituto Colombiano para la Evaluación de la Educación (Icfes), se llevó a cabo la aplicación de estas pruebas a estudiantes de los grados 5° y 9° del sector oficial. Actualmente, el MEN se encuentra a la espera de la entrega, por parte del Icfes, del índice de desempeño satisfactorio de los estudiantes en el área de Lenguaje, información necesaria para el reporte del indicador.</t>
  </si>
  <si>
    <t>Avance Cualitativo: El Ministerio de Educación Nacional llevó a cabo la implementación de las pruebas Saber 3°, 5°, 7° y 9° que evalúan las habilidades cognitivas de competencias comunicativas en matemáticas e incluyen instrumentos que brindan información acerca del crecimiento emocional y social del estudiante.
Cuellos de botella: No se identificaron cuellos de botella o limitaciones en el periodo.
Restricciones: No aplica.
Justificación: En relación con las pruebas Saber 3579, por medio del contrato suscrito entre el Ministerio de Educación Nacional (MEN) y el Instituto Colombiano para la Evaluación de la Educación (Icfes), se llevó a cabo la aplicación de estas pruebas. Como resultado, a nivel nacional, 69.225 estudiantes estuvieron presentes y aplicaron la prueba, lo que representa una tasa de participación del 86,11 % en relación con la muestra estimada de 80.363 estudiantes, de acuerdo con la información reportada en el SIMAT con corte a julio. De este total de estudiantes participantes, 67.382 corresponden a población general y 1.843 a población con discapacidad, lo que evidencia la inclusión de diversos grupos poblacionales en el proceso de aplicación.
Actualmente, se está a la espera de los resultados de las pruebas Saber 579 por parte del ICFES, a fin de que el equipo técnico del Ministerio pueda realizar el cálculo del índice.</t>
  </si>
  <si>
    <t>Avance Cualitativo: Durante el  2025, el Ministerio de Educación  llevó a cabo la implementación de las pruebas Saber 3°, 5°, 7° y 9° que evalúan las habilidades cognitivas de competencias comunicativas en matemáticas e incluyen instrumentos que brindan información acerca del crecimiento emocional y social del estudiante.
Cuellos de botella: Demora por parte del ICFES en la entrega del cálculo del índice de desempeño satisfactorio de los estudiantes en el área de matemáticas.
Otra:  Demora por parte del ICFES en la entrega del cálculo del índice de desempeño satisfactorio de los estudiantes en el área de matemáticas.
Justificación: En relación con las pruebas Saber 3°, 5°, 7° y 9°, durante 2025 y en el marco del contrato CO1.PCCNTR.8279981 suscrito entre el Ministerio de Educación Nacional (MEN) y el Instituto Colombiano para la Evaluación de la Educación (Icfes), se llevó a cabo la aplicación de estas pruebas a estudiantes de los grados 5° y 9° del sector oficial. Actualmente, el MEN se encuentra a la espera de la entrega, por parte del Icfes, del índice de desempeño satisfactorio de los estudiantes en el área de Lenguaje, información necesaria para el reporte del indicador.</t>
  </si>
  <si>
    <t>Avance Cualitativo: Durante el  2025, el Ministerio de Educación  llevó a cabo la implementación de las pruebas Saber 3°, 5°, 7° y 9° que evalúan las habilidades cognitivas de competencias comunicativas en matemáticas e incluyen instrumentos que brindan información acerca del crecimiento emocional y social del estudiante.
Cuellos de botella: Demora por parte del ICFES en la entrega del cálculo del índice de desempeño satisfactorio de los estudiantes en el área de matemáticas.
Otra:  Demora por parte del ICFES en la entrega del cálculo del índice de desempeño satisfactorio de los estudiantes en el área de matemáticas.
Justificación: En relación con las pruebas Saber 3°, 5°, 7° y 9°, durante 2025 y en el marco del contrato  suscrito entre el Ministerio de Educación Nacional y el Instituto Colombiano para la Evaluación de la Educación (Icfes), se llevó a cabo la aplicación de estas pruebas a estudiantes de los grados 5° y 9° del sector oficial. Actualmente, el MEN se encuentra a la espera de la entrega, por parte del Icfes, del índice de desempeño satisfactorio de los estudiantes en el área de Matemáticas, información necesaria para el reporte del indicador.</t>
  </si>
  <si>
    <t>Avance Cualitativo: El Ministerio de Educación, a través de los implementadores en territorio, continuó desarrollando acciones de asistencia técnica, formación y dotación dirigidas a las Instituciones Educativas con Educación Media Rural y a las Instituciones Técnicas Agrícolas.
Cuellos de botella: No se identificaron cuellos de botella o limitaciones en el periodo.
Restricciones: No aplica.
Justificación: Se continuó con la implementación del proyecto cuyo objeto es realizar asistencia técnica, formación y dotación para el fortalecimiento de proyectos pedagógicos productivos, liderados por instituciones educativas focalizadas, en el marco de la apuesta por la construcción del Sistema de Educación Media y Superior (SIMES), en articulación con la Universidad de Antioquia. Se cuenta con el diseño metodológico del todo el proceso y se iniciaron acciones con las 40 sedes educativas focalizadas a través de las duplas (pedagógico- técnico agropecuario). Se han realizado reuniones con rectores cuyos territorios tienen alta complejidad de orden público. 
Se firmó el acuerdo estratégico con la Universidad Javeriana para el fortalecimiento de proyectos pedagógicos productivos en articulación con economías campesinas, étnicas, familiares y comunitarias.</t>
  </si>
  <si>
    <t>Avance Cualitativo: El Ministerio de Educación Nacional continuó la implementación de estrategias en territorio orientadas a facilitar el tránsito inmediato de los estudiantes a la educación posmedia.
Cuellos de botella: No se identificaron cuellos de botella o limitaciones en el periodo.
Restricciones: No aplica.
Justificación: Se avanzó en la proyección de acciones dirigidas a las Entidades Territoriales Certificadas (ETC), el SENA y las instituciones de educación media técnica, con el propósito de fortalecer las capacidades y competencias que faciliten el tránsito inmediato hacia la educación posmedia. Entre las acciones planeadas se encuentran mesas de trabajo para fortalecer la articulación de la educación media con el SENA y las ETC de Bucaramanga, La Guajira, Florencia, Meta y Cúcuta, acciones de supervisión a instituciones de media técnica rural y mesas para la formulación de lineamientos para la resignificación de la educación media en diferentes territorios.
Asimismo, se avanzó en la estrategia Educación Superior en tu Colegio, que busca ofertar programas de educación superior en establecimientos educativos públicos, articulados con la educación media (grados 10.º y 11.º) o dirigidos a bachilleres, con el fin de garantizar el derecho a la educación a lo largo de todos los niveles educativos.</t>
  </si>
  <si>
    <t>Avance Cualitativo: El Ministerio de Educación Nacional a través de implementadores en territorios y de aliados, continuó la implementación de estrategias orientadas a facilitar el tránsito inmediato de los estudiantes a la educación posmedia.
Cuellos de botella: Reprogramación de actividades debido a problemas de orden público o situaciones climáticas.
Restricción: Otra/ Reprogramación de actividades debido a problemas de orden público o situaciones climáticas.
Justificación: Se avanzó en diferentes acciones estratégicas: desde la línea 2 de SIMES se continuo trabajo con los implementadores en territorio (La Salle, UNIMINUTO y ASEGEST); de igual forma, en articulación con la Universidad de Antioquia, se avanzó en la implementación del proyecto de asistencia técnica, formación y dotación para el fortalecimiento de proyectos pedagógicos productivos. Así mismo, se realizaron mesas de trabajo con la Secretaría de Educación de Medellín orientadas a la resignificación de la educación media y la proyección de lineamientos para la modernización de la media técnica. Adicionalmente, se desarrollaron sesiones de asistencia técnica virtual dirigidas a Entidades Territoriales para socializar la herramienta lúdico-pedagógica “Nueva Pangea: La Expedición”. En el marco de la estrategia ESenTUCOLE, se llevaron a cabo encuentros con 30 entidades territoriales para revisar la proyección de nuevos establecimientos educativos priorizados para la vigencia 2026-2.</t>
  </si>
  <si>
    <t>Avance Cualitativo: El Ministerio de Educación Nacional realizó el análisis de los planes de Implementación de Tiempo Escolar (PITE) entregados por 24 Entidades Territoriales Certificadas con proyecciones de establecimientos educativos que amplían jornada escolar.
Cuellos de botella: Demoras por parte de algunas entidades territoriales certificadas en el envío de los Planes de Implementación de Tiempo Escolar (PITE).
Restricciones: Otra/ Demoras por parte de algunas entidades territoriales certificadas en el envío de los Planes de Implementación de Tiempo Escolar (PITE).
Justificación: Se realizó el análisis de los planes de implementación de tiempo escolar que incluyen las apuestas estratégicas; los crecimientos proyectados y el plan de mejora de Jornada Única; la caracterización, reporte y proyecciones de crecimiento de la Jornada Escolar Complementaria de las Entidades Territoriales Certificadas de Arauca, Bucaramanga, Cesar, Ciénaga, Córdoba, Dosquebradas, Funza, Fusagasugá, Magdalena, Manizales, Mosquera, Neiva, Palmira, Pereira, Piedecuesta, Quindío, Sincelejo, Soacha, Sucre, Tolima, Turbo, Vichada y Zipaquirá
Por otra parte, se proyectó la realización de mesas técnicas con las entidades aliadas, con el fin de identificar los criterios del Ministerio que orientan la priorización de los establecimientos educativos para la implementación de centros de interés, en el marco de la focalización general de Formación Integral.</t>
  </si>
  <si>
    <t>Avance Cualitativo: El Ministerio de Educación Nacional desarrolló asistencia técnica a Secretarías de Educación para fortalecer el servicio educativo para niñas, niños, adolescentes y jóvenes en Jornada Única. 
Cuellos de botella: Falta apropiación técnica para la gestión y seguimiento a la implementación de los esquemas de ampliación como Jornada Única y la Jornada Escolar Complementaria por parte de algunas Secretarías de Educación.
Restricción: Otra/Falta apropiación técnica en la implementación de los esquemas de ampliación como Jornada Única y la Jornada Escolar Complementaria por parte de algunas Secretarías de Educación.
Justificación: Se brindó asistencia técnica a las Entidades Territoriales Certificadas (ETC) de Villavicencio, Turbo, Itagüí y Cartago. En estos espacios se abordaron temas relacionados con la asignación académica en los niveles de preescolar, básica primaria, básica secundaria y media, así como con el número de horas académicas semanales requeridas en la Jornada Única, con el propósito de fortalecer las oportunidades de aprendizaje mediante la ampliación de la jornada y la implementación de centros de interés en el marco de la formación integral.
Asimismo, en la mesa de trabajo realizada con Foniñez se precisaron los lineamientos para el reporte mensual y trimestral de la atención a niñas, niños, adolescentes y jóvenes en la Jornada Escolar Complementaria (JEC), incluyendo el seguimiento individual de cada estudiante.</t>
  </si>
  <si>
    <t>Avance Cualitativo: El Ministerio de Educación Nacional adelantó mesa de trabajo liderado por FONIÑEZ y el Ministerio de Trabajo para socializar temas asociados con la implementación de la Jornada Escolar Complementaria.
Cuellos de Botella: Demora en la entrega de reportes de implementación del Programa Jornada Escolar Complementaria por parte de la Superintendencia de Subsidio Familiar.
Restricciones: Otra/ Demora en la entrega de reportes de implementación del Programa Jornada Escolar Complementaria por parte de la Superintendencia de Subsidio Familiar.
Justificación: Se llevó a cabo mesa de trabajo con FONIÑEZ con el objetivo de abordar aspectos relacionados con el análisis de alertas identificadas por el fondo en el marco de sus funciones de vigilancia frente a la gestión de recursos, articulación institucional y aplicación de lineamientos normativos relacionados con los servicios dirigidos a niños, niñas, adolescentes y jóvenes (NNAJ), particularmente en los programas de Atención Integral a la Primera Infancia (AIPI) y Jornada Escolar Complementaria (JEC).</t>
  </si>
  <si>
    <t>Avance Cualitativo: El Ministerio de Educación Nacional firmó contrato con la organización ProRrom para el diseño de la política pública de educación y el modelo educativo flexible del
Pueblo Rrom que responda al sistema de tradición, usos y costumbres.
Cuellos de botella: No se identificaron cuellos de botella o limitaciones en el periodo.
Restricciones: No aplica.
Justificación: Se firmó contrato con la organización ProRrom del pueblo gitano para el diseño de la política pública de educación y el modelo educativo flexible del Pueblo Rrom que responda al sistema de tradición, usos y costumbres.</t>
  </si>
  <si>
    <t>06.02.2026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Cumple con validación preliminar de OAPF, se sugiere cargar este reporte en Sinergia 2.0 antes del 10 de febrero. La validación final depende del DNP.</t>
  </si>
  <si>
    <t>Avance Cualitativo: El Ministerio de Educación Nacional avanzó en la ejecución del contrato con la organización ProRrom para el diseño de la política pública de educación y el modelo educativo flexible del Pueblo Rrom que responda al sistema de tradición, usos y costumbres.
Cuellos de botella: No se identificaron cuellos de botella o limitaciones en el periodo.
Restricciones: No aplica.
Justificación: Se avanzó en la ejecución del contrato con la organización ProRrom del pueblo gitano para el diseño de la política pública de educación y el modelo educativo flexible del Pueblo Rrom que responda al sistema de tradición, usos y costumbres. Se espera la entrega de los primeros productos para el mes de marzo.</t>
  </si>
  <si>
    <t>06.03.2026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Cumple con validación preliminar de OAPF, se sugiere cargar este reporte en Sinergia 2.0 antes del 10 de Marzo. La validación final depende del DNP.</t>
  </si>
  <si>
    <t xml:space="preserve">
Avance Cualitativo: El Ministerio de Educación recibió y avanzó en la revisión de los productos correspondientes al primer pago entregados por el Pueblo Rrom en el marco de la ejecución del contrato que tiene como objetivo el diseño de la política pública y el modelo educativo flexible.
Cuellos de botella: No se identificaron cuellos de botella o limitaciones en el periodo.
Restricciones: No aplica.
Justificación: Se avanzó en la revisión, por parte del equipo técnico del Ministerio de Educación Nacional, de los productos entregados por el Pueblo Rrom correspondientes al primer pago en el marco de la ejecución contractual. Estos incluyen: el documento técnico y tradicional de instalación y coordinación; la ruta metodológica integral del proceso; el informe de conformación de equipos técnicos y tradicionales; el instrumento para la recolección y sistematización de insumos territoriales; y el documento técnico con el análisis del proceso de alfabetización del Pueblo Rrom.</t>
  </si>
  <si>
    <t>08.04.2026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Cumple con validación preliminar de OAPF, se sugiere cargar este reporte en Sinergia 2.0 antes del 10 de Abril. La validación final depende del DNP.</t>
  </si>
  <si>
    <t xml:space="preserve">Avance Cualitativo: El Ministerio de Educación Nacional llevó a cabo la suscripción de 30 contratos con los pueblos indígenas para el fortalecimiento de sus Proyectos Educativos Comunitarios. 
Cuellos de botella: No se identificaron cuellos de botella o limitaciones en el periodo.
Restricciones: No aplica.
Justificación: Se llevó a cabo la suscripción de 30 contratos con los pueblos indígenas para el fortalecimiento de sus Proyectos Educativos Comunitarios. </t>
  </si>
  <si>
    <t>Avance Cualitativo: El Ministerio de Educación Nacional avanzó en la ejecución contractual con 30 pueblos indígenas para el fortalecimiento de sus Proyectos Educativos Comunitarios (PEC), en el marco del reconocimiento de su autonomía educativa. 
Cuellos de botella: No se identificaron cuellos de botella o limitaciones en el periodo.
Restricciones: No aplica..
Justificación: Se avanzó en la ejecución de 30 contratos con los pueblos indígenas para el fortalecimiento de sus Proyectos Educativos Comunitarios.</t>
  </si>
  <si>
    <t>07.03.2026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Cumple con validación preliminar de OAPF, se sugiere cargar este reporte en Sinergia 2.0 antes del 10 de Marzo. La validación final depende del DNP.</t>
  </si>
  <si>
    <t>Avance Cualitativo: El Ministerio de Educación Nacional avanzó en el proceso de acompañamiento para la ejecución de 30 contratos con los pueblos indígenas de Colombia en el marco del fortalecimiento de los Proyectos Educativos Comunitarios.
Cuellos de botella: Retrasos en la entrega de productos por parte de algunas organizaciones indígenas.
Restricción: Otra/ Retrasos en la entrega de productos por parte de algunas organizaciones indígenas.
Justificación: Se avanzó en el acompañamiento a la ejecución de 30 contratos con los pueblos indígenas de Colombia, de acuerdo con la fase en la que se encuentra cada uno (diseño, formulación o implementación). En este marco, los pueblos indígenas desarrollaron las actividades contempladas en los documentos contractuales, con el fin de entregar los primeros productos acordados, en cumplimiento de los compromisos establecidos.</t>
  </si>
  <si>
    <t xml:space="preserve">Avance Cualitativo: El Ministerio de Educación Nacional llevó a cabo la suscripción de 26 contratos con las comunidades negras para el fortalecimiento de sus Proyectos Educativos Comunitarios. 
Cuellos de botella: No se identificaron cuellos de botella o limitaciones en el periodo.
Restricciones: No aplica.
Justificación: Se llevó a cabo la suscripción de 26 contratos con las comunidades negras para el fortalecimiento de sus Proyectos Educativos Comunitarios. </t>
  </si>
  <si>
    <t>Avance Cualitativo: El Ministerio de Educación Nacional avanzó en la ejecución contractual de 23 contratos con las comunidades negras para el fortalecimiento de sus Proyectos Educativos Comunitarios. 
Cuellos de botella: Demoras en la expedición y formalización de las pólizas contractuales
Restricciones:Otra/Demoras en la expedición y formalización de las pólizas contractuales
Justificación: Se avanzó en la ejecución contractual de 23 contratos con las comunidades negras para el fortalecimiento de sus Proyectos Educativos Comunitarios.  Actualmente, se encuentran en proceso de revisión de polizas los contratos con el Consejo Comunitario-Cocomanorte, Consejo Comunitario Cocomopoca y Asociación por los derechos de las comunidades negras de la zona sur oriental- Asoneg.</t>
  </si>
  <si>
    <t>Avance Cualitativo: El Ministerio de Educación Nacional avanzó en el proceso de acompañamiento para la ejecución de 23 contratos con las comunidades negras de Colombia en el marco del fortalecimiento de los Proyectos Educativos Comunitarios.
Cuellos de botella: Retrasos en la entrega de productos por parte de algunas organizaciones y asociaciones de las comunidades negras.
Restricción: Otra/ Retrasos en la entrega de productos por parte de algunas organizaciones y asociaciones de las comunidades negras.
Justificación: Se avanzó en el acompañamiento a la ejecución de 23 contratos con las consejos comunitarios y organizaciones de las comunidades negras, de acuerdo con la fase en la que se encuentra cada uno (diseño, formulación o implementación). En este marco, las comunidades negras desarrollaron las actividades contempladas en los documentos contractuales, con el fin de entregar los primeros productos acordados, en cumplimiento de los compromisos establecidos.</t>
  </si>
  <si>
    <t>Avance Cualitativo: El Ministerio de Educación habilitó la etapa de solicitud de crédito educativo correspondiente a la convocatoria de Poder Pedagógico Popular 2026-1, para 5.344 aspirantes preinscritos y cupo de 2.473. 
Cuellos de botella: Baja participación de los etnoeducadores de comunidades Negras Afrocolombianas Raizales y Palenqueras en estas convocatorias, especialmente para las maestrías en educación intercultural. También hay una baja oferta a nivel nacional (solamente 5 maestrías).
Restricción: Otra/ Baja participación de los etnoeducadores de comunidades Negras Afrocolombianas Raizales y Palenqueras en estas convocatorias, especialmente para las maestrías en educación intercultural. También hay una baja oferta a nivel nacional (solamente 5 maestrías).
Justificación: Se avanzó en la etapa de inscripción para la solicitud de crédito educativo a la convocatoria, cohorte 2026-1, con una oferta de 65 programas de maestría de 36 Instituciones de Educación Superior, con 2.473 cupos dirigidos a educadores de las 46 Entidades Territoriales Certificadas Focalizadas. La Maestría en Educación Intercultural de la Universidad Nacional Abierta y a Distancia – UNAD hace parte de este portafolio y a la misma se ha inscrito un etnoeducador de la comunidad Negra Afrocolombiana Raizal y Palenquera.</t>
  </si>
  <si>
    <t>06.02.2026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Cumple con validación preliminar de OAPF,sin embargo se realiza un ajuste en la redacción evitando la sigla NARP, se sugiere cargar este reporte en Sinergia 2.0 antes del 10 de febrero. La validación final depende del DNP.</t>
  </si>
  <si>
    <t>Avance Cualitativo: El Ministerio de Educación se encontró en la etapa de solicitud de crédito educativo correspondiente a la convocatoria de Poder Pedagógico Popular 2026-1. A la fecha, 1 etnoeducador de comunidades NARP se ha preinscrito a la Maestría en Educación Intercultural de la Universidad Nacional Abierta y a Distancia UNAD.  
Cuellos de botella: Baja participación de los etnoeducadores de comunidades Negras Afrocolombianas Raizales y Palenqueras en estas convocatorias, especialmente para las maestrías en educación intercultural. También hay una baja oferta a nivel nacional (solamente 5 maestrías).
Restricción: Otra/ Baja participación de los etnoeducadores de comunidades Negras Afrocolombianas Raizales y Palenqueras en estas convocatorias, especialmente para las maestrías en educación intercultural. También hay una baja oferta a nivel nacional (solamente 5 maestrías).
Justificación: Se amplio la etapa de inscripción para la solicitud de crédito educativo a la convocatoria de Poder Pedagógico Popular de la cohorte 2026-1hasta el 31 de marzo, para 5.344 aspirantes preinscritos y cupo de 2.473  a educadores de las 46 Entidades Territoriales Certificadas Focalizadas, con una oferta de 65 programas de maestría de 36 Instituciones de Educación Superior. La Maestría en Educación Intercultural de la Universidad Nacional Abierta y a Distancia – UNAD hace parte de este portafolio y a la misma se ha inscrito un etnoeducador Negra Afrocolombiana Raizal y Palenquera.</t>
  </si>
  <si>
    <t>06.03.2026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Cumple con validación preliminar de OAPF,sin embargo se realiza un ajuste en la redacción evitando la sigla NARP, se sugiere cargar este reporte en Sinergia 2.0 antes del 10 de marzo. La validación final depende del DNP.</t>
  </si>
  <si>
    <t>Avance Cualitativo: El Ministerio de Educación avanzó con la convocatoria de Poder Pedagógico Popular 2026-1, a la fecha, 1 docente etnoeducador en la Maestría en Educación Intercultural de la Universidad Nacional Abierta y a Distancia-UNAD y 41 docentes etnoeducadores de las comunidades negras a las demás maestrías.
Cuellos de botella: Baja participación de los etnoeducadores de comunidades negras en estas convocatorias, especialmente para las maestrías en educación intercultural. También hay una baja oferta a nivel nacional (solamente 5 maestrías).
Restricción: Otra/ Baja participación de los etnoeducadores de comunidades negras en estas convocatorias, especialmente para las maestrías en educación intercultural. También hay una baja oferta a nivel nacional (solamente 5 maestrías).
Justificación: En el marco de la convocatoria Poder Pedagógico Popular, cohorte 2026-1, se amplió el plazo de solicitud de crédito hasta el 31 de marzo para 5.344 aspirantes preinscritos y cupo para 2,473 educadores de las 46 Entidades Territoriales Certificadas Focalizadas. La convocatoria oferta 65 programas de maestría de 36 Instituciones de Educación Superior. La Maestría en Educación Intercultural de la Universidad Nacional Abierta y a Distancia (UNAD) forma parte de este portafolio. Hasta la fecha, se ha inscrito 1 docente de las comunidades Negras Afrocolombianas Raizales y Palenqueras en esta maestría, mientras que en las demás maestrías ofertadas se han preinscrito 43 docentes etnoeducadores.</t>
  </si>
  <si>
    <t xml:space="preserve">Avance Cualitativo: El Ministerio de Educación Nacional avanzó en en el diseño y apropiación de lineamientos curriculares en el marco de la formación integral y CRESE.
Cuellos de botella: No se identificaron cuellos de botella o limitaciones en el periodo.
Restricciones: No aplica.
Justificación: Se avanzó en la socialización y puesta en circulación de los Lineamientos Curriculares en el marco de la Formación Integral, mediante el desarrollo de acciones de lanzamiento, divulgación y acceso a los referentes por parte de la comunidad educativa. En este contexto, el 17 de marzo se llevó a cabo el lanzamiento nacional a través de un evento en vivo (LIVE), orientado a movilizar al país en torno a la transformación curricular. Este espacio alcanzó 5.311 visualizaciones, un pico de 1.479 usuarios conectados simultáneamente y una duración promedio de visualización de 22:30 minutos, evidenciando un alto nivel de interés y participación (consultar transmisión: https://www.youtube.com/live/YghcCqJ81zg?si=9-pRkunol-PEjmZY </t>
  </si>
  <si>
    <t>16.04.2026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Se presento la evidencia de la jornada de socialización. Cumplió</t>
  </si>
  <si>
    <t>Porcentaje de territorios definidos en el respectivo plan que cuentan con instituciones de educación media técnica que incorporan la formación técnica agropecuaria en la educación media (décimo y once)</t>
  </si>
  <si>
    <t>Avance Cualitativo: El Ministerio de Educación durante el primer trimestre priorizó 25 territorios en zona PDET a acompañar en la vigencia 2026 que cuentan con instituciones educativas formación técnica agropecuaria en el marco de las estrategias de fortalecimiento de la Educación Media.
Cuellos de botella: No se identificaron cuellos de botella o limitaciones en el periodo.
Restricciones: No aplica.
Justificación: Durante el primer trimestre de 2026, el Ministerio de Educación Nacional continuó con la implementación de las siguientes estrategias en los territorios priorizados PDET que cuentan con instituciones de educación media que incorporan la formación técnica agropecuaria:
•	Se avanzó en la implementación de la estrategia Escuelas Agrarias para la Vida, con el propósito de fortalecer las medias técnicas agropecuarias, Institutos Técnicos Agropecuarios e Instituciones Educativas con Proyectos Pedagógicos Productivos. Los territorios priorizados son:  Cauca, Antioquia, Lorica, Córdoba, Sucre, Norte de Santander, Valledupar, Tolima, Tumaco, Montería, La Guajira, Cesar, Guainía, Caquetá y Norte de Santander.
•	A través de la estrategia Sistemas de Educación Media y Superior – SIMES, orientada al fortalecimiento de la educación media mediante tres componentes curriculares y pedagógicos; resignificación curricular, potenciación de trayectorias vitales y articulación con el territorio y el desarrollo local, se continuó trabajando en los establecimientos educativos que incorporan la formación técnica agropecuaria en técnica agropecuaria en los 11 territorios priorizados para 2026.</t>
  </si>
  <si>
    <t>17.04.2026 OAPF:
- Oportunidad: Se reportó dentro del plazo limite para el reporte de Marzo.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abril de 2026. La validación final depende el DNP.</t>
  </si>
  <si>
    <t>Avance Cualitativo: El Ministerio de Educación durante el primer trimestre priorizó los municipios PDET a acompañar en la vigencia 2026 que cuentan con instituciones educativas formación técnica agropecuaria.
Cuellos de botella: No se identificaron cuellos de botella o limitaciones en el periodo.
Restricciones: No aplica.
Justificación: Durante el primer trimestre de 2026, el Ministerio de Educación Nacional continuó con la implementación de las siguientes estrategias en los municipios PDET priorizados que cuentan con instituciones de educación media que incorporan la formación técnica agropecuaria:
•	Se avanzó en la implementación de la estrategia Escuelas Agrarias para la Vida, con el propósito de fortalecer las medias técnicas agropecuarias, Institutos Técnicos Agropecuarios e Instituciones Educativas con Proyectos Pedagógicos Productivos. Los municipios PDET focalizados son: Argelia, La Vega, Santander de Quilichao, Toribío, Caloto, Buenos Aires, Timbiquí, López de Micay, Suárez, Segovia, Caucasia, Ituango, Briceño, El Bagre, Tarazá, Lorica, Tierralta, Puerto Libertador, Montelíbano, Ovejas, San Onofre, Los Palmitos, San Marcos, San Benito Abad, Sampués, Tibú, Sardinata, El Carmen, Tarra, Teorama, Planadas, Tumaco, San José de Uré, Colosó, Toluviejo, San Jacinto, Morales, Simití, Uribia, Manaure, La Gamarra, San Alberto, La Jagua de Ibirico, Apartadó, Arboletes, San Vicente del Caguán y Cartagena del Chairá.
•	A través de la estrategia Sistemas de Educación Media y Superior – SIMES, orientada al fortalecimiento de la educación media mediante tres componentes curriculares y pedagógicos; resignificación curricular, potenciación de trayectorias vitales y articulación con el territorio y el desarrollo local, se continuó trabajando en los establecimientos educativos que incorporan la formación técnica agropecuaria en técnica agropecuaria en 42 municipios PDET.</t>
  </si>
  <si>
    <t>La ficha esta siendo revisada con el DNP. Apenas sea aprobada se hace la programación de metas. Esto se converso con Planeación</t>
  </si>
  <si>
    <t xml:space="preserve">Avance Cualitativo: El Ministerio de Educación en el desarrollo de las convocatorias de formación avanzada 2025-1 y 2025-2, contó con la participación de 1.927 docentes de zonas rurales, así: 620 en la del 2025-1 y 1.307 en la del 2025-2. En la convocatoria 2026-1 a la fecha se han preinscrito 3.318.
Cuellos de botella: No se identificaron cuellos de botella o limitaciones en el periodo.
Restricciones: No aplica.
Justificación: En el marco de la estrategia Poder Pedagógico Popular, en la cohorte 2025-1 se contó con la participación de 620 docentes de zonas rurales que iniciaron sus procesos de formación en alguno de los 50 programas de maestría ofrecidos por diversas Instituciones de Educación Superior (IES). Por su parte en la cohorte 2025-2, se encuentran participando 1.307 docentes y directivos docentes de zonas rurales del país en los diferentes programas ofertados por las IES. En la convocatoria 2026-1, a la fecha se han preinscrito 3.318, esta convocatoria tiene plazo de solicitud de crédito hasta el 31 de marzo para 5.344 aspirantes preinscritos y cupo para 2.473 educadores de las 46 Entidades Territoriales Certificadas Focalizadas. Por ser una etapa inicial de preinscripción hasta la adjudicación del crédito se establecerá el reporte final de docentes y directivos docentes de zonas rurales participantes en esta cohorte.
En cuanto a las convocatorias de formación continua, las Instituciones de Educación Superior (IES) implementadoras registran la participación de docentes y directivos rurales, distribuidos así: a) GIRE - 863, b) SRPA – 228, c) Proyectos liderados por las ENS - 247, d) Construcciones curriculares - 547 y e) CILE: inglés, francés y portugués – 564.
</t>
  </si>
  <si>
    <t>Reporte efectivo en SIIPO una vez el DNP emita concepto técnico de validación de ajuste de ficha</t>
  </si>
  <si>
    <t>Avance: El Ministerio de Educación Nacional avanzó en un 3.18% de cobertura del programa de voluntariado viva la Escuela en básica primaria correspondiente a 38.717 estudiantes beneficiarios respecto a 1.218.844 estudiantes de básica primaria en zona rural.
Cuello de botella: No se identifican cuellos de botella y limitaciones en el periodo.   
Restricciones: No se presentaron cuellos de botella ni limitaciones en el periodo. 
Justificación: El Ministerio durante el 2025 avanzó en un 3,18% (del 2,52 proyectado) de cobertura del programa correspondiente a 38.717 estudiantes a través del acompañamiento de 741 practicantes en sedes rurales del país. Se finalizaron prácticas en los establecimientos educativos focalizados el 15 de diciembre de 2025. Durante su proceso de práctica se destaca: 
•	Articulación efectiva con los establecimientos educativos y equipos dinamizadores para el desarrollo de la ruta pedagógica.
•	Efectividad en el acompañamiento pedagógico para el fortalecimiento de los aprendizajes de los niños y niñas.
•	Incidencia en las trayectorias de vida de los practicantes al fortalecer sus capacidades y competencias a nivel personal, académico y laboral. 
Actualmente, se encuentra abierta la convocatoria 2026 I, con el objetivo de vincular una nueva cohorte de practicantes a las apuestas por la formación integral en los establecimientos educativos rurales focalizados.</t>
  </si>
  <si>
    <t>04.02.2026 OAPF:
- Oportunidad: Se reportó dentro del plazo limite para el reporte de enero.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febrero de 2026. La validación final depende el DNP.
El DNP aprueba reporte cualitativo</t>
  </si>
  <si>
    <t xml:space="preserve">Avance: El Ministerio de Educación Nacional avanzó en la apertura, revisión y seguimiento a la convocatoria para el primer semestre de 2026. Se recibieron 768 postulaciones de 72 Instituciones de Educación Superior y se procedió a su validación y viabilización para la práctica. 
Cuello de botella: No se identifican cuellos de botella y limitaciones en el periodo.   
Restricciones: No se presentaron cuellos de botella ni limitaciones en el periodo. 
Justificación: Durante el mes de febrero, el Ministerio revisó las 768 postulaciones recibidas al cierre de la convocatoria el 8 de febrero de 2026. En esta revisión se verificó que los estudiantes cumplieran con los requisitos mínimos y presentaran la documentación completa.
Posteriormente, se enviaron los listados de postulaciones y las solicitudes de subsanación correspondientes a las instituciones educativas participantes. Como resultado de este proceso, se conformó una base inicial de 563 practicantes que cumplieron todos los requisitos y fueron validados por sus instituciones de educación superior. Se procedió con el desarrollo de la distribución territorial con base en los criterios definidos, para la socialización con practicantes. </t>
  </si>
  <si>
    <t xml:space="preserve">Avance: El Ministerio de Educación Nacional avanzó en la implementación de la segunda primera cohorte del año con la participación de 485 practicantes vinculados al programa. Se adelantaron todas las acciones de alistamiento para el desplazamiento a los territorios focalizados. 
Cuello de botella: No se identifican cuellos de botella y limitaciones en el periodo.   
Restricciones: No se presentaron cuellos de botella ni limitaciones en el periodo. 
Justificación: Durante el mes de Marzo, el Ministerio realizó todos los procesos de alistamiento para la implementación de la primera cohorte del 2026. Para ello, llevó a cabo las siguientes acciones: 
•	Reuniones de socialización con Universidades/Escuelas Normales Superiores y estudiantes sobre detalles de la convocatoria. 
•	Focalización y distribución territorial de los practicantes vinculados en los establecimientos educativos que cumplen con los criterios. 
•	Desarrollo de semana de formación del 16 al 20 de marzo con practicantes vinculados. 
•	Articulación con Secretarías de Educación, formadores, tutores y establecimientos educativos para facilitar la llegada a territorio. 
•	Se gestionaron todos los procesos administrativos para garantizar el efectivo desplazamiento a los territorios asignados. 
</t>
  </si>
  <si>
    <t>producto</t>
  </si>
  <si>
    <t>capacidad</t>
  </si>
  <si>
    <t>Pendiente respuesta del DNP frente autoriación para actualización de ficha técnica</t>
  </si>
  <si>
    <t xml:space="preserve">- Oportunidad: No se reportó dentro del plazo limite para el reporte de Marzo. De acuerdo con la circular 009 del 6 de febrero de 2026. No cumple
</t>
  </si>
  <si>
    <t>- Oportunidad: No se reportó dentro del plazo limite para el reporte de Marzo. De acuerdo con la circular 009 del 6 de febrero de 2026. No cumple</t>
  </si>
  <si>
    <t>- Oportunidad: No se reportó dentro del plazo limite para el reporte de Marzo. De acuerdo con la circular 009 del 6 de febrero de 2026. No cumple
Pendiente el reporte de trimestres anteriores</t>
  </si>
  <si>
    <t xml:space="preserve">Principales avances: La subdirección de Permanencia brindó 31 asistencias técnicas a 30 ETC orientadas a fortalecer estrategias de permanencia, residencias escolares, alfabetización CLEI 1, SIMPADE, SIMAT, SRPA, GIRE, transporte escolar, Modelos Educativos Flexibles y atención a víctimas, priorizando territorios con mayores necesidades de acompañamiento. 
Cuellos de botella: Se presentaron demoras en los trámites administrativos para aprobar asistencias técnicas presenciales y persistieron procesos pendientes de articulación interinstitucional, especialmente con el ICBF para la atención de población SRPA.
Restricciones: La principal restricción fue la dificultad para ampliar el acompañamiento presencial a otras ETC previstas, lo que limitó la cobertura y oportunidad de las asistencias técnicas en territorio.
Justificación :Durante el periodo reportado, el Ministerio de Educación Nacional, a través de la Subdirección de Permanencia, desarrolló 31 asistencias técnicas dirigidas a Entidades Territoriales Certificadas, establecimientos educativos y actores institucionales, con el propósito de fortalecer la implementación de estrategias de acceso, permanencia y trayectorias educativas. Las acciones adelantadas incluyeron acompañamiento en SIMPADE, SIMAT, alfabetización CLEI 1, residencias escolares, transporte y movilidad escolar, Modelos Educativos Flexibles, Gestión Integral del Riesgo Escolar (GIRE), atención a población vinculada al SRPA y rutas de atención para víctimas del conflicto armado. Asimismo, se avanzó en la planeación estratégica, focalización territorial, definición de lineamientos técnicos y articulación interinstitucional para garantizar intervenciones más pertinentes y sostenibles. Aunque se presentaron retrasos asociados a trámites administrativos para la aprobación de asistencias presenciales y a procesos de coordinación interinstitucional, las acciones realizadas permitieron fortalecer capacidades territoriales, mejorar el registro y seguimiento de poblaciones vulnerables y promover condiciones que favorecen la permanencia y continuidad educativa. 
</t>
  </si>
  <si>
    <t>Principales avances: El Ministerio de Educación Nacional, en la implementación de la estrategia de alfabetización CLEI 1 con enfoque diferencial para población no alfabetizada de 15 años o más, avanzó en la articulación con ETC priorizadas para organizar y habilitar la oferta educativa como fase preparatoria de alfabetización.                                                                                                                                       
Cuello de botella: Retrasos en la definición y habilitación de la oferta educativa por parte de algunas ETC, lo que limita el inicio oportuno del proceso de matrícula y la atención efectiva de la población objetivo.                                                                                                                                     Restricciones: Limitaciones en la capacidad operativa y administrativa de algunas ETC para habilitar oportunamente la oferta educativa rural y garantizar los procesos de matrícula y seguimiento en SIMAT.                                                                                                                                                                                   Justificación: Se consolidó la articulación entre la Universidad de Nariño y las Entidades Territoriales Certificadas en Educación (ETC) de Cauca, Chocó, Meta, Nariño y Tolima para la organización de la oferta educativa del CLEI 1. Este proceso incluyó la definición de establecimientos y sedes educativas, principalmente rurales, que serán vinculadas al proyecto para la atención de aproximadamente 10.923 potenciales beneficiarios. Este avance marca el inicio de la fase de habilitación de la oferta educativa y la posterior gestión de la matrícula en el sistema SIMAT, como paso previo para garantizar la atención pedagógica y el desarrollo efectivo de las acciones de alfabetización dirigidas a la población joven y adulta no alfabetizada.</t>
  </si>
  <si>
    <t>06.02.2026 OAPF:
- Oportunidad: Se reportó dentro del plazo limite para el reporte de enero. Cumplió.
- Consistencia: Se valida que la justificación amplía detalles de los avances en el indicador, de igual manera describe cualitativamente los avances obtenidos durante el periodo. No obstante el avance principal supera el número de caracteres establecidos por el DNP por lo que se sugiere reemplazar por el siguiente texto: "En el marco de la estrategia de alfabetización mediante el CLEI 1, el Ministerio de Educación Nacional avanzó con las ETC priorizadas en la organización de la oferta educativa para población campesina mayor de 15 años, sentando bases para reducir el analfabetismo rural con enfoque diferencial.." PENDIENTE 
- Completitud: Se valida que el reporte cumple con los cuatro componentes de un reporte según la Guía de seguimiento al PAI. Tanto el avance como la justificación son claros. Cumplió.
- Medios de verificación: No aplica por periodicidad y rezago.
Dependencia ajusta. Se aprueba reporte cualitativo
NOTA: Se recomienda a la dependencia cargar en el aplicativo sinergia antes del 10 de febrero de 2026. La validación final depende el DNP..</t>
  </si>
  <si>
    <t xml:space="preserve">Principales avances: El MEN avanzó mediante convocatoria de alfabetización informal en 16 Entidades Territoriales Certificada-ETC, orientaciones a 97 ETC para el registro en SIMAT y el alistamiento de la oferta CLEI 1 con universidades y territorios para iniciar la atención educativa en zonas rurales.
Cuello de botella: Persisten dificultades en la identificación y focalización de población campesina no alfabetizada en zonas rurales dispersas. También se presentan renuncias de facilitadores y retrasos en el registro y seguimiento en SIMAT por limitaciones operativas en algunas ETC.
Restricciones: Limitaciones logísticas, de conectividad y condiciones climáticas o de orden público en territorios rurales que afectan la implementación sostenida de la oferta de alfabetización y el acceso efectivo de la población campesina a los procesos educativos.
Justificación: Durante febrero de 2026, el Ministerio de Educación Nacional adelantó acciones para reducir el analfabetismo en población campesina joven y adulta mediante estrategias de alfabetización en educación formal e informal.
En educación informal, se publicó la primera convocatoria para implementar estrategias de alfabetización en 16 ETC, con una cobertura estimada de 23.320 personas en zonas urbanas, rurales y rurales dispersas. Además, se orientó a las 97 ETC del país sobre el registro de esta población en el Sistema Integrado de Matrícula (SIMAT), con el fin de mejorar su identificación y seguimiento.
En el marco del Convenio de Asociación No. CO1.PCCNTR.8334834 de 2025 entre el MEN y la Corporación Educativa Minuto de Dios (CEMID), se identificaron 1.510 personas campesinas potenciales participantes en 11 municipios de Sucre y en la ETC Sincelejo.
En educación formal, a través de la estrategia CLEI 1 implementada con las universidades de Nariño y Manizales, se avanzó en el registro de matrícula en SIMAT y en el inicio de la prestación del servicio educativo para jóvenes y adultos no alfabetizados.
</t>
  </si>
  <si>
    <t>Principales avances: Se realizaron ajustes en la puesta en marcha de los procesos de alfabetización con enfoque diferencial en CLEI 1, con avances territoriales en la zona 2. Asimismo, se dinamizó la alfabetización informal mediante convocatoria en 16 ETC y acompañamiento técnico para su implementación.                                                                                                                                                                                    Cuellos de botella: Dificultades en la consolidación de equipos pedagógicos en zona 1. Tiempos dispares en ETC para activar procesos (interés, alistamiento y registros), sumados a rezagos en la identificación de población objetivo en territorios priorizados.                                                Restricciones: Disponibilidad parcial de talento humano y rotación docente inciden en la continuidad pedagógica. Capacidades institucionales limitadas en algunas ETC afectan la gestión operativa, especialmente en registro, matrícula y seguimiento de participantes.                                                                                                                                                                                                                                                                         Justificación: La implementación presenta ritmos diferenciados entre zonas. En la zona 1 avanza de manera gradual, con vinculación parcial de facilitadores y operación de grupos activos, lo que motivó solicitud de prórroga para asegurar cobertura y calidad. En la zona 2 se evidencia un desarrollo más estable de la estrategia. Paralelamente, la alfabetización informal se fortalece con la apertura de convocatoria en 16 ETC para ampliar cobertura con enfoque diferencial. Las mesas técnicas realizadas permitieron alinear a las ETC en criterios de implementación y promover la identificación activa de población no alfabetizada. En conjunto, estas acciones consolidan una respuesta progresiva que articula estrategias formales e informales para garantizar procesos pertinentes y sostenibles.</t>
  </si>
  <si>
    <t>08.04.2026 OAPF:
- Oportunidad: Se reportó dentro del plazo limite para el reporte de Marzo. Cumplió.
- Consistencia: Se valida que la justificación amplía detalles de los avances en el indicador, de igual manera describe cualitativamente los avances obtenidos como los cuellos de botella presentados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abril de 2026. La validación final depende el DNP.</t>
  </si>
  <si>
    <t>Principales avances: En la estrategia de alfabetización CLEI 1, el Ministerio de Educación Nacional avanzó en la articulación con ETC priorizadas para organizar la oferta educativa dirigida a población campesina joven y adulta (15+). Estas acciones buscan reducir el analfabetismo rural mediante ampliación de cobertura.                                                                                                                    Cuello de botella: Dificultades en la identificación y focalización oportuna de la población campesina no alfabetizada, especialmente en zonas rurales dispersas.                                                                                                                                                 Restricciones: Limitaciones logísticas y de conectividad en territorios rurales que afectan la implementación sostenida de la oferta educativa y el acceso efectivo de la población beneficiaria.                                                                                                                                                                           Justificación: Se fortaleció la articulación entre la Universidad de Nariño y las Entidades Territoriales Certificadas en Educación (ETC) de Cauca, Chocó, Meta, Nariño y Tolima para la estructuración de la oferta educativa del CLEI 1 en contextos rurales. Este proceso incluyó la identificación de establecimientos educativos y sedes rurales que participarán en el proyecto para la atención de aproximadamente 10.923 potenciales beneficiarios. Estos avances contribuyen a la habilitación de la oferta educativa y a la gestión de la matrícula en el sistema SIMAT, condiciones necesarias para avanzar posteriormente en la atención efectiva de la población objetivo y en la reducción progresiva del analfabetismo en población campesina joven y adulta.</t>
  </si>
  <si>
    <t>06.02.2026 OAPF:
- Oportunidad: Se reportó dentro del plazo limite para el reporte de enero. Cumplió.
- Consistencia: Se valida que la justificación amplía detalles de los avances en el indicador, de igual manera describe cualitativamente los avances obtenidos durante el periodo. No obstante el avance principal supera el número de caracteres establecidos por el DNP por lo que se sugiere reemplazar por el siguiente texto: "El Ministerio de Educación Nacional avanzó en la articulación con las Entidades Territoriales Certificadas priorizadas para organizar y habilitar la oferta educativa del CLEI 1, con enfoque diferencial, dirigida a personas mayores de 15 años en proceso de alfabetización." PENDIENTE 
- Completitud: Se valida que el reporte cumple con los cuatro componentes de un reporte según la Guía de seguimiento al PAI. Tanto el avance como la justificación son claros. Cumplió.
- Medios de verificación: No aplica por periodicidad y rezago.
Dependencia ajusta, se aprueba reporte
NOTA: Se recomienda a la dependencia cargar en el aplicativo sinergia antes del 10 de febrero de 2026. La validación final depende el DNP..</t>
  </si>
  <si>
    <t xml:space="preserve">Principales avances: El MEN avanzó mediante convocatoria de alfabetización informal en 16 Entidades Territoriales Certificada-ETC, orientaciones a 97 ETC para el registro en SIMAT y el alistamiento de la oferta CLEI 1 con universidades y territorios para iniciar la atención educativa en zonas rurales.
Cuello de botella: Persisten dificultades en la identificación y focalización de población campesina no alfabetizada en zonas rurales dispersas. También se presentan renuncias de facilitadores y retrasos en el registro y seguimiento en SIMAT por limitaciones operativas en algunas ETC.
Restricciones: Limitaciones logísticas, de conectividad y condiciones climáticas o de orden público en territorios rurales que afectan la implementación sostenida de la oferta de alfabetización y el acceso efectivo de la población campesina a los procesos educativos.
Justificación: Durante febrero de 2026, el Ministerio de Educación Nacional adelantó acciones para reducir el analfabetismo en población campesina joven y adulta mediante estrategias de alfabetización en educación formal e informal.
En educación informal, se publicó la primera convocatoria para implementar estrategias de alfabetización en 16 ETC, con una cobertura estimada de 23.320 personas en zonas urbanas, rurales y rurales dispersas. Además, se orientó a las 97 ETC del país sobre el registro de esta población en el Sistema Integrado de Matrícula (SIMAT), con el fin de mejorar su identificación y seguimiento.
En el marco del Convenio de Asociación No. CO1.PCCNTR.8334834 de 2025 entre el MEN y la Corporación Educativa Minuto de Dios (CEMID), se identificaron 1.510 personas campesinas potenciales participantes en 11 municipios de Sucre y en la ETC Sincelejo.
En educación formal, a través de la estrategia CLEI 1 implementada con las universidades de Nariño y Manizales, se avanzó en el registro de matrícula en SIMAT y en el inicio de la prestación del servicio educativo para jóvenes y adultos no alfabetizados.
</t>
  </si>
  <si>
    <t xml:space="preserve">Principales avances: Se avanzó en el alistamiento e implementación del CLEI 1 en las zonas 1 y 2, con inicio de clases en Córdoba y Norte de Santander. Se publicó la convocatoria de alfabetización informal en 16 Entidades Territoriales Certificadas (ETC) con 23.320 cupos y 14 propuestas en evaluación. Asimismo, se realizó la parametrización del Directorio único de Establecimientos (DUE) y el Sistema Integrado de Matrícula (SIMAT) en Sucre y Sincelejo. 
Cuellos de botella: Demoras en contratación de equipos (U. Nariño-zona 1) por trámites administrativos. Dificultades en focalización de población campesina en zonas dispersas y limitada capacidad de ETC para seguimiento y registro oportuno en SIMAT. 
Restricciones: Contratación parcial de equipos y alta rotación docente afectan la atención de 4.950 beneficiarios. Persisten limitaciones logísticas y de conectividad en zonas rurales que dificultan la continuidad y acceso a la oferta. 
Justificación: En la zona 1 se ha vinculado el 18 % de los facilitadores y se encuentran en operación 47 grupos (22 en Cauca, 10 en Chocó y 15 en Nariño), con personal aún pendiente de contratación; por tal razón, la Universidad de Nariño solicitó prórroga. En la zona 2, la implementación avanza conforme a lo previsto, con inicio de clases en las ETC priorizadas. En alfabetización informal, el MEN publicó convocatoria en 16 ETC con meta de atención de 23.320 personas; se recibieron 14 propuestas, actualmente en evaluación técnica, administrativa y financiera. Asimismo, en el convenio con Corporación Educativa Minuto de Dios para Sucre y Sincelejo se proyecta registrar 5.000 personas en SIMAT, de las cuales 1.510 se autorreconocen campesinas, fortaleciendo la articulación entre educación formal e informal.
</t>
  </si>
  <si>
    <t>Principales avances: El MEN, a través de la Subdirección de Permanencia, brindó asistencia técnica a la ETC Cali para la atención de población del SRPA. Paralelamente, avanzó en planeación estratégica, lineamientos, focalización territorial y articulación interinstitucional para fortalecer futuras asistencias técnicas.                                                                                                                                                                                                              
Cuellos de botella: El principal factor que incidió en la baja ejecución del número de asistencias técnicas fue la necesidad de consolidar previamente los insumos estratégicos, metodológicos y presupuestales que orientan la intervención territorial, con el fin de evitar acciones dispersas o desarticuladas.
Restricciones: No se identifican restricciones operativas externas relevantes; la menor ejecución responde principalmente a decisiones técnicas asociadas al proceso de planeación, priorización y organización de la oferta de acompañamiento institucional.
Justificación: La reducción temporal en la realización de asistencias técnicas responde a una fase preparatoria orientada a fortalecer la calidad, pertinencia y sostenibilidad de las intervenciones territoriales. En este periodo, la Subdirección de Permanencia avanzó en la definición de estrategias, la asignación preliminar de recursos, la focalización de territorios prioritarios y la consolidación de lineamientos técnicos para optimizar el impacto de las asistencias en etapas posteriores. Este proceso también incluyó la revisión de necesidades específicas de las Entidades Territoriales Certificadas (ETC) y la articulación interinstitucional, con el fin de asegurar que las acciones de acompañamiento respondan a contextos reales y contribuyan al cumplimiento de las metas institucionales relacionadas con el acceso, la permanencia y la reducción de la deserción educativa.</t>
  </si>
  <si>
    <t>06.02.2026 OAPF:
- Oportunidad: Se reportó dentro del plazo limite para el reporte de enero. Cumplió.
- Consistencia: Se valida que la justificación amplía detalles de los avances en el indicador, de igual manera describe cualitativamente los avances obtenidos durante el periodo. No obstante el avance principal supera el número de caracteres establecidos por el DNP por lo que se sugiere reemplazar por el siguiente texto: "El Ministerio de Educación Nacional brindó asistencia técnica a la ETC de Cali para fortalecer la atención a población del SRPA. La Subdirección de Permanencia avanzó en la planeación estratégica, definiendo lineamientos, prioridades y recursos para las asistencias técnicas futuras." PENDIENTE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febrero de 2026. La validación final depende el DNP.</t>
  </si>
  <si>
    <t xml:space="preserve">Principales avances: El Ministerio de Educación Nacional brindó asistencia técnica a 6 ETC: orientando estrategias de permanencia, residencias escolares, atención a población del SRPA y registro en SIMAT para garantizar el derecho a la educación.
Cuellos de botella: Se identificaron tiempos prolongados en los trámites administrativos para la aprobación de asistencias técnicas presenciales y procesos pendientes de articulación interinstitucional, como la socialización de la ruta definida con el ICBF para la atención educativa de la población vinculada al SRPA.
Restricciones: La principal restricción del periodo fue la dificultad de realizar un mayor número de asistencias técnicas presenciales en los territorios, lo cual limitó la ampliación del acompañamiento a otras ETC inicialmente previstas.
Justificación: Las asistencias técnicas a Uribia; Antioquia–Carmen de Viboral; Manizales; Sucre; Guainía; Cauca–Buenos Aires (IE Brisas de Mary López) y Montería se realizaron en respuesta a solicitudes de las Entidades Territoriales Certificadas (ETC), establecimientos educativos y entidades como el ICBF. Estas acciones buscaron fortalecer la implementación de estrategias de permanencia escolar, mejorar los procesos de registro y seguimiento en el SIMAT y garantizar el derecho a la educación de poblaciones en condición de vulnerabilidad.
</t>
  </si>
  <si>
    <t>Principales avances: El Ministerio de Educación Nacional brindó asistencia técnica a 23 ETC en temas de SIMPADE y estrategias de permanencia, residencias escolares, alfabetización CLEI 1, Anexo 13A y registro poblacional, atención a población SRPA, GIRE, transporte y movilidad escolar, Modelos Educativos Flexibles y rutas de acceso para víctimas del conflicto armado.                                                                                                                          Cuellos de botella: Durante el periodo reportado, los tiempos prolongados de aprobación de asistencias presenciales limitaron ampliar cobertura a otras ETC; las solicitudes se concentraron en transporte escolar y soporte a sistemas de información.                                                                                                 
Restricciones: La principal restricción del periodo fue la dificultad de realizar un mayor número de asistencias técnicas presenciales en los territorios, lo cual limitó la ampliación del acompañamiento a otras ETC inicialmente previstas.                                         
Justificación: Durante el periodo reportado se brindó asistencia técnica a 23 ETC, orientada al fortalecimiento de capacidades territoriales para la implementación de estrategias de acceso, permanencia y trayectorias educativas. Las acciones desarrolladas comprendieron capacitación en SIMPADE y estrategias de permanencia escolar, orientaciones para la implementación y funcionamiento de residencias escolares, seguimiento a la ejecución de la estrategia de alfabetización CLEI 1, acompañamiento técnico en SIMAT, Anexo 13A y registro de población vinculada al SRPA, fortalecimiento de la Gestión Integral del Riesgo Escolar (GIRE) y educación en emergencias, mesas de trabajo sobre transporte y movilidad escolar, asistencia para la implementación de Modelos Educativos Flexibles, así como seguimiento a la ruta de acceso y permanencia de población víctima del conflicto armado. Estas asistencias permitieron fortalecer la gestión institucional de las ETC y promover condiciones para la permanencia y continuidad educativa en los territorios.</t>
  </si>
  <si>
    <t xml:space="preserve">Principales avances: El Ministerio de Educación Nacional, realizó seguimiento al reporte de matrícula para el año lectivo 2026, se envió comunicación para la caracterización y completitud de información en los reportes de matrícula en SIMAT y se brindó asistencia técnica en capacitación en SIMAT a la ETC Vichada.
Cuellos de botella: No se identifican cuellos de botella ni limitaciones en el periodo.
Restricciones: No aplica
Justificación del avance: El Ministerio realizó seguimiento a la matrícula de los niveles de preescolar, básica y media correspondiente al año lectivo, y de acuerdo al reporte semanal del 2 de febrero de 2026, la matricula total nacional presenta un avance del 83,9% y la oficial del 93,0% respecto al año 2025, según reporte de las 97 ETC en el Sistema Integrado de Matrícula (SIMAT). Se adelantó un proceso técnico de revisión, ajuste y fortalecimiento de la caracterización y completitud de la información de matrícula, la cual sirve como insumo para la consolidación de datos, el seguimiento a la trayectoria educativa de los estudiantes y la planeación de la oferta educativa, con el fin de garantizar el derecho a la educación. Finalmente, se realizó capacitación al nuevo administrador del SIMAT de la ETC Vichada para fortalecer el proceso de gestión de cobertura con los establecimientos educativos.       
</t>
  </si>
  <si>
    <t>08.02.2026 OAPF:
- Oportunidad: Se reportó dentro del plazo limite para el reporte de enero.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febrero de 2026. La validación final depende el DNP.</t>
  </si>
  <si>
    <t>Avances: El Ministerio de Educación Nacional, realizó seguimiento al reporte de matrícula para el año lectivo 2026 y se brindó asistencia técnica en el Sistema Integrado de Matrícula (SIMAT) a la ETC Vichada.
Cuellos de botella: No se identifican cuellos de botella ni limitaciones en el periodo reportado.
Restricciones: No aplica
Justificación del avance: El Ministerio de Educación Nacional, realizó seguimiento al reporte de matrícula de los niveles de preescolar, básica y media correspondiente al año lectivo 2026. De acuerdo con el reporte semanal del 2 de marzo de 2026, la matrícula total nacional presenta un avance del 90,9% y la oficial del 99,4% frente al año 2025, según la información reportada por las 97 Entidades Territoriales Certificadas (ETC) en el Sistema Integrado de Matrícula (SIMAT). Se brindó asistencia técnica presencial a la ETC Vichada en las funcionalidades del SIMAT los días 25, 26 y 27 de febrero de 2026.</t>
  </si>
  <si>
    <t xml:space="preserve">Avances: El Ministerio de Educación Nacional, realizó seguimiento al reporte de matrícula y brindó asistencia técnica en las funcionalidades del Sistema Integrado de Matrícula (SIMAT) a 56 Entidades Territoriales Certificadas (ETC) del 26 al 28 de marzo.
Se participo en la semana Global Money Week.
Cuellos de botella: No se identifican cuellos de botella ni limitaciones en el periodo reportado.
Restricciones: No aplica
Justificación del avance: El Ministerio, realizó seguimiento al reporte de matrícula de los niveles de preescolar, básica y media al año lectivo 2026. De acuerdo con el reporte semanal del 30 de marzo de 2026, la matrícula total nacional presenta un avance del 93,6%, la oficial del 98,5% y la contratada 42,2% frente al año 2025, según la información reportada por las 97 ETC en el SIMAT. Asimismo, se brindó asistencia técnica presencial a 56 ETC durante los días 26, 27 y 28 de marzo en el marco del Encuentro Nacional de Secretarías de Educación.
Se participo en las actividades del evento internacional "Global Money Week" en Bogotá del 18 al 20 de marzo en el Colegio Distrital INEM Francisco de Paula Santander, como aporte a los temas de educación económica y financiera en la educación media y el relanzamiento de "Nueva Pangea: La Expedición".
El Ministerio participo en el acompañamiento de los procesos de implementación y vinculación a la estrategia "Educación Superior en tu colegio" con la ETC Zipaquirá.
</t>
  </si>
  <si>
    <t>07.04.2026 OAPF:
- Oportunidad: Se reportó dentro del plazo limite para el reporte de Marzo. Cumplió.
- Consistencia: Se valida que la justificación amplía detalles de los avances en el indicador, de igual manera describe cualitativamente los avances obtenidos como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abril de 2026. La validación final depende el DNP.</t>
  </si>
  <si>
    <t>2. Fortalecimiento y desarrollo de infraestructura social</t>
  </si>
  <si>
    <t xml:space="preserve">Principales Avance: En enero de 2026 se firmó el convenio solidario No. 002-PAF-MENPNIE-CS-070-2026 entre Aliados Findeter y la OPIAC, con Fiduagraria S.A. como administradora, para asistencia técnica y administración de recursos del programa de infraestructura y dotación del MEN.
Cuellos de botella: No aplica
Restricciones: No aplica
Justificación: En el cumplimiento de este indicador, El Ministerio de Educación Nacional, en el marco de la Norma Técnica Colombiana NTC 6705 y Guía Técnica Colombiana GTC 223 sobre la elaboración de planes de infraestructura escolar - PIE se espera que con base en estas normas la OPIAC realice el plan de infraestructura para las comunidades indígenas de la Amazonia Colombiana representadas por ellos. 
</t>
  </si>
  <si>
    <t>10.02.2026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t>
  </si>
  <si>
    <t xml:space="preserve">Avance: En enero 2026 se firmó el convenio solidario No. 002-PAF-MENPNIE-CS-070-2026 entre Aliados Findeter y la OPIAC, con Fiduagraria S.A. como administradora, para asistencia técnica y administración de recursos del programa de infraestructura, dotación del MEN y actualmente los contratos se encuentran en ejecución. 
Cuellos de botella: No aplica
Restricciones: No aplica 
Justificación: En el cumplimiento de este indicador, El Ministerio de Educación Nacional, en el marco de la Norma Técnica Colombiana NTC 6705 y Guía Técnica Colombiana GTC 223 sobre la elaboración de planes de infraestructura escolar - PIE se espera que con base en estas normas la OPIAC realice el plan de infraestructura para las comunidades indígenas de la Amazonia Colombiana representadas por ellos. 
</t>
  </si>
  <si>
    <t>06.03.2026 OAPF:
•	Oportunidad: Se reportó dentro del plazo dado por la Circular 005-2025 para el reporte de febrero.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Cumple con validación preliminar de OAPF, se sugiere cargar este reporte en Sinergia 2.0 antes del 10 de marzo. La validación final depende del DNP.</t>
  </si>
  <si>
    <t xml:space="preserve">Avance: En enero de 2026 se suscribió el Convenio Solidario No. 002-PAF-MENPNIE-CS-070-2026 entre Aliados Findeter y la OPIAC, con Fiduagraria S.A. en calidad de administradora. Este convenio tiene como objeto la prestación de asistencia técnica y la administración de los recursos del programa de infraestructura y dotación del Ministerio de Educación Nacional; actualmente, los contratos derivados se encuentran en fase de ejecución.
Cuellos de botella: No aplica 
Restricciones: No aplica  
Justificación: En el cumplimiento de este indicador, El Ministerio de Educación Nacional, en el marco de la Norma Técnica Colombiana NTC 6705 y Guía Técnica Colombiana GTC 223 sobre la elaboración de planes de infraestructura escolar - PIE se espera que con base en estas normas la OPIAC realice el plan de infraestructura para las comunidades indígenas de la Amazonia Colombiana representadas por ellos.
</t>
  </si>
  <si>
    <t>07.04.2026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	Se realiza la alerta a la oficina responsable de que, al no evidenciar avances en la ejecución, si es importante realizar un seguimiento al convenio por parte del MEN
•	Cumple con validación preliminar de OAPF, se sugiere cargar este reporte en Sinergia 2.0 antes del 10 de abril. La validación final depende del DNP.</t>
  </si>
  <si>
    <t xml:space="preserve">
</t>
  </si>
  <si>
    <t xml:space="preserve">Principales Avance: Se firmaron los convenios solidarios ONIC No. 001-PAF-MENPNIE-CS-103-2026 y CRIC No. 011-PAF-MENPNIE-CS-249-2025 el 30 de enero de 2026, entre Aliados Findeter y organizaciones indígenas, para elaborar los Planes de Infraestructura Escolar de los pueblos indígenas.
Cuellos de botella: No aplica
Restricciones: No aplica
Justificación: El Ministerio de Educación Nacional, en el marco de la Norma Técnica Colombiana NTC 6705 y Guía Técnica Colombiana GTC 223 sobre la elaboración de planes de infraestructura escolar - PIE entregó documento al CRIC,OPIAC y ONIC para revisión, las organizaciones presentaron su propuesta de acuerdo con los criterios de la lista de chequeo de mínimos entregables que deberán ser los componentes esperados en el plan de infraestructura educativa. 
</t>
  </si>
  <si>
    <t xml:space="preserve">Avance: Se firmaron los convenios solidarios ONIC No. 001-PAF-MENPNIE-CS-103-2026 y CRIC No. 011-PAF-MENPNIE-CS-249-2025 el 30 de enero 2026, entre Aliados Findeter y organizaciones indígenas, para elaborar los Planes de Infraestructura Escolar de los pueblos indígenas. Actualmente se encuentran en ejecución.
Cuellos de botella: No aplica
Restricciones: No aplica
Justificación: El Ministerio de Educación Nacional, en el marco de la Norma Técnica Colombiana NTC 6705 y Guía Técnica Colombiana GTC 223, elaboración de planes de infraestructura escolar – PIE, entregó documento al CRIC,OPIAC y ONIC para revisión, las organizaciones presentaron su propuesta de acuerdo con los criterios de la lista de chequeo de mínimos entregables que son los componentes esperados en el plan de infraestructura educativa. 
</t>
  </si>
  <si>
    <t>Avance: El convenio con CRIC cuenta con orden de inicio y está en ejecución. Se realizó la entrega del primer producto, actualmente en revisión por Findeter. El convenio con ONIC se encuentra en proceso de revisión y aprobación de pólizas.
Cuellos de botella: La no aprobación de las pólizas del convenio con ONIC ha impedido el inicio de su ejecución, generando rezago frente al avance del convenio con CRIC.
Restricciones: La aprobación de pólizas del convenio con ONIC condiciona el inicio de su ejecución y limita su avance frente al convenio en ejecución con CRIC (normativos).
Justificación: El avance del CRIC responde al cumplimiento de hitos contractuales. En ONIC, la aprobación de pólizas es un requisito indispensable para iniciar la ejecución del convenio.</t>
  </si>
  <si>
    <t>07.04.2026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	Se realiza la alerta a la oficina responsable de que, al no evidenciar avances en la ejecución, si es importante realizar un seguimiento al convenio por parte del MEN
•	Cumple con validación preliminar de OAPF, se sugiere cargar este reporte en Sinergia 2.0 antes del 10 de abril. La validación final depende del DNP.
08.04.2026 OAPF:
Cumple con validación preliminar de OAPF, se sugiere cargar este reporte en Sinergia 2.0 antes del 10 de abril. La validación final depende del DNP.</t>
  </si>
  <si>
    <t xml:space="preserve">Principales Avance: En enero de 2026 se avanzó en la concertación con la Mesa del Paro Cívico de Buenaventura para definir proponentes idóneos del PIE para comunidades negras. Ya están firmados los convenios de cooperación con las ETC y se deben suscribir los interadministrativos antes de la Ley de Garantías.
Cuellos de botella: Aun no se ha llegado a acuerdos con las universidades para la firma de los convenios, pero la mesa de paro cívico exige que la contratación se haga directamente con la organización.
Restricciones: Concertaciones o consulta previa
Justificación: El Ministerio de Educación Nacional continúa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orientada a avanzar en la elaboración de los planes de infraestructura escolar durante la vigencia 2026. Para continuar con las fases propuestas de la estructura: la primera contempla el análisis y la priorización de las sedes educativas objeto de estudio; y la segunda, el desarrollo del componente programático. Se espera propuesta directamente de la organización  
</t>
  </si>
  <si>
    <t xml:space="preserve">Avance: En febrero se solicitó el concepto de la Mesa del Paro Cívico de Buenaventura sobre el régimen excepcional para la contratación directa del Plan de Infraestructura Educativa con el Consejo Comunitario. Sin embargo, debido a la vigencia de la Ley de Garantías, Findeter no puede suscribir convenios interadministrativos ni solidarios durante este periodo, por lo que el proceso contractual deberá aplazarse hasta que cesen las restricciones legales.
Cuellos de botella: Aun no se ha llegado a acuerdos con las universidades para la firma de los convenios y la mesa de paro cívico exige que la contratación se haga directamente con la organización.
Restricciones: Concertaciones o consulta previa y ley de garantías
Justificación: El Ministerio de Educación Nacional continúa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para avanzar en la elaboración de los planes de infraestructura escolar durante la vigencia 2026. Para continuar con las fases propuestas de la estructura: la primera contempla el análisis y la priorización de las sedes educativas objeto de estudio, la segunda el desarrollo del componente programático. Se espera propuesta directamente de la organización 
</t>
  </si>
  <si>
    <t xml:space="preserve">Avance: En febrero se solicitó el concepto de la Mesa del Paro Cívico de Buenaventura sobre el régimen excepcional para la contratación directa del Plan de Infraestructura Educativa con el Consejo Comunitario. Sin embargo, debido a la vigencia de la Ley de Garantías, Findeter no puede suscribir convenios interadministrativos ni solidarios durante este periodo, por lo que el proceso contractual deberá aplazarse hasta que cesen las restricciones legales.
Cuellos de botella: Aun no se ha llegado a acuerdos con las universidades para la firma de los convenios y la mesa de paro cívico exige que la contratación se haga directamente con la organización.
Restricciones: Concertaciones o consulta previa y ley de garantías
Justificación: El Ministerio de Educación Nacional continúa construyendo una ruta de diálogo que permita socializar la propuesta elaborada en articulación con FINDETER, para la elaboración de los planes de infraestructura escolar con las comunidades Negras, Afrocolombianas, Raizales y Palenqueras. El objetivo es socializar con estas comunidades la propuesta conjunta del MEN y FINDETER, para avanzar en la elaboración de los planes de infraestructura escolar durante la vigencia 2026. Para continuar con las fases propuestas de la estructura: la primera contempla el análisis y la priorización de las sedes educativas objeto de estudio, la segunda el desarrollo del componente programático. Se espera propuesta directamente de la organización
</t>
  </si>
  <si>
    <t>07.04.2026 OAPF:
•	Oportunidad: Se reportó dentro del plazo dado por la Circular 005-2025 para el reporte de marzo.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	Cumple con validación preliminar de OAPF, se sugiere cargar este reporte en Sinergia 2.0 antes del 10 de abril. La validación final depende del DNP.</t>
  </si>
  <si>
    <t>- Oportunidad: No se reportó dentro del plazo limite para el reporte de Marzo. De acuerdo con la circular 009 del 6 de febrero de 2026. No cumple.
No se ha ajustado ficha técnica</t>
  </si>
  <si>
    <t>- Oportunidad: No se reportó dentro del plazo limite para el reporte de Marzo. De acuerdo con la circular 009 del 6 de febrero de 2026. No cumple
Pendiente reporte de trimestres anteriores</t>
  </si>
  <si>
    <t>Estrategia de promoción, acceso y permanencia para la formación profesional de las mujeres en disciplinas no tradicionales para ellas, formulada e implementada.</t>
  </si>
  <si>
    <t>Stock</t>
  </si>
  <si>
    <t>Número de estrategias de promoción, acceso y permanencia para la formación profesional de las mujeres en disciplinas no tradicionales para ellas formuladas e implementadas</t>
  </si>
  <si>
    <t>Reportes e informes de seguimiento</t>
  </si>
  <si>
    <t>Sumatoria de estudiantes nuevos en educación superior (matrícula primer curso del semestre I del año T - matrícula primer curso del semestre I del año T - 1) + (Matrícula primer curso del semestre II del año T - matrícula primer curso del semestre II del año T - 1)</t>
  </si>
  <si>
    <t xml:space="preserve">Principales avances:
El Ministerio de Educación Nacional avanzó en la consolidación de la información relacionada con nuevos estudiantes reportada por las Instituciones de Educación Superior -IES y realizo el proceso de cierre de beneficiarios para 2024.
Cuellos de botella:
No se identifican cuellos de botella y limitaciones en el periodo
Justificación del avance:
El avance de la matrícula en primer curso reportada en el Sistema Nacional de Información de Educación Superior (SNIES) al cierre de 2024, y de forma preliminar al primer semestre de 2025, corresponde a 245.821 nuevos estudiantes en programas de pregrado en las IES públicas, de régimen especial y el SENA. El día 31 de julio se realizó la publicación de la información oficial en la página del Sistema Nacional de Información de la Educación Superior – SNIES para la vigencia 2024.
</t>
  </si>
  <si>
    <t>10.02.2026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N.A avance cuantitativo dado el rezago.     
    NOTA: Cumple con validación preliminar de OAPF, se sugiere cargar este reporte en Sinergia 2.0 antes del 10 de febrero. La validación final depende del DNP.
10.02.2025 DNP aprueba</t>
  </si>
  <si>
    <t>Principales avances:
El Ministerio de Educación Nacional avanzó en la consolidación de la información relacionada con nuevos estudiantes reportada por las Instituciones de Educación Superior -IES y avanza en el proceso de cierre para 2025.
Cuellos de botella:
No se identifican cuellos de botella y limitaciones en el periodo
Justificación del avance:
El avance de la matrícula en primer curso reportada en el Sistema Nacional de Información de Educación Superior (SNIES) al cierre de 2024, y de forma preliminar al primer semestre de 2025, corresponde a 347.710 nuevos estudiantes en programas de pregrado en las IES públicas, de régimen especial y el SENA. El día 31 de julio se realizó la publicación de la información oficial en la página del Sistema Nacional de Información de la Educación Superior – SNIES para la vigencia 2024, que corresponde a 19X.XXX</t>
  </si>
  <si>
    <t xml:space="preserve">09.03.2025 OAPF: 
• Oportunidad: Se reportó dentro del plazo dado por la Circular 005-2025. Cumplió. 
• Completitud: Se valida que el reporte cumple con los cuatro componentes de un reporte según la Guía de seguimiento al PAI. Tanto el avance como la justificación son claros, se agregan ajustes en el texto y sugerencias de modificación para aclarar la información.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marzo. La validación final depende del DNP. </t>
  </si>
  <si>
    <t xml:space="preserve">Principales avances:
El Ministerio de Educación Nacional avanzó en la consolidación de la información relacionada con nuevos estudiantes reportada por las Instituciones de Educación Superior -IES y avanza en el proceso de cierre para 2025.
Cuellos de botella:
No se identifican cuellos de botella y limitaciones en el periodo
Justificación del avance:
El avance de la matrícula en primer curso reportada en el Sistema Nacional de Información de Educación Superior (SNIES) de forma preliminar al primer semestre de 2025, corresponde a 347.710 nuevos estudiantes en programas de pregrado en las IES públicas, de régimen especial y el SENA. El día 31 de julio se realizó la publicación de la información oficial en la página del SNIES para la vigencia 2024 que totaliza para ese año, 190.504 nuevos estudiantes.
</t>
  </si>
  <si>
    <t xml:space="preserve">10.04.2025 OAPF: 
• Oportunidad: Se reportó dentro del plazo dado por la Circular. Cumplió. 
• Completitud: Se valida que el reporte cumple con los cuatro componentes de un reporte según la Guía de seguimiento al PAI. Tanto el avance como la justificación son claros, se agregan ajustes en el texto y sugerencias de modificación para aclarar la información.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abril. La validación final depende del DNP. </t>
  </si>
  <si>
    <t>0.5492</t>
  </si>
  <si>
    <t xml:space="preserve">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Con corte al 29/12/2025, el Sistema Nacional de Información de la Educación Superior SNIES reporta que, para el periodo 2025-1, se cuenta con una matrícula total de 967 mil estudiantes, de los cuales 909 mil son beneficiarios de la Política de Gratuidad. Esto equivale a una cobertura del 94 % y a una inversión asociada de $1,410 billones. Para este mismo periodo, 61 Instituciones de Educación Superior IES ya cuentan con actas de cierre aprobadas por la Junta Administradora y 2 tienen el acta de cierre generada.
En cuanto al periodo 2025-2, se reporta de manera preliminar una matrícula de 967 mil estudiantes, de los cuales 906 mil se registran como beneficiarios, con una inversión de $1,482 billones. Respecto del proceso de conciliación, 35 IES ya cuentan con acta de cierre y 25 con acta generada.
Adicionalmente, la tasa de cobertura bruta en educación superior para 2024 fue de 57,53 %. Este avance es producto de la implementación de los ejes de trabajo de la estrategia “Educación Superior en tu Territorio”, particularmente en la Política de Gratuidad, los Planes de Cobertura y el Plan de Espacios Educativos.
</t>
  </si>
  <si>
    <t>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Se sugiere completar la sigla señalada en rojo.Cumplió. 
• Medios de verificación:  N.A avance cuantitativo dado el rezago.     
    NOTA: Cumple con validación preliminar de OAPF, se sugiere cargar este reporte en Sinergia 2.0 antes del 10 de febrero. La validación final depende del DNP.
10.02.2025 DNP aprueba</t>
  </si>
  <si>
    <t>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Con corte al 28/02/2026, el Sistema Nacional de Información de Educación Superior -SNIES reporta que, para el periodo 2025-1, se cuenta con una matrícula total de 967 mil estudiantes, de los cuales 909 mil son beneficiarios de la Política de Gratuidad. Esto equivale a una cobertura del 94 % y a una inversión asociada de $1,410 billones. Para este mismo periodo, 63 Instituciones de Educación Superior -IES ya cuentan con actas de cierre aprobadas por la Junta Administradora y 2 tiene el acta de cierre generada.
En cuanto al periodo 2025-2, se reporta de manera preliminar una matrícula de 991 mil estudiantes, de los cuales 928 mil se registran como beneficiarios, con una inversión de $1,495 billones. Respecto del proceso de conciliación, 62 IES ya cuentan con acta de cierre y 3 con acta generada.
Adicionalmente, la tasa de cobertura bruta en educación superior para 2024 fue de 57,53 %. Este avance es producto de la implementación de los ejes de trabajo de la estrategia “Educación Superior en tu Territorio”, particularmente en la Política de Gratuidad, los Planes de Cobertura y el Plan de Espacios Educativos.</t>
  </si>
  <si>
    <t xml:space="preserve">09.03.2026 OAPF: 
• Oportunidad: Se reportó dentro del plazo dado por la Circular 005-2025. Cumplió. 
• Completitud: Se valida que el reporte cumple con los cuatro componentes de un reporte según la Guía de seguimiento al PAI. Tanto el avance como la justificación son claros, solo se agregan nombres de siglas para facilitar la comprensión del texto. Cumplió.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marzo. La validación final depende del DNP. </t>
  </si>
  <si>
    <t>Principales avances:
Desde el Ministerio de Educación Nacional se continuó con la implementación de la Política de Gratuidad "Puedo Estudiar" y los ejes de la estrategia "Educación Superior en tu Territorio" que impactan la tasa de cobertura en educación superior.
Cuellos de botella:
No se identifican cuellos de botella y limitaciones en el periodo.
Justificación del avance:
Con corte al 28/02/2026, el Sistema Nacional de Información de Educación Superior -SNIES reporta que, para el periodo 2025-1, se cuenta con una matrícula total de 967 mil estudiantes, de los cuales 909 mil son beneficiarios de la Política de Gratuidad. Esto equivale a una cobertura del 94 % y a una inversión asociada de $1,410 billones. Para este mismo periodo, 63 Instituciones de Educación Superior -IES ya cuentan con actas de cierre aprobadas por la Junta Administradora. En cuanto al periodo 2025-2, se reporta de manera preliminar una matrícula de 1.002.201 estudiantes, de los cuales 939.158 se registran como beneficiarios, con una inversión de $1,5 billones. Respecto del proceso de conciliación, 62 IES ya cuentan con acta de cierre y 3 con acta generada. Adicionalmente, la tasa de cobertura bruta en educación superior para 2024 fue de 57,53 %. Este avance es producto de la implementación de las estrategias adelantadas por el MEN.</t>
  </si>
  <si>
    <t xml:space="preserve">10.04.2026 OAPF: 
• Oportunidad: Se reportó dentro del plazo dado por la Circular 005-2025. Cumplió. 
• Completitud: Se valida que el reporte cumple con los cuatro componentes de un reporte según la Guía de seguimiento al PAI. Tanto el avance como la justificación son claros, solo se agregan nombres de siglas para facilitar la comprensión del texto. Cumplió.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abril. La validación final depende del DNP. </t>
  </si>
  <si>
    <t>24.7</t>
  </si>
  <si>
    <t>25.4</t>
  </si>
  <si>
    <t>25.7</t>
  </si>
  <si>
    <t xml:space="preserve">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avanza en la implementación del Programa de Tránsito Inmediato a la Educación Superior (PTIES) para la vigencia 2026. Se lanzó la convocatoria con recursos BID para las Instituciones de Educación Superior IES públicas, con objeto de lograr la adjudicación de la iniciativa a 27 municipios. Por otro lado, se firmaron 7 contratos directos con 5 IES públicas para la implementación de PTIES en 7 municipios (Uribia, San Basilio de Palenque, El Tarra, Argelia, Morales, Guapi y Comuna 13 de Medellín); esto en el marco del documento CONPES 4122 y del Contrato de Préstamo No. 5850/OC-CO – Componente 1.
</t>
  </si>
  <si>
    <t>10.02.2025 OAPF:
 • Oportunidad: Se reportó dentro del plazo dado por la Circular 005-2025 para el reporte de noviembre.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así como los cuellos de botella presentados. Se sugiere completar la sigla señalada en rojo. Cumplió.
• Medios de verificación:  N.A avance cuantitativo dado el rezago.     
    NOTA: Cumple con validación preliminar de OAPF, se sugiere cargar este reporte en Sinergia 2.0 antes del 10 de febrero. La validación final depende del DNP.
10.02.2025 DNP aprueba</t>
  </si>
  <si>
    <t>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avanza en la implementación del Programa de Tránsito Inmediato a la Educación Superior -PTIES para la vigencia 2026. Se lanzó la convocatoria con recursos BID para Instituciones de Educación Superior -IES públicas, con objeto de lograr la adjudicación de la iniciativa a 27 municipios adjudicándose el 27 de febrero 4 macrorregiones (Caribe, Andina, Pacífico y Orinoquía) mientras que la convocatoria para la macrorregión Amazonía está en curso. Por otro lado, se inició la implementación de los 7 contratos directos con 5 IES públicas para la implementación de PTIES en 7 municipios (Uribia, San Basilio de Palenque, El Tarra, Argelia, Morales, Guapi y Comuna 13 de Medellín); esto en el marco del documento CONPES 4122 y del Contrato de Préstamo No. 5850/OC-CO – Componente 1.</t>
  </si>
  <si>
    <t xml:space="preserve">09.03.2025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marzo. La validación final depende del DNP. </t>
  </si>
  <si>
    <t>Principales avances:
El Ministerio avanzó en los procesos con el Banco Interamericano de Desarrollo- BID para la implementación del Programa de Transito Inmediato a la Educación Superior -PTIES, y con la Política de Gratuidad "Puedo Estudiar" y "Educación Superior en tu Territorio" para avanzar en el cumplimiento.
Cuellos de botella:
No se identifican cuellos de botella y limitaciones en el periodo.
Justificación del avance:
El Ministerio de Educación Nacional avanza en la implementación del Programa de Tránsito Inmediato a la Educación Superior -PTIES para la vigencia 2026. Se adjudicaron la totalidad de las macrorregiones de la convocatoria PTIES vigencia 2026. (Caribe, Orinoquía, Andina, Amazonía y Pacífico). Por otro lado, se continua con la implementación de los 7 contratos directos con 5 Instituciones de Educación Superior -IES públicas para la implementación de PTIES en 7 municipios (Uribia, San Basilio de Palenque, El Tarra, Argelia, Morales, Guapi y Comuna 13 de Medellín); esto en el marco del documento CONPES 4122 y del Contrato de Préstamo No. 5850/OC-CO – Componente 1.</t>
  </si>
  <si>
    <t xml:space="preserve">10.04.2025 OAPF: 
• Oportunidad: Se reportó dentro del plazo dado por la Circular 005-2025.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y se describen cuantitativamente los avances obtenidos durante el periodo.
• Medios de verificación:  
NOTA: Se sugiere aplicar los ajustes y cargar el reporte en Sinergia 2.0 antes del 10 de abril. La validación final depende del DNP. </t>
  </si>
  <si>
    <t>A.G.23N</t>
  </si>
  <si>
    <t>Mujeres de municipios rurales vinculadas en educación ténica, tecnológica y universitaria en instituciones de educación superior pública.</t>
  </si>
  <si>
    <t>Sumatoria de mujeres beneficiarias de la política de gratuidad nacidas en municipios considerados como rurales.</t>
  </si>
  <si>
    <t>- Oportunidad: No se reportó dentro del plazo limite para el reporte de Marzo. De acuerdo con la circular 009 del 6 de febrero de 2026. No cumple
Pendiente ajuste de ficha técnica</t>
  </si>
  <si>
    <t>Actas de visita, listados de asistencia, informes ,insumos de realización de los talleres</t>
  </si>
  <si>
    <t xml:space="preserve">Avance: El Ministerio de Educación Nacional, en el marco de sus funciones realizó seguimiento, monitoreo y acompañamiento a las Entidades Territoriales Certificadas (ETC) programadas en el uso de los recursos del Sistema General de Participaciones (SGP). 
Cuellos de botella: No se identifican cuellos de botella relacionados
Restricciones: No aplica
Justificación: En lo acumulado del trimestre se realizó seguimiento, monitoreo y acompañamiento  a 22 ETC (Armenia, Atlántico, Barranquilla, Bello, Cali, Caquetá, Cesar, Chocó, Florencia, Floridablanca, Ibagué, Nariño, Pasto, Putumayo, Quibdó, Quindío, Sabaneta, Santander, Tolima, Tumaco, Valle del Cauca y Yopal), con el fin de verificar el cierre financiero de la vigencia 2025 con recursos del Sistema General de Participaciones para el Sector Educación, se contó con información y documentación entregada por la entidad territorial, se analizaron los datos, se verificó el superávit con que se cierra y el comportamiento de los gastos administrativos. De la misma manera, se suscribieron compromisos fruto de la revisión de estos documentos.
</t>
  </si>
  <si>
    <t>15.04.26 = Se valida reporte de acuerdo la estructura presentada y descripción de actividades realizadas</t>
  </si>
  <si>
    <t>Avance: Se avanzó en la consolidación y seguimiento a 60 hojas de ruta de las siguientes entidades territoriales certificadas (ETC): Amazonas, Antioquia, Apartadó, Arauca, Atlántico, Barrancabermeja, Barranquilla, Bello, Bogotá, Bolívar, Boyacá, Buenaventura, Buga, Caldas, Cali, Caquetá, Casanare, Cesar, Ciénaga, Córdoba, Cundinamarca, Dosquebradas, Duitama, Facatativá, Floridablanca, Funza, Fusagasugá, Girardot, Guainía, Guaviare, Huila, Itagüí, La Guajira, Lorica, Magdalena, Maicao, Malambo, Manizales, Medellín, Meta, Montería, Neiva, Norte de Santander, Pereira, Piedecuesta, Pitalito, Risaralda, Sabaneta, Santa Marta, Santander, Soacha, Sogamoso, Soledad, Tunja, Turbo, Vaupés, Vichada, Villavicencio, Yopal, Zipaquirá 
Cuellos de botella: No se identificaron cuellos de botella y limitaciones en el periodo. 
Restricciones: No aplica. 
Justificación: Las hojas de ruta para el fortalecimiento institucional son una herramienta de gestión del equipo territorial para identificar y priorizar las estrategias, programas, alertas y situaciones problémicas de cada ETC, a fin de registrar las tareas, avances y compromisos de las ETC en dialogo con las áreas técnicas del Ministerio de Educación Nacional, para brindar asistencia técnica y acompañar el fortalecimiento de las capacidades de los equipos técnicos de las secretarías de educación. Con la información consolidada a la fecha, se pudo identificar prioridades en relación con las apuestas de la política educativa en las condiciones particulares de cada territorio.</t>
  </si>
  <si>
    <t>Avance: El Ministerio de Educación Nacional, retroalimentó un total de noventa y cinco (95) informes finales de los planes operativos de inspección y vigilancia 2025.  Por otra parte se retroalimentaron veintiocho (28) formulaciones 2026, Las cincuenta y  nueve (59) restantes se encuentran en respuesta para abril. 
Cuellos de botella: Las Secretarías de Educación de  Facatativá e Ibagué a no han remitido su informe final 2025, ni la formulación 2026. Se remitió comunicación reiterando la solicitud. Esta omisión dificultó el cumplimiento total de la meta propuesta.
Restricciones: No aplica
Justificación: La valoración y retroalimentación de los  planes operativos de inspección y vigilancia garantizó el cumplimiento de lo estipulado en el Artículo 2.3.7.2.2 del Decreto 1075 de 2015, el cual se refiere a la función del Ministerio de solicitar a los departamentos y municipios la información requerida sobre el ejercicio de la inspección y vigilancia.</t>
  </si>
  <si>
    <t>15.04.26 = Validación preliminar, toda vez que la información de reporte cualitativo es coherente y contiene la estructura solicitada y descripción de actividades realizadas. No obstante, se indica que se recibieron 95 informes, pero no especifica si cada uno es de una entidad terrritorial certificada diferente, y además, se registró en el avance cuantitativo un total de 97. Se debe revisar con el área.</t>
  </si>
  <si>
    <t xml:space="preserve">Avance: Se avanzó en la articulación interinstitucional para fortalecer la estrategia de acompañamiento a las Entidades Territoriales Certificadas (ETC), en lo relacionado con sus estructuras organizacionales y modelos de operación. En este marco, se sostuvo una reunión técnica con el Departamento Administrativo de la Función Pública (DAFP), en la cual se presentó la estrategia del Ministerio para el fortalecimiento del modelo de gestión de las Secretarías de Educación y se expusieron los principales hallazgos derivados del seguimiento adelantado a las ETC. En el espacio se sustentó la necesidad de contar con el acompañamiento del DAFP, en el marco de sus competencias, para robustecer el proceso de fortalecimiento institucional. Como resultado de esta gestión, el 11 de marzo de 2025 se remitió comunicación oficial formalizando la solicitud de acompañamiento y priorizando 34 Entidades Territoriales Certificadas para la vigencia 2026.
Cuellos de botella: Se presentaron demoras concretar un cronograma de trabajo conjunto con el DAFP.
Restricciones: No Aplica
Justificación: En el marco de la función número 5 del artículo 22 del decreto 2269 de 2023. ""Hacer seguimiento a las estructuras administrativas y los modelos de operación de las entidades territoriales certificadas en educación para el fortalecimiento de las capacidades administrativas"" se desarrollaron las acciones de seguimiento y acompañamiento a las secretarias de educación. 
</t>
  </si>
  <si>
    <t>Paz y Campesinos</t>
  </si>
  <si>
    <t>Paz</t>
  </si>
  <si>
    <t xml:space="preserve">Norma expedida que regule el SEIP </t>
  </si>
  <si>
    <t>Norma  reglamentarias expedidas</t>
  </si>
  <si>
    <t xml:space="preserve">Avance: Se realiza el balance del estado de desarrollo de la reglamentación del decreto 0481 de 2025 y el articulado pendiente. </t>
  </si>
  <si>
    <t xml:space="preserve">Avance: Se avanza en la reglamentación del D. 0481 de 2025  en lo relacionado con el instrumento de los tres componentes del SEIP que contiene los artículos preacordados en el 2025 más el articulado referido al sistema de indormación SIR y Sistema de Comunicaciones. Restriciones o limitaciones: N/A: Cuellos de Botella:  N/A. Justificación: Se avanza en el cumplimiento de los compromisos del PND 2022-2026  en relacion con el hito IT2-25 en la parte correspondiente a la reglamentación de la Norma del SEIP.
</t>
  </si>
  <si>
    <t>Avance: Se adelantaron reuniones preparatorias internas MEN reglamentación del D. 0481 de 2025 en lo relacionado el articulado pendiente del régimen de dinamizadores del SEIP, financiación del SEIP, Semillas de vida y se avanzó en la concertación en la comisión técnica en la instancia de la Comisión Nacional de Trabajo y Concertación de la Educación para pueblos Indigenas -CONTCEPI : N/A: Cuellos de Botella:  N/A. Justificación: Se avanza con el cumplimiento de los compromisos del PND 2022-2026.  Hito IT2-25 en la parte correspondiente a la reglamentación de la Norma del SEIP.</t>
  </si>
  <si>
    <t>No socializaciones del decreto 0481/2025, 
acuerdo PND IT2- 25</t>
  </si>
  <si>
    <t>Listados de asistencia para la socialización del SEIP</t>
  </si>
  <si>
    <t xml:space="preserve">Avance: se cuenta con una programación de las organizaciones de la CONTCEPI para la realización para la realización de 81 socializaciones en todo el país. </t>
  </si>
  <si>
    <t>Avance: Se adelanta una reunión con las organizaciones que hacen parte de la Comisión Nacional de Trabajo y Concertación de la Educación pueblos indígenas-CONTCEPI para solicitar la agrupación de 81 propuestas de socialización faltate para cumplir el hito del PND en 7 propuestas, una por organización, se entregan formatos unificado para la presentación al MEN en el mes de marzo para ser gestionados con el operador logístico.  Adicionalmente se realizan dos socializaciones virtuales del Decreto 0481  a la ETC de Pasto. Restricciones o Limitaciones: Financieros, no se cuenta con recursos financieros en el operador para atender las socializaciones programadas entre enero a marzo tanto con pueblos y organziaciones como con las Entidades Territoriales. No se ha aprobado el Plan de comisiones por parte del Despacho del VEPBM para atender las solicitudes de las ETC. Cuellos de botella:  Se ha planteado una asistencia técnica integral a las ETC.  Justificación: Este compromiso hace parte del PND la meta estimada se vence en esta vigencia y es necesario dar continuidad con la socialización de los decretos reglamentarios.</t>
  </si>
  <si>
    <t>Avance: Se recibieron las propuestas agrupadas de las organizaciones para la realización de las socializaciones del Sistema Educativo Indígena Propio pendientes para el cumplimiento de la meta con programación para el mes de abril y mayo.  Se elaboró un informe para la asesora del Despacho del Ministro sobre el avance de las socializaciones. Restricciones o Limitaciones: Financieros, a la fecha no se han programado los espacios en el Plan de Eventos VEPBM  del mes de abril. Las solicitudes de las ETC se atendieron de manera virtual. Cuellos de botella:  El compromiso de las socializaciones  del SEIP, hito IT2-25 hace parte del PND y la meta estimada se vence en esta vigencia.  Justificación:  La expedición del Decreto 0481 de 2025 reconoce el SEIP como política pública, el cual es importante socializarlo con el país, en particular con la ETC y de manera urgente a los pueblos  y organizaciones indígenas.</t>
  </si>
  <si>
    <t>Realización de Sesiones Ordinarias y Comisiones Técnicas de la CONTCEPI</t>
  </si>
  <si>
    <t>Agendas, Convocatorias, Listados de asistencia a las sesiones y Actas.</t>
  </si>
  <si>
    <t>Avance: La asesora del Despacho para el SEIP elabora y socializa con la Dirección un plan de contingencia  que consta  de tres espacios (dos comisiones técnicas y una sesión ordinaria de la CONTCEPI ampliada a la MPC) para avanzar entre febrero y marzo en la reglamentación y en la adecuación institucional</t>
  </si>
  <si>
    <t>20.02.26: No aplica reporte por periodicidad y rezago</t>
  </si>
  <si>
    <t>Avance: Se realizó la Comisión Técnica de la Comisión Nacional de Trabajo y Concertación de la Educación para pueblos indígenas CONTCEPI del 23 al 27 de febrero. Se avanzó en la reglamentación del instrumento del Sistema Educactivo Indígena Propio -SEIP referido a los tres componentes del SEIP que recoge los 43 articulos preacordados en 2025 más definiciones en materia del Sistema Información de Registro, Sistema de Comunicaciones y un articulo de Educación Superor Indígena: Se establecen acuerdos para recibir propuestas por parte de los pueblos indígenas sobre la reglamentació  de la financiación y régimen de dinamizadores del SEIP.
Restricciones o limitaciones: Se requiere tiempos adicionales de trabajo, en el sentido que  es necesario concluir la reglamentación y adecuación institucional en esta vigencia.
Cuellos de Botella: Se avanzó en uno de los tres instrumentos previstos.  Faltan dos  instrumentos a) financiación  del SEIP y  b) régimen de dinamizadores del SEIP ).
Justificación: Se avanzó en el desarrollo de los espacios programados en el marco  del compromiso del PND 2022-2026  de la consulta y concertación del SEIP necesarios para la protocolización de la reglamentación de la Norma.</t>
  </si>
  <si>
    <t>06.03.26 = Se realizó revisión con las siguientes observaciones: 
*No se usaron verbos en pasado.
*No se especificó el significado del acrónicmo CONTCEPI.
*Se debe ampiar en qué consisten las restricciones de tiempo, cuellos de botella financieros, así como ampliar la justificiación
*Falta el avance cuantitativo</t>
  </si>
  <si>
    <t>Avance: Se realizó la Comisión Técnica de la Comisión Nacional de Trabajo y Concertación de la Educación para pueblos indígenas CONTCEPI del 10 al 13 de marzo de 2025. Se avanzó en la reglamentación del articulado pendiente del régimen de dinamizadores del SEIP.
Restricciones o limitaciones: No fue posible establecer acuerdos sobre el articulado propuesto por los pueblos indígenas, referido a la financiación del SEIP, por lo cual se programarán de reuniones del MHCP y el DNP. Así mismo no se avanza en lo relacionado con los dinamizadores administrativo del SEIP.  
Justificación: Se avanzó en el compromiso del PND 2022-2026  en un tema sustancial  y estructural referida al regimen laboral de los dinamizadores del SEIP, el marco de la Consulta previa e informada.</t>
  </si>
  <si>
    <t>15.04.26 = Aunque la infromació suministrada es coherente, se deben escribir los significados de los acrónimos registrados</t>
  </si>
  <si>
    <t xml:space="preserve">-   </t>
  </si>
  <si>
    <t xml:space="preserve"> -   </t>
  </si>
  <si>
    <t xml:space="preserve">Principales avances: Durante el primer trimestre del año, el grupo de Organización Administrativa del Servicio Educativo realizó 167 mesas de trabajo en 97 entidades territoriales certificadas.
Cuello de botella y limitaciones: Se identifica cierto grado de dificultad en el contacto directo con algunas Secretarías de Educación para la programación y concertación de fechas para las asistencias técnicas.
Restricciones: Coordinación interinstitucional
Justificación del avance: Se presto asistencia técnica en temas de organización de planta docente donde se revisaron los procedimientos establecidos por la ETC respecto a validación de planta, distribución de planta y asignación de horas extras, para garantizar trayectorias educativas completas. De igual manera se revisó el Plan de Fortalecimiento a la Gestión del Talento Humano. Y se comunico a las entidades territoriales las falencias en calidad de información reportada.
</t>
  </si>
  <si>
    <t>15.04.26 = Aunque la infromació suministrada es coherente, se debe ajustar el avance cuantitativo, toda vez que solo existen 97 entidades territoriales certificadas en educación, no es posible registrar 179.</t>
  </si>
  <si>
    <t>15.04.26 = No se evidencia reporte del indicador.</t>
  </si>
  <si>
    <t>Relación de docentes orientadores en establecimientos educativos de municipios PDET</t>
  </si>
  <si>
    <t xml:space="preserve">Principales avances: El Ministerio de Educación Nacional acompañó a las entidades territoriales en la designación y viabilización de orientadores PDET, fortaleciendo el servicio educativo y garantizando la continuidad del programa SIMES, de acuerdo con las necesidades del territorio.
Cuellos de botella y limitaciones: La asignación de docentes orientadores depende de las competencias de las entidades territoriales y se define según las necesidades de cada territorio, a partir del análisis técnico y la disposición administrativa correspondiente.
Restricciones: Coordinación interinstitucional
Justificación del avance: En el marco de las competencias de las Entidades Territoriales Certificadas para la administración y provisión de la planta docente, el Ministerio de Educación Nacional brindó acompañamiento y asistencia técnica para la designación y viabilización de docentes orientadores PDET, con base en el análisis de necesidades territoriales. No obstante son las ETC definen la necesidad de estos cargos según sus particularidades socioculturales y las demandas de atención a la población estudiantil, lo que condiciona la creación y provisión de vacantes a sus análisis técnicos y capacidades administrativas. El acompañamiento permitió incorporar orientadores en la planta definitiva, garantizar la continuidad del programa SIMES y consolidar la planta docente mediante un plan de intervención con soporte administrativo, capacitación y la obtención del paz y salvo ante la Fiduprevisora.
</t>
  </si>
  <si>
    <t xml:space="preserve">Principales avances: El Ministerio de Educación Nacional ha acompañado y facilitado procesos con las entidades territoriales para la designación de orientadores PDET, contribuyendo al fortalecimiento del servicio educativo y apoyando la continuidad del programa SIMES, en articulación con las necesidades de cada territorio.
Cuellos de botella: La definición de docentes orientadores corresponde a las competencias de las entidades territoriales y se establece en función de las particularidades de cada territorio, considerando los análisis técnicos y los procesos administrativos que se adelanten.
Restricciones: Coordinación interinstitucional
Justificación del avance: En el marco de las de las competencias que tienen las Entidades Territoriales Certificadas para la administración y provisión de la planta docente, el Ministerio de Educación Nacional acompañó con asistencia técnica los procesos de designación y viabilización de docentes orientadores PDET, tomando en cuenta los análisis de necesidades de cada territorio. No obstante, corresponde a las ETC definir la pertinencia de estos cargos según sus características socioculturales y las demandas de atención de la población estudiantil, lo que condiciona la creación y provisión de vacantes a sus propios estudios técnicos y capacidades administrativas. Este acompañamiento favoreció la incorporación de orientadores en la planta definitiva, la continuidad del programa SIMES y el fortalecimiento de la planta docente mediante acciones de soporte administrativo, capacitación y la gestión y la obtención del paz y salvo ante la Fiduprevisora
</t>
  </si>
  <si>
    <t>07.04.2026 OAPF:
- Oportunidad: Se reportó dentro del plazo limite para el reporte de Marzo. Cumplió.
- Consistencia: Se valida que la justificación amplía detalles de los avances en el indicador, de igual manera describe cualitativamente los avances obtenidos como los cuellos de botella presentados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abril de 2026. La validación final depende el DNP.</t>
  </si>
  <si>
    <t>Subdirección de Recursos Humanos del Sector Educación</t>
  </si>
  <si>
    <t xml:space="preserve">                   -  </t>
  </si>
  <si>
    <t>16.04 2026 OAPF:
- Oportunidad: No se reportó dentro del plazo limite para el reporte de Marzo. De acuerdo con la circular 009 del 6 de febrero de 2026. No cumple</t>
  </si>
  <si>
    <t>4.1. De aquí a 2030, asegurar que todas las niñas y todos los niños terminen la enseñanza primaria y secundaria, que ha de ser gratuita, equitativa y de calidad y producir resultados de aprendizaje pertinentes y efectivos.</t>
  </si>
  <si>
    <t>16.04 2026 OAPF:</t>
  </si>
  <si>
    <t xml:space="preserve">1. Educación inicial en el marco de la atención integral </t>
  </si>
  <si>
    <t>Ampliación de la oferta de prejardín y jardín, con énfasis en ruralidad y población vulnerable.</t>
  </si>
  <si>
    <t>Avance: No Aplica reporte cualitativo para el mes, corresponde a un indicador de origen PMI, con periodicidad trimestral y rezago de 60 dias. 
Cuellos de botella: Dificultad para el reporte del avance cuantitativo del indicador, ocasionado por la solicitud recibida del ICBF para el cambio de metodología en el cálculo, que origina un reproceso de información para el cierre de vigencias y avance de 2025.
Restricciones: Coordinación interinstitucional
Justificación: No Aplica</t>
  </si>
  <si>
    <t>Avance: No Aplica reporte cualitativo para el mes, corresponde a un indicador de origen PMI, con periodicidad trimestral y rezago de 60 dias. 
Cuellos de botella: Dificultad para el reporte del avance cuantitativo del indicador, ocasionado por la solicitud recibida del ICBF para el cambio de metodología en el cálculo, que origina un reproceso de información para el cierre de vigencia y avance de 2025.
Restricciones: Coordinación interinstitucional
Justificación: No Aplica</t>
  </si>
  <si>
    <t>Avances: Desde la Dirección de Primera Infancia, se viene acompañando la implementación de la Estrategia de Educación Inicial Rural Itinerante, la cual se ha enfocado en lograr la atención a las niñas y los niños quienes por la dispersión geográfica no cuentan con una sede educativa cercana a su lugar de residencia. Con el fin de dar continuidad al proceso para el año 2026 como compromiso para la implementación de la estrategia
Cuellos de botella: No se identificaron cuellos de botella ni limitaciones en el periodo.
Restricciones: No Aplica
Justificación:   llevó a cabo la "CONVOCATORIA PARA ACOMPAÑAR E IMPLEMENTAR LA ESTRATEGIA DE EDUCACIÓN INICIAL ITINERANTE ORIENTADA AL ACCESO Y LA PERMANENCIA EDUCATIVA EN LA RURALIDAD Y RURALIDAD DISPERSA" en el marco del Convenio Interadministrativo 277 de 2019 entre el Ministerio de Educación Nacional y el Instituto Colombiano de Crédito Educativo y Estudios Técnicos en el Exterior Mariano Ospina Pérez – ICETEX para la constitución de un Fondo en Administración para  fomentar el acceso de la población vulnerable, rural y víctima del conflicto armado a trayectorias educativas completas, mediante implementación de estrategias pedagógicas flexibles en el Territorio Nacional. 
En ese sentido y según cronograma de la convocatoria, se publicaron los resultados definitivos el 05 de marzo de 2026. En este enlace se encuentra alojado el proceso de la convocatoria: https://www.mineducacion.gov.co/portal/salaprensa/Calendario-de-actividades-y-eventos/426989:Convocatoria-para-acompanar-e-implementar-la-Estrategia-de-Educacion-Inicial-itinerante-orientada-al-acceso-y-la-permanencia-educativa-en-la-ruralidad-y-la-ruralidad-dispersa. 
 Así las cosas, el proceso quedo adjudicó de la siguiente manera: 
Grupo 1: CORPORACION UNIVERSIDAD DE LA COSTA: 116 docentes itinerantes o de aula rural; 1.392 niñas y niños; 8 SE: Cesar, Ciénaga, Córdoba, La Guajira, Magdalena, Maicao,  Sucre y Uribia.
Grupo 2: UNIVERSIDAD DE SANTANDER:  157 docentes itinerantes o de aula rural; 1.884 niñas y niños; 10 SE: Antioquia, Boyacá, Duitama, Cartago, Ibagué, Norte de Santander, Risaralda, Santander, Tolima y Zipaquirá
Grupo 3: UNIVERSIDAD DE CARTAGENA: 163 docentes itinerantes o de aula rural; 1.956 niñas y niños; 6 SE: Buenaventura, Buga, Cauca, Nariño, Tumaco y Valle del Cauca 
Grupo 4: UNIVERSIDAD SAN BUENAVENTURA DE CARTAGENA: 94 docentes itinerantes o de aula rural; 1.128 niñas y niños; 3 SE: Arauca, Guaviare, Meta.
Grupo 5: UNIVERSIDAD DISTRITAL: 91 docentes itinerantes o de aula rural; 1.092 niñas y niños; 5 SE: Amazonas, Caquetá, Florencia, Putumayo y Vaupés.</t>
  </si>
  <si>
    <t>17.04.2026 OAPF:  
• Oportunidad: Cumple con el criterio de oportunidad
• Completitud: Incluyó los cuatro componentes del reporte. La redacción es clara y cumple con orientaciones.
• Consistencia: El avance cualitativo resalta acciones adelantadas durante el periodo de reporte, la justificación amplía lo cualitativo. Cumplió.
• Medios de verificación: No se adjuntaron medios de verificación considerando los rezagos del indicador, por favor cargar soportes en cuenta se tenga el corte de información 
NOTA: La validación final está sujeta a la aprobación y/o rechazo del reporte en SIIPO por parte del DNP posterior al cargue de los soportes pendientes desde  el 2do trimestre de 2025</t>
  </si>
  <si>
    <t>Avance: No Aplica reporte cualitativo para el mes, corresponde a un indicador de origen institucional, con periodicidad trimestral. 
Cuellos de botella:  No se identifican cuellos de botella ni limitaciones en el período.
Restricciones: No Aplica
Justificación: No Aplica</t>
  </si>
  <si>
    <t>Por periodicidad y rezago no aplica para reporte en el mes de Enero</t>
  </si>
  <si>
    <t>Avances: Se realizó acompañamiento y seguimiento a las mesas de tránsito realizadas en los territorios, en el marco del convenio CO1.PCCNTR.8100109 suscrito con la Corporación Educativa Minuto de Dios (CEMID).
Cuellos de botella: No se identificaron cuellos de botella ni limitaciones en el periodo.
Restricciones: No Aplica
Justificación: Con la Corporación Educativa Minuto de Dios (CEMID), se han acompañado las mesas de tránsito de 3 de las ETC de la Macro Region de Amazonia-Orinoquia y 9 de las ETC de la Macro Región de Andina1 en lo relacionado con el plan de trabajo, socialización de la actualización de la ruta de tránsito y diversas formas de organización de la oferta territorial para garantizar la acogida, bienestar y permanencia de la niñas y niños.</t>
  </si>
  <si>
    <t>01.04.2026 OAPF:
- Oportunidad: Se reportó dentro del plazo limite para el reporte de Marzo. Cumplió.
- Consistencia: Se valida que la justificación amplía detalles de los avances en el indicador, de igual manera describe cualitativamente los avances obtenidos como durante el periodo.
- Completitud: Se valida que el reporte cumple con los cuatro componentes de un reporte según la Guía de seguimiento al PAI. Tanto el avance como la justificación son claros. Cumplió.
- Medios de verificación: No aplica por periodicidad y rezago.</t>
  </si>
  <si>
    <t>Avance: El Ministerio de Educación Nacional y el Instituto Colombiano de Bienestar Familiar - ICBF, continúan implementando estrategias para la educación inicial en el marco de la atención integral y los servicios de las modalidades de atención a la primera infancia.
Cuellos de botella: Se recibe solicitud del ICBF para el cambio de metodología en el cálculo de este indicador, que originó un reproceso de información para el cierre de la vigencia 2024 y atraso en el reporte del avance cuantitativo para la vigencia 2025.
Restricciones: Coordinación interinstitucional
Justificación: Para el segundo trimestre de la vigencia 2025, se cuenta con un avance de 1.812.485 niñas y niños con Educación inicial en el marco de la atención integral, de los cuales 1.296.946 corresponden a los servicios de las modalidades de atención a la primera infancia del ICBF y 515.539 están matriculados en los grados del preescolar oficial. Se destacan las atenciones priorizadas y reportadas en el Sistema de Seguimiento al Desarrollo Integral (SSDI), así mismo, ambientes pedagógicos enriquecidos y el talento humano cualificado, hacen parte de las estrategias implementadas durante el trimestre para la Educación Inicial en el marco de la atención integral atendidas por el Ministerio de Educación.</t>
  </si>
  <si>
    <t>04.02.2026 OAPF:
- Oportunidad: Se reportó dentro del plazo limite para el reporte de enero. Cumplió.
- Consistencia: Se valida que la justificación amplía detalles de los avances en el indicador, de igual manera describe cualitativamente los avances obtenidos durante el periodo, así como los cuellos de botella presentados.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febrero de 2026. La validación final depende el DNP.
DNP aprueba 4 de febrero de 2026</t>
  </si>
  <si>
    <t>Avance:El Ministerio de Educación, avanza en el seguimiento a las 93 ETC en el proceso de adopción de la planta definitiva y temporal de primera infancia viabilizada para 2026 y el acompañamiento en el proceso de vinculación de dicha planta, para la atención de las niñas y los niños en el ciclo 2 de educación inicial.
Cuellos de botella: Dificultad para el reporte del avance cuantitativo del indicador, ocasionado por la solicitud recibida del ICBF para el cambio de metodología en el cálculo, que origina un reproceso de información para el cierre de vigencia y avance de 2025.
Restricciones: Coordinación interinstitucional
Justificación: La Educación Inicial, se promueve en el marco de la atención integral a la primera infancia, buscando la universalización para las niñas y los niños, con la premisa de lograr una primera infancia feliz y protegida en condiciones de integralidad, por tanto para 2026 se han viabilizado técnica y financieramente 5.404 cargos de docentes de preescolar en 90 ETC en planta definitiva y en 3 ETC en planta temporal (Dosquebradas, Neiva y Piedecuesta), con una apuesta que pueda incidir en zonas de mayor vulnerabilidad, así como en aquellas que históricamente han sido las más afectadas por la violencia social y política. Es una gran oportunidad para las niñas, los niños y sus familias, y un avance en la garantía del derecho a la educación inicial. Falta de información constituye un cuello de botella que impide tener el panorama de cumplimiento claro y poder tomar decisiones sobre la implementación de la política de educación inicial.</t>
  </si>
  <si>
    <t>03.03.2026 OAPF:
- Oportunidad: Se reportó dentro del plazo limite para el reporte de febrero.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marzo de 2026. La validación final depende el DNP.</t>
  </si>
  <si>
    <t>Avance:  El Ministerio de Educación Nacional, avanzó en la implementación de las diferentes estrategias de formación, con el fin de fortalecer el talento humano de la educación inicial en el marco de la Atención integral a la primera infancia.
Cuellos de botella: Dificultad en el reporte del avance cuantitativo del indicador, ocasionado por la solicitud recibida del ICBF para el cambio de metodología de cálculo. La información desactualizada impide tener el panorama de cumplimiento claro y la toma de decisiones acertada sobre la politica de primera infancia.
Restricciones: Coordinación interinstitucional
Justificación: Mediante el Contrato 1400 de 2016 entre el MEN y el ICETEX (Fondo 1400), frente al proceso de formación "Construcciones curriculares pertinentes en torno al juego, la música, las expresiones artísticas y la oralidad", las IES han presentado los productos que hacen referencia al segundo desembolso, con dicha aprobación se llevará a cabo el comité técnico. Así mismo, frente al proceso “Convocatoria para la selección de oferentes de formación continua para la construcción de currículo en el Ciclo 2 de Educación Inicial: el punto de partida para diseñar experiencias pedagógicas pensadas en la primera infancia y la promoción de su desarrollo y aprendizaje”, de acuerdo con el cronograma de actividades se encuentra en proyección de respuestas a las observaciones de las Universidades que se postularon al proceso, luego de la revisión de requisitos habilitantes y de la consolidación y publicación de los resultados preliminares en la página del MEN.</t>
  </si>
  <si>
    <t>01.04.2026 OAPF:
- Oportunidad: Se reportó dentro del plazo limite para el reporte de Marzo. Cumplió.
- Consistencia: Se valida que la justificación amplía detalles de los avances en el indicador, de igual manera describe cualitativamente los avances obtenidos como los cuellos de botella presentados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abril de 2026. La validación final depende el DNP.</t>
  </si>
  <si>
    <t>Mejoramiento hacia la atención integral</t>
  </si>
  <si>
    <t>Avance: No Aplica reporte cualitativo para el mes, corresponde a un indicador de origen institucional, con periodicidad trimestral y rezago de 30 dias.
Cuellos de botella: Dificultad para el reporte del avance cuantitativo para la vigencia 2025, ocasionado por la solicitud recibida del ICBF para el cambio de metodología en el cálculo, que originó un reproceso de información para la validación de los diversos escenarios de cálculo. 
Restricciones: Coordinación interinstitucional
Justificación: No Aplica</t>
  </si>
  <si>
    <t>Por periodicidad y rezago no aplica para reporte en el mes de Enero; No obstante se evidencia reporte de cuellos de botella en el cumplimiento del indicador</t>
  </si>
  <si>
    <t>Avance: No Aplica reporte cualitativo para el mes, corresponde a un indicador de origen institucional, con periodicidad trimestral y rezago de 30 dias.
Cuellos de botella: Dificultad para el reporte del avance cuantitativo del indicador, ocasionado por la solicitud recibida del ICBF para el cambio de metodología en el cálculo, que origina un reproceso de información para el cierre de vigencia y avance de 2025.
Justificación: No Aplica</t>
  </si>
  <si>
    <t>Avance: Avanza la entrega de colecciones de libros, en el marco de la Estrategia de Fortalecimiento de Ambientes Inclusivos y Diversos.
Cuellos de botella:  No se identifican cuellos de botella ni limitaciones en el período.
Restricciones: No Aplica
Justificación: En el marco de la ejecución de la prórroga del contrato CO1.PCCNTR.8103797 y AGROBOLSA S.A. con el objeto  de contratar la sociedad comisionista miembro de bolsa que celebrará en el mercado de compras públicas - MCP - de la bolsa mercantil de Colombia S.A. -BMC- la negociación o negociaciones necesarias para adquirir, alistar y distribuir material bibliográfico a los establecimientos educativos focalizados por el Ministerio de Educación Nacional, para fortalecer los procesos y ambientes pedagógicos de aprendizaje de los y las estudiantes, se ha iniciado la entrega de las colecciones de libros por el proveedor Panamericana y el operador Serviveloz, en todas las sedes focalizadas en los departamentos:   Arauca, Atlántico, Bolívar, Boyacá, Caldas, Caquetá, Casanare, Chocó, Cundinamarca, Guaviare, Magdalena, Meta, Norte de Santander, Quindío, Risaralda, Santander. No Aplica reporte cualitativo para el mes, corresponde a un indicador de origen institucional, con periodicidad trimestral y 30 días de rezago.</t>
  </si>
  <si>
    <t>No. total de maestras y maestros vinculados a servicios de educación inicial, que ha participado de proceso de formación inicial, en servicio o avanzada</t>
  </si>
  <si>
    <t>Reporte SSDIPI
Base de Datos</t>
  </si>
  <si>
    <t>No aplica reporte por periodicidad y rezago</t>
  </si>
  <si>
    <t>Avance: No Aplica reporte cualitativo para el mes, corresponde a un indicador de origen institucional, con periodicidad trimestral y 30 días de rezago.
Cuellos de botella:  No se identifican cuellos de botella ni limitaciones en el período.
Restricciones: No Aplica
Justificación: Durante el mes, se remitió a los lideres de educación inicial una infografía y enlace de video explicativo sobre la manera en que se debía cargar la información de las estrategias de vinculación de las familias en el SIMAT.  ¿Sabes cómo registrar la Estrategia Alianza Familia – Escuela – Comunidad en el SIMAT?. Asi mismo se realiza webinario dirigido a profesionales de las ETC y a directivos docentes denominado Pistas para la Acción Familia, se recordó a las ETC la importancia del reporte en SIMAT de las estrategias de vinculación de las familias  y se resolvieron inquietudes. Adicionalmente se adelantó asistencia técnica en  a la ETC Quibdó sobre  el registro en SIMAT de las estrategias  de vinculación de las  Familias.</t>
  </si>
  <si>
    <t>No aplica reporte por periodicidad y rezago, no obstante, la dependencia informa las actividades desarrolladas durante el mes.</t>
  </si>
  <si>
    <t>Documento de implementación del modelo</t>
  </si>
  <si>
    <t>Avance: Inicia la ejecución de los contratos de levantamiento de la Línea Base del Estudio Longitudinal suscrito y del Apoyo a la Supervisión.
Cuellos de botella:  No se identifican cuellos de botella ni limitaciones en el período.
Restricciones: No Aplica
Justificación:  Durante el periodo reportado se lleva a cabo la elaboración del plan de trabajo y cronograma de los contratos de levantamiento de la Línea Base del Estudio Longitudinal suscrito con la Universidad Nacional de Colombia y del Apoyo a la Supervisión suscrito con la Universidad de Antioquia. Se realiza la contratación del equipo coordinador, la inducción de los profesionales y el alistamiento logístico para el trabajo en campo. Por otro lado, se define el proceso de muestreo realizando cambios en las cohortes de estudio, el porcentaje de la muestra urbano-rural y generando variación en el mecanismo de captura para contextos de dificil acceso (se utilizará listado y no barrio geográfico).   No Aplica reporte cualitativo para el mes, corresponde a un indicador de origen institucional, con periodicidad trimestral y 30 días de rezago.</t>
  </si>
  <si>
    <t xml:space="preserve"> Informes de avance del acompañamiento</t>
  </si>
  <si>
    <t>Avances: Desde la Dirección de Primera Infancia, se viene acompañando la implementación de la Estrategia de Educación Inicial Rural Itinerante, la cual se ha enfocado en lograr la atención a las niñas y los niños quienes por la dispersión geográfica no cuentan con una sede educativa cercana a su lugar de residencia. Con el fin de dar continuidad al proceso para el año 2026 como compromiso para la implementación de la estrategia
Cuellos de botella: No se identificaron cuellos de botella ni limitaciones en el periodo.
Restricciones: No Aplica
Justificación: Se llevó a cabo la "CONVOCATORIA PARA ACOMPAÑAR E IMPLEMENTAR LA ESTRATEGIA DE EDUCACIÓN INICIAL ITINERANTE ORIENTADA AL ACCESO Y LA PERMANENCIA EDUCATIVA EN LA RURALIDAD Y RURALIDAD DISPERSA" en el marco del Convenio Interadministrativo 277 de 2019 entre el Ministerio de Educación Nacional y el Instituto Colombiano de Crédito Educativo y Estudios Técnicos en el Exterior Mariano Ospina Pérez – ICETEX. En ese sentido y según cronograma de la convocatoria, se publicaron los resultados definitivos el 05 de marzo de 2026 y el proceso se adjudicó de la siguiente manera: 
Grupo 1: CORPORACION UNIVERSIDAD DE LA COSTA (8 SEC) Cesar, Ciénaga, Córdoba, La Guajira, Magdalena, Maicao,  Sucre y Uribia.
Grupo 2: UNIVERSIDAD DE SANTANDER (10 SEC) Antioquia, Boyacá, Duitama, Cartago, Ibagué, Norte de Santander, Risaralda, Santander, Tolima y Zipaquirá
Grupo 3: UNIVERSIDAD DE CARTAGENA (6 SEC): Buenaventura, Buga, Cauca, Nariño, Tumaco y Valle del Cauca 
Grupo 4: UNIVERSIDAD SAN BUENAVENTURA DE CARTAGENA (3 SEC): Arauca, Guaviare, Meta.
Grupo 5: UNIVERSIDAD DISTRITAL (5 SEC): Amazonas, Caquetá, Florencia, Putumayo y Vaupés.
No Aplica reporte cualitativo para el mes, corresponde a un indicador de origen institucional, con periodicidad trimestral y 30 días de rezago.</t>
  </si>
  <si>
    <t xml:space="preserve">Avance: El Ministerio de Educación avanzó en los procesos contractuales para desarrollar el programa de formación con enfoque étnico diferencial para la vigencia, la ejecución continuará con el acompañamiento de la Fundación Mujer con valor.
Cuellos de botella: No se identificaron cuellos de botella ni limitaciones en el periodo.
Restricciones: No Aplica
Justificación: En cumplimiento del hito propuesto para la vigencia 2026 (Hito7- Meta 10%), para desarrollar el programa de formación con enfoque étnico diferencial para las comunidades Negras y Afrocolombianas ubicadas en Valle del Cauca y Cauca, durante el mes de enero se suscribió el contrato CO1.PCCNTR.9067719 de 2026 entre el MEN y la Fundación Mujer con Valor, cuyo objeto es: Implementar los módulos del programa de formación dirigido a maestras, maestros, etnoeducadores, madres y padres comunitarios, sabedoras y sabedores que trabajan con niñas y niños de primera infancia centrado en las comunidades negras y afrocolombianas.
</t>
  </si>
  <si>
    <t>03.02.2026 OAPF:
• Oportunidad: Se reportó dentro del plazo dado por la Circular 005-2025 para el reporte de enero. Cumplió.
• Completitud: Se valida que el reporte cumple con los cuatro componentes de un reporte según la Guía de seguimiento al PAI. Tanto el avance como la justificación son claros. Cumplió.
• Consistencia: Se valida que la justificación amplía detalles de los avances en el indicador, de igual manera describe cuantitativamente los avances obtenidos durante el periodo. Cumplió.
• Medios de verificación: No aplica según su periodicidad.
NOTA: Cumple con validación preliminar de OAPF, se sugiere cargar este reporte en Sinergia 2.0 antes del 10 de febrero. La validación final depende del DNP.</t>
  </si>
  <si>
    <t>Avance: El Ministerio de Educación en cumplimiento del hito propuesto para la vigencia 2026 (Hito7- Meta 10%), para desarrollar el programa de formación con enfoque étnico diferencial, continuará con el acompañamiento de la Fundación Mujer con valor.
Cuellos de botella: No se identificaron cuellos de botella ni limitaciones en el periodo.
Restricciones: No Aplica
Justificación: Durante el mes de febrero avanza la ejecución del contrato CO1.PCCNTR.9067719 de 2026 entre el MEN y la Fundación Mujer con Valor, cuyo objeto es: Implementar los módulos del programa de formación dirigido a maestras, maestros, etnoeducadores, madres y padres comunitarios, sabedoras y sabedores que trabajan con niñas y niños de primera infancia centrado en las comunidades negras y afrocolombianas, con la realización de las actividades: primer comité técnico, publicación de la convocatoria para selección de hojas de vida de los profesionales que harán parte del equipo técnico y focalización de las maestras que continuarán con la formación. Participación de la Dirección de Primera Infancia en la Comisión Pedagógica Nacional de comunidades negras comunidades negras, afrocolombianas, raizales y palenqueras con el objetivo de socializar las acciones que desde la Dirección de Primera Infancia del Ministerio de Educación se están realizando.</t>
  </si>
  <si>
    <t>04.03.2026 OAPF:
•	Oportunidad: Se reportó dentro del plazo dado por la Circular 009-2026 para el reporte de febrero.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Cumple con validación preliminar de OAPF, se sugiere cargar este reporte en Sinergia 2.0 antes del 10 de marzo. La validación final depende del DNP.</t>
  </si>
  <si>
    <t>Avance: El Ministerio de Educación en cumplimiento del hito propuesto para la vigencia 2026 (Hito7- Meta 10%), para desarrollar el programa de formación con enfoque étnico diferencial, continuará con el acompañamiento de la Fundación Mujer con valor.
Cuellos de botella: No se identificaron cuellos de botella ni limitaciones en el periodo.
Restricciones: No Aplica
Justificación: Durante el mes de marzo avanza la ejecución del contrato CO1.PCCNTR.9067719 de 2026 entre el MEN y la Fundación Mujer con Valor, cuyo objeto es: Implementar los módulos del programa de formación dirigido a maestras, maestros, etnoeducadores, madres y padres comunitarios, sabedoras y sabedores que trabajan con niñas y niños de primera infancia centrado en las comunidades negras y afrocolombianas, con la realización de las actividades: Se realizó la validación del cronograma y plan de trabajo, reunión con líderes de educación inicial de las ETC Buenaventura, Cauca y Popayán con el fin de dar a conocer las generalidades del contrato, así mismo se realizó la selección y contratación del equipo técnico y la focalización de las maestras que continuarán con la formación presencial y las maestras que iniciaran el curso de autoformación.</t>
  </si>
  <si>
    <t>31.03.2026 OAPF:
•	Oportunidad: Se reportó dentro del plazo dado por la Circular 009-2026 para el reporte de marzo. Cumplió.
•	Completitud: Se valida que el reporte cumple con los cuatro componentes de un reporte según la Guía de seguimiento al PAI. Tanto el avance como la justificación son claros. Cumplió.
•	Consistencia: Se valida que la justificación cualitativa amplía detalles de los avances en el indicador. Cumplió.
•	Medios de verificación: No aplica según su periodicidad.
NOTA: Cumple con validación preliminar de OAPF, se sugiere cargar este reporte en Sinergia 2.0 antes del 10 de abril. La validación final depende del DNP.</t>
  </si>
  <si>
    <t>1. Comunicación al servicio de la fuerza transformadora.</t>
  </si>
  <si>
    <t>Sumatoria de los promedios de los puntajes de los criterios de percepción  / Número de criterios de percepción
Criterios: Claridad, utilidad, oportunidad y confiabilidad</t>
  </si>
  <si>
    <t>OAPF 13/02/2026: De acuerdo con la periodicidad definida, no aplica informe de avance para este periodo.</t>
  </si>
  <si>
    <t>OAPF 10/03/2026: De acuerdo con la periodicidad definida, no aplica informe de avance para este periodo.</t>
  </si>
  <si>
    <t>OAPF 10/04/2026: De acuerdo con la periodicidad definida, no aplica informe de avance para este periodo.</t>
  </si>
  <si>
    <t xml:space="preserve">Trimestral </t>
  </si>
  <si>
    <t xml:space="preserve">Avance cualitativo: El Ministerio de Educación Nacional registró entre enero y marzo de 2026 un total de 2.822.433 interacciones en las plataformas de redes sociales de la entidad: X, Facebook, Instagram, YouTube, Tik Tok y LinkedIn.
Cuellos de botella: No se identificaron cuellos.
Restricciones: N/A
Justificación:  Los mensajes institucionales del Ministerio de Educación Nacional en las redes sociales (X, Facebook, Instagram, YouTube, Tik Tok y LinkedIn) generan interacción con los diferentes grupos de interés y la ciudadanía en general a través de la publicación de contenidos sobre las políticas y resultados de su gestión.
Durante el primer trimestre de 2026 (enero a marzo), se recibieron un total de 2.822.433 interacciones en las diversas plataformas de redes sociales del Ministerio. 
 Estas interacciones se distribuyen de la siguiente manera:
 Twitter: incluyeron retweets, comentarios, clics en enlaces, me gusta y respuestas. 
Facebook e Instagram: abarcaron me gusta, comentarios, compartidos y guardados. 
YouTube: se contabilizaron reproducciones, me gusta, no me gusta, comentarios añadidos y compartidos. 
LinkedIn: se registraron reacciones, comentarios y compartidos.
 Se destaca que la red social de Facebook obtuvo el mayor número de interacciones, con un total de 975.988.
</t>
  </si>
  <si>
    <t>OAPF: 13/04/2026: La Oficina Asesora de Comunicaciones reporta avance en este indicador, igualmente justifica cualitativamente el reporte en concordancia con los los avances cuantitativos.  Presenta información sobre restricciones o cuellos de botella existentes.</t>
  </si>
  <si>
    <t>cuatrimestral</t>
  </si>
  <si>
    <t>Documentos / actos administrativos</t>
  </si>
  <si>
    <t>Bases de Datos Conciliaciones</t>
  </si>
  <si>
    <t xml:space="preserve">Avance: El Ministerio de Educación y el FOMAG gestionaron el pago de la sanción moratoria mediante diferentes mecanismos, incluyendo pagos por vía administrativa, procesos ejecutivos y conciliaciones, logrando un total de 205 pagos efectuados. Adicionalmente, se realizaron 60 pagos derivados de sentencias ejecutoriadas relacionadas con el reconocimiento de la sanción moratoria por el pago extemporáneo de la consignación de cesantías, conforme a lo establecido en las leyes 50 de 1990 y 52 de 1975. Asimismo, no se presentaron fórmulas de conciliación en escenarios tanto judiciales como extrajudiciales en casos relacionados con el pago de la sanción moratoria contemplada en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
</t>
  </si>
  <si>
    <t xml:space="preserve">Avance: El Ministerio de Educación y el FOMAG gestionaron el pago de la sanción moratoria mediante diferentes mecanismos, incluyendo pagos por vía administrativa, procesos ejecutivos y conciliaciones, logrando un total de 47 pagos efectuados. Adicionalmente, se realizaron 59 pagos derivados de sentencias ejecutoriadas relacionadas con el reconocimiento de la sanción moratoria por el pago extemporáneo de la consignación de cesantías, conforme a lo establecido en las leyes 50 de 1990 y 52 de 1975. Asimismo, no se presentaron fórmulas de conciliación en escenarios tanto judiciales como extrajudiciales en casos relacionados con el pago de la sanción moratoria contemplada en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
</t>
  </si>
  <si>
    <t>OAPF 10/03/2026: Se revisa la información reportada, evidenciando coherencia entre el reporte cualitativo y cuantitativo.</t>
  </si>
  <si>
    <t>Avance: El Ministerio de Educación y el FOMAG gestionaron el pago de la sanción moratoria mediante diferentes mecanismos, incluyendo pagos por vía administrativa, procesos ejecutivos y conciliaciones, para el periodo en mención no se realizaron pagos por estos conceptos. Adicionalmente, se realizaron 291 pagos derivados de sentencias ejecutoriadas relacionadas con el reconocimiento de la sanción moratoria por el pago extemporáneo de la consignación de cesantías, conforme a lo establecido en las leyes 50 de 1990 y 52 de 1975. Asimismo,  se presento (1) fórmula de conciliaciónconciliación en escenarios tanto judiciales como extrajudiciales en casos relacionados con el pago de la sanción moratoria contemplada en la Ley 1071 de 2006
Cuellos de botella: No aplica. 
Restricciones: No aplica.
Justificación: Con las acciones que se están realizando se busca celeridad en la resolución de controversias de conflictos en los cuales se pueda ver inmerso el Ministerio de Educación Nacional y en ese sentido buscar reducir los gastos en los que se pueda incurrir en una etapa judicial. De acuerdo con lo anterior en caso de haberse iniciado las actuaciones judiciales se busca que no se continúen ocasionando costas procesales y agencias en derecho por la continuidad de pleitos en sede judicial.</t>
  </si>
  <si>
    <t>OAPF 10/04/2026: La Oficina Asesora Jurídica reporta de forma consistente la información del indicador junto con cuellos de botella, restricciones y justificación.</t>
  </si>
  <si>
    <t>Bases de datos Cobro coactivo</t>
  </si>
  <si>
    <t xml:space="preserve">Avance: Para el mes de febrero del año 2026, El Ministerio de Educación Nacional recaudó en total la suma de $ 446.284.321.37, por concepto de ley 21 se recaudó la suma de $ 875.789,41 y por concepto de FOMAG se recaudó la suma de $ 445.408.531,96. 
Cuellos de botella: No aplica.
Restricciones: No aplica.
Justificación: Por concepto de Ley 21 la suma de $ 311.146,41 los cuales corresponden al resultado de embargos decretados en los diferentes procesos de cobro coactivo. Los embargos referenciados se encuentran reflejados en un (1) título de depósito judicial que emite el Banco Agrario de Colombia a nombre del MEN y que se encuentran bajo custodia de esta entidad y la suma de $ 564.643 es por un pago directo del municipio de Plato – Magdalena.  
Por concepto FOMAG se recaudó la suma de $ 445.408.531,96 suma que corresponde a las cuotas de los acuerdos de pago de las siguientes entidades: Pedraza, Zona Bananera, Magdalena, Sotará – Cauca, Novita – Choco, Sampués – Sucre, Jamundí – Valle del Cauca, Altos del Rosario – Bolívar, Abejorral – Antioquia, Monteria – Cordoba. 
</t>
  </si>
  <si>
    <t>Avance: Para el mes de marzo del año 2026, El Ministerio de Educación recaudó en total la suma de $ 112.448.375,65 por concepto de ley 21 $ 488.418,32 y por concepto de FOMAG $ 111.959.957,33
Cuellos de botella: No se identificaron cuellos de botella y limitaciones en el periodo.
Restricciones: No aplica.
Justificación: 
Por concepto de Ley 21 $ 488.418,32 corresponden al resultado de embargos decretados en los diferentes procesos de cobro coactivo. Los embargos referenciados se encuentran reflejados en dos (2) títulos de depósito judicial que emite el Banco Agrario de Colombia a nombre del MEN y que se encuentran bajo custodia de esta entidad.  
Por concepto FOMAG se recaudó la suma de $ 111.959.957,33 este valor se recaudó de acuerdos de pago de los municipios de: El Copey – Cesar, Sotará – Cauca, Novita – Choco, Sampués – Sucre, Jamundí – Valle del Cauca, Altos del Rosario – Bolivar, Abejorral – Antioquia, Pedraza y Zona Bananera- Magdalena.</t>
  </si>
  <si>
    <t>Porcentaje de normatividad estrategica proyectada
(Socialización del acto adminsitrativo por el cual se adopto la politica)</t>
  </si>
  <si>
    <t xml:space="preserve">Sumatoria de espacio de socialización del Acto Administrativo por el cual se adoptó la Política de Análisis de Impacto Normativo del Sector Educación.
</t>
  </si>
  <si>
    <t>Listados de asistencia</t>
  </si>
  <si>
    <t>Avance: Se remitieron memorandos 2026-IE-011446 y 2026-IE-011425 con el reporte de seguimiento a la agenda regulatoria 2026 del Ministerio de Educación Nacional, de igual manera, se expidio la circular 022 de 27 de marzo en la cual se generan recomendaciones para el cumplimiento oportuno de los plazos de reglamentación establecidos en las leyes que regulan el sector educación.
Cuellos de botella: No aplica.
Restricciones: No aplica.
Justificación:  Durante los meses de enero a marzo, la Oficina Asesora Jurídica específicamente desde el grupo de normas, se realizó seguimiento a los compromisos pactados en la agenda regulatoria 2026 del Ministerio de Educación Nacional, para lo anterior, se remitieron memorandos en los cuales se reportaban los avances en la publicación de los proyectos normativos con respecto a la fecha aproximada de publicación. 
De acuerdo con lo anteriormente expuesto, se emitió reporte al Viceministerio de Educación Superior mediante memorando 2026-IE-011425 y al Viceministerio de Educación Preescolar, Básica y Media mediante memorando 2026-IE-011446,  con el fin que estos requirieran a sus áreas técnicas lo necesario para el cumplimiento de lo establecido en la agenda. (se anexa en las evidencias los memorandos relacionados). De igual manera, durante el mes de marzo se expidió la Circular 022 del 2026 “Recomendaciones para el cumplimiento oportuno de los plazos de reglamentación establecidos en las leyes que regulan el sector educación”, la cual está dirigida a las dependencias técnicas del Ministerio de Educación Nacional que tengan actividades relacionadas con la estructuración de instrumentos normativo.</t>
  </si>
  <si>
    <t>Avance:El Ministerio de Educación realizó la solicitud a la Oficina Asesora de Comunicaciones con miras a generar el primer flash jurídico.
Cuellos de botella:  Por lo multiples compromisos de la Oficina Asesora de Comunicaciones no se logro obtener en tiempos la plantilla para la publicación del primer flash.
Restricciones: No aplica.
Justificación: El día 06 de febrero se remitio correo electronico a la oficina asesora de comunicaciones solicitando ayuda para la socialización de conceptos al interior de la oficina, sobre la cual se ofrece una alternativa que la Oficina Asesora considera viable y se solicita la generación de la plantilla para tal proposito pero no se logro su envio en el mes de febrero.</t>
  </si>
  <si>
    <t>OAPF 12/03/2026: la OAJ informa sobre cuellos de botela para el cumplimiento del avance del mes de febrero, se espera avances para el siguiente reporte.</t>
  </si>
  <si>
    <t>Avance: Durante el mes de marzo de la presente anualidad, el Ministerio de Educación Nacional realizó la socialización de dos (2) conceptos jurídicos que contienen información relevante en el contexto educativo.
Cuellos de botella: No aplica.
Restricciones: No aplica.
Justificación: Durante el mes de marzo, el equipo de conceptos identificó, dentro de los requerimientos atendidos, dos conceptos jurídicos cuya relevancia e impacto en el contexto educativo ameritaban su socialización. En consecuencia, se determinó divulgarlos a través de la estrategia “Flash Jurídico” con los integrantes de la Oficina Asesora Jurídica, con el fin de fortalecer su conocimiento institucional.
Los temas abordados en los conceptos socializados fueron:
1.	Regulación del uso de dispositivos móviles por parte de los estudiantes dentro de las instituciones educativas, en el marco de la autonomía escolar, el Proyecto Educativo Institucional (PEI) y el Manual de Convivencia. 
2.	Reintegro laboral y reconocimiento de salarios y prestaciones a docentes vinculados a procesos penales, en casos de libertad por vencimiento de términos, así como la asignación transitoria de funciones.</t>
  </si>
  <si>
    <t>7. Financiación del Sector Educativo</t>
  </si>
  <si>
    <t>Pronunciamientos unificados proyectos obras por impuestos/  pronunciamientos de proyectos obras por impuestos cargados</t>
  </si>
  <si>
    <t xml:space="preserve">
Avance: Desde El Ministerio de Educación Nacional -MEN- se  emitieron 367 pronunciamientos técnicos  sobre los proyectos de obras por impuestos presentados para revisión los cuales fueron consolidados y cargados en la plataforma suifp territorio. 
Cuellos de botella: No se identificaron cuellos de botella.
Restricciones: N/A
Justificación: Para los meses de enero, febrero y marzo del 2026, el Ministerio de Educación Nacional  realizó la revisión de 367 proyectos de obras por impuestos  presentados por los formuladores a la entidad nacional para revisión, de esta forma  se  consolidaron  y cargaron en la plataforma suifp territorio los respectivos pronunciamientos técnicos los cuales corresponden a las siguientes tipologías: Infraestructura, dotación de mobiliario, dotación de menaje de cocina,  dotación tecnológica, dotación de elementos deportivos, dotación de elementos artísticos y dotación de material educativo,  en las siguientes etapas de desarrollo de los proyectos: 
- Etapa de estructuración: 296 pronunciamientos emitidos y cargados en la plataforma suifp  territorio.
- Etapa de ajustes a costos: 2 pronunciamientos emitidos y cargados en la plataforma suifp  territorio.
- Etapa de ajustes en ejecución: 69 pronunciamientos emitidos y cargados en la plataforma suifp  territorio.
</t>
  </si>
  <si>
    <t>OAPF 10/04/2026: La Oficina Asesora de Planeación reporta de forma consistente la información del indicador junto con cuellos de botella, restricciones y justificación.</t>
  </si>
  <si>
    <t>Avance: El Ministerio de Educación Nacional (MEN) realizó la revisión de 25 proyectos presentados por entidades territoriales, frente a los cuales se emitieron un total de 70 pronunciamientos técnicos relacionados con iniciativas susceptibles de ser financiadas con recursos del Sistema General de Regalías.
Estos pronunciamientos fueron debidamente consolidados y cargados en la plataforma SUIFP Regalías.
Cuellos de botella: No se identificaron cuellos de botella.
Restricciones: N/A
Justificación: Para el primer trimestre de 2026, el Ministerio de Educación Nacional llevó a cabo la revisión de 25 proyectos presentados por entidades territoriales.
Como resultado, se emitieron 70 pronunciamientos técnicos, distribuidos de la siguiente manera:
- 22 Conceptos a tiempo que equivale al 88%
- 3 Conceptos que se emitieron fuera de tiempo equivalente al 12%</t>
  </si>
  <si>
    <t>Publicación de los resultado de la operación estadística de EPBM  a través de los mecanismos electrónicos establecidos para tal fin</t>
  </si>
  <si>
    <t>Publicación ejecutada/ Publicación programada *100</t>
  </si>
  <si>
    <t>Documentos formulados y publicados
* Plan Estratégico Institucional
* Plan de Acción Anual
* Plan de Participación Ciudadana y Rendición de Cuentas
* Informe de Audiencia de Rendición de Cuentas</t>
  </si>
  <si>
    <t>Número  de procesos  finalizados o con decisiones de fondo / Número de procesos iniciados*100 (vigencias 2021, 2022, 2023, 2024 y 2025)</t>
  </si>
  <si>
    <t xml:space="preserve">Avance: El Ministerio de Educación Nacional, a través de la Oficina de Control Disciplinario Interno, durante el mes de Enero de 2026 adelantó las accciones correspondientes gestionando y dando trámite respecto de 125 procesos disciplinarios priorizando,  los siguientes:
1.Año 2022. Proceso disciplinario - Auto de Archivo)(1)
2. Año 2023. Proceso disciplinario - Auto de Archivo)(3)
3. Año 2024. Proceso disciplinario - Auto de Archivo)(1)
4. Año 2025. Proceso disciplinario - Auto de Archivo)(1)
Cuellos de botella: Durante el mes de Enero de 2026, se encuentra el indicador por debajo de la meta establecida, toda vez que se presentaron las siguientes situaciones, a saber: 
1. La contratación de los profesionales por prestación de servicios (1), se autorizó para iniciar la última semana del mes, y tan solo se contó con 5 días hábiles de ejecución.
3. Se aceptó la renuncia de uno de los profesionales de planta, el cual no se logra remplazar durante el mes de enero, y en consecuencia se autorizó un segundo contrato por prestación de servicios para inicio de contrato el 1 de febrero de 2026.  
2. En atención de la situación que antecede, la oficina contaba solamente con dos profesionales de planta para adelantar todas las actividades propias de la gestión disciplinaria. 
3. La curva de aprendizaje respecto de la asignación y trámite de procesos a los contratistas, requiere de tiempo suficiente (mínimo 15 días) para conocimiento de los expedientes y su gestión al interior de la Oficina.
Restricciones: N/A
Justificación:  Se gestionaron paraa proferir decisión de fondo o se finalizaron, un total de seis (6) procesos durante la vigencia reportada en ejecución del indicador, durante el mes de enero.
</t>
  </si>
  <si>
    <t>OAPF 16/02/2026: La Oficina de CDI reporta de forma adecuada el avance del indicador, sin embargo por los cuellos de botella mencionados no alcanza al cumplimiento de la meta esperada.</t>
  </si>
  <si>
    <t>Avance: El Ministerio de Educación Nacional, a través de la Oficina de Control Disciplinario Interno, durante el mes de Febrero adelantó las accciones correspondientes gestionando y dando trámite respecto de 125 procesos disciplinarios priorizando, los siguientes:
1.Año 2022. Proceso disciplinario - Auto de Archivo)(3)                         
2. Año 2023. Proceso disciplinario - Auto de Archivo)(8)
3. Año 2025. Proceso disciplinario - Auto de Archivo)(2)
Cuellos de botella: Durante el mes de febrero, se encuentra el indicador por debajo de la meta establecida, toda vez que se realiza la curva de Aprendizaje respecto de asignación de procesos a los profesionales contratistas que ingresaron, actividad que requiere de tiempo y evaluación para conocimiento y toma de decisiones de fondo dentro de cada uno de los expedientes. 
Restricciones: N/A
Justificación:  Se gestionaron para proferir decisión de fondo o se finalizaron, un total de trece (13) procesos durante la vigencia reportada en ejecución del indicador durante el mes de febrero.</t>
  </si>
  <si>
    <t>OAPF 11/03/2026: La Oficina de CDI reporta de forma adecuada el avance del indicador, sin embargo por los cuellos de botella mencionados no alcanza al cumplimiento de la meta esperada.</t>
  </si>
  <si>
    <t>Avance: El Ministerio de Educación Nacional, a través de la Oficina de Control Disciplinario Interno, durante el mes de Marzo de 2026 adelantó las accciones correspondientes gestionando y dando trámite respecto de 125 procesos disciplinarios priorizados, los siguientes:
1.Año 2022. Proceso disciplinario - Auto Archivo - (Archivo) (8)
2, Año 2023. Proceso disciplinario - Auto Archivo - (Archivo) (6)
3.Año 2023. Proceso disciplinario - Cierre y traslado para alegatos precalificatorios (2)
Cuellos de botella: No se encuetran cuellos de botella de conformidad con las actividades relacionadas con el indicador. 
Restricciones: N/A
Justificación:  Se gestionaron para proferir decisión de fondo o se finalizaron, un total de diesciseis (16) procesos durante la vigencia reportada en ejecución del indicador durante el mes de marzo.</t>
  </si>
  <si>
    <t>13/04/2026: la Oficina de Control Interno Discipliario Reporta el avance al indicador de forma consistente entre lo cuantitativo y lo cualitatio, de acuerdo con la oportunidad definida.</t>
  </si>
  <si>
    <t>Sumatoria de actividades de prevención de realizadas</t>
  </si>
  <si>
    <t>OAPF 16/02/2026: De acuerdo con la periodicidad definida, no aplica informe de avance para este periodo.</t>
  </si>
  <si>
    <t>13/03/2026: De acuerdo con la periodicidad definida, para este mes no corresponde reportar avance en esta acción.</t>
  </si>
  <si>
    <t>semestral</t>
  </si>
  <si>
    <t xml:space="preserve">Avance: El Ministerio de Educación realizó el informe de seguimiento de la administración de riesgos del segundo semestre de 2025. Este informe identificó áreas de mejora, insta ajustar las estrategias de mitigación y proporcionó a la Alta Dirección información relevante para fortalecer la cultura de autocontrol y la prevención de riesgos.
Cuellos de botella: No se identificaron cuellos de botella o limitaciones.
Restricciones: No aplica.
Justificación: La evaluación de riesgos del Ministerio de Educación correspondiente al segundo semestre de 2025 se socializará en el Comité Institucional de Control Interno como parte de la evaluación del sistema de control interno. Posteriormente, la alta dirección determinará las acciones administrativas a seguir.
</t>
  </si>
  <si>
    <t>OAPF 10/03/2026: La información cualitativa reportada, es consistente con la acción y concordante con el reporte cuantitativo.</t>
  </si>
  <si>
    <t>La acción esta cumplida parcialmente en un 50%</t>
  </si>
  <si>
    <t>OAPF: De acuerdo con la periodicidad el reporte es semestral.</t>
  </si>
  <si>
    <t>número</t>
  </si>
  <si>
    <t>anual</t>
  </si>
  <si>
    <t>Porcentaje del Plan de auditoria</t>
  </si>
  <si>
    <t>porcentaje</t>
  </si>
  <si>
    <t>Informes de auditorías, seguimiento e informes de ley</t>
  </si>
  <si>
    <t>Durante el mes de enero de 2026, el Ministerio de Educación Nacional gestionó como recursos por concepto de cooperación técnica, la suma de $6.581.929.590. 
Cuellos de botella/Restricciones: No se presentaron cuellos de botella, limitaciones o restricciones.
Justificación: Se realizó gestión y acompañamiento según el siguiente detalle:
*Proyecto Fundación Chile (pago informe final)-"Fortalecimiento de competencias didácticas digitales de los docentes y directivos de la Educación Básica". $43.861.311
*Proyecto Aulas Interactivas ejecutado por TERPEL. $6.538.068.279.</t>
  </si>
  <si>
    <t>La Oificna de Cooperación reportó el informe cualitativo conforme a los requerimientos realizados, y la información es consistente con el avance cuantitativo reportado. Se recomienda no mencionar la periocidad como (mes, días, año)</t>
  </si>
  <si>
    <t>A corte del mes de febrero de 2026 (acumulado), el Ministerio de Educación Nacional ha gestionado como recursos por concepto de cooperación técnica, la suma de $6.581.929.590. 
Avance: El Ministerio de Educación Nacional no tenía programado el reporte de recursos de cooperacion para el periodo
Cuellos de Botella:  No se identificaron cuellos de botella, limitaciones o restricciones durante el mes.
Restricciones: No aplica
Justificación:  Para el mes no se programaron acciones de posicionamiento</t>
  </si>
  <si>
    <t xml:space="preserve">A corte del mes de marzo de 2026 (acumulado), el Ministerio de Educación Nacional ha gestionado como recursos por concepto de cooperación técnica, la suma de $6.887.629.001. 
Avance: Durante el mes de marzo  de 2026, el Ministerio de Educación Nacional gestionó como recursos por concepto de cooperación técnica, la suma de $305.699.411.
Cuellos de Botella:  No se identificaron cuellos de botella, limitaciones o restricciones durante el mes.
Restricciones: No aplica
Justificación:   Serealizó gestión y acompañamiento según el siguiente detalle:
*Proyecto Fondo de Pago por Resultados en Educación OFFER. Hito 1- Reto 1  e Hito 2 - Reto 2. $305.699.411. </t>
  </si>
  <si>
    <t>13/04/2026: La oficina de Cooperción y asuntos internacionales reporta el avance del mes dentro del tiempo establecido, reporta que no s eidentificaron cuellos de botella ni restricciónes.</t>
  </si>
  <si>
    <t>El Ministerio de Educación Nacional avanzó durante el primer trimestre de 2026 con obras de infraestructura educativa y entrega de dotaciones pedagógicas en  Sedes Educativas Rurales a nivel nacional. Estos proyectos se desarrollaron en 28 departamentos ejecutados a través del Fondo de Financiamiento a la Infraestructura Educativa – FFIE, el Banco Interamericano de Desarrollo – BID, recursos gestionados a través del mecanismo Obras por Impuestos y otras fuentes de financiación.</t>
  </si>
  <si>
    <t>17.04 2026 OAPF:
- Oportunidad: Se reportó dentro del plazo limite para el reporte de Marzo. Cumplió.
- Consistencia: La justificación no amplía detalles de los avances en el indicador,ni describe cualitativamente los avances obtenidos durante el periodo.
- Completitud: Se valida que el reporte No cumple con los cuatro componentes de un reporte según la Guía de seguimiento al PAI.</t>
  </si>
  <si>
    <t>a través del Fondo de Financiamiento a la Infraestructura Educativa – FFIE, el Banco Interamericano de Desarrollo – BID, recursos gestionados a través del mecanismo Obras por Impuestos y otras fuentes de financiación.</t>
  </si>
  <si>
    <t xml:space="preserve">Principales avances:
El Ministerio de Educación Nacional continuó con el acompañamiento técnico a la ejecución de proyectos de Infraestructura Educativa y/o Mejoramientos de las instituciones educativas Oficiales, ejecutados por el FFIE, FINDETER, Pies Descalzos entre otros.
Cuellos de botella
Restricciones:
Presupuesto y financiera – 
Justificación del avance:
Se avanzó en obras de infraestructura en sedes educativas, aumentando el número de ambientes nuevos y mejorados en zonas rurales y urbanas, financiados por el MEN y ejecutados a través del FFIE, FINDETER y Fundación Pies Descalzos. 
Restricciones: Suspensiones derivadas a condiciones climatológicas que impiden avance de obras,  trámites, gestiones administrativas y obtención de permisos, condiciones de orden público, procesos de expedición o actualización de licencias, condiciones climáticas adversas, desempeño de los contratistas y avances reportados, así como la contratación de obras complementarias solicitadas por las entidades territoriales.
</t>
  </si>
  <si>
    <t>10.02.2026 OAPF:
- Oportunidad: Se reportó dentro del plazo limite para el reporte de enero.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febrero de 2026. La validación final depende el DNP.</t>
  </si>
  <si>
    <t>Principales avances:
El Ministerio de Educación Nacional continuó con el acompañamiento técnico a la ejecución de proyectos de Infraestructura Educativa y/o Mejoramientos de las instituciones educativas Oficiales, ejecutados por el FFIE, FINDETER, Pies Descalzos entre otros.
Cuellos de botella
Restricciones:
Presupuesto y financiera –
Justificación del avance:
Se avanzó en obras de infraestructura en sedes educativas, aumentando el número de ambientes nuevos y mejorados en zonas rurales y urbanas, financiados por el MEN y ejecutados a través del FFIE y FINDETER.
Restricciones: Suspensiones derivadas a condiciones climatológicas que impiden avance de obras,  trámites, gestiones administrativas y obtención de permisos, condiciones de orden público, procesos de expedición o actualización de licencias, condiciones climáticas adversas, desempeño de los contratistas y avances reportados, así como la contratación de obras complementarias solicitadas por las entidades territoriales.</t>
  </si>
  <si>
    <t>07.03.2026 OAPF:
- Oportunidad: Se reportó dentro del plazo limite para el reporte de enero. Cumplió.
- Consistencia: Se valida que la justificación amplía detalles de los avances en el indicador, de igual manera describe cualitativamente los avances obtenidos durante el periodo, así como los cuellos de botella presentados.
- Completitud: Se valida que el reporte cumple con los cuatro componentes de un reporte según la Guía de seguimiento al PAI. Tanto el avance como la justificación son claros. No obstante, se recomienda en el aplicativo Sinergia, hacer el reporte correspondiente en los campos restricciones y cuellos de botella. Pendiente.
- Medios de verificación: No aplica por periodicidad y rezago.
NOTA: Se recomienda a la dependencia cargar en el aplicativo sinergia antes del 10 de marzo de 2026. La validación final depende el DNP.</t>
  </si>
  <si>
    <t xml:space="preserve">Principales avances:
El Ministerio de Educación Nacional continuó con el acompañamiento técnico a la ejecución de proyectos de Infraestructura Educativa y/o Mejoramientos de las instituciones educativas Oficiales, ejecutados por el FFIE, FINDETER, Pies Descalzos entre otros.
Cuellos de botella
Restricciones:
Presupuesto y financiera – 
Justificación del avance:
Se avanzó en obras de infraestructura en sedes educativas, aumentando el número de ambientes nuevos y mejorados en zonas rurales y urbanas, financiados por el MEN y ejecutados a través del FFIE y FINDETER.
Restricciones: Suspensiones derivadas a condiciones climatológicas que impiden avance de obras,  trámites, gestiones administrativas y obtención de permisos, condiciones de orden público, procesos de expedición o actualización de licencias, condiciones climáticas adversas, desempeño de los contratistas y avances reportados, así como la contratación de obras complementarias solicitadas por las entidades territoriales.
</t>
  </si>
  <si>
    <t>10.04.2026 OAPF:
- Oportunidad: Se reportó dentro del plazo limite para el reporte de Marzo. Cumplió.
- Consistencia: Se valida que la justificación amplía detalles de los avances en el indicador, de igual manera describe cualitativamente los avances obtenidos como los cuellos de botella presentados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abril de 2026. La validación final depende el DNP.</t>
  </si>
  <si>
    <t xml:space="preserve">Principales avances:
El Ministerio de Educación Nacional a través del mecanismo de obras por impuestos, continuó con la entrega de ambientes dotados en educación preescolar, básica y media a nivel nacional para la vigencia 2025 en los municipios identificados como PDET y ZOMAC, siendo los más afectados por el conflicto
Restricciones:
No aplica
Justificación del avance:
Se avanzó con entrega y constatación de dotaciones escolares (mobiliarios y menaje) en sedes educativas a nivel nacional, con recursos de Ley 21 , y con los proyectos del mecanismo de obras por impuestos. 
</t>
  </si>
  <si>
    <t>Principales avances:
El Ministerio de Educación Nacional a través del mecanismo de obras por impuestos, continuó con la entrega de ambientes dotados en educación preescolar, básica y media a nivel nacional para la vigencia 2025 en los municipios identificados como PDET y ZOMAC, siendo los más afectados por el conflicto
Restricciones:
No aplica
Justificación del avance:
Se avanzó con entrega y constatación de dotaciones escolares (mobiliarios y menaje) en sedes educativas a nivel nacional, con recursos de Ley 21, conmoción interior  y con los proyectos del mecanismo de obras por impuestos.</t>
  </si>
  <si>
    <t>07.03.2026 OAPF:
- Oportunidad: Se reportó dentro del plazo limite para el reporte de enero. Cumplió.
- Consistencia: Se valida que la justificación amplía detalles de los avances en el indicador, de igual manera describe cualitativamente los avances obtenidos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marzo de 2026. La validación final depende el DNP.</t>
  </si>
  <si>
    <t xml:space="preserve">Principales avances:
El Ministerio de Educación Nacional a través del mecanismo de obras por impuestos, continuó con la entrega de ambientes dotados en educación preescolar, básica y media a nivel nacional para la vigencia 2025 en los municipios identificados como PDET y ZOMAC, siendo los más afectados por el conflicto
Restricciones:
No aplica
Justificación del avance:
Se avanzó con entrega y constatación de dotaciones escolares (mobiliarios y menaje) en sedes educativas a nivel nacional, con recursos de Ley 21, conmoción interior  y con los proyectos del mecanismo de obras por impuestos. 
</t>
  </si>
  <si>
    <t>10.04.2026 OAPF:
- Oportunidad: Se reportó dentro del plazo limite para el reporte de Marzo. Cumplió.
- Consistencia: Se valida que la justificación amplía detalles de los avances en el indicador, de igual manera describe cualitativamente los avances obtenidos como durante el periodo.
- Completitud: Se valida que el reporte cumple con los cuatro componentes de un reporte según la Guía de seguimiento al PAI. Tanto el avance como la justificación son claros. Cumplió.
- Medios de verificación: No aplica por periodicidad y rezago.
NOTA: Se recomienda a la dependencia cargar en el aplicativo sinergia antes del 10 de abril de 2026. La validación final depende el DNP.</t>
  </si>
  <si>
    <t>17.04 2026 OAPF:
- Oportunidad: No se reportó dentro del plazo limite para el reporte de Marzo. NO CUMPLE.</t>
  </si>
  <si>
    <t>Avance: El Ministerio de Educación Nacional definió las iniciativas, el alcance y plan de trabajo para las iniciativas de transformación digital priorizadas en el Plan Estratégico de Tecnologías de Información – PETI 2025-2026, (https://www.mineducacion.gov.co/1780/articles-427002_recurso_16.pdf).
Cuellos de botella: Ninguno.
Restricciones: Ninguna.
Justificación: A la fecha se cumplió con:  i) la definición de las iniciativas de Transformación Digital, ii) la definición de los hitos y iii) el avance de estos.</t>
  </si>
  <si>
    <t>OAPF 13/04/2026: La información reportada por la OTSI, presenta consistencia en el avance cuantitativo y cualitativo, igualmente reporta el avance con la oportunidad y formalidades requeridas.</t>
  </si>
  <si>
    <t>Avance: Desde el Ministerio de Educación Nacional, en el marco de la gestión institucional y el acompañamiento a las Secretarías de Educación Certificadas (SEC), se brindó asistencia técnica mediante la revisión y emisión de conceptos técnicos a los proyectos orientados a la contratación del servicio de conectividad escolar. Como resultado de este proceso, a la fecha se cuenta con 31 Secretarías de Educación con concepto técnico favorable que les permite avanzar en sus procesos contractuales para garantizar el acceso a internet en las sedes educativas oficiales.
Cuellos de botella: Ninguno.
Restricciones: Ninguna.
Justificación: Con corte al periodo de seguimiento se recibieron 57 proyectos de conectividad escolar provenientes de 42 SEC. De los proyectos recibidos, se revisaron y se emitió concepto técnico para 46, de los cuales 24 obtuvieron concepto favorable, 21 recibieron observaciones de carácter técnico y 1 fue cancelado por la entidad territorial. De manera consolidada, el resultado de la gestión permite evidenciar que 31 Secretarías de Educación cuentan con concepto favorable. De estas, 7 Secretarías obtuvieron concepto favorable al finalizar la vigencia 2025, debido a que estructuraron sus procesos contractuales contemplando vigencias futuras, en el marco de las restricciones asociadas a la Ley de Garantías, lo que permitió asegurar la continuidad del servicio de conectividad escolar.</t>
  </si>
  <si>
    <t>OAPF 13/04/2026: De acuerdo con la periodicidad definida, no aplica informe de avance para este MES.</t>
  </si>
  <si>
    <t>(Sumatoria de la calificación satisfactoria del servicio por parte de los usuarios atendidos en el periodo /Total de usuarios que responden la encuesta en el periodo) *100</t>
  </si>
  <si>
    <t xml:space="preserve">Avance: Desde el Ministerio de Educación Nacional se dio continuidad a las actividades de seguimiento a los niveles de satisfacción de los usuarios de servicios, documentando las recomendaciones para la mejora continua para garantizar la correcta atención a las solicitudes de los usuarios que hacen uso de los servicios de información y tecnológicos de la entidad.
Cuellos de botella: No se presentan dificultades dentro del periodo reportado.
Restricciones: Teniendo en cuenta que la mesa de ayuda genera escalamiento a diferentes niveles de atención que puede retrasar la gestión, se identificaron algunos escenarios que generan demora en la solución de los casos lo que pudo generar insatisfacción de algunos usuarios.
Justificación: El Ministerio de Educación Nacional hace seguimiento trimestral a los niveles de satisfacción de los usuarios en cuanto a la atención de las solicitudes hechas a través de los diferentes canales de atención. En los informes se registraron los resultados de las encuestas que fueron enviadas a los usuarios una vez su petición fue atendida evidenciando las posibles acciones de mejora.  Los datos para este trimestre mostraron una alta satisfacción general con el servicio, lo que indica un desempeño exitoso en la atención de los tickets. </t>
  </si>
  <si>
    <t>(Resultados obtenidos en la acción “Implementación de proyecto de evolución cultural l”*25%) + (Resultados obtenidos en la acción “Generar, apropiar y transferir el conocimiento institucional y sectorial”*25%) + (Resultados obtenidos en la acción “Movilizar y monitorear el desempeño institucional y sectorial”*50%)*100%</t>
  </si>
  <si>
    <t>De acuerdo con la periodicidad definida, no aplica reporte de avance para este periodo.</t>
  </si>
  <si>
    <t>El indicador no tiene meta programada para el mes de enero.</t>
  </si>
  <si>
    <t>OAPF 10/03/2026:
De acuerdo con la periodicidad definida, no aplica reporte de avance para este periodo.</t>
  </si>
  <si>
    <t>Avance:Índice de fortalecimiento institucional y sectorial
Cuellos de botella: No se identificaron cuellos de botella y limitaciones en el periodo
Restricciones: No aplica
Descripción: Durante el primer trimestre de 2026, la Subdirección de Desarrollo Organizacional adelantó un conjunto de acciones estratégicas orientadas a fortalecer la movilización y el monitoreo del desempeño institucional y sectorial, en el marco del Modelo Integrado de Planeación y Gestión (MIPG). En este periodo se destacan avances en la actualización de procesos institucionales mediante mesas de trabajo con las dependencias, la estructuración y alistamiento de instancias de gobernanza como el Comité Institucional de Gestión y Desempeño y el Comité de Infraestructura, así como el fortalecimiento de la gestión del riesgo a través de la actualización metodológica, documental y operativa de los riesgos de gestión y corrupción. De igual manera, se impulsaron herramientas tecnológicas y de seguimiento, como el diseño de un instrumento de medición de percepción, la implementación de tableros de control para planes estratégicos y el acompañamiento técnico a través de mesas de ayuda. En el ámbito sectorial, se lideró de manera integral el proceso de recolección, validación y cargue de información del FURAG 2025, garantizando la articulación institucional y la calidad de los soportes. Asimismo, se avanzó en procesos de contratación, en la revisión de trámites como la validación de documentos de educación superior, en la estructuración de estrategias de relacionamiento con entidades adscritas y vinculadas, y en iniciativas de gestión del conocimiento, cultura organizacional y bienestar sectorial. Estas acciones reflejan un enfoque integral orientado a la mejora continua, la eficiencia administrativa y el fortalecimiento de capacidades institucionales y sectoriales.
Medio de Verificación: Informe de Movilización y Monitoreo del Desempeño Institucional y Sectorial I trimestre</t>
  </si>
  <si>
    <t>OAPF  16/04/2026:
a) Completitud: El reporte se realiza cumpliendo con los criterios requeridos de avance, cuellos de botella, restricciones y justificación
b) Consistencia: El avance cuantitativo reportado de la acción es coherente con el reporte de avance cualitativo realizado, garantizando la consistencia con la linea de acción y contribución a la estratégia definida.
c) Oportunidad: El reporte se realizó dentro de las fechas establecidas en la Circular 009 del 6 de febrero de 2026 y periodicidad establecida.
d) Medio de Verificación: N/A</t>
  </si>
  <si>
    <t>(Número de contratos que cumplen los criterios de sostenibilidad ambiental / Número total de contratos con criterios de sostenibilidad ambiental) * 100</t>
  </si>
  <si>
    <t>El indicador no cuenta con meta programada para el mes de enero</t>
  </si>
  <si>
    <t>La actividad cuenta con rezago de 15 días, por ende, el reporte se realizará máximo hasta el 23 de abril</t>
  </si>
  <si>
    <t>OAPF 16/04/2026:
De acuerdo con la  el rezago definido,  el  avance cuantitativo se verá reflejado en el siguiente corte</t>
  </si>
  <si>
    <t>Cumplimiento del programa de cambio climático</t>
  </si>
  <si>
    <t xml:space="preserve">Programa de cambio climático </t>
  </si>
  <si>
    <t>Avance: El Ministerio de Educación Nacional, realizó la formulación y ejecución de las actividades establecidas para el primer trimestre del Programa de Cambio Climático 2026 de la entidad. 
Cuello de Botella: No se presentan en el trimestre cuellos de botella para el cumplimiento del programa y del indicador.
Restricciones: No se evidencian durante el trimestre restricciones para ejecutar el programa de cambio climático en la entidad.
Justificación: El Ministerio de Educación Nacional, durante el primer trimestre de la vigencia 2026 logró la ejecución de las 13 actividades del Programa de Cambio Climático establecidas para el periodo, lo que conlleva a un avance en la vigencia del 26,3%. A continuación, se relacionan las principales actividades implementadas en el periodo:
•	Reporte del mantenimiento y  consumo de combustibles de los vehiculos de la entidad.
•	Reporte del mantenimiento y consumo de refrigerantes de los aires acondicionados del MEN
•	Reporte del consumo de energia eléctrica de la entidad
•	Formulación y seguimiento Planes de mejora de acuerda a la verificación de 2025
•	Ejecución de acciones para promover el cuidado de la zona verde y árboles ubicados en el parqueadero de la sede principal del Ministerio de Educación Nacional.
•	Realización de acciones que fomenten la Movilidad Sostenible en los colaboradores del Ministerio de Educación Nacional.
•	Reporte de viajes aéreos realizados por el MEN</t>
  </si>
  <si>
    <t>Cumplimiento del plan de austeridad del gasto</t>
  </si>
  <si>
    <t>OAPF 09/03/2026:
De acuerdo con la periodicidad definida, no aplica reporte de avance para este periodo.</t>
  </si>
  <si>
    <t>Avance:Durante el primer trimestre el Ministerio de Educación alcanzó un recaudo del aporte 1% para las Escuelas Industriales e Institutos Técnicos por valor de $129.757.051.027,42 correspondiente a un 22,82 %,  cumpliendo con la meta de recaudo para el trimestre establecida en un 19,22%
Cuellos de botella: No aplica.
Restricciones: No aplica.
Justificación: Para avanzar y cumplir con identificación correspondiente al 100% se inicia con el plan de trabajo establecido para la vigencia 2025 correspondiente a las acciones del proceso de fiscalización.</t>
  </si>
  <si>
    <t>Avance: Durante el Primer trimestre el Ministerio de Educación realizó trece (13) seguimientos a la ejecución presupuestal del PAA con las diferentes dependencias y se fijaron los compromisos y alertas correspondientes para llevarse a cabo la ejecución de los recursos de forma eficiente y eficaz.
Cuellos de botella: Las dependencias no cumplen con la ejecución de su programación presupuestal en los tiempos establecidos.
Restricciones: No aplica.
Justificación: Desde la Subdirección de Gestión Financiera se generan las alertas respectivas a cada una de las dependencias en los seguimientos realizados, para asi cumplir a cabalidad la ejecución presupuestal del PAA.</t>
  </si>
  <si>
    <t>OAPF 16/04/2026:
De acuerdo con la periodicidad definida, no aplica reporte de avance para este periodo.</t>
  </si>
  <si>
    <t>Número de documentos organizados  / Total de documentos  a organizar</t>
  </si>
  <si>
    <t>Número de actividades desarrolladas / Número de actividades solicitadas para solución tecnológica (SGDEA)</t>
  </si>
  <si>
    <t>(ITA, correo certificado, reporte de exportación trazabilidad, control de comunicaciones internas) 4 DOCUMENTOS</t>
  </si>
  <si>
    <t>Porcentaje de avance en el analisis, diseño e implementación de la solución tecnológica del sistema de notificaciones - Nuevo SIGAA</t>
  </si>
  <si>
    <t>Número de actividades ejecutadas / Número de actividades planeadas</t>
  </si>
  <si>
    <t>Número de asistencias técnicas realizadas en las Secretarías de Educación  / Total asistencias técnicas programadas</t>
  </si>
  <si>
    <t>Para el mes de Enero no se proyecto inicio de asistencias tecnicas para el 2026, ya que de acuerdo con el cronograma se iniciará esta actividad a partir del mes de febrero del 2026</t>
  </si>
  <si>
    <t xml:space="preserve">Avance: Durante el periodo reportado se realizaron ocho (8) asistencias técnicas a Secretarías de Educación certificadas, orientadas al fortalecimiento de las capacidades técnicas y operativas de los funcionarios responsables de la gestión del Sistema de Atención al Ciudadano (SACv2), así como a la orientación de líderes y operadores del proceso frente a los lineamientos institucionales y normativos del servicio al ciudadano. 
En el desarrollo de estas jornadas se socializaron buenas prácticas en la gestión de PQRSDF, se reforzó el Protocolo de Relacionamiento con la Ciudadanía, se promovió el uso de lenguaje claro y se abordaron aspectos operativos del sistema, contribuyendo al mejoramiento continuo de los procesos de atención y a la prestación de un servicio oportuno, eficiente y de calidad, en concordancia con los lineamientos del Modelo Integrado de Planeación y Gestión (MIPG). 
Relación de las entidades atendidas: 
1	Piedecuesta – 9 marzo – Presencial – Asistentes 2 funcionarios 
2	Caquetá – 20 marzo – Presencial – Asistentes 79 funcionarios
3	Floridablanca – 10 marzo – Presencial – Asistentes 17 funcionarios
4	Chía – 18 marzo – Presencial – Asistentes 41 funcionarios
5	Florencia – 18 marzo – Presencial – Asistentes 22 funcionarios
6	Bucaramanga – 10 marzo – Presencial – Asistentes 14 funcionarios
7	Putumayo – 4 marzo – Presencial – Asistentes 63 funcionarios
8	Mosquera – 25 marzo – Presencial – Asistentes 9 funcionarios
Cuellos de botella: No se identificaron cuellos de botella que afectaran el desarrollo de las asistencias técnicas durante el periodo reportado. 
Restricciones: La disponibilidad de los funcionarios de las Secretarías de Educación para participar en las asistencias técnicas depende de las agendas institucionales y de las prioridades propias de cada entidad, lo cual puede generar ajustes en la programación y afectar la oportunidad en la ejecución de las jornadas previstas. 
Justificación: A continuación, se presenta la justificación de las jornadas de asistencia técnica desarrolladas durante el periodo reportado: 
Las jornadas de asistencia técnica desarrolladas durante el periodo reportado se orientaron al fortalecimiento de la gestión del Sistema de Atención al Ciudadano (SACv2) en las Secretarías de Educación certificadas, a partir del análisis del estado de la gestión de PQRSDF y la identificación de oportunidades de mejora en la oportunidad y calidad de las respuestas a la ciudadanía. 
En este marco, se socializaron lineamientos normativos e institucionales relacionados con la Política de Servicio al Ciudadano, en concordancia con los lineamientos del Modelo Integrado de Planeación y Gestión (MIPG), incorporando el enfoque territorial y de Estado Abierto, así como las orientaciones de la Estrategia Integral de Relacionamiento con la Ciudadanía. 
De manera complementaria, se desarrolló capacitación orientada al fortalecimiento del conocimiento y la apropiación del Protocolo de Relacionamiento con la Ciudadanía, atendiendo los lineamientos de buenas prácticas en la atención y el uso de lenguaje claro, con el fin de garantizar una comunicación comprensible, respetuosa y oportuna. Lo anterior, en concordancia con la Política de Servicio al Ciudadano y lo establecido en la Ley 1755 de 2015, promoviendo la emisión de respuestas claras, completas, coherentes y oportunas. 
De igual manera, se fortalecieron las capacidades de los funcionarios mediante la socialización de buenas prácticas en la gestión de PQRSDF y la adopción de la política de “cero vencidos”, con el fin de garantizar el cumplimiento de los términos legales, mejorar la calidad del servicio y contribuir al fortalecimiento de la relación Estado–ciudadanía.
De igual manera, se brindó capacitación en el uso y manejo del aplicativo SAC v2 desde los diferentes roles definidos en el sistema, orientando a los participantes sobre sus funcionalidades, la gestión adecuada de los requerimientos y la correcta aplicación de los tiempos de respuesta. Adicionalmente, se realizó la verificación de la parametrización del sistema y la revisión de la asignación de roles, con el propósito de asegurar una adecuada administración de la plataforma, fortalecer el control interno, la trazabilidad de las actuaciones y la protección de la información. 
Finalmente, se habilitaron espacios para la resolución de inquietudes relacionadas con el funcionamiento del aplicativo, en los cuales se abordaron aspectos operativos y se identificaron oportunidades de mejora, cuyas observaciones serán tenidas en cuenta para su análisis y fortalecimiento continuo del sistema.
</t>
  </si>
  <si>
    <t>Un encuentro de Líderes de Relacionamiento con la ciudadanía</t>
  </si>
  <si>
    <t xml:space="preserve">Número de encuentros realizados </t>
  </si>
  <si>
    <t>Memoria del Encuentro</t>
  </si>
  <si>
    <t>OAPF 18/02/2026:
De acuerdo con la periodicidad definida, no aplica reporte de avance para este periodo.</t>
  </si>
  <si>
    <t xml:space="preserve">Avances: Desde el Ministerio de Educación Nacional se reconoció el permiso menstrual, como un paso hacia el bienestar, la dignidad y el cuidado de la mujer, En el marco de la conmemoración del 8 de marzo, Día Internacional de la Mujer, se desarrollaron diversas actividades orientadas a visibilizar el rol, las luchas y los aportes de las mujeres
Cuello de Botella: No aplica
Restricciones: No aplica
Justificación: A la actividad firmaron asistencia 144 personas, no obstante, debido a actividades de espacio abierto es posible que la participación hubiese sido mayor
</t>
  </si>
  <si>
    <t>Avances: El Ministerio de Educación Nacional realizo seguimiento a los denominados casos blancos, ahora denominados casos de observaciones sobre 156 personas en nivel de riesgo muy alto y alto en la evaluación de estrés, para el abordaje de estos se implementa el Programa de Vigilancia Epidemiológica del Riesgo Psicosocial, de las 156 personas ya 2 cuentan con atención y el resto actividades de acercamiento
Cuello de Botella: Se presentaron demoras en la oficialización de la información por parte de compensar lo cual retrazo el inicio de actividades y afecto el avance esperado
Restricciones: No Aplica
Justificación: Durante el primer trimestre 2026 se realizaron intervenciones de Primeros Auxilios Psicológicos y atenciones tempranas a 37 servidores, con un total de 86 sesiones de atención brindadas por la psicóloga.
Así mismo, se fortalecieron las acciones de promoción mediante la socialización de las rutas de atención de la ARL Positiva, así como la difusión de herramientas de formación a través de programas internos y externos desarrollados en articulación con la ARL.
Se genero espacio de formación de Inteligencia Emocional con una participación de 42 inscritos.</t>
  </si>
  <si>
    <t>Avances: El Ministerio de Educación Nacional, implemento 11 actividades de intervención grupal con enfoque diferencial a través de dinámicas de diálogo social con los grupos internos y metodología mixta en el MEN, en las dimensiones de Clima Cultura Organizacional y Riesgo Psicosocial
Cuello de Botella: No Aplica
Restricciones: No Aplica
Justificación: En 10 de las 11 actividades se abordaron los componentes de Clima, Cultura Organizacional y Riesgo Psicosocial, en una se abordó únicamente el riesgo psicosocial, las dependencias intervenidas fueron la Subdirección de Aseguramiento de la Calidad, La subdirección de desarrollo organizacional, la Oficina de tecnologías y sistemas de la información y grupos internos de la Subdirección de Talento Humano , Acotando 4 Grupos internos de trabajo</t>
  </si>
  <si>
    <t>Implementación de actividades de fortalecimiento de la calidad de vida laboral</t>
  </si>
  <si>
    <t>(Número de actividades ejecutadas de fortalecimiento de la calidad de vida/Numero de actividades programadas de fortalecimiento de la calidad de vida )*100</t>
  </si>
  <si>
    <t>Matriz de seguimiento a la ejecución del Plan de Bienestar y PIC</t>
  </si>
  <si>
    <t xml:space="preserve">Avances: Desde el Ministerio de Educación Nacional se realizó seguimiento a las actividades de fortalecimiento de la calidad de vida laboral, algunas de las actividades relevantes, fueron la entrega de incentivos por quinquenios, bonos pensionales, activación del gimnasio, conmemoración del 8 de Marzo, actividades de promoción de la salud 
Cuello de Botella: No se ha adjudicado el contrato con el que se busca implementar el Plan de Capacitación Institucional
Restricciones: No aplica
Justificación: Se desarrollo jornada de conmemoración del día de la mujer obrera el 8 de marzo con conversatorio de expertas en temas de género, De igual forma, se habilitó un canal oficial de recepción de contenidos para consolidar los aportes al libro digital, con historias de mujeres 
Con el acompañamiento de expertos en salud de la Caja de Compensación Familiar Compensar, se desarrolló el plan piloto de las jornadas de acompañamiento en el gimnasio. El Plan se desarrolló durante el mes de febrero en jornada am (6 a 7) y jornada pm (6 a 7). El plan de bienestar cuenta con un total de 48 actividades mientras que el plan de capacitación se definieron 14 capacitaciones para el fortalecimiento de la calidad de vida, de estas se han ejecutado 12 actividades del plan de bienestar y 0 del PIC, lo que implica un indicador del 19,4%
</t>
  </si>
  <si>
    <t>RT2-14</t>
  </si>
  <si>
    <t>IT2-197</t>
  </si>
  <si>
    <t>IT2-25</t>
  </si>
  <si>
    <t>IT2-28</t>
  </si>
  <si>
    <t>IT2-35</t>
  </si>
  <si>
    <t>NT2-61</t>
  </si>
  <si>
    <t>NT2-57</t>
  </si>
  <si>
    <t>NT2-43</t>
  </si>
  <si>
    <t>NT2-51</t>
  </si>
  <si>
    <t>NT2-52</t>
  </si>
  <si>
    <t xml:space="preserve">El indicador no tiene meta programada para el mes de enero. </t>
  </si>
  <si>
    <t xml:space="preserve">Avance: Con corte a marzo, cierre del primer trimestre de la vigencia, se determina que el Plan Anual de Adquisiciones publicado en el Secop II a este corte estaba conformado por un total de 1085 adquisiciones, al realizar la revisión de cuales se han contratado se determinan que este número asciende a la cifra de 976 adquisiciones contratadas. 
Cuellos de botella: Las áreas presentan dificultades para la estructuración de los procesos y trámites de contratación presentando retrasados para el inicio de estos en los tiempos definidos. 
Restricciones: No existen restricciones 
Justificación: De acuerdo con lo anterior el nivel de contratación del plan anual de adquisiciones con corte al primer trimestre de la vigencia 2026 es del 89.95%. Este comportamiento es influenciado por la contratación de todas las prestaciones de servicios profesionales y de apoyo a la gestión que se realiza en ellos primeros meses del año.
</t>
  </si>
  <si>
    <t xml:space="preserve">Avance: Con corte a marzo, cierre del primer trimestre de la vigencia, se determina que el valor total estimado de la vigencia actual del Plan Anual de Adquisiciones Publicado en el Secop II asciende a la suma de UN BILLÓN CUARENTA Y NUEVE MIL TREINTA Y TRES MILLONES TRESCIENTOS NOVENTA Y UN MIL NOVECIENTOS NOVENTA Y UN ($1.049.033.391.991) millones de pesos y el valor total de los planes de adquisiciones que se identifican ya han sido contratados con corte a marzo asciende CUATROCIENTOS NOVENTA Y SEIS MIL OCHICIENTOS NOVENTA Y DOS MILLONES SEISCIENTOS CUARENTA Y CINCO MIL SEISCIENTO SESENTA PESOS ($496.892.645.660). 
De acuerdo con la formula establecida para determinar el avance en la ejecución del plan anual de adquisiciones (Valor contratado del Plan Anual de Adquisiciones / Valor total del Plan Anual de Adquisiciones) el nivel de avance registrado corresponde al 47,37% del valor total del Plan programado. 
Cuellos de botella: Ninguno
Restricciones: Ninguno
Justificación: Teniendo en cuenta que la meta proyectada para el primer trimestre de la vigencia 2026 se estimó en un 25,00%, se evidencia que a corte del mes de marzo se cumplió con la meta proyectada, es importante resaltar que el presupuesto estimado para la vigencia 2026 es mayor comparado con vigencias anteriores. Este porcentaje de avance se dio debido al inicio de ley de garantía lo cual genere que la gran mayoría de la contratación se adelantara durante el mes de enero.
</t>
  </si>
  <si>
    <t>El Ministerio de Educación Nacional adelantó acciones preventivas de seguimiento a 4 IES en lo corrido del año llegando a 276 visitas en el cuatrienio, de acuerdo con lo planeado para el I trimestre,  llegando así al 91% de  IES con acciones preventivas propuestas para la vigencia 2026.
Se inició ejecución del plan de visitas evaluando según objeto de la visita componentes de gobierno, administrativo, académico, financiero con el fin de verificar que la IES cumplan con las normas para su funcionamiento y prestación continua del servicio público de educación. Se encuentra en proceso la elaboración del informe respectivo generado con base en cada una de las visitas realizadas. 
Estas acciones permitieron avanzar en la materialización de actividades preventivas que apoyen, monitoreen y evalúen la gestión institucional en componentes financiero, gobierno, académico y administrativo de las Instituciones de Educación Superior. No se identificaron cuellos de botella y limitaciones en el periodo.</t>
  </si>
  <si>
    <t>17/04//2026 OAPF:
Oportunidad: Se reporto dentro de los plazos establecidos por la Oficina de Planeción
Completitud: Se reportó avance y justificación, relacionando las acciones desarrolladas durante el periodo reportado.
Consistencia: El reporte relaciona el porcentaje de avance establecido de acuerdo con la meta definida para  el indicador 
Medios de verificación: Se efectua cargue de  los respectivos soportes.</t>
  </si>
  <si>
    <t>El Ministerio de Educación Nacional, no realizó análisis de información durante el periodo, en cuanto a la aplicación de acciones afirmativas relacionadas con sujetos de especial protección constitucional en las IES.  
Esta situación obedeció a que algunas IES no atendieron el requerimiento de información realizado por el Ministerio. En consecuencia, se han iniciado las acciones para un segundo requerimiento bajo el marco de las competencias de Inspección y Vigilancia.
Estas acciones permitieron avanzar en el establecimiento de la identificación de la problemática y diagnóstico de la aplicación de acciones afirmativas relacionadas con sujetos de especial protección constitucional en las instituciones de Educación Superior. Se identificó un cuello de botella debido al incumplimiento de las IES pendientes con el requerimiento de información solicitado por el Ministerio de Educación.</t>
  </si>
  <si>
    <t xml:space="preserve">17/04//2026 OAPF:
Oportunidad: Se reporto dentro de los plazos establecidos por la Oficina de Planeción
Completitud: Se reportó una justificación asociada al no avance de las acciones propuestas en el periodo reportado, por incumplimiento de las IES.
Consistencia: El reporte relaciona el porcentaje de avance acorde con las acciones adelantadas.
Cuellos de botella: se relaciona un incumplimiento por parte de las IES en el envio de información solicitada.  
Medios de verificación: No se incluyen, de acuerdo con las caracteristicas del reporte </t>
  </si>
  <si>
    <t>Número de solicitudes gestionadas con relación a i) otorgamiento  y renovación de la acreditación en alta calidad programas e instituciones, ii) condiciones iniciales y iii) Planes de mejoramiento.</t>
  </si>
  <si>
    <t>Generación de paz</t>
  </si>
  <si>
    <t>El Ministerio de Educación Nacional, a través del Grupo de Acreditación – CNA, al 30 de marzo 2026, gestiono en acumulado 133 conceptos emitidos por el Consejo Nacional de Acreditación, para el otorgamiento y renovación de acreditación en alta calidad de programas académicos e instituciones radicados; en cuanto a los conceptos de procesos evaluados  en las sesiones  del CNA  contamos con 116 conceptos (actos administrativos) de programas académicos, adicionalmente se  incluye 5 conceptos de  condiciones iniciales, 5 conceptos institucionales y 7 conceptos de recursos de Reposición.  
Cuellos de Botella:   Para inicio de vigencia quedaron en trámite en el despacho del Ministro 70 conceptos pendientes de firma, radicación y notificación. Por otro lado, los informes de visitas de evaluación externa  realizados durante los meses de noviembre y diciembre quedaron por  entregar  51, en revisión 59 y 102 entregados para comentarios de rectores, para un total de (212)  los cuales fueron gestionados durante el 1er trimestre 2026.
Restricciones:  Ningúna.
Justificación: Se continua durante el primer trimestre con 159 visitas rezagadas de 2025, para darle continuidad al proceso de evaluacion externa por parte de los pares académicos.</t>
  </si>
  <si>
    <t>17/04//2026 OAPF: Oportunidad: Se reporto dentro de los plazos establecidos por la Oficina de Planeción
Completitud: Se reportó avance y justificación, relacionando las acciones desarrolladas durante el periodo reportado.
Consistencia: El reporte relaciona el porcentaje de avance establecido de acuerdo con la meta definida para  el indicador.
Cuellos de botella: Se relacionan aquellos que se presentaron durante la vigencia y que impiden el cumplimiento de la meta.
Medios de verificación: Se efectua cargue de  los respectivos soportes.</t>
  </si>
  <si>
    <t>Reporte de seguimiento a las asistencias técnicas realizadas a IES, foros internacionales  y espacios de capacitaciones a pares académicos</t>
  </si>
  <si>
    <t>El Ministerio de Educación Nacional, a través del Grupo de Acreditación – CNA, al 30 de marzo 2026, se desarrollarón mesas técnicas  para el acompañamiento y apropiación del Marco conceptual y el procedimiento del trámite a IES, directivos y personal a cargo de los SIAC, y a pares académicos para orientar en los procesos radicados.  Por ello se realizaróm  (3) encuentros regionales, (febrero en Santa Marta, y en Marzo en Armenia y Cali), donde se socializo las actualizaciones del Nuevo Acuerdo CESU  01/2025.
Para los pares académicos con visita de evaluación externa para los meses de febrero y marzo, se desarrollaron capacitaciones de  pares con visitas.  Por Último, se realizaron dos mesas técnicas virtuales.
Cuellos de Botella:  Solicitudes de mesa de ayuda para gestionar la entrega de informes de evaluación externa por parte de los pares académicos que realizaron visitas de evaluación externa y cargue de información en SACES CNA. 
Restricciones: Subutilización del SACES CNA por desconocimiento de la estructura para la generación de informes de la plataforma SACES CNA  y escaso acompañamiento por parte de la OTSI,  en la resolución de incidentes presentados en dicha plataforma, ya que sólo se apoya por horas de fabrica con el ingeniero que conoce el SACES CNA.
Justificación:  La demanda de solicitudes radicadas por las Instituciones de Educación Superior, requiere el permanente acompañamiento para asegurar que los trámites con IES y la gestión de pares académicos para las visitas externas con fines de acreditación, Así mismo, el Sistema de Aseguramiento de la Calidad debe fortalecer los canales de comunicación y apropiación de la plataforma SACES CNA, para garantizar información veraz y oportuna.</t>
  </si>
  <si>
    <t>17/04//2026 OAPF:
Oportunidad: Se reporto dentro de los plazos establecidos por la Oficina de Planeción
Completitud: Se reportó avance y justificación, relacionando las acciones desarrolladas durante el periodo reportado.
Consistencia: El reporte relaciona el porcentaje de avance de acuerdo con la meta definida para  el indicador 
Cuellos de botella: Se relacionan aquellos que se presentaron en el desarrollo de las actividades propuestas, asi como las restricciones 
Medios de verificación: Se efectua cargue de  los respectivos soportes.</t>
  </si>
  <si>
    <t>El Ministerio de Educación Nacional expidió 6.646 Resoluciones de convalidación de títulos de E.S. en el primer trimestre de 2026, correspondientes a solicitudes de primera instancia, recursos de reposición y tutelas.
Cuellos de Botella (Internos al área): No se identificaron cuellos de botella
Restricciones (Externos al área): No se encuentran restricción, pero se evidencia un pico importante en el promedio de radicaciones del trimestre, en comparación con el año anterior.
Justificación: Se realizó la validación documental, análisis de criterio y notificación de los actos administrativos de las solicitudes de convalidación de títulos de E.S., conforme a lo dispuesto en la Resolución 10687 de 2019.</t>
  </si>
  <si>
    <t>Número de solicitudes asociadas a trámites de registro calificado finalizadas, según el el tipo de trámite</t>
  </si>
  <si>
    <t xml:space="preserve">Número de solicitudes finalizadas, según el el tipo de trámite (otorgamiento, renovación, modificación y preradicación).
</t>
  </si>
  <si>
    <r>
      <t>Durante el mes de enero, se remitieron a la Subdirección de Relacionamiento con la Ciudadanía (SRC) un total de</t>
    </r>
    <r>
      <rPr>
        <b/>
        <sz val="14"/>
        <color theme="1"/>
        <rFont val="Aptos"/>
        <family val="2"/>
      </rPr>
      <t xml:space="preserve"> 65 procesos de registro calificad</t>
    </r>
    <r>
      <rPr>
        <sz val="14"/>
        <color theme="1"/>
        <rFont val="Aptos"/>
        <family val="2"/>
      </rPr>
      <t>o, discriminados según el tipo de solicitud. Adicionalmente, se cerraron</t>
    </r>
    <r>
      <rPr>
        <b/>
        <sz val="14"/>
        <color theme="1"/>
        <rFont val="Aptos"/>
        <family val="2"/>
      </rPr>
      <t xml:space="preserve"> 47 procesos con comunicación externa</t>
    </r>
    <r>
      <rPr>
        <sz val="14"/>
        <color theme="1"/>
        <rFont val="Aptos"/>
        <family val="2"/>
      </rPr>
      <t>, conforme se detalla a continuación para un</t>
    </r>
    <r>
      <rPr>
        <b/>
        <sz val="14"/>
        <color theme="1"/>
        <rFont val="Aptos"/>
        <family val="2"/>
      </rPr>
      <t xml:space="preserve"> total de 112 </t>
    </r>
    <r>
      <rPr>
        <sz val="14"/>
        <color theme="1"/>
        <rFont val="Aptos"/>
        <family val="2"/>
      </rPr>
      <t>procesos:
Remitidos a la SRC
- Registros Calificados Nuevos: 32
- Renovaciones de Registro Calificado: 24
- Modificaciones de Registro Calificado con resolución: 9
Cierres de trámites a través de comunicación externa:
- Modificaciones de Registro Calificado con comunicado: 47
- Preradicados: 0
Cuellos de Botella (Internos al área): Inicio de año laboral.
Restricciones (Externos al área): No aplica
Justificación: Como consecuencia de inicio de nuevo año laboral, no se contó con el equipo completo de la Subdirección de Aseguramineto de la Calidad, lo que ocasionó un cuello de botella significativo en el proceso de registro calificado.</t>
    </r>
  </si>
  <si>
    <t>OAPF 15/02/2026: Oportunidad: Se efectua reporte durante los plazos establecidos por la OAPF. 
Completitud: Se reportó porcentaje de avance y justificación, relacionando los trámites efectuadas durante el primer mes. 
Consistencia: El reporte relaciona el porcentaje de avance establecido dentro del indicador y de acuerdo a la gestión desarrollada durante la vigencia.
Medios de verificación: Se efectua cargue de  los respectivos soportes.</t>
  </si>
  <si>
    <t>NO SE REPORTA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</si>
</sst>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_(* #,##0.00_);_(* \(#,##0.00\);_(* &quot;-&quot;??_);_(@_)"/>
    <numFmt numFmtId="166" formatCode="_(* #,##0_);_(* \(#,##0\);_(* &quot;-&quot;_);_(@_)"/>
    <numFmt numFmtId="167" formatCode="#,##0.0"/>
    <numFmt numFmtId="168" formatCode="_(* #,##0_);_(* \(#,##0\);_(* &quot;-&quot;??_);_(@_)"/>
    <numFmt numFmtId="169" formatCode="_-* #,##0_-;\-* #,##0_-;_-* &quot;-&quot;??_-;_-@_-"/>
    <numFmt numFmtId="170" formatCode="[$$-240A]\ #,##0"/>
    <numFmt numFmtId="171" formatCode="&quot;$&quot;#,##0"/>
  </numFmts>
  <fonts count="35" x14ac:knownFonts="1">
    <font>
      <sz val="12"/>
      <color theme="1"/>
      <name val="Aptos Narrow"/>
      <family val="2"/>
      <scheme val="minor"/>
    </font>
    <font>
      <sz val="12"/>
      <color theme="1"/>
      <name val="Aptos Narrow"/>
      <family val="2"/>
      <scheme val="minor"/>
    </font>
    <font>
      <b/>
      <sz val="12"/>
      <color theme="0"/>
      <name val="Aptos Narrow"/>
      <family val="2"/>
      <scheme val="minor"/>
    </font>
    <font>
      <b/>
      <sz val="14"/>
      <color theme="0"/>
      <name val="Aptos Narrow"/>
      <family val="2"/>
      <scheme val="minor"/>
    </font>
    <font>
      <sz val="11"/>
      <name val="Calibri"/>
      <family val="2"/>
    </font>
    <font>
      <b/>
      <sz val="12"/>
      <color theme="1"/>
      <name val="Aptos Narrow"/>
      <family val="2"/>
      <scheme val="minor"/>
    </font>
    <font>
      <sz val="12"/>
      <color theme="0"/>
      <name val="Aptos Narrow"/>
      <family val="2"/>
      <scheme val="minor"/>
    </font>
    <font>
      <b/>
      <sz val="14"/>
      <color theme="1"/>
      <name val="Microsoft GothicNeo"/>
      <family val="2"/>
      <charset val="129"/>
    </font>
    <font>
      <b/>
      <sz val="11"/>
      <color theme="1"/>
      <name val="Microsoft GothicNeo"/>
      <family val="2"/>
      <charset val="129"/>
    </font>
    <font>
      <b/>
      <sz val="11"/>
      <color theme="1"/>
      <name val="Aptos Narrow"/>
      <family val="2"/>
      <scheme val="minor"/>
    </font>
    <font>
      <sz val="10"/>
      <color theme="1"/>
      <name val="Microsoft GothicNeo"/>
      <family val="2"/>
      <charset val="129"/>
    </font>
    <font>
      <b/>
      <sz val="10"/>
      <color theme="1"/>
      <name val="Microsoft GothicNeo"/>
      <family val="2"/>
      <charset val="129"/>
    </font>
    <font>
      <sz val="14"/>
      <color theme="1"/>
      <name val="Aptos Narrow"/>
      <family val="2"/>
      <scheme val="minor"/>
    </font>
    <font>
      <sz val="14"/>
      <color theme="0"/>
      <name val="Aptos Narrow"/>
      <family val="2"/>
      <scheme val="minor"/>
    </font>
    <font>
      <sz val="9"/>
      <color theme="0"/>
      <name val="Aptos Narrow"/>
      <family val="2"/>
      <scheme val="minor"/>
    </font>
    <font>
      <b/>
      <sz val="10"/>
      <name val="Aptos Narrow"/>
      <family val="2"/>
      <scheme val="minor"/>
    </font>
    <font>
      <sz val="14"/>
      <name val="Aptos"/>
      <family val="2"/>
    </font>
    <font>
      <sz val="14"/>
      <color theme="0"/>
      <name val="Aptos"/>
      <family val="2"/>
    </font>
    <font>
      <sz val="14"/>
      <color theme="1"/>
      <name val="Aptos"/>
      <family val="2"/>
    </font>
    <font>
      <sz val="11"/>
      <color theme="1"/>
      <name val="Aptos Narrow"/>
      <family val="2"/>
      <scheme val="minor"/>
    </font>
    <font>
      <sz val="14"/>
      <color rgb="FF70AD47"/>
      <name val="Aptos"/>
      <family val="2"/>
    </font>
    <font>
      <sz val="14"/>
      <color rgb="FF000000"/>
      <name val="Aptos"/>
      <family val="2"/>
    </font>
    <font>
      <sz val="10"/>
      <name val="Arial"/>
      <family val="2"/>
    </font>
    <font>
      <sz val="12"/>
      <name val="Aptos"/>
      <family val="2"/>
    </font>
    <font>
      <sz val="12"/>
      <color rgb="FF000000"/>
      <name val="Aptos"/>
      <family val="2"/>
    </font>
    <font>
      <sz val="12"/>
      <name val="Aptos Narrow"/>
      <family val="2"/>
      <scheme val="minor"/>
    </font>
    <font>
      <sz val="12"/>
      <color theme="1"/>
      <name val="Aptos"/>
      <family val="2"/>
    </font>
    <font>
      <sz val="12"/>
      <color theme="0"/>
      <name val="Aptos"/>
      <family val="2"/>
    </font>
    <font>
      <sz val="11"/>
      <color rgb="FF000000"/>
      <name val="Calibri"/>
      <family val="2"/>
    </font>
    <font>
      <sz val="11"/>
      <color theme="1"/>
      <name val="Aptos Display"/>
      <family val="2"/>
      <scheme val="major"/>
    </font>
    <font>
      <b/>
      <sz val="11"/>
      <color theme="1"/>
      <name val="Aptos Display"/>
      <family val="2"/>
      <scheme val="major"/>
    </font>
    <font>
      <sz val="11"/>
      <color theme="0"/>
      <name val="Aptos Display"/>
      <family val="2"/>
      <scheme val="major"/>
    </font>
    <font>
      <sz val="10"/>
      <name val="Aptos Narrow"/>
      <family val="2"/>
      <scheme val="minor"/>
    </font>
    <font>
      <sz val="14"/>
      <color theme="1"/>
      <name val="Aptos"/>
    </font>
    <font>
      <b/>
      <sz val="14"/>
      <color theme="1"/>
      <name val="Aptos"/>
      <family val="2"/>
    </font>
  </fonts>
  <fills count="22">
    <fill>
      <patternFill patternType="none"/>
    </fill>
    <fill>
      <patternFill patternType="gray125"/>
    </fill>
    <fill>
      <patternFill patternType="solid">
        <fgColor theme="4" tint="-0.249977111117893"/>
        <bgColor indexed="64"/>
      </patternFill>
    </fill>
    <fill>
      <patternFill patternType="solid">
        <fgColor rgb="FFCC0066"/>
        <bgColor indexed="64"/>
      </patternFill>
    </fill>
    <fill>
      <patternFill patternType="solid">
        <fgColor rgb="FF70AD47"/>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70C0"/>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6600"/>
        <bgColor indexed="64"/>
      </patternFill>
    </fill>
    <fill>
      <patternFill patternType="solid">
        <fgColor theme="3" tint="-0.249977111117893"/>
        <bgColor indexed="64"/>
      </patternFill>
    </fill>
    <fill>
      <patternFill patternType="solid">
        <fgColor rgb="FF7030A0"/>
        <bgColor theme="4"/>
      </patternFill>
    </fill>
    <fill>
      <patternFill patternType="solid">
        <fgColor rgb="FF954ECA"/>
        <bgColor indexed="64"/>
      </patternFill>
    </fill>
    <fill>
      <patternFill patternType="solid">
        <fgColor theme="9"/>
        <bgColor indexed="64"/>
      </patternFill>
    </fill>
    <fill>
      <patternFill patternType="solid">
        <fgColor rgb="FF954ECA"/>
        <bgColor theme="4"/>
      </patternFill>
    </fill>
    <fill>
      <patternFill patternType="solid">
        <fgColor theme="3" tint="-0.249977111117893"/>
        <bgColor theme="4"/>
      </patternFill>
    </fill>
    <fill>
      <patternFill patternType="solid">
        <fgColor theme="9"/>
        <bgColor theme="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s>
  <borders count="21">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rgb="FF002060"/>
      </left>
      <right/>
      <top style="thin">
        <color rgb="FF002060"/>
      </top>
      <bottom style="thin">
        <color rgb="FF002060"/>
      </bottom>
      <diagonal/>
    </border>
    <border>
      <left style="thin">
        <color rgb="FF002060"/>
      </left>
      <right/>
      <top/>
      <bottom style="thin">
        <color rgb="FF002060"/>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rgb="FF002060"/>
      </bottom>
      <diagonal/>
    </border>
    <border>
      <left style="thin">
        <color theme="0"/>
      </left>
      <right style="thin">
        <color theme="0"/>
      </right>
      <top/>
      <bottom style="thin">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indexed="64"/>
      </left>
      <right style="thin">
        <color indexed="64"/>
      </right>
      <top/>
      <bottom style="thin">
        <color indexed="64"/>
      </bottom>
      <diagonal/>
    </border>
    <border>
      <left/>
      <right/>
      <top/>
      <bottom style="thin">
        <color rgb="FF002060"/>
      </bottom>
      <diagonal/>
    </border>
  </borders>
  <cellStyleXfs count="5">
    <xf numFmtId="0" fontId="0" fillId="0" borderId="0"/>
    <xf numFmtId="9" fontId="1" fillId="0" borderId="0" applyFont="0" applyFill="0" applyBorder="0" applyAlignment="0" applyProtection="0"/>
    <xf numFmtId="166" fontId="19" fillId="0" borderId="0" applyFont="0" applyFill="0" applyBorder="0" applyAlignment="0" applyProtection="0"/>
    <xf numFmtId="0" fontId="22" fillId="0" borderId="0"/>
    <xf numFmtId="165" fontId="19" fillId="0" borderId="0" applyFont="0" applyFill="0" applyBorder="0" applyAlignment="0" applyProtection="0"/>
  </cellStyleXfs>
  <cellXfs count="221">
    <xf numFmtId="0" fontId="0" fillId="0" borderId="0" xfId="0"/>
    <xf numFmtId="0" fontId="9" fillId="9" borderId="8" xfId="0" applyFont="1" applyFill="1" applyBorder="1" applyAlignment="1">
      <alignment horizontal="center" vertical="center"/>
    </xf>
    <xf numFmtId="0" fontId="9" fillId="9" borderId="8" xfId="0" applyFont="1" applyFill="1" applyBorder="1" applyAlignment="1">
      <alignment horizontal="center" vertical="center" wrapText="1"/>
    </xf>
    <xf numFmtId="0" fontId="0" fillId="0" borderId="0" xfId="0" applyAlignment="1">
      <alignment horizontal="left"/>
    </xf>
    <xf numFmtId="10" fontId="0" fillId="10" borderId="0" xfId="1" applyNumberFormat="1" applyFont="1" applyFill="1" applyAlignment="1">
      <alignment horizontal="center"/>
    </xf>
    <xf numFmtId="0" fontId="9" fillId="9" borderId="9" xfId="0" applyFont="1" applyFill="1" applyBorder="1" applyAlignment="1">
      <alignment horizontal="left"/>
    </xf>
    <xf numFmtId="10" fontId="5" fillId="9" borderId="9" xfId="0" applyNumberFormat="1" applyFont="1" applyFill="1" applyBorder="1" applyAlignment="1">
      <alignment horizontal="center" vertical="center"/>
    </xf>
    <xf numFmtId="0" fontId="12" fillId="0" borderId="1" xfId="0" applyFont="1" applyBorder="1"/>
    <xf numFmtId="0" fontId="12" fillId="0" borderId="1" xfId="0" applyFont="1" applyBorder="1" applyAlignment="1">
      <alignment horizontal="center"/>
    </xf>
    <xf numFmtId="0" fontId="15" fillId="5" borderId="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9" fillId="0" borderId="1" xfId="0" applyFont="1" applyBorder="1"/>
    <xf numFmtId="0" fontId="9" fillId="0" borderId="1" xfId="0" applyFont="1" applyBorder="1" applyAlignment="1">
      <alignment horizontal="left" vertical="top"/>
    </xf>
    <xf numFmtId="0" fontId="2" fillId="6" borderId="1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6" fillId="0" borderId="5" xfId="0" applyFont="1" applyBorder="1" applyAlignment="1">
      <alignment horizontal="left" vertical="center"/>
    </xf>
    <xf numFmtId="0" fontId="16" fillId="0" borderId="5" xfId="0" applyFont="1" applyBorder="1" applyAlignment="1">
      <alignment vertical="center"/>
    </xf>
    <xf numFmtId="0" fontId="16" fillId="0" borderId="5" xfId="0" applyFont="1" applyBorder="1" applyAlignment="1">
      <alignment horizontal="center"/>
    </xf>
    <xf numFmtId="0" fontId="16" fillId="0" borderId="5" xfId="0" applyFont="1" applyBorder="1" applyAlignment="1">
      <alignment horizontal="left" vertical="center" indent="1"/>
    </xf>
    <xf numFmtId="0" fontId="16" fillId="0" borderId="5" xfId="0" applyFont="1" applyBorder="1" applyAlignment="1">
      <alignment horizontal="center" vertical="center" wrapText="1"/>
    </xf>
    <xf numFmtId="0" fontId="16" fillId="0" borderId="5" xfId="0" applyFont="1" applyBorder="1" applyAlignment="1">
      <alignment horizontal="left" vertical="center" wrapText="1" indent="1"/>
    </xf>
    <xf numFmtId="0" fontId="16" fillId="0" borderId="5" xfId="0" applyFont="1" applyBorder="1" applyAlignment="1">
      <alignment horizontal="center" vertical="center"/>
    </xf>
    <xf numFmtId="0" fontId="17" fillId="0" borderId="5" xfId="0" applyFont="1" applyBorder="1" applyAlignment="1">
      <alignment horizontal="center" vertical="center" wrapText="1"/>
    </xf>
    <xf numFmtId="2" fontId="17" fillId="4" borderId="6" xfId="0" applyNumberFormat="1" applyFont="1" applyFill="1" applyBorder="1" applyAlignment="1">
      <alignment horizontal="center" vertical="center" wrapText="1"/>
    </xf>
    <xf numFmtId="2" fontId="18" fillId="0" borderId="6" xfId="0" applyNumberFormat="1" applyFont="1" applyBorder="1" applyAlignment="1">
      <alignment horizontal="center" vertical="center" wrapText="1"/>
    </xf>
    <xf numFmtId="164" fontId="0" fillId="0" borderId="5" xfId="1" applyNumberFormat="1" applyFont="1" applyFill="1" applyBorder="1" applyAlignment="1" applyProtection="1">
      <alignment horizontal="center" vertical="center" wrapText="1"/>
    </xf>
    <xf numFmtId="164" fontId="0" fillId="0" borderId="16" xfId="1" applyNumberFormat="1" applyFont="1" applyFill="1" applyBorder="1" applyAlignment="1" applyProtection="1">
      <alignment horizontal="center" vertical="center" wrapText="1"/>
    </xf>
    <xf numFmtId="164" fontId="0" fillId="0" borderId="17" xfId="1" applyNumberFormat="1" applyFont="1" applyFill="1" applyBorder="1" applyAlignment="1" applyProtection="1">
      <alignment horizontal="center" vertical="center" wrapText="1"/>
    </xf>
    <xf numFmtId="0" fontId="18" fillId="8" borderId="5" xfId="0" applyFont="1" applyFill="1" applyBorder="1" applyAlignment="1">
      <alignment horizontal="left"/>
    </xf>
    <xf numFmtId="2" fontId="17" fillId="4" borderId="18" xfId="0" applyNumberFormat="1" applyFont="1" applyFill="1" applyBorder="1" applyAlignment="1">
      <alignment horizontal="center" vertical="center" wrapText="1"/>
    </xf>
    <xf numFmtId="2" fontId="17" fillId="4" borderId="5" xfId="0" applyNumberFormat="1" applyFont="1" applyFill="1" applyBorder="1" applyAlignment="1">
      <alignment horizontal="center" vertical="center" wrapText="1"/>
    </xf>
    <xf numFmtId="0" fontId="18" fillId="0" borderId="0" xfId="0" applyFont="1" applyAlignment="1">
      <alignment horizontal="left"/>
    </xf>
    <xf numFmtId="0" fontId="18" fillId="8" borderId="0" xfId="0" applyFont="1" applyFill="1" applyAlignment="1">
      <alignment horizontal="left" vertical="top"/>
    </xf>
    <xf numFmtId="0" fontId="16" fillId="8" borderId="5" xfId="0" applyFont="1" applyFill="1" applyBorder="1" applyAlignment="1">
      <alignment horizontal="center" vertical="center"/>
    </xf>
    <xf numFmtId="0" fontId="18" fillId="8" borderId="5" xfId="0" applyFont="1" applyFill="1" applyBorder="1" applyAlignment="1">
      <alignment horizontal="left" vertical="center"/>
    </xf>
    <xf numFmtId="0" fontId="18" fillId="8" borderId="0" xfId="0" applyFont="1" applyFill="1" applyAlignment="1">
      <alignment horizontal="left"/>
    </xf>
    <xf numFmtId="1" fontId="16" fillId="0" borderId="5" xfId="0" applyNumberFormat="1" applyFont="1" applyBorder="1" applyAlignment="1">
      <alignment horizontal="center" vertical="center"/>
    </xf>
    <xf numFmtId="9" fontId="16" fillId="0" borderId="5" xfId="0" applyNumberFormat="1" applyFont="1" applyBorder="1" applyAlignment="1">
      <alignment horizontal="left" vertical="center"/>
    </xf>
    <xf numFmtId="2" fontId="20" fillId="4" borderId="6" xfId="0" applyNumberFormat="1" applyFont="1" applyFill="1" applyBorder="1" applyAlignment="1">
      <alignment horizontal="center" vertical="center" wrapText="1"/>
    </xf>
    <xf numFmtId="0" fontId="16" fillId="0" borderId="5" xfId="0" applyFont="1" applyBorder="1" applyAlignment="1">
      <alignment horizontal="left" vertical="top" wrapText="1"/>
    </xf>
    <xf numFmtId="3" fontId="16" fillId="0" borderId="5" xfId="0" applyNumberFormat="1" applyFont="1" applyBorder="1" applyAlignment="1">
      <alignment horizontal="center" vertical="center"/>
    </xf>
    <xf numFmtId="3" fontId="16" fillId="0" borderId="5" xfId="1" applyNumberFormat="1" applyFont="1" applyFill="1" applyBorder="1" applyAlignment="1" applyProtection="1">
      <alignment horizontal="center" vertical="center"/>
    </xf>
    <xf numFmtId="3" fontId="16" fillId="0" borderId="5" xfId="1" applyNumberFormat="1" applyFont="1" applyFill="1" applyBorder="1" applyAlignment="1" applyProtection="1">
      <alignment horizontal="left" vertical="center"/>
    </xf>
    <xf numFmtId="3" fontId="16" fillId="0" borderId="5" xfId="2" applyNumberFormat="1" applyFont="1" applyFill="1" applyBorder="1" applyAlignment="1" applyProtection="1">
      <alignment horizontal="center" vertical="center"/>
    </xf>
    <xf numFmtId="3" fontId="16" fillId="0" borderId="5" xfId="2" applyNumberFormat="1" applyFont="1" applyFill="1" applyBorder="1" applyAlignment="1" applyProtection="1">
      <alignment horizontal="left" vertical="center"/>
    </xf>
    <xf numFmtId="0" fontId="18" fillId="8" borderId="5" xfId="0" applyFont="1" applyFill="1" applyBorder="1" applyAlignment="1">
      <alignment horizontal="left" wrapText="1"/>
    </xf>
    <xf numFmtId="3" fontId="16" fillId="0" borderId="5" xfId="0" applyNumberFormat="1" applyFont="1" applyBorder="1" applyAlignment="1">
      <alignment horizontal="left" vertical="center"/>
    </xf>
    <xf numFmtId="0" fontId="16" fillId="0" borderId="5" xfId="3" applyFont="1" applyBorder="1" applyAlignment="1">
      <alignment horizontal="left" vertical="top" wrapText="1" indent="1"/>
    </xf>
    <xf numFmtId="3" fontId="16" fillId="0" borderId="5" xfId="4" applyNumberFormat="1" applyFont="1" applyFill="1" applyBorder="1" applyAlignment="1" applyProtection="1">
      <alignment horizontal="center" vertical="center"/>
    </xf>
    <xf numFmtId="3" fontId="16" fillId="0" borderId="5" xfId="4" applyNumberFormat="1" applyFont="1" applyFill="1" applyBorder="1" applyAlignment="1" applyProtection="1">
      <alignment horizontal="left" vertical="center"/>
    </xf>
    <xf numFmtId="0" fontId="16" fillId="0" borderId="5" xfId="3" applyFont="1" applyBorder="1" applyAlignment="1">
      <alignment horizontal="left" vertical="center" wrapText="1" indent="1"/>
    </xf>
    <xf numFmtId="167" fontId="16" fillId="0" borderId="5" xfId="0" applyNumberFormat="1" applyFont="1" applyBorder="1" applyAlignment="1">
      <alignment horizontal="center" vertical="center"/>
    </xf>
    <xf numFmtId="167" fontId="16" fillId="0" borderId="5" xfId="4" applyNumberFormat="1" applyFont="1" applyFill="1" applyBorder="1" applyAlignment="1" applyProtection="1">
      <alignment horizontal="center" vertical="center"/>
    </xf>
    <xf numFmtId="49" fontId="16" fillId="0" borderId="5" xfId="0" applyNumberFormat="1" applyFont="1" applyBorder="1" applyAlignment="1">
      <alignment horizontal="center" vertical="center"/>
    </xf>
    <xf numFmtId="3" fontId="17" fillId="4" borderId="6" xfId="0" applyNumberFormat="1" applyFont="1" applyFill="1" applyBorder="1" applyAlignment="1">
      <alignment horizontal="center" vertical="center" wrapText="1"/>
    </xf>
    <xf numFmtId="4" fontId="17" fillId="4" borderId="6" xfId="0" applyNumberFormat="1" applyFont="1" applyFill="1" applyBorder="1" applyAlignment="1">
      <alignment horizontal="center" vertical="center" wrapText="1"/>
    </xf>
    <xf numFmtId="167" fontId="17" fillId="4" borderId="5" xfId="0" applyNumberFormat="1" applyFont="1" applyFill="1" applyBorder="1" applyAlignment="1">
      <alignment horizontal="center" vertical="center" wrapText="1"/>
    </xf>
    <xf numFmtId="3" fontId="18" fillId="0" borderId="6" xfId="0" applyNumberFormat="1" applyFont="1" applyBorder="1" applyAlignment="1">
      <alignment horizontal="center" vertical="center" wrapText="1"/>
    </xf>
    <xf numFmtId="4" fontId="17" fillId="4" borderId="5" xfId="0" applyNumberFormat="1" applyFont="1" applyFill="1" applyBorder="1" applyAlignment="1">
      <alignment horizontal="center" vertical="center" wrapText="1"/>
    </xf>
    <xf numFmtId="4" fontId="17" fillId="4" borderId="18" xfId="0" applyNumberFormat="1" applyFont="1" applyFill="1" applyBorder="1" applyAlignment="1">
      <alignment horizontal="center" vertical="center" wrapText="1"/>
    </xf>
    <xf numFmtId="3" fontId="17" fillId="4" borderId="18" xfId="0" applyNumberFormat="1" applyFont="1" applyFill="1" applyBorder="1" applyAlignment="1">
      <alignment horizontal="center" vertical="center" wrapText="1"/>
    </xf>
    <xf numFmtId="3" fontId="17" fillId="4" borderId="5" xfId="0" applyNumberFormat="1" applyFont="1" applyFill="1" applyBorder="1" applyAlignment="1">
      <alignment horizontal="center" vertical="center" wrapText="1"/>
    </xf>
    <xf numFmtId="2" fontId="6" fillId="4" borderId="6" xfId="0" applyNumberFormat="1" applyFont="1" applyFill="1" applyBorder="1" applyAlignment="1">
      <alignment horizontal="center" vertical="center" wrapText="1"/>
    </xf>
    <xf numFmtId="2" fontId="1" fillId="0" borderId="6" xfId="0" applyNumberFormat="1" applyFont="1" applyBorder="1" applyAlignment="1">
      <alignment horizontal="left" vertical="center" wrapText="1"/>
    </xf>
    <xf numFmtId="0" fontId="23" fillId="0" borderId="5" xfId="0" applyFont="1" applyBorder="1" applyAlignment="1">
      <alignment horizontal="left" vertical="center"/>
    </xf>
    <xf numFmtId="0" fontId="23" fillId="0" borderId="5" xfId="0" applyFont="1" applyBorder="1" applyAlignment="1">
      <alignment vertical="center"/>
    </xf>
    <xf numFmtId="0" fontId="24" fillId="0" borderId="5" xfId="0" applyFont="1" applyBorder="1" applyAlignment="1">
      <alignment horizontal="center" vertical="center"/>
    </xf>
    <xf numFmtId="0" fontId="25" fillId="0" borderId="5" xfId="0" applyFont="1" applyBorder="1" applyAlignment="1">
      <alignment horizontal="left" vertical="center" wrapText="1"/>
    </xf>
    <xf numFmtId="0" fontId="23" fillId="0" borderId="5" xfId="0" applyFont="1" applyBorder="1" applyAlignment="1">
      <alignment horizontal="center" vertical="center"/>
    </xf>
    <xf numFmtId="0" fontId="26" fillId="0" borderId="5" xfId="0" applyFont="1" applyBorder="1" applyAlignment="1">
      <alignment horizontal="left" vertical="center"/>
    </xf>
    <xf numFmtId="0" fontId="23" fillId="0" borderId="19" xfId="0" applyFont="1" applyBorder="1" applyAlignment="1">
      <alignment horizontal="center" vertical="center"/>
    </xf>
    <xf numFmtId="2" fontId="27" fillId="4" borderId="7" xfId="0" applyNumberFormat="1" applyFont="1" applyFill="1" applyBorder="1" applyAlignment="1">
      <alignment horizontal="center" vertical="center"/>
    </xf>
    <xf numFmtId="2" fontId="26" fillId="0" borderId="7" xfId="0" applyNumberFormat="1" applyFont="1" applyBorder="1" applyAlignment="1">
      <alignment horizontal="center" vertical="center"/>
    </xf>
    <xf numFmtId="2" fontId="27" fillId="4" borderId="20" xfId="0" applyNumberFormat="1" applyFont="1" applyFill="1" applyBorder="1" applyAlignment="1">
      <alignment horizontal="center" vertical="center"/>
    </xf>
    <xf numFmtId="2" fontId="6" fillId="4" borderId="7" xfId="0" applyNumberFormat="1" applyFont="1" applyFill="1" applyBorder="1" applyAlignment="1">
      <alignment horizontal="center" vertical="center"/>
    </xf>
    <xf numFmtId="2" fontId="1" fillId="0" borderId="7" xfId="0" applyNumberFormat="1" applyFont="1" applyBorder="1" applyAlignment="1">
      <alignment horizontal="left" vertical="center" wrapText="1"/>
    </xf>
    <xf numFmtId="0" fontId="27" fillId="4" borderId="19" xfId="0" applyFont="1" applyFill="1" applyBorder="1" applyAlignment="1">
      <alignment horizontal="center" vertical="center"/>
    </xf>
    <xf numFmtId="0" fontId="23" fillId="0" borderId="5" xfId="0" applyFont="1" applyBorder="1" applyAlignment="1">
      <alignment horizontal="left" vertical="center" wrapText="1" indent="1"/>
    </xf>
    <xf numFmtId="0" fontId="27" fillId="0" borderId="5" xfId="0" applyFont="1" applyBorder="1" applyAlignment="1">
      <alignment horizontal="center" vertical="center" wrapText="1"/>
    </xf>
    <xf numFmtId="0" fontId="24" fillId="0" borderId="5" xfId="0" applyFont="1" applyBorder="1" applyAlignment="1">
      <alignment horizontal="center" vertical="center" wrapText="1"/>
    </xf>
    <xf numFmtId="3" fontId="24" fillId="0" borderId="5" xfId="0" applyNumberFormat="1" applyFont="1" applyBorder="1" applyAlignment="1">
      <alignment horizontal="center" vertical="center"/>
    </xf>
    <xf numFmtId="2" fontId="27" fillId="4" borderId="6" xfId="0" applyNumberFormat="1" applyFont="1" applyFill="1" applyBorder="1" applyAlignment="1">
      <alignment horizontal="center" vertical="center" wrapText="1"/>
    </xf>
    <xf numFmtId="2" fontId="26" fillId="0" borderId="6" xfId="0" applyNumberFormat="1" applyFont="1" applyBorder="1" applyAlignment="1">
      <alignment horizontal="center" vertical="center" wrapText="1"/>
    </xf>
    <xf numFmtId="2" fontId="27" fillId="4" borderId="18" xfId="0" applyNumberFormat="1" applyFont="1" applyFill="1" applyBorder="1" applyAlignment="1">
      <alignment horizontal="center" vertical="center" wrapText="1"/>
    </xf>
    <xf numFmtId="2" fontId="27" fillId="4" borderId="5" xfId="0" applyNumberFormat="1" applyFont="1" applyFill="1" applyBorder="1" applyAlignment="1">
      <alignment horizontal="center" vertical="center" wrapText="1"/>
    </xf>
    <xf numFmtId="0" fontId="18" fillId="0" borderId="5" xfId="0" applyFont="1" applyBorder="1" applyAlignment="1">
      <alignment horizontal="left" vertical="center"/>
    </xf>
    <xf numFmtId="0" fontId="16" fillId="0" borderId="19" xfId="0" applyFont="1" applyBorder="1" applyAlignment="1">
      <alignment horizontal="left" vertical="center"/>
    </xf>
    <xf numFmtId="2" fontId="17" fillId="4" borderId="7" xfId="0" applyNumberFormat="1" applyFont="1" applyFill="1" applyBorder="1" applyAlignment="1">
      <alignment horizontal="center" vertical="center"/>
    </xf>
    <xf numFmtId="2" fontId="18" fillId="0" borderId="7" xfId="0" applyNumberFormat="1" applyFont="1" applyBorder="1" applyAlignment="1">
      <alignment horizontal="center" vertical="center"/>
    </xf>
    <xf numFmtId="2" fontId="17" fillId="4" borderId="20" xfId="0" applyNumberFormat="1" applyFont="1" applyFill="1" applyBorder="1" applyAlignment="1">
      <alignment horizontal="center" vertical="center"/>
    </xf>
    <xf numFmtId="2" fontId="17" fillId="4" borderId="19" xfId="0" applyNumberFormat="1" applyFont="1" applyFill="1" applyBorder="1" applyAlignment="1">
      <alignment horizontal="center" vertical="center"/>
    </xf>
    <xf numFmtId="0" fontId="21" fillId="0" borderId="5" xfId="0" applyFont="1" applyBorder="1" applyAlignment="1">
      <alignment horizontal="center" vertical="center" wrapText="1"/>
    </xf>
    <xf numFmtId="0" fontId="21" fillId="0" borderId="5" xfId="0" applyFont="1" applyBorder="1" applyAlignment="1">
      <alignment horizontal="center" vertical="center"/>
    </xf>
    <xf numFmtId="3" fontId="4" fillId="0" borderId="5" xfId="0" applyNumberFormat="1" applyFont="1" applyBorder="1" applyAlignment="1">
      <alignment horizontal="center" vertical="center" wrapText="1"/>
    </xf>
    <xf numFmtId="3" fontId="28" fillId="0" borderId="5" xfId="0" applyNumberFormat="1" applyFont="1" applyBorder="1" applyAlignment="1">
      <alignment horizontal="center" vertical="center" wrapText="1"/>
    </xf>
    <xf numFmtId="170" fontId="17" fillId="4" borderId="6" xfId="0" applyNumberFormat="1" applyFont="1" applyFill="1" applyBorder="1" applyAlignment="1">
      <alignment horizontal="center" vertical="center" wrapText="1"/>
    </xf>
    <xf numFmtId="2" fontId="30" fillId="0" borderId="6" xfId="0" applyNumberFormat="1" applyFont="1" applyBorder="1" applyAlignment="1">
      <alignment horizontal="left" vertical="center" wrapText="1"/>
    </xf>
    <xf numFmtId="171" fontId="17" fillId="4" borderId="6" xfId="0" applyNumberFormat="1" applyFont="1" applyFill="1" applyBorder="1" applyAlignment="1">
      <alignment horizontal="center" vertical="center" wrapText="1"/>
    </xf>
    <xf numFmtId="171" fontId="17" fillId="4" borderId="5" xfId="0" applyNumberFormat="1" applyFont="1" applyFill="1" applyBorder="1" applyAlignment="1">
      <alignment horizontal="center" vertical="center" wrapText="1"/>
    </xf>
    <xf numFmtId="2" fontId="17" fillId="4" borderId="6" xfId="0" quotePrefix="1" applyNumberFormat="1" applyFont="1" applyFill="1" applyBorder="1" applyAlignment="1">
      <alignment horizontal="center" vertical="center" wrapText="1"/>
    </xf>
    <xf numFmtId="0" fontId="26" fillId="0" borderId="0" xfId="0" applyFont="1" applyAlignment="1">
      <alignment vertical="center"/>
    </xf>
    <xf numFmtId="2" fontId="31" fillId="4" borderId="6" xfId="0" applyNumberFormat="1" applyFont="1" applyFill="1" applyBorder="1" applyAlignment="1">
      <alignment horizontal="center" vertical="center" wrapText="1"/>
    </xf>
    <xf numFmtId="2" fontId="0" fillId="8" borderId="17" xfId="0" applyNumberFormat="1" applyFill="1" applyBorder="1" applyAlignment="1" applyProtection="1">
      <alignment horizontal="justify" vertical="center" wrapText="1"/>
      <protection locked="0"/>
    </xf>
    <xf numFmtId="2" fontId="0" fillId="8" borderId="5" xfId="0" applyNumberFormat="1" applyFill="1" applyBorder="1" applyAlignment="1" applyProtection="1">
      <alignment horizontal="justify" vertical="center" wrapText="1"/>
      <protection locked="0"/>
    </xf>
    <xf numFmtId="2" fontId="29" fillId="0" borderId="17" xfId="0" applyNumberFormat="1" applyFont="1" applyBorder="1" applyAlignment="1" applyProtection="1">
      <alignment horizontal="center" vertical="center" wrapText="1"/>
      <protection locked="0"/>
    </xf>
    <xf numFmtId="0" fontId="17" fillId="4" borderId="5" xfId="0" applyFont="1" applyFill="1" applyBorder="1" applyAlignment="1">
      <alignment horizontal="left"/>
    </xf>
    <xf numFmtId="0" fontId="18" fillId="8" borderId="0" xfId="0" applyFont="1" applyFill="1" applyAlignment="1">
      <alignment horizontal="left" vertical="center"/>
    </xf>
    <xf numFmtId="0" fontId="16" fillId="0" borderId="5" xfId="0" applyFont="1" applyBorder="1" applyAlignment="1" applyProtection="1">
      <alignment horizontal="left" vertical="center"/>
      <protection locked="0"/>
    </xf>
    <xf numFmtId="0" fontId="16" fillId="0" borderId="5" xfId="0" applyFont="1" applyBorder="1" applyAlignment="1" applyProtection="1">
      <alignment vertical="center"/>
      <protection locked="0"/>
    </xf>
    <xf numFmtId="0" fontId="16" fillId="0" borderId="5" xfId="0" applyFont="1" applyBorder="1" applyAlignment="1" applyProtection="1">
      <alignment horizontal="center" vertical="center"/>
      <protection locked="0"/>
    </xf>
    <xf numFmtId="0" fontId="16" fillId="0" borderId="5" xfId="0" applyFont="1" applyBorder="1" applyAlignment="1" applyProtection="1">
      <alignment horizontal="left" vertical="center" indent="1"/>
      <protection locked="0"/>
    </xf>
    <xf numFmtId="0" fontId="17" fillId="0" borderId="5"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5" xfId="0" applyFont="1" applyBorder="1" applyAlignment="1" applyProtection="1">
      <alignment horizontal="left" vertical="center" wrapText="1" indent="1"/>
      <protection locked="0"/>
    </xf>
    <xf numFmtId="2" fontId="18" fillId="0" borderId="6" xfId="0" applyNumberFormat="1" applyFont="1" applyBorder="1" applyAlignment="1" applyProtection="1">
      <alignment horizontal="center" vertical="center" wrapText="1"/>
      <protection locked="0"/>
    </xf>
    <xf numFmtId="2" fontId="18" fillId="0" borderId="7" xfId="0" applyNumberFormat="1" applyFont="1" applyBorder="1" applyAlignment="1" applyProtection="1">
      <alignment horizontal="center" vertical="center" wrapText="1"/>
      <protection locked="0"/>
    </xf>
    <xf numFmtId="2" fontId="18" fillId="0" borderId="5" xfId="0" applyNumberFormat="1" applyFont="1" applyBorder="1" applyAlignment="1" applyProtection="1">
      <alignment horizontal="center" vertical="center" wrapText="1"/>
      <protection locked="0"/>
    </xf>
    <xf numFmtId="0" fontId="18" fillId="8" borderId="0" xfId="0" applyFont="1" applyFill="1"/>
    <xf numFmtId="0" fontId="18" fillId="5" borderId="0" xfId="0" applyFont="1" applyFill="1" applyProtection="1">
      <protection locked="0"/>
    </xf>
    <xf numFmtId="0" fontId="18" fillId="5" borderId="0" xfId="0" applyFont="1" applyFill="1"/>
    <xf numFmtId="0" fontId="18" fillId="8" borderId="0" xfId="0" applyFont="1" applyFill="1" applyAlignment="1">
      <alignment horizontal="left" vertical="top" wrapText="1"/>
    </xf>
    <xf numFmtId="0" fontId="18" fillId="8" borderId="0" xfId="0" applyFont="1" applyFill="1" applyAlignment="1">
      <alignment horizontal="center"/>
    </xf>
    <xf numFmtId="2" fontId="18" fillId="8" borderId="6" xfId="0" applyNumberFormat="1" applyFont="1" applyFill="1" applyBorder="1" applyAlignment="1">
      <alignment horizontal="left" vertical="center" wrapText="1"/>
    </xf>
    <xf numFmtId="2" fontId="18" fillId="20" borderId="6" xfId="0" applyNumberFormat="1" applyFont="1" applyFill="1" applyBorder="1" applyAlignment="1">
      <alignment horizontal="center" vertical="center" wrapText="1"/>
    </xf>
    <xf numFmtId="2" fontId="18" fillId="0" borderId="6" xfId="0" applyNumberFormat="1" applyFont="1" applyBorder="1" applyAlignment="1">
      <alignment horizontal="left" vertical="center" wrapText="1"/>
    </xf>
    <xf numFmtId="1" fontId="17" fillId="4" borderId="6" xfId="0" applyNumberFormat="1" applyFont="1" applyFill="1" applyBorder="1" applyAlignment="1">
      <alignment horizontal="center" vertical="center" wrapText="1"/>
    </xf>
    <xf numFmtId="2" fontId="18" fillId="20" borderId="6" xfId="0" applyNumberFormat="1" applyFont="1" applyFill="1" applyBorder="1" applyAlignment="1">
      <alignment horizontal="left" vertical="center" wrapText="1"/>
    </xf>
    <xf numFmtId="2" fontId="26" fillId="0" borderId="6" xfId="0" applyNumberFormat="1" applyFont="1" applyBorder="1" applyAlignment="1">
      <alignment horizontal="left" vertical="top" wrapText="1"/>
    </xf>
    <xf numFmtId="2" fontId="26" fillId="0" borderId="7" xfId="0" applyNumberFormat="1" applyFont="1" applyBorder="1" applyAlignment="1">
      <alignment horizontal="center" vertical="center" wrapText="1"/>
    </xf>
    <xf numFmtId="0" fontId="17" fillId="4" borderId="6" xfId="0" applyFont="1" applyFill="1" applyBorder="1" applyAlignment="1">
      <alignment horizontal="center" vertical="center" wrapText="1"/>
    </xf>
    <xf numFmtId="2" fontId="29" fillId="0" borderId="6" xfId="0" applyNumberFormat="1" applyFont="1" applyBorder="1" applyAlignment="1" applyProtection="1">
      <alignment horizontal="center" vertical="center" wrapText="1"/>
      <protection locked="0"/>
    </xf>
    <xf numFmtId="0" fontId="32" fillId="8" borderId="5" xfId="0" applyFont="1" applyFill="1" applyBorder="1" applyAlignment="1">
      <alignment vertical="center" wrapText="1"/>
    </xf>
    <xf numFmtId="2" fontId="30" fillId="0" borderId="6" xfId="0" applyNumberFormat="1" applyFont="1" applyBorder="1" applyAlignment="1" applyProtection="1">
      <alignment horizontal="left" vertical="center" wrapText="1"/>
      <protection locked="0"/>
    </xf>
    <xf numFmtId="2" fontId="33" fillId="0" borderId="6" xfId="0" applyNumberFormat="1" applyFont="1" applyBorder="1" applyAlignment="1">
      <alignment horizontal="center" vertical="center" wrapText="1"/>
    </xf>
    <xf numFmtId="164" fontId="0" fillId="0" borderId="0" xfId="0" applyNumberFormat="1" applyAlignment="1">
      <alignment horizontal="center"/>
    </xf>
    <xf numFmtId="164" fontId="9" fillId="9" borderId="9" xfId="0" applyNumberFormat="1" applyFont="1" applyFill="1" applyBorder="1" applyAlignment="1">
      <alignment horizontal="center"/>
    </xf>
    <xf numFmtId="0" fontId="7" fillId="0" borderId="0" xfId="0" applyFont="1" applyAlignment="1">
      <alignment horizontal="center" vertical="center" wrapText="1"/>
    </xf>
    <xf numFmtId="0" fontId="8" fillId="0" borderId="0" xfId="0" applyFont="1" applyAlignment="1">
      <alignment horizontal="right"/>
    </xf>
    <xf numFmtId="164" fontId="10" fillId="0" borderId="0" xfId="1"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15" borderId="1" xfId="0" applyFont="1" applyFill="1" applyBorder="1" applyAlignment="1">
      <alignment horizontal="center"/>
    </xf>
    <xf numFmtId="0" fontId="3" fillId="15" borderId="2"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4" borderId="1" xfId="0" applyFont="1" applyFill="1" applyBorder="1" applyAlignment="1">
      <alignment horizontal="center"/>
    </xf>
    <xf numFmtId="0" fontId="2" fillId="12" borderId="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7" borderId="1"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2" fillId="18" borderId="1" xfId="0" applyFont="1" applyFill="1" applyBorder="1" applyAlignment="1">
      <alignment horizontal="center" vertical="center" wrapText="1"/>
    </xf>
    <xf numFmtId="0" fontId="2" fillId="19" borderId="12" xfId="0" applyFont="1" applyFill="1" applyBorder="1" applyAlignment="1">
      <alignment horizontal="center" vertical="center" wrapText="1"/>
    </xf>
    <xf numFmtId="0" fontId="2" fillId="19" borderId="1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19" borderId="12" xfId="0" applyFont="1" applyFill="1" applyBorder="1" applyAlignment="1">
      <alignment horizontal="center" vertical="center" wrapText="1"/>
    </xf>
    <xf numFmtId="0" fontId="6" fillId="19" borderId="14"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19" borderId="13"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19" borderId="13" xfId="0" applyFont="1" applyFill="1" applyBorder="1" applyAlignment="1">
      <alignment horizontal="center" vertical="center" wrapText="1"/>
    </xf>
    <xf numFmtId="0" fontId="2" fillId="4" borderId="15" xfId="0" applyFont="1" applyFill="1" applyBorder="1" applyAlignment="1">
      <alignment horizontal="center" vertical="center" wrapText="1"/>
    </xf>
    <xf numFmtId="2" fontId="17" fillId="21" borderId="6" xfId="0" applyNumberFormat="1" applyFont="1" applyFill="1" applyBorder="1" applyAlignment="1">
      <alignment horizontal="center" vertical="center" wrapText="1"/>
    </xf>
    <xf numFmtId="1" fontId="16" fillId="21" borderId="6" xfId="0" applyNumberFormat="1" applyFont="1" applyFill="1" applyBorder="1" applyAlignment="1">
      <alignment horizontal="center" vertical="center" wrapText="1"/>
    </xf>
    <xf numFmtId="2" fontId="16" fillId="21" borderId="6" xfId="0" applyNumberFormat="1" applyFont="1" applyFill="1" applyBorder="1" applyAlignment="1">
      <alignment horizontal="center" vertical="center" wrapText="1"/>
    </xf>
    <xf numFmtId="2" fontId="16" fillId="0" borderId="5" xfId="4" applyNumberFormat="1" applyFont="1" applyFill="1" applyBorder="1" applyAlignment="1" applyProtection="1">
      <alignment horizontal="center" vertical="center"/>
    </xf>
    <xf numFmtId="2" fontId="16" fillId="0" borderId="5" xfId="4" applyNumberFormat="1" applyFont="1" applyFill="1" applyBorder="1" applyAlignment="1" applyProtection="1">
      <alignment horizontal="left" vertical="center"/>
    </xf>
    <xf numFmtId="2" fontId="20" fillId="21" borderId="6" xfId="0" applyNumberFormat="1" applyFont="1" applyFill="1" applyBorder="1" applyAlignment="1">
      <alignment horizontal="center" vertical="center" wrapText="1"/>
    </xf>
    <xf numFmtId="2" fontId="18" fillId="21" borderId="6" xfId="0" applyNumberFormat="1" applyFont="1" applyFill="1" applyBorder="1" applyAlignment="1">
      <alignment horizontal="center" vertical="center" wrapText="1"/>
    </xf>
    <xf numFmtId="3" fontId="21" fillId="0" borderId="5" xfId="4" applyNumberFormat="1" applyFont="1" applyFill="1" applyBorder="1" applyAlignment="1" applyProtection="1">
      <alignment horizontal="center" vertical="center"/>
    </xf>
    <xf numFmtId="3" fontId="21" fillId="0" borderId="5" xfId="4" applyNumberFormat="1" applyFont="1" applyFill="1" applyBorder="1" applyAlignment="1" applyProtection="1">
      <alignment horizontal="left" vertical="center"/>
    </xf>
    <xf numFmtId="1" fontId="17" fillId="21" borderId="6" xfId="0" applyNumberFormat="1" applyFont="1" applyFill="1" applyBorder="1" applyAlignment="1">
      <alignment horizontal="center" vertical="center" wrapText="1"/>
    </xf>
    <xf numFmtId="4" fontId="16" fillId="0" borderId="5" xfId="4" applyNumberFormat="1" applyFont="1" applyFill="1" applyBorder="1" applyAlignment="1" applyProtection="1">
      <alignment horizontal="center" vertical="center"/>
    </xf>
    <xf numFmtId="4" fontId="16" fillId="0" borderId="5" xfId="4" applyNumberFormat="1" applyFont="1" applyFill="1" applyBorder="1" applyAlignment="1" applyProtection="1">
      <alignment horizontal="left" vertical="center"/>
    </xf>
    <xf numFmtId="4" fontId="17" fillId="21" borderId="6" xfId="0" applyNumberFormat="1" applyFont="1" applyFill="1" applyBorder="1" applyAlignment="1">
      <alignment horizontal="center" vertical="center" wrapText="1"/>
    </xf>
    <xf numFmtId="168" fontId="16" fillId="0" borderId="5" xfId="4" applyNumberFormat="1" applyFont="1" applyFill="1" applyBorder="1" applyAlignment="1" applyProtection="1">
      <alignment horizontal="center" vertical="center"/>
    </xf>
    <xf numFmtId="165" fontId="17" fillId="4" borderId="6" xfId="4" applyFont="1" applyFill="1" applyBorder="1" applyAlignment="1" applyProtection="1">
      <alignment horizontal="center" vertical="center" wrapText="1"/>
    </xf>
    <xf numFmtId="165" fontId="17" fillId="4" borderId="18" xfId="4" applyFont="1" applyFill="1" applyBorder="1" applyAlignment="1" applyProtection="1">
      <alignment horizontal="center" vertical="center" wrapText="1"/>
    </xf>
    <xf numFmtId="3" fontId="17" fillId="21" borderId="6" xfId="0" applyNumberFormat="1" applyFont="1" applyFill="1" applyBorder="1" applyAlignment="1">
      <alignment horizontal="center" vertical="center" wrapText="1"/>
    </xf>
    <xf numFmtId="165" fontId="16" fillId="0" borderId="5" xfId="4" applyFont="1" applyFill="1" applyBorder="1" applyAlignment="1" applyProtection="1">
      <alignment horizontal="center" vertical="center"/>
    </xf>
    <xf numFmtId="169" fontId="16" fillId="0" borderId="5" xfId="4" applyNumberFormat="1" applyFont="1" applyFill="1" applyBorder="1" applyAlignment="1" applyProtection="1">
      <alignment horizontal="center" vertical="center"/>
    </xf>
    <xf numFmtId="169" fontId="16" fillId="0" borderId="5" xfId="4" applyNumberFormat="1" applyFont="1" applyFill="1" applyBorder="1" applyAlignment="1" applyProtection="1">
      <alignment horizontal="left" vertical="center"/>
    </xf>
    <xf numFmtId="1" fontId="16" fillId="0" borderId="5" xfId="4" applyNumberFormat="1" applyFont="1" applyFill="1" applyBorder="1" applyAlignment="1" applyProtection="1">
      <alignment horizontal="center" vertical="center"/>
    </xf>
    <xf numFmtId="167" fontId="16" fillId="0" borderId="5" xfId="4" applyNumberFormat="1" applyFont="1" applyFill="1" applyBorder="1" applyAlignment="1" applyProtection="1">
      <alignment horizontal="left" vertical="center"/>
    </xf>
    <xf numFmtId="1" fontId="16" fillId="0" borderId="5" xfId="4" applyNumberFormat="1" applyFont="1" applyFill="1" applyBorder="1" applyAlignment="1" applyProtection="1">
      <alignment horizontal="left" vertical="center"/>
    </xf>
    <xf numFmtId="2" fontId="27" fillId="21" borderId="7" xfId="0" applyNumberFormat="1" applyFont="1" applyFill="1" applyBorder="1" applyAlignment="1">
      <alignment horizontal="center" vertical="center"/>
    </xf>
    <xf numFmtId="2" fontId="27" fillId="21" borderId="6" xfId="0" applyNumberFormat="1" applyFont="1" applyFill="1" applyBorder="1" applyAlignment="1">
      <alignment horizontal="center" vertical="center" wrapText="1"/>
    </xf>
    <xf numFmtId="2" fontId="17" fillId="21" borderId="7" xfId="0" applyNumberFormat="1" applyFont="1" applyFill="1" applyBorder="1" applyAlignment="1">
      <alignment horizontal="center" vertical="center"/>
    </xf>
    <xf numFmtId="0" fontId="17" fillId="21" borderId="6" xfId="0" applyFont="1" applyFill="1" applyBorder="1" applyAlignment="1">
      <alignment horizontal="center" vertical="center" wrapText="1"/>
    </xf>
    <xf numFmtId="171" fontId="17" fillId="21" borderId="6" xfId="0" applyNumberFormat="1" applyFont="1" applyFill="1" applyBorder="1" applyAlignment="1">
      <alignment horizontal="center" vertical="center" wrapText="1"/>
    </xf>
    <xf numFmtId="2" fontId="31" fillId="21" borderId="6" xfId="0" applyNumberFormat="1" applyFont="1" applyFill="1" applyBorder="1" applyAlignment="1">
      <alignment horizontal="center" vertical="center" wrapText="1"/>
    </xf>
    <xf numFmtId="2" fontId="17" fillId="4" borderId="5" xfId="4" applyNumberFormat="1" applyFont="1" applyFill="1" applyBorder="1" applyAlignment="1" applyProtection="1">
      <alignment horizontal="center" vertical="center"/>
    </xf>
    <xf numFmtId="2" fontId="18" fillId="0" borderId="6" xfId="0" applyNumberFormat="1" applyFont="1" applyBorder="1" applyAlignment="1">
      <alignment horizontal="left" vertical="top" wrapText="1"/>
    </xf>
    <xf numFmtId="0" fontId="18" fillId="8" borderId="5" xfId="0" applyFont="1" applyFill="1" applyBorder="1" applyAlignment="1">
      <alignment horizontal="left" vertical="center" wrapText="1"/>
    </xf>
    <xf numFmtId="2" fontId="16" fillId="0" borderId="5" xfId="4" applyNumberFormat="1" applyFont="1" applyFill="1" applyBorder="1" applyAlignment="1" applyProtection="1">
      <alignment horizontal="center" vertical="center"/>
      <protection locked="0"/>
    </xf>
    <xf numFmtId="2" fontId="16" fillId="0" borderId="5" xfId="4" applyNumberFormat="1" applyFont="1" applyFill="1" applyBorder="1" applyAlignment="1" applyProtection="1">
      <alignment horizontal="left" vertical="center"/>
      <protection locked="0"/>
    </xf>
  </cellXfs>
  <cellStyles count="5">
    <cellStyle name="Millares [0] 10" xfId="2" xr:uid="{9B9D3390-9D3E-2647-8C8A-1FB12EC1D388}"/>
    <cellStyle name="Millares 4" xfId="4" xr:uid="{FA249C38-4F70-3141-A2DA-E583B38A2AAE}"/>
    <cellStyle name="Normal" xfId="0" builtinId="0"/>
    <cellStyle name="Normal 2 3" xfId="3" xr:uid="{293ABFEE-C305-6241-8928-645CC879CFD3}"/>
    <cellStyle name="Porcentaje" xfId="1" builtinId="5"/>
  </cellStyles>
  <dxfs count="45">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2060"/>
      </font>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educaciongovco.sharepoint.com/sites/OAPF35-InformeCongreso/Documentos%20compartidos/Informe%20Congreso/2%20PAI/2025/Publicaci&#243;n%20Power_BI/PAI%202025%20CONSOLIDADO.xlsx" TargetMode="External"/><Relationship Id="rId1" Type="http://schemas.openxmlformats.org/officeDocument/2006/relationships/externalLinkPath" Target="https://mineducaciongovco.sharepoint.com/sites/OAPF35-InformeCongreso/Documentos%20compartidos/Informe%20Congreso/2%20PAI/2025/Publicaci&#243;n%20Power_BI/PAI%202025%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dicadores"/>
      <sheetName val="Acciones"/>
      <sheetName val="Orden"/>
      <sheetName val="Listas_desplega"/>
      <sheetName val="desplegables"/>
      <sheetName val="Tabla_Avance_ID"/>
      <sheetName val="Modificaciones"/>
      <sheetName val="Tabla_Avance_Acciones"/>
      <sheetName val="T Dinámica x Dep"/>
      <sheetName val="Resumen por dependencia"/>
      <sheetName val="TD Dimensiones"/>
      <sheetName val="TD Objetivo SIG"/>
      <sheetName val="Semáforo"/>
      <sheetName val="Eje_Estrategico"/>
      <sheetName val="Estrategia"/>
      <sheetName val="Hoja1"/>
      <sheetName val="Meses"/>
      <sheetName val="Informe"/>
      <sheetName val="Tabla_Dinámica"/>
      <sheetName val="Resumen"/>
      <sheetName val="Periodicidad"/>
      <sheetName val="Mes"/>
      <sheetName val="Proyectos inversión"/>
    </sheetNames>
    <sheetDataSet>
      <sheetData sheetId="0" refreshError="1"/>
      <sheetData sheetId="1" refreshError="1"/>
      <sheetData sheetId="2" refreshError="1"/>
      <sheetData sheetId="3" refreshError="1"/>
      <sheetData sheetId="4" refreshError="1">
        <row r="3">
          <cell r="J3" t="str">
            <v>1. Educación inicial en el marco de la atención integral</v>
          </cell>
          <cell r="K3" t="str">
            <v>Eje_E_1</v>
          </cell>
          <cell r="BY3" t="str">
            <v>1. Ordenamiento del territorio alrededor del agua y justicia ambiental</v>
          </cell>
          <cell r="BZ3" t="str">
            <v>T_1</v>
          </cell>
        </row>
        <row r="4">
          <cell r="J4" t="str">
            <v>2. Formación Integral</v>
          </cell>
          <cell r="K4" t="str">
            <v>Eje_E_2</v>
          </cell>
          <cell r="BY4" t="str">
            <v>2. Seguridad humana y justicia social</v>
          </cell>
          <cell r="BZ4" t="str">
            <v>T_2</v>
          </cell>
        </row>
        <row r="5">
          <cell r="J5" t="str">
            <v>3. Educación Media: General y Sistema regional de educación media y superior, en zonas de ruralidad dispersa (SIMES)</v>
          </cell>
          <cell r="K5" t="str">
            <v>Eje_E_3</v>
          </cell>
          <cell r="BY5" t="str">
            <v>3. Derecho humano a la alimentación</v>
          </cell>
          <cell r="BZ5" t="str">
            <v>T_3</v>
          </cell>
        </row>
        <row r="6">
          <cell r="J6" t="str">
            <v>4. Poder pedagógico popular</v>
          </cell>
          <cell r="K6" t="str">
            <v>Eje_E_4</v>
          </cell>
          <cell r="BY6" t="str">
            <v>5. Convergencia Regional</v>
          </cell>
          <cell r="BZ6" t="str">
            <v>T_5</v>
          </cell>
        </row>
        <row r="7">
          <cell r="J7" t="str">
            <v>5. Capacidades territoriales</v>
          </cell>
          <cell r="K7" t="str">
            <v>Eje_E_5</v>
          </cell>
          <cell r="BY7" t="str">
            <v>Actores diferenciales para el cambio</v>
          </cell>
          <cell r="BZ7" t="str">
            <v>T_AD</v>
          </cell>
        </row>
        <row r="8">
          <cell r="J8" t="str">
            <v>6. Acceso al derecho (transversal)</v>
          </cell>
          <cell r="K8" t="str">
            <v>Eje_E_6</v>
          </cell>
        </row>
        <row r="9">
          <cell r="J9" t="str">
            <v>7. Espacios educativos como centro de la vida comunitaria y la paz</v>
          </cell>
          <cell r="K9" t="str">
            <v>Eje_E_7</v>
          </cell>
        </row>
        <row r="10">
          <cell r="J10" t="str">
            <v>8. Educación superior como un derecho fundamental</v>
          </cell>
          <cell r="K10" t="str">
            <v>Eje_E_8</v>
          </cell>
          <cell r="BY10" t="str">
            <v>1. Justicia ambiental y gobernanza inclusiva</v>
          </cell>
          <cell r="BZ10" t="str">
            <v>T_1_C_1</v>
          </cell>
        </row>
        <row r="11">
          <cell r="J11" t="str">
            <v>9. Humanización y fortalecimiento organizacional - acompañamiento al cambio</v>
          </cell>
          <cell r="K11" t="str">
            <v>Eje_E_9</v>
          </cell>
          <cell r="BY11" t="str">
            <v>1. Habilitadores que potencian la seguridad humana y las oportunidades de bienestar.</v>
          </cell>
          <cell r="BZ11" t="str">
            <v>T_2_C_1</v>
          </cell>
        </row>
        <row r="12">
          <cell r="BY12" t="str">
            <v>2. Superación de privaciones como fundamento de la dignidad humana y condiciones básicas para el bienestar</v>
          </cell>
          <cell r="BZ12" t="str">
            <v>T_2_C_2</v>
          </cell>
        </row>
        <row r="13">
          <cell r="BY13" t="str">
            <v>3. Expansión de capacidades: más y mejores oportunidades de la población para lograr sus proyectos de vida</v>
          </cell>
          <cell r="BZ13" t="str">
            <v>T_2_C_3</v>
          </cell>
        </row>
        <row r="14">
          <cell r="BY14" t="str">
            <v>2. Acceso físico a alimentos</v>
          </cell>
          <cell r="BZ14" t="str">
            <v>T_3_C_1</v>
          </cell>
        </row>
        <row r="15">
          <cell r="BY15" t="str">
            <v>31.  Bloque estratégico III  3. Bloque habilitador de la convergencia regional</v>
          </cell>
          <cell r="BZ15" t="str">
            <v>T_5_C_1</v>
          </cell>
        </row>
        <row r="16">
          <cell r="BY16" t="str">
            <v>1. El cambio es con las mujeres</v>
          </cell>
          <cell r="BZ16" t="str">
            <v>T_AD_C_1</v>
          </cell>
        </row>
        <row r="17">
          <cell r="BY17" t="str">
            <v>2. Colombia igualitaria, diversa y libre de discriminación</v>
          </cell>
          <cell r="BZ17" t="str">
            <v>T_AD_C_2</v>
          </cell>
        </row>
        <row r="18">
          <cell r="BY18" t="str">
            <v>3. Reparación efectiva e integral a las víctimas</v>
          </cell>
          <cell r="BZ18" t="str">
            <v>T_AD_C_3</v>
          </cell>
        </row>
        <row r="19">
          <cell r="BY19" t="str">
            <v>4. Crece la generación para la vida y la paz: niñas, niños y adolescentes protegidos, amados y con oportunidades</v>
          </cell>
          <cell r="BZ19" t="str">
            <v>T_AD_C_4</v>
          </cell>
        </row>
        <row r="20">
          <cell r="BY20" t="str">
            <v>5. Pueblos y comunidades étnicas</v>
          </cell>
          <cell r="BZ20" t="str">
            <v>T_AD_C_5</v>
          </cell>
        </row>
        <row r="21">
          <cell r="BY21" t="str">
            <v>6. Jóvenes con derechos que lideran las transformaciones para la vida</v>
          </cell>
          <cell r="BZ21" t="str">
            <v>T_AD_C_6</v>
          </cell>
        </row>
        <row r="22">
          <cell r="AI22" t="str">
            <v>Despacho Ministro</v>
          </cell>
          <cell r="AJ22" t="str">
            <v>D_MEN</v>
          </cell>
          <cell r="BY22" t="str">
            <v>7. Garantías hacia un mundo sin barreras para las personas con discapacidad</v>
          </cell>
          <cell r="BZ22" t="str">
            <v>T_AD_C_7</v>
          </cell>
        </row>
        <row r="23">
          <cell r="AI23" t="str">
            <v>Viceministerio de Educación Preescolar, Básica y Media</v>
          </cell>
          <cell r="AJ23" t="str">
            <v>D_VPBM</v>
          </cell>
          <cell r="BY23" t="str">
            <v>8. El campesinado colombiano como actor de cambio</v>
          </cell>
          <cell r="BZ23" t="str">
            <v>T_AD_C_8</v>
          </cell>
        </row>
        <row r="24">
          <cell r="AI24" t="str">
            <v>Viceministerio de Educación Superior</v>
          </cell>
          <cell r="AJ24" t="str">
            <v>D_VES</v>
          </cell>
        </row>
        <row r="25">
          <cell r="AI25" t="str">
            <v>Oficina Asesora de Comunicaciones</v>
          </cell>
          <cell r="AJ25" t="str">
            <v>OAC</v>
          </cell>
        </row>
        <row r="26">
          <cell r="AI26" t="str">
            <v>Oficina Asesora de Planeación y Finanzas</v>
          </cell>
          <cell r="AJ26" t="str">
            <v>OAPF</v>
          </cell>
        </row>
        <row r="27">
          <cell r="AI27" t="str">
            <v>Oficina Asesora Jurídica</v>
          </cell>
          <cell r="AJ27" t="str">
            <v>OAJ</v>
          </cell>
        </row>
        <row r="28">
          <cell r="AI28" t="str">
            <v>Oficina de Control Interno</v>
          </cell>
          <cell r="AJ28" t="str">
            <v>OCI</v>
          </cell>
          <cell r="BY28" t="str">
            <v>a. Implementación del acuerdo de Escazú</v>
          </cell>
          <cell r="BZ28" t="str">
            <v>T_1_C_1_ET_1</v>
          </cell>
        </row>
        <row r="29">
          <cell r="AI29" t="str">
            <v>Oficina de Cooperación y Asuntos Internacionales</v>
          </cell>
          <cell r="AJ29" t="str">
            <v>OCAI</v>
          </cell>
          <cell r="BY29" t="str">
            <v>2. Fortalecimiento y desarrollo de infraestructura social_x000D_</v>
          </cell>
          <cell r="BZ29" t="str">
            <v>T_2_C_1_ET_1</v>
          </cell>
        </row>
        <row r="30">
          <cell r="AI30" t="str">
            <v>Oficina de Innovación Educativa con Uso de Nuevas Tecnologías</v>
          </cell>
          <cell r="AJ30" t="str">
            <v>OIE</v>
          </cell>
          <cell r="BY30" t="str">
            <v>4. Acceso, uso y aprovechamiento de datos para impulsar la transformación social</v>
          </cell>
          <cell r="BZ30" t="str">
            <v>T_2_C_1_ET_2</v>
          </cell>
        </row>
        <row r="31">
          <cell r="AI31" t="str">
            <v>Oficina de Tecnología y Sistemas de Información</v>
          </cell>
          <cell r="AJ31" t="str">
            <v>OTSI</v>
          </cell>
          <cell r="BY31" t="str">
            <v>10. Servicios de justicia centrados en las personas, comunidades y territorios</v>
          </cell>
          <cell r="BZ31" t="str">
            <v>T_2_C_1_ET_3</v>
          </cell>
        </row>
        <row r="32">
          <cell r="AI32" t="str">
            <v>Oficina de Infraestructura Educativa</v>
          </cell>
          <cell r="AJ32" t="str">
            <v>OINF</v>
          </cell>
          <cell r="BY32" t="str">
            <v>3. Educación de calidad para reducir la desigualdad</v>
          </cell>
          <cell r="BZ32" t="str">
            <v>T_2_C_2_ET_1</v>
          </cell>
        </row>
        <row r="33">
          <cell r="AI33" t="str">
            <v>Oficina de Control Disciplinario Interno</v>
          </cell>
          <cell r="AJ33" t="str">
            <v>OCD</v>
          </cell>
          <cell r="BY33" t="str">
            <v>4. Conectividad digital para cambiar vidas</v>
          </cell>
          <cell r="BZ33" t="str">
            <v>T_2_C_2_ET_2</v>
          </cell>
        </row>
        <row r="34">
          <cell r="AI34" t="str">
            <v>Secretaría General</v>
          </cell>
          <cell r="AJ34" t="str">
            <v>SG</v>
          </cell>
          <cell r="BY34" t="str">
            <v>1. Bienestar físico, mental y social de la población.</v>
          </cell>
          <cell r="BZ34" t="str">
            <v>T_2_C_3_ET_1</v>
          </cell>
        </row>
        <row r="35">
          <cell r="AI35" t="str">
            <v>Subdirección de Contratación</v>
          </cell>
          <cell r="AJ35" t="str">
            <v>SC</v>
          </cell>
          <cell r="BY35" t="str">
            <v>2. Garantía del disfrute y ejercicio de los derechos culturales para la vida y la paz</v>
          </cell>
          <cell r="BZ35" t="str">
            <v>T_2_C_3_ET_2</v>
          </cell>
        </row>
        <row r="36">
          <cell r="AI36" t="str">
            <v>Subdirección de Desarrollo Organizacional</v>
          </cell>
          <cell r="AJ36" t="str">
            <v>SDO</v>
          </cell>
          <cell r="BY36" t="str">
            <v>3. Derecho al deporte, la recreación y la actividad física para la convivencia y la paz</v>
          </cell>
          <cell r="BZ36" t="str">
            <v>T_2_C_3_ET_3</v>
          </cell>
        </row>
        <row r="37">
          <cell r="AI37" t="str">
            <v>Subdirección de Gestión Administrativa</v>
          </cell>
          <cell r="AJ37" t="str">
            <v>SGA</v>
          </cell>
          <cell r="BY37" t="str">
            <v>4. Sistema de Cuidado para la vida y la paz</v>
          </cell>
          <cell r="BZ37" t="str">
            <v>T_2_C_3_ET_4</v>
          </cell>
        </row>
        <row r="38">
          <cell r="AI38" t="str">
            <v>Subdirección de Gestión Financiera</v>
          </cell>
          <cell r="AJ38" t="str">
            <v>SGF</v>
          </cell>
          <cell r="BY38" t="str">
            <v>5. Educación, formación y reconversión laboral como respuesta al cambio productivo</v>
          </cell>
          <cell r="BZ38" t="str">
            <v>T_2_C_3_ET_5</v>
          </cell>
        </row>
        <row r="39">
          <cell r="AI39" t="str">
            <v>Subdirección de Talento Humano</v>
          </cell>
          <cell r="AJ39" t="str">
            <v>STH</v>
          </cell>
          <cell r="BY39" t="str">
            <v>6. Trabajo digno y decente</v>
          </cell>
          <cell r="BZ39" t="str">
            <v>T_2_C_3_ET_6</v>
          </cell>
        </row>
        <row r="40">
          <cell r="AI40" t="str">
            <v>Subdirección de Relacionamiento con la Ciudadanía</v>
          </cell>
          <cell r="AJ40" t="str">
            <v>RCC</v>
          </cell>
          <cell r="BY40" t="str">
            <v>5. Prácticas de alimentación saludable y adecuadas al curso de vida, poblaciones y territorios</v>
          </cell>
          <cell r="BZ40" t="str">
            <v>T_3_C_1_ET_1</v>
          </cell>
        </row>
        <row r="41">
          <cell r="AI41" t="str">
            <v>Dirección de Calidad para la Educación Superior</v>
          </cell>
          <cell r="AJ41" t="str">
            <v>DC_ES</v>
          </cell>
          <cell r="BY41" t="str">
            <v>5. Fortalecimiento institucional como motor de cambio para recuperar la confianza de la ciudadanía y para el fortalecimiento del vínculo Estado-Ciudadanía</v>
          </cell>
          <cell r="BZ41" t="str">
            <v>T_5_C_1_ET_1</v>
          </cell>
        </row>
        <row r="42">
          <cell r="AI42" t="str">
            <v>Dirección de Fomento de la Educación Superior</v>
          </cell>
          <cell r="AJ42" t="str">
            <v>DF_ES</v>
          </cell>
          <cell r="BY42" t="str">
            <v>6. Dispositivos democráticos de participación: política de diálogo permanente con decisiones desde y para el territorio</v>
          </cell>
          <cell r="BZ42" t="str">
            <v>T_5_C_1_ET_2</v>
          </cell>
        </row>
        <row r="43">
          <cell r="AI43" t="str">
            <v>Dirección de Calidad para la Educación Preescolar, Básica y Media</v>
          </cell>
          <cell r="AJ43" t="str">
            <v>DC_PBM</v>
          </cell>
          <cell r="BY43" t="str">
            <v>1. Mujeres como motor del desarrollo económico sostenible y protectoras de la vida y del ambiente.</v>
          </cell>
          <cell r="BZ43" t="str">
            <v>T_AD_C_1_ET_1</v>
          </cell>
        </row>
        <row r="44">
          <cell r="AI44" t="str">
            <v>Dirección de Cobertura y Equidad</v>
          </cell>
          <cell r="AJ44" t="str">
            <v>DCE</v>
          </cell>
          <cell r="BY44" t="str">
            <v>3. Hacia una vida libre de violencias contra mujer y por la garantía de sus derechos sexuales y reproductivos.</v>
          </cell>
          <cell r="BZ44" t="str">
            <v>T_AD_C_1_ET_2</v>
          </cell>
        </row>
        <row r="45">
          <cell r="AI45" t="str">
            <v>Dirección de Fortalecimiento a la Gestión Territorial</v>
          </cell>
          <cell r="AJ45" t="str">
            <v>DF_GT</v>
          </cell>
          <cell r="BY45" t="str">
            <v>1. Acceso a la educación y al trabajo libre de discriminación a personas con orientaciones sexuales e identidades de género diversas</v>
          </cell>
          <cell r="BZ45" t="str">
            <v>T_AD_C_2_ET_1</v>
          </cell>
        </row>
        <row r="46">
          <cell r="AI46" t="str">
            <v>Dirección de Primera Infancia</v>
          </cell>
          <cell r="AJ46" t="str">
            <v>DPI</v>
          </cell>
          <cell r="BY46" t="str">
            <v>3. Fortalecimiento de la institucionalidad</v>
          </cell>
          <cell r="BZ46" t="str">
            <v>T_AD_C_2_ET_2</v>
          </cell>
        </row>
        <row r="47">
          <cell r="BY47" t="str">
            <v>2. Estabilización socioeconómica para las víctimas</v>
          </cell>
          <cell r="BZ47" t="str">
            <v>T_AD_C_3_ET_1</v>
          </cell>
        </row>
        <row r="48">
          <cell r="BY48" t="str">
            <v>2. Universalización de la atención integral a la primera infancia en los territorios con mayor riesgo de vulneración de derechos para la niñez</v>
          </cell>
          <cell r="BZ48" t="str">
            <v>T_AD_C_4_ET_1</v>
          </cell>
        </row>
        <row r="49">
          <cell r="BY49" t="str">
            <v>3. Protección de la trayectoria de vida y educativas a través del arte, deporte, cultura, ambiente y ciencia y tecnología</v>
          </cell>
          <cell r="BZ49" t="str">
            <v>T_AD_C_4_ET_2</v>
          </cell>
        </row>
        <row r="50">
          <cell r="BY50" t="str">
            <v>2. Igualdad de oportunidades y garantías para poblaciones vulneradas y excluidas que garanticen la seguridad humana.</v>
          </cell>
          <cell r="BZ50" t="str">
            <v>T_AD_C_5_ET_1</v>
          </cell>
        </row>
        <row r="51">
          <cell r="BY51" t="str">
            <v>5. Convergencia regional para el bienestar y buen vivir</v>
          </cell>
          <cell r="BZ51" t="str">
            <v>T_AD_C_5_ET_2</v>
          </cell>
        </row>
        <row r="52">
          <cell r="BY52" t="str">
            <v>1. Oportunidades para que los jóvenes puedan construir sus proyectos de vida.</v>
          </cell>
          <cell r="BZ52" t="str">
            <v>T_AD_C_6_ET_1</v>
          </cell>
        </row>
        <row r="53">
          <cell r="BY53" t="str">
            <v>3. Educación y trabajo inclusivos para garantizar autonomía e independencia.</v>
          </cell>
          <cell r="BZ53" t="str">
            <v>T_AD_C_7_ET_1</v>
          </cell>
        </row>
        <row r="54">
          <cell r="BY54" t="str">
            <v>2. Educación con pertinencia para la población campesina</v>
          </cell>
          <cell r="BZ54" t="str">
            <v>T_AD_C_8_ET_1</v>
          </cell>
        </row>
        <row r="58">
          <cell r="BY58" t="str">
            <v xml:space="preserve">Programa nacional de educación ambiental </v>
          </cell>
          <cell r="BZ58" t="str">
            <v>T_1_C_1_ET_1_CPT_1</v>
          </cell>
        </row>
        <row r="59">
          <cell r="BY59" t="str">
            <v>Plan de infraestructura educativa PBM y ES</v>
          </cell>
          <cell r="BZ59" t="str">
            <v>T_2_C_1_ET_1_CPT_1</v>
          </cell>
        </row>
        <row r="60">
          <cell r="BY60" t="str">
            <v>d. Datos sectoriales para aumentar el aprovechamiento de datos en el país</v>
          </cell>
          <cell r="BZ60" t="str">
            <v>T_2_C_1_ET_2_CPT_1</v>
          </cell>
        </row>
        <row r="61">
          <cell r="BY61" t="str">
            <v>e. Sistema Nacional de Defensa Jurídica del Estado</v>
          </cell>
          <cell r="BZ61" t="str">
            <v>T_2_C_1_ET_3_CPT_1</v>
          </cell>
        </row>
        <row r="62">
          <cell r="BY62" t="str">
            <v>a. Primera infancia feliz y protegida</v>
          </cell>
          <cell r="BZ62" t="str">
            <v>T_2_C_2_ET_1_CPT_1</v>
          </cell>
        </row>
        <row r="63">
          <cell r="BY63" t="str">
            <v>b. Resignificación de la jornada escolar: más que tiempo</v>
          </cell>
          <cell r="BZ63" t="str">
            <v>T_2_C_2_ET_1_CPT_2</v>
          </cell>
        </row>
        <row r="64">
          <cell r="BY64" t="str">
            <v>c. Dignificación y desarrollo de la profesión docente para una educación de calidad</v>
          </cell>
          <cell r="BZ64" t="str">
            <v>T_2_C_2_ET_1_CPT_3</v>
          </cell>
        </row>
        <row r="65">
          <cell r="BY65" t="str">
            <v>d. Movilización social por la educación en los territorios</v>
          </cell>
          <cell r="BZ65" t="str">
            <v>T_2_C_2_ET_1_CPT_4</v>
          </cell>
        </row>
        <row r="66">
          <cell r="BY66" t="str">
            <v>e. Currículos para la justicia social.</v>
          </cell>
          <cell r="BZ66" t="str">
            <v>T_2_C_2_ET_1_CPT_5</v>
          </cell>
        </row>
        <row r="67">
          <cell r="BY67" t="str">
            <v>f. Gestión territorial educativa y comunitaria</v>
          </cell>
          <cell r="BZ67" t="str">
            <v>T_2_C_2_ET_1_CPT_6</v>
          </cell>
        </row>
        <row r="68">
          <cell r="BY68" t="str">
            <v>g. Educación media para la construcción de proyectos de vida.</v>
          </cell>
          <cell r="BZ68" t="str">
            <v>T_2_C_2_ET_1_CPT_7</v>
          </cell>
        </row>
        <row r="69">
          <cell r="BY69" t="str">
            <v>h. Hacia la erradicación de los analfabetismos y el cierre de inequidades</v>
          </cell>
          <cell r="BZ69" t="str">
            <v>T_2_C_2_ET_1_CPT_8</v>
          </cell>
        </row>
        <row r="70">
          <cell r="BY70" t="str">
            <v>i. Programa de Educación intercultural y Bilingüe</v>
          </cell>
          <cell r="BZ70" t="str">
            <v>T_2_C_2_ET_1_CPT_9</v>
          </cell>
        </row>
        <row r="71">
          <cell r="BY71" t="str">
            <v>j. Por un Programa de Alimentación Escolar (PAE) más equitativo, que contribuya al bienestar y la seguridad alimentaria</v>
          </cell>
          <cell r="BZ71" t="str">
            <v>T_2_C_2_ET_1_CPT_10</v>
          </cell>
        </row>
        <row r="72">
          <cell r="BY72" t="str">
            <v>k. Educación Superior como un derecho.</v>
          </cell>
          <cell r="BZ72" t="str">
            <v>T_2_C_2_ET_1_CPT_11</v>
          </cell>
        </row>
        <row r="73">
          <cell r="BY73" t="str">
            <v>b. Alfabetización y apropiación digital como motor de oportunidades para la igualdad</v>
          </cell>
          <cell r="BZ73" t="str">
            <v>T_2_C_2_ET_2_CPT_1</v>
          </cell>
        </row>
        <row r="74">
          <cell r="BY74" t="str">
            <v>a. Promoción, prevención y atención integral de la salud mental</v>
          </cell>
          <cell r="BZ74" t="str">
            <v>T_2_C_3_ET_1_CPT_1</v>
          </cell>
        </row>
        <row r="75">
          <cell r="BY75" t="str">
            <v>c. Fomento y estímulos a las culturas, las artes y los saberes</v>
          </cell>
          <cell r="BZ75" t="str">
            <v>T_2_C_3_ET_2_CPT_1</v>
          </cell>
        </row>
        <row r="76">
          <cell r="BY76" t="str">
            <v>a. Democratizar el acceso de la población al deporte, la recreación y la activdad física.</v>
          </cell>
          <cell r="BZ76" t="str">
            <v>T_2_C_3_ET_3_CPT_1</v>
          </cell>
        </row>
        <row r="77">
          <cell r="BY77" t="str">
            <v>b. Modelo de gobernanza y territorialización del Sistema Nacional del Cuidado</v>
          </cell>
          <cell r="BZ77" t="str">
            <v>T_2_C_3_ET_4_CPT_1</v>
          </cell>
        </row>
        <row r="78">
          <cell r="BY78" t="str">
            <v>a. Consolidación del Sistema de Educación Superior Colombiano</v>
          </cell>
          <cell r="BZ78" t="str">
            <v>T_2_C_3_ET_5_CPT_1</v>
          </cell>
        </row>
        <row r="79">
          <cell r="BY79" t="str">
            <v>b. Reconceptualización del sistema de aseguramiento de la calidad de la educación superior</v>
          </cell>
          <cell r="BZ79" t="str">
            <v>T_2_C_3_ET_5_CPT_2</v>
          </cell>
        </row>
        <row r="80">
          <cell r="BY80" t="str">
            <v>c. Oportunidades de educación, formación y de inserción y reconversión laboral</v>
          </cell>
          <cell r="BZ80" t="str">
            <v>T_2_C_3_ET_5_CPT_3</v>
          </cell>
        </row>
        <row r="81">
          <cell r="BY81" t="str">
            <v>d. Talento digital para aumentar la productividad y la empleabilidad de las personas</v>
          </cell>
          <cell r="BZ81" t="str">
            <v>T_2_C_3_ET_5_CPT_4</v>
          </cell>
        </row>
        <row r="82">
          <cell r="BY82" t="str">
            <v>d. Modernización y transformación del empleo público</v>
          </cell>
          <cell r="BZ82" t="str">
            <v>T_2_C_3_ET_6_CPT_1</v>
          </cell>
        </row>
        <row r="83">
          <cell r="BY83" t="str">
            <v>b. Entornos de desarrollo que incentiven la alimentación saludable y adecuada</v>
          </cell>
          <cell r="BZ83" t="str">
            <v>T_3_C_1_ET_1_CPT_1</v>
          </cell>
        </row>
        <row r="84">
          <cell r="BY84" t="str">
            <v>a. Lucha contra la corrupción en las entidades públicas nacionales y territoriales</v>
          </cell>
          <cell r="BZ84" t="str">
            <v>T_5_C_1_ET_1_CPT_1</v>
          </cell>
        </row>
        <row r="85">
          <cell r="BY85" t="str">
            <v>b. Entidades públicas territoriales y nacionales fortalecidas</v>
          </cell>
          <cell r="BZ85" t="str">
            <v>T_5_C_1_ET_1_CPT_2</v>
          </cell>
        </row>
        <row r="86">
          <cell r="BY86" t="str">
            <v>c. Calidad, efectividad, transparencia y coherencia de las normas</v>
          </cell>
          <cell r="BZ86" t="str">
            <v>T_5_C_1_ET_1_CPT_3</v>
          </cell>
        </row>
        <row r="87">
          <cell r="BY87" t="str">
            <v>d. Gobierno digital para la gente</v>
          </cell>
          <cell r="BZ87" t="str">
            <v>T_5_C_1_ET_1_CPT_4</v>
          </cell>
        </row>
        <row r="88">
          <cell r="BY88" t="str">
            <v>e. Capacidades y articulación para la gestión territorial</v>
          </cell>
          <cell r="BZ88" t="str">
            <v>T_5_C_1_ET_1_CPT_5</v>
          </cell>
        </row>
        <row r="89">
          <cell r="BY89" t="str">
            <v>f. Eficiencia institucional para el cumplimiento de los acuerdos realizados con las comunidades</v>
          </cell>
          <cell r="BZ89" t="str">
            <v>T_5_C_1_ET_1_CPT_6</v>
          </cell>
        </row>
        <row r="90">
          <cell r="BY90" t="str">
            <v>a. Condiciones y capacidades institucionales, organizativas e individuales para la participación ciudadana</v>
          </cell>
          <cell r="BZ90" t="str">
            <v>T_5_C_1_ET_2_CPT_1</v>
          </cell>
        </row>
        <row r="91">
          <cell r="BY91" t="str">
            <v>b. Efectividad de los dispositivos de participación ciudadana, política y electoral</v>
          </cell>
          <cell r="BZ91" t="str">
            <v>T_5_C_1_ET_2_CPT_2</v>
          </cell>
        </row>
        <row r="92">
          <cell r="BY92" t="str">
            <v>c. Apropiación de lo público desde el ejercicio del control social</v>
          </cell>
          <cell r="BZ92" t="str">
            <v>T_5_C_1_ET_2_CPT_3</v>
          </cell>
        </row>
        <row r="93">
          <cell r="BY93" t="str">
            <v>d. Consolidación de la planeación participativa</v>
          </cell>
          <cell r="BZ93" t="str">
            <v>T_5_C_1_ET_2_CPT_4</v>
          </cell>
        </row>
        <row r="94">
          <cell r="BY94" t="str">
            <v>1. Mujeres como motor del desarrollo económico sostenible y protectoras de la vida y del ambiente.</v>
          </cell>
          <cell r="BZ94" t="str">
            <v>T_AD_C_1_ET_1_CPT_1</v>
          </cell>
        </row>
        <row r="95">
          <cell r="BY95" t="str">
            <v>3. Hacia una vida libre de violencias contra mujer y por la garantía de sus derechos sexuales y reproductivos.</v>
          </cell>
          <cell r="BZ95" t="str">
            <v>T_AD_C_1_ET_2_CPT_1</v>
          </cell>
        </row>
        <row r="96">
          <cell r="BY96" t="str">
            <v>1. Acceso a la educación y al trabajo libre de discriminación a personas con orientaciones sexuales e identidades de género diversas</v>
          </cell>
          <cell r="BZ96" t="str">
            <v>T_AD_C_2_ET_1_CPT_1</v>
          </cell>
        </row>
        <row r="97">
          <cell r="BY97" t="str">
            <v>3. Fortalecimiento de la institucionalidad</v>
          </cell>
          <cell r="BZ97" t="str">
            <v>T_AD_C_2_ET_2_CPT_1</v>
          </cell>
        </row>
        <row r="98">
          <cell r="BY98" t="str">
            <v>2. Estabilización socioeconómica para las víctimas</v>
          </cell>
          <cell r="BZ98" t="str">
            <v>T_AD_C_3_ET_1_CPT_1</v>
          </cell>
        </row>
        <row r="99">
          <cell r="BY99" t="str">
            <v>2. Universalización de la atención integral a la primera infancia en los territorios con mayor riesgo de vulneración de derechos para la niñez</v>
          </cell>
          <cell r="BZ99" t="str">
            <v>T_AD_C_4_ET_1_CPT_1</v>
          </cell>
        </row>
        <row r="100">
          <cell r="BY100" t="str">
            <v>3. Protección de la trayectoria de vida y educativas a través del arte, deporte, cultura, ambiente y ciencia y tecnología</v>
          </cell>
          <cell r="BZ100" t="str">
            <v>T_AD_C_4_ET_2_CPT_1</v>
          </cell>
        </row>
        <row r="101">
          <cell r="BY101" t="str">
            <v>2. Igualdad de oportunidades y garantías para poblaciones vulneradas y excluidas que garanticen la seguridad humana.</v>
          </cell>
          <cell r="BZ101" t="str">
            <v>T_AD_C_5_ET_1_CPT_1</v>
          </cell>
        </row>
        <row r="102">
          <cell r="BY102" t="str">
            <v>5. Convergencia regional para el bienestar y buen vivir</v>
          </cell>
          <cell r="BZ102" t="str">
            <v>T_AD_C_5_ET_2_CPT_1</v>
          </cell>
        </row>
        <row r="103">
          <cell r="BY103" t="str">
            <v>1. Oportunidades para que los jóvenes puedan construir sus proyectos de vida.</v>
          </cell>
          <cell r="BZ103" t="str">
            <v>T_AD_C_6_ET_1_CPT_1</v>
          </cell>
        </row>
        <row r="104">
          <cell r="BY104" t="str">
            <v>3. Educación y trabajo inclusivos para garantizar autonomía e independencia.</v>
          </cell>
          <cell r="BZ104" t="str">
            <v>T_AD_C_7_ET_1_CPT_1</v>
          </cell>
        </row>
        <row r="105">
          <cell r="BY105" t="str">
            <v>2. Educación con pertinencia para la población campesina</v>
          </cell>
          <cell r="BZ105" t="str">
            <v>T_AD_C_8_ET_1_CPT_1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08683-8AB4-2F4B-AE63-AF2005BFCF8D}">
  <dimension ref="A1:ER161"/>
  <sheetViews>
    <sheetView tabSelected="1" topLeftCell="B1" workbookViewId="0">
      <selection activeCell="D11" sqref="D11"/>
    </sheetView>
  </sheetViews>
  <sheetFormatPr baseColWidth="10" defaultColWidth="0" defaultRowHeight="19" x14ac:dyDescent="0.25"/>
  <cols>
    <col min="1" max="1" width="16.1640625" style="117" hidden="1" customWidth="1"/>
    <col min="2" max="2" width="24.5" style="117" customWidth="1"/>
    <col min="3" max="3" width="28.5" style="117" customWidth="1"/>
    <col min="4" max="4" width="29.33203125" style="117" customWidth="1"/>
    <col min="5" max="7" width="28.5" style="117" customWidth="1"/>
    <col min="8" max="8" width="21.5" style="117" customWidth="1"/>
    <col min="9" max="9" width="24.83203125" style="117" customWidth="1"/>
    <col min="10" max="10" width="29" style="117" customWidth="1"/>
    <col min="11" max="11" width="31" style="117" customWidth="1"/>
    <col min="12" max="12" width="25.83203125" style="117" customWidth="1"/>
    <col min="13" max="13" width="35.1640625" style="117" customWidth="1"/>
    <col min="14" max="14" width="32.83203125" style="117" customWidth="1"/>
    <col min="15" max="15" width="10.33203125" style="117" customWidth="1"/>
    <col min="16" max="16" width="36" style="120" customWidth="1"/>
    <col min="17" max="18" width="14.33203125" style="120" customWidth="1"/>
    <col min="19" max="19" width="21.5" style="120" customWidth="1"/>
    <col min="20" max="21" width="14.33203125" style="120" customWidth="1"/>
    <col min="22" max="22" width="13" style="120" customWidth="1"/>
    <col min="23" max="23" width="21.5" style="120" customWidth="1"/>
    <col min="24" max="24" width="11.5" style="117" customWidth="1"/>
    <col min="25" max="25" width="12.5" style="117" customWidth="1"/>
    <col min="26" max="31" width="17" style="117" hidden="1"/>
    <col min="32" max="32" width="20" style="117" hidden="1"/>
    <col min="33" max="43" width="14.33203125" style="117" hidden="1"/>
    <col min="44" max="44" width="14.33203125" style="121" hidden="1"/>
    <col min="45" max="45" width="14.33203125" style="117" hidden="1"/>
    <col min="46" max="46" width="16.33203125" style="121" customWidth="1"/>
    <col min="47" max="47" width="17.1640625" style="121" customWidth="1"/>
    <col min="48" max="48" width="17.6640625" style="121" customWidth="1"/>
    <col min="49" max="49" width="21" style="121" bestFit="1" customWidth="1"/>
    <col min="50" max="50" width="16.6640625" style="121" customWidth="1"/>
    <col min="51" max="51" width="22.5" style="121" bestFit="1" customWidth="1"/>
    <col min="52" max="52" width="14.33203125" style="117" hidden="1"/>
    <col min="53" max="53" width="6.33203125" style="117" hidden="1"/>
    <col min="54" max="55" width="12.1640625" style="117" hidden="1"/>
    <col min="56" max="57" width="14.1640625" style="117" customWidth="1"/>
    <col min="58" max="58" width="34.5" style="117" customWidth="1"/>
    <col min="59" max="62" width="14.1640625" style="117" customWidth="1"/>
    <col min="63" max="63" width="18" style="117" customWidth="1"/>
    <col min="64" max="64" width="19.33203125" style="117" customWidth="1"/>
    <col min="65" max="69" width="14.1640625" style="117" customWidth="1"/>
    <col min="70" max="70" width="18" style="117" customWidth="1"/>
    <col min="71" max="71" width="21.1640625" style="117" customWidth="1"/>
    <col min="72" max="76" width="14.1640625" style="117" customWidth="1"/>
    <col min="77" max="77" width="21.83203125" style="117" customWidth="1"/>
    <col min="78" max="83" width="14.1640625" style="117" customWidth="1"/>
    <col min="84" max="84" width="23.1640625" style="117" customWidth="1"/>
    <col min="85" max="90" width="14.1640625" style="117" customWidth="1"/>
    <col min="91" max="91" width="23.1640625" style="117" customWidth="1"/>
    <col min="92" max="97" width="14.1640625" style="117" customWidth="1"/>
    <col min="98" max="98" width="23.1640625" style="117" customWidth="1"/>
    <col min="99" max="104" width="14.1640625" style="117" customWidth="1"/>
    <col min="105" max="105" width="23.1640625" style="117" customWidth="1"/>
    <col min="106" max="111" width="14.1640625" style="117" customWidth="1"/>
    <col min="112" max="112" width="23.1640625" style="117" customWidth="1"/>
    <col min="113" max="118" width="14.1640625" style="117" customWidth="1"/>
    <col min="119" max="119" width="23.1640625" style="117" customWidth="1"/>
    <col min="120" max="125" width="14.1640625" style="117" customWidth="1"/>
    <col min="126" max="126" width="23.1640625" style="117" customWidth="1"/>
    <col min="127" max="132" width="14.1640625" style="117" customWidth="1"/>
    <col min="133" max="133" width="23.5" style="117" customWidth="1"/>
    <col min="134" max="137" width="14.1640625" style="117" customWidth="1"/>
    <col min="138" max="138" width="15.33203125" style="117" customWidth="1"/>
    <col min="139" max="139" width="34.6640625" style="117" customWidth="1"/>
    <col min="140" max="140" width="17.6640625" style="117" customWidth="1"/>
    <col min="141" max="141" width="11.83203125" style="117" hidden="1" customWidth="1"/>
    <col min="142" max="142" width="13.33203125" style="121" hidden="1" customWidth="1"/>
    <col min="143" max="143" width="16.83203125" style="117" hidden="1" customWidth="1"/>
    <col min="144" max="144" width="15.33203125" style="117" hidden="1" customWidth="1"/>
    <col min="145" max="145" width="18" style="117" hidden="1" customWidth="1"/>
    <col min="146" max="146" width="19.5" style="117" hidden="1" customWidth="1"/>
    <col min="147" max="147" width="13.5" style="117" hidden="1" customWidth="1"/>
    <col min="148" max="148" width="12.33203125" style="117" hidden="1" customWidth="1"/>
    <col min="149" max="16384" width="11.83203125" style="117" hidden="1"/>
  </cols>
  <sheetData>
    <row r="1" spans="1:148" s="7" customFormat="1" ht="30.75" customHeight="1" x14ac:dyDescent="0.25">
      <c r="B1" s="145" t="s">
        <v>0</v>
      </c>
      <c r="C1" s="145"/>
      <c r="D1" s="145"/>
      <c r="E1" s="146" t="s">
        <v>136</v>
      </c>
      <c r="F1" s="146"/>
      <c r="G1" s="146"/>
      <c r="H1" s="147" t="s">
        <v>137</v>
      </c>
      <c r="I1" s="148"/>
      <c r="J1" s="148"/>
      <c r="K1" s="148"/>
      <c r="L1" s="148"/>
      <c r="M1" s="148"/>
      <c r="N1" s="148"/>
      <c r="O1" s="154" t="s">
        <v>138</v>
      </c>
      <c r="P1" s="155"/>
      <c r="Q1" s="155"/>
      <c r="R1" s="155"/>
      <c r="S1" s="155"/>
      <c r="T1" s="155"/>
      <c r="U1" s="155"/>
      <c r="V1" s="155"/>
      <c r="W1" s="155"/>
      <c r="X1" s="155"/>
      <c r="Y1" s="156"/>
      <c r="Z1" s="157" t="s">
        <v>139</v>
      </c>
      <c r="AA1" s="157"/>
      <c r="AB1" s="157"/>
      <c r="AC1" s="157"/>
      <c r="AD1" s="157"/>
      <c r="AE1" s="157"/>
      <c r="AF1" s="157"/>
      <c r="AG1" s="157"/>
      <c r="AH1" s="157"/>
      <c r="AI1" s="157"/>
      <c r="AJ1" s="157"/>
      <c r="AK1" s="157"/>
      <c r="AL1" s="157"/>
      <c r="AM1" s="157"/>
      <c r="AN1" s="157"/>
      <c r="AO1" s="158" t="s">
        <v>140</v>
      </c>
      <c r="AP1" s="158"/>
      <c r="AQ1" s="158"/>
      <c r="AR1" s="158"/>
      <c r="AS1" s="158"/>
      <c r="AT1" s="149" t="s">
        <v>141</v>
      </c>
      <c r="AU1" s="149"/>
      <c r="AV1" s="149"/>
      <c r="AW1" s="149"/>
      <c r="AX1" s="149"/>
      <c r="AY1" s="149"/>
      <c r="AZ1" s="150" t="s">
        <v>142</v>
      </c>
      <c r="BA1" s="150"/>
      <c r="BB1" s="150"/>
      <c r="BC1" s="150"/>
      <c r="BD1" s="151" t="s">
        <v>143</v>
      </c>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c r="DX1" s="152"/>
      <c r="DY1" s="152"/>
      <c r="DZ1" s="152"/>
      <c r="EA1" s="152"/>
      <c r="EB1" s="152"/>
      <c r="EC1" s="152"/>
      <c r="ED1" s="152"/>
      <c r="EE1" s="152"/>
      <c r="EF1" s="152"/>
      <c r="EG1" s="152"/>
      <c r="EH1" s="152"/>
      <c r="EI1" s="153"/>
      <c r="EL1" s="8"/>
    </row>
    <row r="2" spans="1:148" s="7" customFormat="1" ht="18.75" customHeight="1" x14ac:dyDescent="0.25">
      <c r="B2" s="139" t="s">
        <v>4</v>
      </c>
      <c r="C2" s="139" t="s">
        <v>5</v>
      </c>
      <c r="D2" s="139" t="s">
        <v>6</v>
      </c>
      <c r="E2" s="141" t="s">
        <v>144</v>
      </c>
      <c r="F2" s="141" t="s">
        <v>145</v>
      </c>
      <c r="G2" s="141" t="s">
        <v>146</v>
      </c>
      <c r="H2" s="143" t="s">
        <v>147</v>
      </c>
      <c r="I2" s="143" t="s">
        <v>148</v>
      </c>
      <c r="J2" s="143" t="s">
        <v>149</v>
      </c>
      <c r="K2" s="143" t="s">
        <v>150</v>
      </c>
      <c r="L2" s="143" t="s">
        <v>151</v>
      </c>
      <c r="M2" s="143" t="s">
        <v>1</v>
      </c>
      <c r="N2" s="143" t="s">
        <v>2</v>
      </c>
      <c r="O2" s="162" t="s">
        <v>152</v>
      </c>
      <c r="P2" s="159" t="s">
        <v>153</v>
      </c>
      <c r="Q2" s="159" t="s">
        <v>154</v>
      </c>
      <c r="R2" s="159" t="s">
        <v>155</v>
      </c>
      <c r="S2" s="159" t="s">
        <v>156</v>
      </c>
      <c r="T2" s="159" t="s">
        <v>157</v>
      </c>
      <c r="U2" s="159" t="s">
        <v>158</v>
      </c>
      <c r="V2" s="159" t="s">
        <v>159</v>
      </c>
      <c r="W2" s="159" t="s">
        <v>7</v>
      </c>
      <c r="X2" s="160" t="s">
        <v>160</v>
      </c>
      <c r="Y2" s="160" t="s">
        <v>161</v>
      </c>
      <c r="Z2" s="157" t="s">
        <v>162</v>
      </c>
      <c r="AA2" s="157"/>
      <c r="AB2" s="157"/>
      <c r="AC2" s="157"/>
      <c r="AD2" s="157"/>
      <c r="AE2" s="157"/>
      <c r="AF2" s="164" t="s">
        <v>163</v>
      </c>
      <c r="AG2" s="164" t="s">
        <v>164</v>
      </c>
      <c r="AH2" s="164" t="s">
        <v>165</v>
      </c>
      <c r="AI2" s="164" t="s">
        <v>166</v>
      </c>
      <c r="AJ2" s="164" t="s">
        <v>167</v>
      </c>
      <c r="AK2" s="164" t="s">
        <v>168</v>
      </c>
      <c r="AL2" s="164" t="s">
        <v>169</v>
      </c>
      <c r="AM2" s="164" t="s">
        <v>170</v>
      </c>
      <c r="AN2" s="164" t="s">
        <v>171</v>
      </c>
      <c r="AO2" s="166" t="s">
        <v>172</v>
      </c>
      <c r="AP2" s="166" t="s">
        <v>173</v>
      </c>
      <c r="AQ2" s="166" t="s">
        <v>174</v>
      </c>
      <c r="AR2" s="166" t="s">
        <v>175</v>
      </c>
      <c r="AS2" s="166" t="s">
        <v>176</v>
      </c>
      <c r="AT2" s="168" t="s">
        <v>177</v>
      </c>
      <c r="AU2" s="168" t="s">
        <v>178</v>
      </c>
      <c r="AV2" s="168" t="s">
        <v>179</v>
      </c>
      <c r="AW2" s="168" t="s">
        <v>180</v>
      </c>
      <c r="AX2" s="168" t="s">
        <v>181</v>
      </c>
      <c r="AY2" s="168" t="s">
        <v>182</v>
      </c>
      <c r="AZ2" s="170" t="s">
        <v>183</v>
      </c>
      <c r="BA2" s="170" t="s">
        <v>184</v>
      </c>
      <c r="BB2" s="170" t="s">
        <v>185</v>
      </c>
      <c r="BC2" s="170" t="s">
        <v>186</v>
      </c>
      <c r="BD2" s="173" t="s">
        <v>187</v>
      </c>
      <c r="BE2" s="178" t="s">
        <v>188</v>
      </c>
      <c r="BF2" s="171" t="s">
        <v>8</v>
      </c>
      <c r="BG2" s="171" t="s">
        <v>189</v>
      </c>
      <c r="BH2" s="171" t="s">
        <v>190</v>
      </c>
      <c r="BI2" s="181" t="s">
        <v>9</v>
      </c>
      <c r="BJ2" s="171" t="s">
        <v>191</v>
      </c>
      <c r="BK2" s="173" t="s">
        <v>192</v>
      </c>
      <c r="BL2" s="174" t="s">
        <v>193</v>
      </c>
      <c r="BM2" s="176" t="s">
        <v>11</v>
      </c>
      <c r="BN2" s="176" t="s">
        <v>194</v>
      </c>
      <c r="BO2" s="176" t="s">
        <v>10</v>
      </c>
      <c r="BP2" s="183" t="s">
        <v>12</v>
      </c>
      <c r="BQ2" s="176" t="s">
        <v>195</v>
      </c>
      <c r="BR2" s="173" t="s">
        <v>196</v>
      </c>
      <c r="BS2" s="178" t="s">
        <v>197</v>
      </c>
      <c r="BT2" s="171" t="s">
        <v>14</v>
      </c>
      <c r="BU2" s="171" t="s">
        <v>198</v>
      </c>
      <c r="BV2" s="171" t="s">
        <v>13</v>
      </c>
      <c r="BW2" s="181" t="s">
        <v>15</v>
      </c>
      <c r="BX2" s="171" t="s">
        <v>199</v>
      </c>
      <c r="BY2" s="173" t="s">
        <v>200</v>
      </c>
      <c r="BZ2" s="178" t="s">
        <v>201</v>
      </c>
      <c r="CA2" s="171" t="s">
        <v>17</v>
      </c>
      <c r="CB2" s="171" t="s">
        <v>202</v>
      </c>
      <c r="CC2" s="171" t="s">
        <v>16</v>
      </c>
      <c r="CD2" s="181" t="s">
        <v>18</v>
      </c>
      <c r="CE2" s="171" t="s">
        <v>203</v>
      </c>
      <c r="CF2" s="173" t="s">
        <v>204</v>
      </c>
      <c r="CG2" s="178" t="s">
        <v>205</v>
      </c>
      <c r="CH2" s="171" t="s">
        <v>20</v>
      </c>
      <c r="CI2" s="171" t="s">
        <v>206</v>
      </c>
      <c r="CJ2" s="171" t="s">
        <v>19</v>
      </c>
      <c r="CK2" s="181" t="s">
        <v>21</v>
      </c>
      <c r="CL2" s="171" t="s">
        <v>207</v>
      </c>
      <c r="CM2" s="178" t="s">
        <v>208</v>
      </c>
      <c r="CN2" s="178" t="s">
        <v>209</v>
      </c>
      <c r="CO2" s="171" t="s">
        <v>23</v>
      </c>
      <c r="CP2" s="171" t="s">
        <v>210</v>
      </c>
      <c r="CQ2" s="171" t="s">
        <v>22</v>
      </c>
      <c r="CR2" s="181" t="s">
        <v>24</v>
      </c>
      <c r="CS2" s="171" t="s">
        <v>211</v>
      </c>
      <c r="CT2" s="178" t="s">
        <v>212</v>
      </c>
      <c r="CU2" s="178" t="s">
        <v>213</v>
      </c>
      <c r="CV2" s="171" t="s">
        <v>26</v>
      </c>
      <c r="CW2" s="171" t="s">
        <v>214</v>
      </c>
      <c r="CX2" s="171" t="s">
        <v>25</v>
      </c>
      <c r="CY2" s="181" t="s">
        <v>27</v>
      </c>
      <c r="CZ2" s="171" t="s">
        <v>215</v>
      </c>
      <c r="DA2" s="178" t="s">
        <v>216</v>
      </c>
      <c r="DB2" s="178" t="s">
        <v>217</v>
      </c>
      <c r="DC2" s="171" t="s">
        <v>29</v>
      </c>
      <c r="DD2" s="171" t="s">
        <v>218</v>
      </c>
      <c r="DE2" s="171" t="s">
        <v>28</v>
      </c>
      <c r="DF2" s="181" t="s">
        <v>30</v>
      </c>
      <c r="DG2" s="171" t="s">
        <v>219</v>
      </c>
      <c r="DH2" s="178" t="s">
        <v>220</v>
      </c>
      <c r="DI2" s="178" t="s">
        <v>221</v>
      </c>
      <c r="DJ2" s="171" t="s">
        <v>32</v>
      </c>
      <c r="DK2" s="171" t="s">
        <v>222</v>
      </c>
      <c r="DL2" s="171" t="s">
        <v>31</v>
      </c>
      <c r="DM2" s="181" t="s">
        <v>33</v>
      </c>
      <c r="DN2" s="171" t="s">
        <v>223</v>
      </c>
      <c r="DO2" s="178" t="s">
        <v>224</v>
      </c>
      <c r="DP2" s="178" t="s">
        <v>225</v>
      </c>
      <c r="DQ2" s="171" t="s">
        <v>35</v>
      </c>
      <c r="DR2" s="171" t="s">
        <v>226</v>
      </c>
      <c r="DS2" s="171" t="s">
        <v>34</v>
      </c>
      <c r="DT2" s="181" t="s">
        <v>36</v>
      </c>
      <c r="DU2" s="171" t="s">
        <v>227</v>
      </c>
      <c r="DV2" s="178" t="s">
        <v>228</v>
      </c>
      <c r="DW2" s="178" t="s">
        <v>229</v>
      </c>
      <c r="DX2" s="171" t="s">
        <v>38</v>
      </c>
      <c r="DY2" s="171" t="s">
        <v>230</v>
      </c>
      <c r="DZ2" s="171" t="s">
        <v>37</v>
      </c>
      <c r="EA2" s="181" t="s">
        <v>39</v>
      </c>
      <c r="EB2" s="171" t="s">
        <v>231</v>
      </c>
      <c r="EC2" s="178" t="s">
        <v>232</v>
      </c>
      <c r="ED2" s="178" t="s">
        <v>233</v>
      </c>
      <c r="EE2" s="171" t="s">
        <v>41</v>
      </c>
      <c r="EF2" s="171" t="s">
        <v>234</v>
      </c>
      <c r="EG2" s="171" t="s">
        <v>40</v>
      </c>
      <c r="EH2" s="181" t="s">
        <v>42</v>
      </c>
      <c r="EI2" s="171" t="s">
        <v>235</v>
      </c>
      <c r="EL2" s="8"/>
    </row>
    <row r="3" spans="1:148" s="11" customFormat="1" ht="45.75" customHeight="1" x14ac:dyDescent="0.2">
      <c r="A3" s="9" t="s">
        <v>3</v>
      </c>
      <c r="B3" s="140"/>
      <c r="C3" s="140"/>
      <c r="D3" s="140"/>
      <c r="E3" s="142"/>
      <c r="F3" s="142"/>
      <c r="G3" s="142"/>
      <c r="H3" s="144"/>
      <c r="I3" s="144"/>
      <c r="J3" s="144"/>
      <c r="K3" s="144"/>
      <c r="L3" s="144"/>
      <c r="M3" s="144"/>
      <c r="N3" s="144"/>
      <c r="O3" s="163"/>
      <c r="P3" s="160"/>
      <c r="Q3" s="160"/>
      <c r="R3" s="160"/>
      <c r="S3" s="160"/>
      <c r="T3" s="160"/>
      <c r="U3" s="160"/>
      <c r="V3" s="160"/>
      <c r="W3" s="160"/>
      <c r="X3" s="161"/>
      <c r="Y3" s="161"/>
      <c r="Z3" s="10" t="s">
        <v>236</v>
      </c>
      <c r="AA3" s="10" t="s">
        <v>237</v>
      </c>
      <c r="AB3" s="10" t="s">
        <v>238</v>
      </c>
      <c r="AC3" s="10" t="s">
        <v>239</v>
      </c>
      <c r="AD3" s="10" t="s">
        <v>240</v>
      </c>
      <c r="AE3" s="10" t="s">
        <v>241</v>
      </c>
      <c r="AF3" s="165"/>
      <c r="AG3" s="165"/>
      <c r="AH3" s="165"/>
      <c r="AI3" s="165"/>
      <c r="AJ3" s="165"/>
      <c r="AK3" s="165"/>
      <c r="AL3" s="165"/>
      <c r="AM3" s="165"/>
      <c r="AN3" s="165"/>
      <c r="AO3" s="167"/>
      <c r="AP3" s="167"/>
      <c r="AQ3" s="167"/>
      <c r="AR3" s="167"/>
      <c r="AS3" s="167"/>
      <c r="AT3" s="169"/>
      <c r="AU3" s="169"/>
      <c r="AV3" s="169"/>
      <c r="AW3" s="169"/>
      <c r="AX3" s="169"/>
      <c r="AY3" s="169"/>
      <c r="AZ3" s="170"/>
      <c r="BA3" s="170"/>
      <c r="BB3" s="170"/>
      <c r="BC3" s="170"/>
      <c r="BD3" s="173"/>
      <c r="BE3" s="179"/>
      <c r="BF3" s="172"/>
      <c r="BG3" s="180"/>
      <c r="BH3" s="172"/>
      <c r="BI3" s="182"/>
      <c r="BJ3" s="172"/>
      <c r="BK3" s="173"/>
      <c r="BL3" s="175"/>
      <c r="BM3" s="177"/>
      <c r="BN3" s="177"/>
      <c r="BO3" s="177"/>
      <c r="BP3" s="184"/>
      <c r="BQ3" s="185"/>
      <c r="BR3" s="173"/>
      <c r="BS3" s="179"/>
      <c r="BT3" s="172"/>
      <c r="BU3" s="172"/>
      <c r="BV3" s="172"/>
      <c r="BW3" s="182"/>
      <c r="BX3" s="172"/>
      <c r="BY3" s="173"/>
      <c r="BZ3" s="179"/>
      <c r="CA3" s="172"/>
      <c r="CB3" s="172"/>
      <c r="CC3" s="172"/>
      <c r="CD3" s="182"/>
      <c r="CE3" s="172"/>
      <c r="CF3" s="173"/>
      <c r="CG3" s="179"/>
      <c r="CH3" s="172"/>
      <c r="CI3" s="172"/>
      <c r="CJ3" s="172"/>
      <c r="CK3" s="182"/>
      <c r="CL3" s="172"/>
      <c r="CM3" s="179"/>
      <c r="CN3" s="179"/>
      <c r="CO3" s="172"/>
      <c r="CP3" s="172"/>
      <c r="CQ3" s="172"/>
      <c r="CR3" s="182"/>
      <c r="CS3" s="172"/>
      <c r="CT3" s="179"/>
      <c r="CU3" s="179"/>
      <c r="CV3" s="172"/>
      <c r="CW3" s="172"/>
      <c r="CX3" s="172"/>
      <c r="CY3" s="182"/>
      <c r="CZ3" s="172"/>
      <c r="DA3" s="179"/>
      <c r="DB3" s="179"/>
      <c r="DC3" s="172"/>
      <c r="DD3" s="172"/>
      <c r="DE3" s="172"/>
      <c r="DF3" s="182"/>
      <c r="DG3" s="172"/>
      <c r="DH3" s="179"/>
      <c r="DI3" s="179"/>
      <c r="DJ3" s="172"/>
      <c r="DK3" s="172"/>
      <c r="DL3" s="172"/>
      <c r="DM3" s="182"/>
      <c r="DN3" s="172"/>
      <c r="DO3" s="179"/>
      <c r="DP3" s="179"/>
      <c r="DQ3" s="172"/>
      <c r="DR3" s="172"/>
      <c r="DS3" s="172"/>
      <c r="DT3" s="182"/>
      <c r="DU3" s="172"/>
      <c r="DV3" s="179"/>
      <c r="DW3" s="179"/>
      <c r="DX3" s="172"/>
      <c r="DY3" s="172"/>
      <c r="DZ3" s="172"/>
      <c r="EA3" s="182"/>
      <c r="EB3" s="172"/>
      <c r="EC3" s="186"/>
      <c r="ED3" s="179"/>
      <c r="EE3" s="172"/>
      <c r="EF3" s="172"/>
      <c r="EG3" s="172"/>
      <c r="EH3" s="182"/>
      <c r="EI3" s="172"/>
      <c r="EK3" s="12"/>
      <c r="EL3" s="13" t="s">
        <v>43</v>
      </c>
      <c r="EM3" s="13" t="s">
        <v>148</v>
      </c>
      <c r="EN3" s="13" t="s">
        <v>242</v>
      </c>
      <c r="EO3" s="13" t="s">
        <v>243</v>
      </c>
      <c r="EP3" s="13" t="s">
        <v>151</v>
      </c>
      <c r="EQ3" s="13" t="s">
        <v>1</v>
      </c>
      <c r="ER3" s="14" t="s">
        <v>2</v>
      </c>
    </row>
    <row r="4" spans="1:148" s="35" customFormat="1" ht="37" customHeight="1" x14ac:dyDescent="0.25">
      <c r="A4" s="106"/>
      <c r="B4" s="15" t="s">
        <v>44</v>
      </c>
      <c r="C4" s="15" t="s">
        <v>45</v>
      </c>
      <c r="D4" s="15" t="s">
        <v>45</v>
      </c>
      <c r="E4" s="15" t="s">
        <v>129</v>
      </c>
      <c r="F4" s="15" t="s">
        <v>244</v>
      </c>
      <c r="G4" s="16" t="s">
        <v>245</v>
      </c>
      <c r="H4" s="15" t="s">
        <v>246</v>
      </c>
      <c r="I4" s="15" t="s">
        <v>247</v>
      </c>
      <c r="J4" s="15" t="s">
        <v>248</v>
      </c>
      <c r="K4" s="15" t="s">
        <v>249</v>
      </c>
      <c r="L4" s="15" t="s">
        <v>280</v>
      </c>
      <c r="M4" s="15" t="s">
        <v>46</v>
      </c>
      <c r="N4" s="15" t="s">
        <v>47</v>
      </c>
      <c r="O4" s="17">
        <v>1</v>
      </c>
      <c r="P4" s="18" t="s">
        <v>251</v>
      </c>
      <c r="Q4" s="19" t="s">
        <v>252</v>
      </c>
      <c r="R4" s="18" t="s">
        <v>565</v>
      </c>
      <c r="S4" s="18" t="s">
        <v>736</v>
      </c>
      <c r="T4" s="18" t="s">
        <v>254</v>
      </c>
      <c r="U4" s="18" t="s">
        <v>255</v>
      </c>
      <c r="V4" s="18">
        <v>30</v>
      </c>
      <c r="W4" s="18" t="s">
        <v>737</v>
      </c>
      <c r="X4" s="19" t="s">
        <v>256</v>
      </c>
      <c r="Y4" s="20" t="s">
        <v>738</v>
      </c>
      <c r="Z4" s="20"/>
      <c r="AA4" s="20" t="s">
        <v>67</v>
      </c>
      <c r="AB4" s="20" t="s">
        <v>67</v>
      </c>
      <c r="AC4" s="20" t="s">
        <v>67</v>
      </c>
      <c r="AD4" s="20" t="s">
        <v>67</v>
      </c>
      <c r="AE4" s="20" t="s">
        <v>67</v>
      </c>
      <c r="AF4" s="20" t="s">
        <v>67</v>
      </c>
      <c r="AG4" s="20" t="s">
        <v>67</v>
      </c>
      <c r="AH4" s="21" t="s">
        <v>67</v>
      </c>
      <c r="AI4" s="21" t="s">
        <v>67</v>
      </c>
      <c r="AJ4" s="21" t="s">
        <v>67</v>
      </c>
      <c r="AK4" s="21" t="s">
        <v>67</v>
      </c>
      <c r="AL4" s="21" t="s">
        <v>67</v>
      </c>
      <c r="AM4" s="21" t="s">
        <v>67</v>
      </c>
      <c r="AN4" s="21" t="s">
        <v>67</v>
      </c>
      <c r="AO4" s="21" t="s">
        <v>67</v>
      </c>
      <c r="AP4" s="21" t="s">
        <v>67</v>
      </c>
      <c r="AQ4" s="21" t="s">
        <v>48</v>
      </c>
      <c r="AR4" s="22" t="s">
        <v>67</v>
      </c>
      <c r="AS4" s="21" t="s">
        <v>67</v>
      </c>
      <c r="AT4" s="21">
        <v>0</v>
      </c>
      <c r="AU4" s="21">
        <v>60000</v>
      </c>
      <c r="AV4" s="21">
        <v>70000</v>
      </c>
      <c r="AW4" s="21">
        <v>80000</v>
      </c>
      <c r="AX4" s="21">
        <v>100000</v>
      </c>
      <c r="AY4" s="21">
        <v>100000</v>
      </c>
      <c r="AZ4" s="15"/>
      <c r="BA4" s="15"/>
      <c r="BB4" s="15"/>
      <c r="BC4" s="15"/>
      <c r="BD4" s="23"/>
      <c r="BE4" s="23"/>
      <c r="BF4" s="24"/>
      <c r="BG4" s="25">
        <f>IFERROR(BD4/AX4,0)</f>
        <v>0</v>
      </c>
      <c r="BH4" s="26">
        <f>IFERROR(BE4/AX4,0)</f>
        <v>0</v>
      </c>
      <c r="BI4" s="24" t="s">
        <v>50</v>
      </c>
      <c r="BJ4" s="24" t="s">
        <v>739</v>
      </c>
      <c r="BK4" s="23"/>
      <c r="BL4" s="23"/>
      <c r="BM4" s="24"/>
      <c r="BN4" s="26">
        <f>+IFERROR(BK4/AX4,0)</f>
        <v>0</v>
      </c>
      <c r="BO4" s="27">
        <f t="shared" ref="BO4:BO11" si="0">+IF(BP4="SI",IFERROR((IF(BP4="SI",BL4,0)/AX4),"REVISAR"),BH4)</f>
        <v>0</v>
      </c>
      <c r="BP4" s="24" t="s">
        <v>50</v>
      </c>
      <c r="BQ4" s="28" t="s">
        <v>739</v>
      </c>
      <c r="BR4" s="29"/>
      <c r="BS4" s="23"/>
      <c r="BT4" s="24"/>
      <c r="BU4" s="26">
        <f>+IFERROR(BR4/AX4,0)</f>
        <v>0</v>
      </c>
      <c r="BV4" s="27">
        <f t="shared" ref="BV4:BV11" si="1">+IF(BW4="SI",IFERROR((IF(BW4="SI",BS4,0)/AX4),"REVISAR"),BO4)</f>
        <v>0</v>
      </c>
      <c r="BW4" s="24" t="s">
        <v>50</v>
      </c>
      <c r="BX4" s="24" t="s">
        <v>740</v>
      </c>
      <c r="BY4" s="23"/>
      <c r="BZ4" s="23"/>
      <c r="CA4" s="24"/>
      <c r="CB4" s="26">
        <f>+IFERROR(BY4/AX4,0)</f>
        <v>0</v>
      </c>
      <c r="CC4" s="27">
        <f t="shared" ref="CC4:CC11" si="2">+IF(CD4="SI",IFERROR((IF(CD4="SI",BZ4,0)/AX4),"REVISAR"),BV4)</f>
        <v>0</v>
      </c>
      <c r="CD4" s="24" t="s">
        <v>49</v>
      </c>
      <c r="CE4" s="24"/>
      <c r="CF4" s="23"/>
      <c r="CG4" s="23"/>
      <c r="CH4" s="24"/>
      <c r="CI4" s="26">
        <f>+IFERROR(CF4/AX4,0)</f>
        <v>0</v>
      </c>
      <c r="CJ4" s="27">
        <f t="shared" ref="CJ4:CJ11" si="3">+IF(CK4="SI",IFERROR((IF(CK4="SI",CG4,0)/AX4),"REVISAR"),CC4)</f>
        <v>0</v>
      </c>
      <c r="CK4" s="24" t="s">
        <v>49</v>
      </c>
      <c r="CL4" s="24"/>
      <c r="CM4" s="187">
        <v>50000</v>
      </c>
      <c r="CN4" s="188"/>
      <c r="CO4" s="124"/>
      <c r="CP4" s="26">
        <f>+IFERROR(CM4/AX4,0)</f>
        <v>0.5</v>
      </c>
      <c r="CQ4" s="27">
        <f t="shared" ref="CQ4:CQ11" si="4">+IF(CR4="SI",IFERROR((IF(CR4="SI",CN4,0)/AX4),"REVISAR"),CJ4)</f>
        <v>0</v>
      </c>
      <c r="CR4" s="24" t="s">
        <v>49</v>
      </c>
      <c r="CS4" s="24"/>
      <c r="CT4" s="23"/>
      <c r="CU4" s="23"/>
      <c r="CV4" s="24"/>
      <c r="CW4" s="26">
        <f>+IFERROR(CT4/AX4,0)</f>
        <v>0</v>
      </c>
      <c r="CX4" s="27">
        <f t="shared" ref="CX4:CX11" si="5">+IF(CY4="SI",IFERROR((IF(CY4="SI",CU4,0)/AX4),"REVISAR"),CQ4)</f>
        <v>0</v>
      </c>
      <c r="CY4" s="24" t="s">
        <v>49</v>
      </c>
      <c r="CZ4" s="24"/>
      <c r="DA4" s="23"/>
      <c r="DB4" s="23"/>
      <c r="DC4" s="24"/>
      <c r="DD4" s="26">
        <f>+IFERROR(DA4/AX4,0)</f>
        <v>0</v>
      </c>
      <c r="DE4" s="27">
        <f t="shared" ref="DE4:DE11" si="6">+IF(DF4="SI",IFERROR((IF(DF4="SI",DB4,0)/AX4),"REVISAR"),CX4)</f>
        <v>0</v>
      </c>
      <c r="DF4" s="24" t="s">
        <v>49</v>
      </c>
      <c r="DG4" s="24"/>
      <c r="DH4" s="23"/>
      <c r="DI4" s="23"/>
      <c r="DJ4" s="24"/>
      <c r="DK4" s="26">
        <f>+IFERROR(DH4/AX4,0)</f>
        <v>0</v>
      </c>
      <c r="DL4" s="27">
        <f t="shared" ref="DL4:DL11" si="7">+IF(DM4="SI",IFERROR((IF(DM4="SI",DI4,0)/AX4),"REVISAR"),DE4)</f>
        <v>0</v>
      </c>
      <c r="DM4" s="24" t="s">
        <v>49</v>
      </c>
      <c r="DN4" s="24"/>
      <c r="DO4" s="23"/>
      <c r="DP4" s="23"/>
      <c r="DQ4" s="24"/>
      <c r="DR4" s="26">
        <f>+IFERROR(DO4/AX4,0)</f>
        <v>0</v>
      </c>
      <c r="DS4" s="27">
        <f t="shared" ref="DS4:DS11" si="8">+IF(DT4="SI",IFERROR((IF(DT4="SI",DP4,0)/AX4),"REVISAR"),DL4)</f>
        <v>0</v>
      </c>
      <c r="DT4" s="24" t="s">
        <v>49</v>
      </c>
      <c r="DU4" s="24"/>
      <c r="DV4" s="23"/>
      <c r="DW4" s="23"/>
      <c r="DX4" s="24"/>
      <c r="DY4" s="26">
        <f>+IFERROR(DV4/AX4,0)</f>
        <v>0</v>
      </c>
      <c r="DZ4" s="27">
        <f t="shared" ref="DZ4:DZ11" si="9">+IF(EA4="SI",IFERROR((IF(EA4="SI",DW4,0)/AX4),"REVISAR"),DS4)</f>
        <v>0</v>
      </c>
      <c r="EA4" s="24" t="s">
        <v>49</v>
      </c>
      <c r="EB4" s="24"/>
      <c r="EC4" s="30">
        <v>100000</v>
      </c>
      <c r="ED4" s="23"/>
      <c r="EE4" s="24"/>
      <c r="EF4" s="26">
        <f>+IFERROR(EC4/AX4,0)</f>
        <v>1</v>
      </c>
      <c r="EG4" s="27">
        <f t="shared" ref="EG4:EG11" si="10">+IF(EH4="SI",IFERROR((IF(EH4="SI",ED4,0)/AX4),"REVISAR"),DZ4)</f>
        <v>0</v>
      </c>
      <c r="EH4" s="24" t="s">
        <v>49</v>
      </c>
      <c r="EI4" s="24"/>
      <c r="EJ4" s="31">
        <v>2026</v>
      </c>
      <c r="EK4" s="32"/>
      <c r="EL4" s="33" t="str">
        <f>+VLOOKUP(C4,[1]Listas_desplega!$AI$22:$AJ$46,2,0)</f>
        <v>DC_PBM</v>
      </c>
      <c r="EM4" s="33" t="str">
        <f>+VLOOKUP(I4,[1]Listas_desplega!$BY$3:$BZ$7,2,0)</f>
        <v>T_2</v>
      </c>
      <c r="EN4" s="33" t="str">
        <f>+VLOOKUP(J4,[1]Listas_desplega!$BY$10:$BZ$23,2,0)</f>
        <v>T_2_C_2</v>
      </c>
      <c r="EO4" s="33" t="str">
        <f>+VLOOKUP(K4,[1]Listas_desplega!$BY$28:$BZ$54,2,0)</f>
        <v>T_2_C_2_ET_1</v>
      </c>
      <c r="EP4" s="33" t="str">
        <f>+VLOOKUP(L4,[1]Listas_desplega!$BY$58:$BZ$105,2,0)</f>
        <v>T_2_C_2_ET_1_CPT_2</v>
      </c>
      <c r="EQ4" s="34" t="str">
        <f>+VLOOKUP(M4,[1]Listas_desplega!$J$3:$K$11,2,0)</f>
        <v>Eje_E_2</v>
      </c>
    </row>
    <row r="5" spans="1:148" ht="37" customHeight="1" x14ac:dyDescent="0.25">
      <c r="B5" s="15" t="s">
        <v>44</v>
      </c>
      <c r="C5" s="15" t="s">
        <v>45</v>
      </c>
      <c r="D5" s="15" t="s">
        <v>51</v>
      </c>
      <c r="E5" s="15" t="s">
        <v>129</v>
      </c>
      <c r="F5" s="15" t="s">
        <v>244</v>
      </c>
      <c r="G5" s="16" t="s">
        <v>245</v>
      </c>
      <c r="H5" s="15" t="s">
        <v>246</v>
      </c>
      <c r="I5" s="15" t="s">
        <v>247</v>
      </c>
      <c r="J5" s="15" t="s">
        <v>346</v>
      </c>
      <c r="K5" s="15" t="s">
        <v>249</v>
      </c>
      <c r="L5" s="15" t="s">
        <v>250</v>
      </c>
      <c r="M5" s="15" t="s">
        <v>52</v>
      </c>
      <c r="N5" s="15" t="s">
        <v>53</v>
      </c>
      <c r="O5" s="21">
        <v>3</v>
      </c>
      <c r="P5" s="18" t="s">
        <v>258</v>
      </c>
      <c r="Q5" s="19" t="s">
        <v>252</v>
      </c>
      <c r="R5" s="18" t="s">
        <v>253</v>
      </c>
      <c r="S5" s="18" t="s">
        <v>259</v>
      </c>
      <c r="T5" s="18" t="s">
        <v>254</v>
      </c>
      <c r="U5" s="18" t="s">
        <v>260</v>
      </c>
      <c r="V5" s="18">
        <v>30</v>
      </c>
      <c r="W5" s="18" t="s">
        <v>261</v>
      </c>
      <c r="X5" s="19" t="s">
        <v>256</v>
      </c>
      <c r="Y5" s="20" t="s">
        <v>738</v>
      </c>
      <c r="Z5" s="20"/>
      <c r="AA5" s="20"/>
      <c r="AB5" s="20"/>
      <c r="AC5" s="20"/>
      <c r="AD5" s="20"/>
      <c r="AE5" s="20"/>
      <c r="AF5" s="20"/>
      <c r="AG5" s="20"/>
      <c r="AH5" s="21"/>
      <c r="AI5" s="21"/>
      <c r="AJ5" s="21"/>
      <c r="AK5" s="21"/>
      <c r="AL5" s="21"/>
      <c r="AM5" s="21"/>
      <c r="AN5" s="21"/>
      <c r="AO5" s="21"/>
      <c r="AP5" s="21"/>
      <c r="AQ5" s="21"/>
      <c r="AR5" s="22"/>
      <c r="AS5" s="21" t="s">
        <v>48</v>
      </c>
      <c r="AT5" s="21">
        <v>0</v>
      </c>
      <c r="AU5" s="21">
        <v>0</v>
      </c>
      <c r="AV5" s="21">
        <v>5106</v>
      </c>
      <c r="AW5" s="21">
        <v>1650</v>
      </c>
      <c r="AX5" s="21">
        <v>2500</v>
      </c>
      <c r="AY5" s="21">
        <v>10106</v>
      </c>
      <c r="AZ5" s="15"/>
      <c r="BA5" s="15"/>
      <c r="BB5" s="15"/>
      <c r="BC5" s="15"/>
      <c r="BD5" s="23"/>
      <c r="BE5" s="23"/>
      <c r="BF5" s="24"/>
      <c r="BG5" s="25">
        <f t="shared" ref="BG5:BG11" si="11">IFERROR(BD5/AX5,0)</f>
        <v>0</v>
      </c>
      <c r="BH5" s="26">
        <f>IFERROR(BE5/AX5,0)</f>
        <v>0</v>
      </c>
      <c r="BI5" s="24" t="s">
        <v>50</v>
      </c>
      <c r="BJ5" s="24" t="s">
        <v>729</v>
      </c>
      <c r="BK5" s="23"/>
      <c r="BL5" s="23"/>
      <c r="BM5" s="24"/>
      <c r="BN5" s="26">
        <f t="shared" ref="BN5:BN11" si="12">+IFERROR(BK5/AX5,0)</f>
        <v>0</v>
      </c>
      <c r="BO5" s="27">
        <f t="shared" si="0"/>
        <v>0</v>
      </c>
      <c r="BP5" s="24" t="s">
        <v>50</v>
      </c>
      <c r="BQ5" s="28" t="s">
        <v>729</v>
      </c>
      <c r="BR5" s="29"/>
      <c r="BS5" s="23"/>
      <c r="BT5" s="24"/>
      <c r="BU5" s="26">
        <f t="shared" ref="BU5:BU11" si="13">+IFERROR(BR5/AX5,0)</f>
        <v>0</v>
      </c>
      <c r="BV5" s="27">
        <f t="shared" si="1"/>
        <v>0</v>
      </c>
      <c r="BW5" s="24" t="s">
        <v>50</v>
      </c>
      <c r="BX5" s="24" t="s">
        <v>741</v>
      </c>
      <c r="BY5" s="23"/>
      <c r="BZ5" s="23"/>
      <c r="CA5" s="24"/>
      <c r="CB5" s="26">
        <f t="shared" ref="CB5:CB11" si="14">+IFERROR(BY5/AX5,0)</f>
        <v>0</v>
      </c>
      <c r="CC5" s="27">
        <f t="shared" si="2"/>
        <v>0</v>
      </c>
      <c r="CD5" s="24" t="s">
        <v>49</v>
      </c>
      <c r="CE5" s="24"/>
      <c r="CF5" s="23"/>
      <c r="CG5" s="23"/>
      <c r="CH5" s="24"/>
      <c r="CI5" s="26">
        <f t="shared" ref="CI5:CI11" si="15">+IFERROR(CF5/AX5,0)</f>
        <v>0</v>
      </c>
      <c r="CJ5" s="27">
        <f t="shared" si="3"/>
        <v>0</v>
      </c>
      <c r="CK5" s="24" t="s">
        <v>49</v>
      </c>
      <c r="CL5" s="24"/>
      <c r="CM5" s="187"/>
      <c r="CN5" s="187"/>
      <c r="CO5" s="24"/>
      <c r="CP5" s="26">
        <f t="shared" ref="CP5:CP11" si="16">+IFERROR(CM5/AX5,0)</f>
        <v>0</v>
      </c>
      <c r="CQ5" s="27">
        <f t="shared" si="4"/>
        <v>0</v>
      </c>
      <c r="CR5" s="24" t="s">
        <v>49</v>
      </c>
      <c r="CS5" s="24"/>
      <c r="CT5" s="23"/>
      <c r="CU5" s="23"/>
      <c r="CV5" s="24"/>
      <c r="CW5" s="26">
        <f t="shared" ref="CW5:CW11" si="17">+IFERROR(CT5/AX5,0)</f>
        <v>0</v>
      </c>
      <c r="CX5" s="27">
        <f t="shared" si="5"/>
        <v>0</v>
      </c>
      <c r="CY5" s="24" t="s">
        <v>49</v>
      </c>
      <c r="CZ5" s="24"/>
      <c r="DA5" s="23"/>
      <c r="DB5" s="23"/>
      <c r="DC5" s="24"/>
      <c r="DD5" s="26">
        <f t="shared" ref="DD5:DD11" si="18">+IFERROR(DA5/AX5,0)</f>
        <v>0</v>
      </c>
      <c r="DE5" s="27">
        <f t="shared" si="6"/>
        <v>0</v>
      </c>
      <c r="DF5" s="24" t="s">
        <v>49</v>
      </c>
      <c r="DG5" s="24"/>
      <c r="DH5" s="23"/>
      <c r="DI5" s="23"/>
      <c r="DJ5" s="24"/>
      <c r="DK5" s="26">
        <f t="shared" ref="DK5:DK11" si="19">+IFERROR(DH5/AX5,0)</f>
        <v>0</v>
      </c>
      <c r="DL5" s="27">
        <f t="shared" si="7"/>
        <v>0</v>
      </c>
      <c r="DM5" s="24" t="s">
        <v>49</v>
      </c>
      <c r="DN5" s="24"/>
      <c r="DO5" s="23"/>
      <c r="DP5" s="23"/>
      <c r="DQ5" s="24"/>
      <c r="DR5" s="26">
        <f t="shared" ref="DR5:DR11" si="20">+IFERROR(DO5/AX5,0)</f>
        <v>0</v>
      </c>
      <c r="DS5" s="27">
        <f t="shared" si="8"/>
        <v>0</v>
      </c>
      <c r="DT5" s="24" t="s">
        <v>49</v>
      </c>
      <c r="DU5" s="24"/>
      <c r="DV5" s="23"/>
      <c r="DW5" s="23"/>
      <c r="DX5" s="24"/>
      <c r="DY5" s="26">
        <f t="shared" ref="DY5:DY11" si="21">+IFERROR(DV5/AX5,0)</f>
        <v>0</v>
      </c>
      <c r="DZ5" s="27">
        <f t="shared" si="9"/>
        <v>0</v>
      </c>
      <c r="EA5" s="24" t="s">
        <v>49</v>
      </c>
      <c r="EB5" s="24"/>
      <c r="EC5" s="30">
        <v>2500</v>
      </c>
      <c r="ED5" s="23"/>
      <c r="EE5" s="24"/>
      <c r="EF5" s="26">
        <f t="shared" ref="EF5:EF68" si="22">+IFERROR(EC5/AX5,0)</f>
        <v>1</v>
      </c>
      <c r="EG5" s="27">
        <f t="shared" si="10"/>
        <v>0</v>
      </c>
      <c r="EH5" s="24" t="s">
        <v>49</v>
      </c>
      <c r="EI5" s="24"/>
      <c r="EJ5" s="31">
        <v>2026</v>
      </c>
      <c r="EK5" s="119" t="s">
        <v>66</v>
      </c>
      <c r="EL5" s="119" t="s">
        <v>66</v>
      </c>
      <c r="EM5" s="119" t="s">
        <v>66</v>
      </c>
      <c r="EN5" s="119" t="s">
        <v>66</v>
      </c>
      <c r="EO5" s="119" t="s">
        <v>66</v>
      </c>
      <c r="EP5" s="119" t="s">
        <v>66</v>
      </c>
      <c r="EQ5" s="119" t="s">
        <v>66</v>
      </c>
    </row>
    <row r="6" spans="1:148" ht="37" customHeight="1" x14ac:dyDescent="0.25">
      <c r="B6" s="15" t="s">
        <v>44</v>
      </c>
      <c r="C6" s="15" t="s">
        <v>45</v>
      </c>
      <c r="D6" s="15" t="s">
        <v>51</v>
      </c>
      <c r="E6" s="15" t="s">
        <v>129</v>
      </c>
      <c r="F6" s="15" t="s">
        <v>244</v>
      </c>
      <c r="G6" s="16" t="s">
        <v>245</v>
      </c>
      <c r="H6" s="15" t="s">
        <v>246</v>
      </c>
      <c r="I6" s="15" t="s">
        <v>247</v>
      </c>
      <c r="J6" s="15" t="s">
        <v>346</v>
      </c>
      <c r="K6" s="15" t="s">
        <v>249</v>
      </c>
      <c r="L6" s="15" t="s">
        <v>250</v>
      </c>
      <c r="M6" s="15" t="s">
        <v>52</v>
      </c>
      <c r="N6" s="15" t="s">
        <v>53</v>
      </c>
      <c r="O6" s="21">
        <v>4</v>
      </c>
      <c r="P6" s="18" t="s">
        <v>262</v>
      </c>
      <c r="Q6" s="19" t="s">
        <v>252</v>
      </c>
      <c r="R6" s="18" t="s">
        <v>253</v>
      </c>
      <c r="S6" s="18" t="s">
        <v>263</v>
      </c>
      <c r="T6" s="18" t="s">
        <v>254</v>
      </c>
      <c r="U6" s="18" t="s">
        <v>260</v>
      </c>
      <c r="V6" s="18">
        <v>30</v>
      </c>
      <c r="W6" s="18" t="s">
        <v>264</v>
      </c>
      <c r="X6" s="19" t="s">
        <v>256</v>
      </c>
      <c r="Y6" s="20" t="s">
        <v>738</v>
      </c>
      <c r="Z6" s="20"/>
      <c r="AA6" s="20" t="s">
        <v>67</v>
      </c>
      <c r="AB6" s="20" t="s">
        <v>67</v>
      </c>
      <c r="AC6" s="20" t="s">
        <v>67</v>
      </c>
      <c r="AD6" s="20" t="s">
        <v>67</v>
      </c>
      <c r="AE6" s="20" t="s">
        <v>67</v>
      </c>
      <c r="AF6" s="20" t="s">
        <v>67</v>
      </c>
      <c r="AG6" s="20" t="s">
        <v>67</v>
      </c>
      <c r="AH6" s="21" t="s">
        <v>67</v>
      </c>
      <c r="AI6" s="21" t="s">
        <v>67</v>
      </c>
      <c r="AJ6" s="21" t="s">
        <v>67</v>
      </c>
      <c r="AK6" s="21" t="s">
        <v>67</v>
      </c>
      <c r="AL6" s="21" t="s">
        <v>67</v>
      </c>
      <c r="AM6" s="21" t="s">
        <v>67</v>
      </c>
      <c r="AN6" s="21" t="s">
        <v>67</v>
      </c>
      <c r="AO6" s="21" t="s">
        <v>67</v>
      </c>
      <c r="AP6" s="21" t="s">
        <v>67</v>
      </c>
      <c r="AQ6" s="21" t="s">
        <v>48</v>
      </c>
      <c r="AR6" s="22" t="s">
        <v>67</v>
      </c>
      <c r="AS6" s="21" t="s">
        <v>67</v>
      </c>
      <c r="AT6" s="21">
        <v>0</v>
      </c>
      <c r="AU6" s="21">
        <v>145</v>
      </c>
      <c r="AV6" s="21">
        <v>1633</v>
      </c>
      <c r="AW6" s="21">
        <v>4014</v>
      </c>
      <c r="AX6" s="21">
        <v>2400</v>
      </c>
      <c r="AY6" s="21">
        <v>8938</v>
      </c>
      <c r="AZ6" s="15"/>
      <c r="BA6" s="15"/>
      <c r="BB6" s="15"/>
      <c r="BC6" s="15"/>
      <c r="BD6" s="23"/>
      <c r="BE6" s="23"/>
      <c r="BF6" s="24"/>
      <c r="BG6" s="25">
        <f t="shared" si="11"/>
        <v>0</v>
      </c>
      <c r="BH6" s="26">
        <f>IFERROR(BE6/AX6,0)</f>
        <v>0</v>
      </c>
      <c r="BI6" s="24" t="s">
        <v>50</v>
      </c>
      <c r="BJ6" s="24" t="s">
        <v>729</v>
      </c>
      <c r="BK6" s="23"/>
      <c r="BL6" s="23"/>
      <c r="BM6" s="24"/>
      <c r="BN6" s="26">
        <f t="shared" si="12"/>
        <v>0</v>
      </c>
      <c r="BO6" s="27">
        <f t="shared" si="0"/>
        <v>0</v>
      </c>
      <c r="BP6" s="24" t="s">
        <v>50</v>
      </c>
      <c r="BQ6" s="28" t="s">
        <v>729</v>
      </c>
      <c r="BR6" s="29"/>
      <c r="BS6" s="23"/>
      <c r="BT6" s="24"/>
      <c r="BU6" s="26">
        <f t="shared" si="13"/>
        <v>0</v>
      </c>
      <c r="BV6" s="27">
        <f t="shared" si="1"/>
        <v>0</v>
      </c>
      <c r="BW6" s="24" t="s">
        <v>50</v>
      </c>
      <c r="BX6" s="24" t="s">
        <v>741</v>
      </c>
      <c r="BY6" s="23"/>
      <c r="BZ6" s="23"/>
      <c r="CA6" s="24"/>
      <c r="CB6" s="26">
        <f t="shared" si="14"/>
        <v>0</v>
      </c>
      <c r="CC6" s="27">
        <f t="shared" si="2"/>
        <v>0</v>
      </c>
      <c r="CD6" s="24" t="s">
        <v>49</v>
      </c>
      <c r="CE6" s="24"/>
      <c r="CF6" s="23"/>
      <c r="CG6" s="23"/>
      <c r="CH6" s="24"/>
      <c r="CI6" s="26">
        <f t="shared" si="15"/>
        <v>0</v>
      </c>
      <c r="CJ6" s="27">
        <f t="shared" si="3"/>
        <v>0</v>
      </c>
      <c r="CK6" s="24" t="s">
        <v>49</v>
      </c>
      <c r="CL6" s="24"/>
      <c r="CM6" s="187"/>
      <c r="CN6" s="187"/>
      <c r="CO6" s="24"/>
      <c r="CP6" s="26">
        <f t="shared" si="16"/>
        <v>0</v>
      </c>
      <c r="CQ6" s="27">
        <f t="shared" si="4"/>
        <v>0</v>
      </c>
      <c r="CR6" s="24" t="s">
        <v>49</v>
      </c>
      <c r="CS6" s="24"/>
      <c r="CT6" s="23"/>
      <c r="CU6" s="23"/>
      <c r="CV6" s="24"/>
      <c r="CW6" s="26">
        <f t="shared" si="17"/>
        <v>0</v>
      </c>
      <c r="CX6" s="27">
        <f t="shared" si="5"/>
        <v>0</v>
      </c>
      <c r="CY6" s="24" t="s">
        <v>49</v>
      </c>
      <c r="CZ6" s="24"/>
      <c r="DA6" s="23"/>
      <c r="DB6" s="23"/>
      <c r="DC6" s="24"/>
      <c r="DD6" s="26">
        <f t="shared" si="18"/>
        <v>0</v>
      </c>
      <c r="DE6" s="27">
        <f t="shared" si="6"/>
        <v>0</v>
      </c>
      <c r="DF6" s="24" t="s">
        <v>49</v>
      </c>
      <c r="DG6" s="24"/>
      <c r="DH6" s="23"/>
      <c r="DI6" s="23"/>
      <c r="DJ6" s="24"/>
      <c r="DK6" s="26">
        <f t="shared" si="19"/>
        <v>0</v>
      </c>
      <c r="DL6" s="27">
        <f t="shared" si="7"/>
        <v>0</v>
      </c>
      <c r="DM6" s="24" t="s">
        <v>49</v>
      </c>
      <c r="DN6" s="24"/>
      <c r="DO6" s="23"/>
      <c r="DP6" s="23"/>
      <c r="DQ6" s="24"/>
      <c r="DR6" s="26">
        <f t="shared" si="20"/>
        <v>0</v>
      </c>
      <c r="DS6" s="27">
        <f t="shared" si="8"/>
        <v>0</v>
      </c>
      <c r="DT6" s="24" t="s">
        <v>49</v>
      </c>
      <c r="DU6" s="24"/>
      <c r="DV6" s="23"/>
      <c r="DW6" s="23"/>
      <c r="DX6" s="24"/>
      <c r="DY6" s="26">
        <f t="shared" si="21"/>
        <v>0</v>
      </c>
      <c r="DZ6" s="27">
        <f t="shared" si="9"/>
        <v>0</v>
      </c>
      <c r="EA6" s="24" t="s">
        <v>49</v>
      </c>
      <c r="EB6" s="24"/>
      <c r="EC6" s="30">
        <v>2400</v>
      </c>
      <c r="ED6" s="23"/>
      <c r="EE6" s="24"/>
      <c r="EF6" s="26">
        <f t="shared" si="22"/>
        <v>1</v>
      </c>
      <c r="EG6" s="27">
        <f t="shared" si="10"/>
        <v>0</v>
      </c>
      <c r="EH6" s="24" t="s">
        <v>49</v>
      </c>
      <c r="EI6" s="24"/>
      <c r="EJ6" s="31">
        <v>2026</v>
      </c>
    </row>
    <row r="7" spans="1:148" ht="37" customHeight="1" x14ac:dyDescent="0.25">
      <c r="B7" s="15" t="s">
        <v>44</v>
      </c>
      <c r="C7" s="15" t="s">
        <v>45</v>
      </c>
      <c r="D7" s="15" t="s">
        <v>51</v>
      </c>
      <c r="E7" s="15" t="s">
        <v>129</v>
      </c>
      <c r="F7" s="15" t="s">
        <v>244</v>
      </c>
      <c r="G7" s="16" t="s">
        <v>245</v>
      </c>
      <c r="H7" s="15" t="s">
        <v>246</v>
      </c>
      <c r="I7" s="15" t="s">
        <v>247</v>
      </c>
      <c r="J7" s="15" t="s">
        <v>248</v>
      </c>
      <c r="K7" s="15" t="s">
        <v>249</v>
      </c>
      <c r="L7" s="15" t="s">
        <v>265</v>
      </c>
      <c r="M7" s="15" t="s">
        <v>78</v>
      </c>
      <c r="N7" s="15" t="s">
        <v>266</v>
      </c>
      <c r="O7" s="21">
        <v>5</v>
      </c>
      <c r="P7" s="18" t="s">
        <v>267</v>
      </c>
      <c r="Q7" s="19" t="s">
        <v>252</v>
      </c>
      <c r="R7" s="18" t="s">
        <v>253</v>
      </c>
      <c r="S7" s="18" t="s">
        <v>268</v>
      </c>
      <c r="T7" s="18" t="s">
        <v>254</v>
      </c>
      <c r="U7" s="18" t="s">
        <v>332</v>
      </c>
      <c r="V7" s="18">
        <v>30</v>
      </c>
      <c r="W7" s="18" t="s">
        <v>269</v>
      </c>
      <c r="X7" s="19" t="s">
        <v>256</v>
      </c>
      <c r="Y7" s="20" t="s">
        <v>738</v>
      </c>
      <c r="Z7" s="20"/>
      <c r="AA7" s="20" t="s">
        <v>67</v>
      </c>
      <c r="AB7" s="20" t="s">
        <v>67</v>
      </c>
      <c r="AC7" s="20" t="s">
        <v>67</v>
      </c>
      <c r="AD7" s="20" t="s">
        <v>67</v>
      </c>
      <c r="AE7" s="20" t="s">
        <v>67</v>
      </c>
      <c r="AF7" s="20" t="s">
        <v>48</v>
      </c>
      <c r="AG7" s="20" t="s">
        <v>67</v>
      </c>
      <c r="AH7" s="21" t="s">
        <v>67</v>
      </c>
      <c r="AI7" s="21" t="s">
        <v>67</v>
      </c>
      <c r="AJ7" s="21" t="s">
        <v>67</v>
      </c>
      <c r="AK7" s="21" t="s">
        <v>67</v>
      </c>
      <c r="AL7" s="21" t="s">
        <v>67</v>
      </c>
      <c r="AM7" s="21" t="s">
        <v>67</v>
      </c>
      <c r="AN7" s="21" t="s">
        <v>67</v>
      </c>
      <c r="AO7" s="21" t="s">
        <v>67</v>
      </c>
      <c r="AP7" s="21" t="s">
        <v>67</v>
      </c>
      <c r="AQ7" s="21" t="s">
        <v>67</v>
      </c>
      <c r="AR7" s="22" t="s">
        <v>67</v>
      </c>
      <c r="AS7" s="21" t="s">
        <v>67</v>
      </c>
      <c r="AT7" s="21">
        <v>0</v>
      </c>
      <c r="AU7" s="21">
        <v>18</v>
      </c>
      <c r="AV7" s="21">
        <v>30</v>
      </c>
      <c r="AW7" s="21">
        <v>0</v>
      </c>
      <c r="AX7" s="21">
        <v>97</v>
      </c>
      <c r="AY7" s="21">
        <v>97</v>
      </c>
      <c r="AZ7" s="15"/>
      <c r="BA7" s="15"/>
      <c r="BB7" s="15"/>
      <c r="BC7" s="15"/>
      <c r="BD7" s="23"/>
      <c r="BE7" s="23"/>
      <c r="BF7" s="24"/>
      <c r="BG7" s="25">
        <f t="shared" si="11"/>
        <v>0</v>
      </c>
      <c r="BH7" s="26">
        <f>IFERROR(BE7/AX7,0)</f>
        <v>0</v>
      </c>
      <c r="BI7" s="24" t="s">
        <v>50</v>
      </c>
      <c r="BJ7" s="24" t="s">
        <v>726</v>
      </c>
      <c r="BK7" s="23"/>
      <c r="BL7" s="23"/>
      <c r="BM7" s="24"/>
      <c r="BN7" s="26">
        <f t="shared" si="12"/>
        <v>0</v>
      </c>
      <c r="BO7" s="27">
        <f t="shared" si="0"/>
        <v>0</v>
      </c>
      <c r="BP7" s="24" t="s">
        <v>50</v>
      </c>
      <c r="BQ7" s="28" t="s">
        <v>726</v>
      </c>
      <c r="BR7" s="29">
        <v>0</v>
      </c>
      <c r="BS7" s="23">
        <v>0</v>
      </c>
      <c r="BT7" s="24" t="s">
        <v>742</v>
      </c>
      <c r="BU7" s="26">
        <f t="shared" si="13"/>
        <v>0</v>
      </c>
      <c r="BV7" s="27">
        <f t="shared" si="1"/>
        <v>0</v>
      </c>
      <c r="BW7" s="24" t="s">
        <v>50</v>
      </c>
      <c r="BX7" s="24" t="s">
        <v>743</v>
      </c>
      <c r="BY7" s="23"/>
      <c r="BZ7" s="23"/>
      <c r="CA7" s="24"/>
      <c r="CB7" s="26">
        <f t="shared" si="14"/>
        <v>0</v>
      </c>
      <c r="CC7" s="27">
        <f t="shared" si="2"/>
        <v>0</v>
      </c>
      <c r="CD7" s="24" t="s">
        <v>49</v>
      </c>
      <c r="CE7" s="24"/>
      <c r="CF7" s="23"/>
      <c r="CG7" s="23"/>
      <c r="CH7" s="24"/>
      <c r="CI7" s="26">
        <f t="shared" si="15"/>
        <v>0</v>
      </c>
      <c r="CJ7" s="27">
        <f t="shared" si="3"/>
        <v>0</v>
      </c>
      <c r="CK7" s="24" t="s">
        <v>49</v>
      </c>
      <c r="CL7" s="24"/>
      <c r="CM7" s="187">
        <v>30</v>
      </c>
      <c r="CN7" s="189"/>
      <c r="CO7" s="124"/>
      <c r="CP7" s="26">
        <f t="shared" si="16"/>
        <v>0.30927835051546393</v>
      </c>
      <c r="CQ7" s="27">
        <f t="shared" si="4"/>
        <v>0</v>
      </c>
      <c r="CR7" s="24" t="s">
        <v>49</v>
      </c>
      <c r="CS7" s="24"/>
      <c r="CT7" s="23"/>
      <c r="CU7" s="23"/>
      <c r="CV7" s="24"/>
      <c r="CW7" s="26">
        <f t="shared" si="17"/>
        <v>0</v>
      </c>
      <c r="CX7" s="27">
        <f t="shared" si="5"/>
        <v>0</v>
      </c>
      <c r="CY7" s="24" t="s">
        <v>49</v>
      </c>
      <c r="CZ7" s="24"/>
      <c r="DA7" s="23"/>
      <c r="DB7" s="23"/>
      <c r="DC7" s="24"/>
      <c r="DD7" s="26">
        <f t="shared" si="18"/>
        <v>0</v>
      </c>
      <c r="DE7" s="27">
        <f t="shared" si="6"/>
        <v>0</v>
      </c>
      <c r="DF7" s="24" t="s">
        <v>49</v>
      </c>
      <c r="DG7" s="24"/>
      <c r="DH7" s="23">
        <v>60</v>
      </c>
      <c r="DI7" s="23"/>
      <c r="DJ7" s="24"/>
      <c r="DK7" s="26">
        <f t="shared" si="19"/>
        <v>0.61855670103092786</v>
      </c>
      <c r="DL7" s="27">
        <f t="shared" si="7"/>
        <v>0</v>
      </c>
      <c r="DM7" s="24" t="s">
        <v>49</v>
      </c>
      <c r="DN7" s="24"/>
      <c r="DO7" s="23"/>
      <c r="DP7" s="23"/>
      <c r="DQ7" s="24"/>
      <c r="DR7" s="26">
        <f t="shared" si="20"/>
        <v>0</v>
      </c>
      <c r="DS7" s="27">
        <f t="shared" si="8"/>
        <v>0</v>
      </c>
      <c r="DT7" s="24" t="s">
        <v>49</v>
      </c>
      <c r="DU7" s="24"/>
      <c r="DV7" s="23"/>
      <c r="DW7" s="23"/>
      <c r="DX7" s="24"/>
      <c r="DY7" s="26">
        <f t="shared" si="21"/>
        <v>0</v>
      </c>
      <c r="DZ7" s="27">
        <f t="shared" si="9"/>
        <v>0</v>
      </c>
      <c r="EA7" s="24" t="s">
        <v>49</v>
      </c>
      <c r="EB7" s="24"/>
      <c r="EC7" s="30">
        <v>97</v>
      </c>
      <c r="ED7" s="23"/>
      <c r="EE7" s="24"/>
      <c r="EF7" s="26">
        <f t="shared" si="22"/>
        <v>1</v>
      </c>
      <c r="EG7" s="27">
        <f t="shared" si="10"/>
        <v>0</v>
      </c>
      <c r="EH7" s="24" t="s">
        <v>49</v>
      </c>
      <c r="EI7" s="24"/>
      <c r="EJ7" s="31">
        <v>2026</v>
      </c>
    </row>
    <row r="8" spans="1:148" ht="37" customHeight="1" x14ac:dyDescent="0.25">
      <c r="B8" s="15" t="s">
        <v>44</v>
      </c>
      <c r="C8" s="15" t="s">
        <v>45</v>
      </c>
      <c r="D8" s="15" t="s">
        <v>45</v>
      </c>
      <c r="E8" s="15" t="s">
        <v>129</v>
      </c>
      <c r="F8" s="15" t="s">
        <v>560</v>
      </c>
      <c r="G8" s="16" t="s">
        <v>245</v>
      </c>
      <c r="H8" s="15" t="s">
        <v>246</v>
      </c>
      <c r="I8" s="15" t="s">
        <v>247</v>
      </c>
      <c r="J8" s="15" t="s">
        <v>248</v>
      </c>
      <c r="K8" s="15" t="s">
        <v>249</v>
      </c>
      <c r="L8" s="15" t="s">
        <v>270</v>
      </c>
      <c r="M8" s="15" t="s">
        <v>72</v>
      </c>
      <c r="N8" s="15" t="s">
        <v>73</v>
      </c>
      <c r="O8" s="21">
        <v>100</v>
      </c>
      <c r="P8" s="18" t="s">
        <v>271</v>
      </c>
      <c r="Q8" s="19" t="s">
        <v>272</v>
      </c>
      <c r="R8" s="18" t="s">
        <v>565</v>
      </c>
      <c r="S8" s="18" t="s">
        <v>273</v>
      </c>
      <c r="T8" s="18" t="s">
        <v>274</v>
      </c>
      <c r="U8" s="18" t="s">
        <v>260</v>
      </c>
      <c r="V8" s="18">
        <v>180</v>
      </c>
      <c r="W8" s="18" t="s">
        <v>275</v>
      </c>
      <c r="X8" s="19" t="s">
        <v>744</v>
      </c>
      <c r="Y8" s="20" t="s">
        <v>738</v>
      </c>
      <c r="Z8" s="20"/>
      <c r="AA8" s="20" t="s">
        <v>67</v>
      </c>
      <c r="AB8" s="20" t="s">
        <v>67</v>
      </c>
      <c r="AC8" s="20" t="s">
        <v>67</v>
      </c>
      <c r="AD8" s="20" t="s">
        <v>67</v>
      </c>
      <c r="AE8" s="20" t="s">
        <v>67</v>
      </c>
      <c r="AF8" s="20" t="s">
        <v>67</v>
      </c>
      <c r="AG8" s="20" t="s">
        <v>67</v>
      </c>
      <c r="AH8" s="21" t="s">
        <v>67</v>
      </c>
      <c r="AI8" s="21" t="s">
        <v>67</v>
      </c>
      <c r="AJ8" s="21" t="s">
        <v>67</v>
      </c>
      <c r="AK8" s="21" t="s">
        <v>67</v>
      </c>
      <c r="AL8" s="21" t="s">
        <v>67</v>
      </c>
      <c r="AM8" s="21" t="s">
        <v>67</v>
      </c>
      <c r="AN8" s="21" t="s">
        <v>67</v>
      </c>
      <c r="AO8" s="21" t="s">
        <v>67</v>
      </c>
      <c r="AP8" s="21" t="s">
        <v>67</v>
      </c>
      <c r="AQ8" s="21" t="s">
        <v>48</v>
      </c>
      <c r="AR8" s="22" t="s">
        <v>67</v>
      </c>
      <c r="AS8" s="21" t="s">
        <v>67</v>
      </c>
      <c r="AT8" s="190">
        <v>82</v>
      </c>
      <c r="AU8" s="190">
        <v>82.5</v>
      </c>
      <c r="AV8" s="190">
        <v>83.5</v>
      </c>
      <c r="AW8" s="190">
        <v>84.5</v>
      </c>
      <c r="AX8" s="190">
        <v>85</v>
      </c>
      <c r="AY8" s="190">
        <v>85</v>
      </c>
      <c r="AZ8" s="191"/>
      <c r="BA8" s="191"/>
      <c r="BB8" s="191"/>
      <c r="BC8" s="191"/>
      <c r="BD8" s="23"/>
      <c r="BE8" s="23"/>
      <c r="BF8" s="24" t="s">
        <v>745</v>
      </c>
      <c r="BG8" s="25">
        <f t="shared" si="11"/>
        <v>0</v>
      </c>
      <c r="BH8" s="27">
        <f>+IF(BI8="SI",IFERROR((IF(BI8="SI",BE8,0)/AX8),"REVISAR"),0)</f>
        <v>0</v>
      </c>
      <c r="BI8" s="24" t="s">
        <v>50</v>
      </c>
      <c r="BJ8" s="24" t="s">
        <v>746</v>
      </c>
      <c r="BK8" s="23"/>
      <c r="BL8" s="23"/>
      <c r="BM8" s="24" t="s">
        <v>747</v>
      </c>
      <c r="BN8" s="26">
        <f t="shared" si="12"/>
        <v>0</v>
      </c>
      <c r="BO8" s="27">
        <f t="shared" si="0"/>
        <v>0</v>
      </c>
      <c r="BP8" s="24" t="s">
        <v>50</v>
      </c>
      <c r="BQ8" s="28" t="s">
        <v>748</v>
      </c>
      <c r="BR8" s="29"/>
      <c r="BS8" s="23"/>
      <c r="BT8" s="24" t="s">
        <v>749</v>
      </c>
      <c r="BU8" s="26">
        <f t="shared" si="13"/>
        <v>0</v>
      </c>
      <c r="BV8" s="27">
        <f t="shared" si="1"/>
        <v>0</v>
      </c>
      <c r="BW8" s="24" t="s">
        <v>50</v>
      </c>
      <c r="BX8" s="24" t="s">
        <v>750</v>
      </c>
      <c r="BY8" s="23"/>
      <c r="BZ8" s="23"/>
      <c r="CA8" s="24"/>
      <c r="CB8" s="26">
        <f t="shared" si="14"/>
        <v>0</v>
      </c>
      <c r="CC8" s="27">
        <f t="shared" si="2"/>
        <v>0</v>
      </c>
      <c r="CD8" s="24" t="s">
        <v>49</v>
      </c>
      <c r="CE8" s="24"/>
      <c r="CF8" s="23"/>
      <c r="CG8" s="23"/>
      <c r="CH8" s="24"/>
      <c r="CI8" s="26">
        <f t="shared" si="15"/>
        <v>0</v>
      </c>
      <c r="CJ8" s="27">
        <f t="shared" si="3"/>
        <v>0</v>
      </c>
      <c r="CK8" s="24" t="s">
        <v>49</v>
      </c>
      <c r="CL8" s="24"/>
      <c r="CM8" s="187"/>
      <c r="CN8" s="187"/>
      <c r="CO8" s="124"/>
      <c r="CP8" s="26">
        <f t="shared" si="16"/>
        <v>0</v>
      </c>
      <c r="CQ8" s="27">
        <f t="shared" si="4"/>
        <v>0</v>
      </c>
      <c r="CR8" s="24" t="s">
        <v>49</v>
      </c>
      <c r="CS8" s="24"/>
      <c r="CT8" s="23"/>
      <c r="CU8" s="23"/>
      <c r="CV8" s="24"/>
      <c r="CW8" s="26">
        <f t="shared" si="17"/>
        <v>0</v>
      </c>
      <c r="CX8" s="27">
        <f t="shared" si="5"/>
        <v>0</v>
      </c>
      <c r="CY8" s="24" t="s">
        <v>49</v>
      </c>
      <c r="CZ8" s="24"/>
      <c r="DA8" s="23"/>
      <c r="DB8" s="23"/>
      <c r="DC8" s="24"/>
      <c r="DD8" s="26">
        <f t="shared" si="18"/>
        <v>0</v>
      </c>
      <c r="DE8" s="27">
        <f t="shared" si="6"/>
        <v>0</v>
      </c>
      <c r="DF8" s="24" t="s">
        <v>49</v>
      </c>
      <c r="DG8" s="24"/>
      <c r="DH8" s="23"/>
      <c r="DI8" s="23"/>
      <c r="DJ8" s="24"/>
      <c r="DK8" s="26">
        <f t="shared" si="19"/>
        <v>0</v>
      </c>
      <c r="DL8" s="27">
        <f t="shared" si="7"/>
        <v>0</v>
      </c>
      <c r="DM8" s="24" t="s">
        <v>49</v>
      </c>
      <c r="DN8" s="24"/>
      <c r="DO8" s="23"/>
      <c r="DP8" s="23"/>
      <c r="DQ8" s="24"/>
      <c r="DR8" s="26">
        <f t="shared" si="20"/>
        <v>0</v>
      </c>
      <c r="DS8" s="27">
        <f t="shared" si="8"/>
        <v>0</v>
      </c>
      <c r="DT8" s="24" t="s">
        <v>49</v>
      </c>
      <c r="DU8" s="24"/>
      <c r="DV8" s="23"/>
      <c r="DW8" s="23"/>
      <c r="DX8" s="24"/>
      <c r="DY8" s="26">
        <f t="shared" si="21"/>
        <v>0</v>
      </c>
      <c r="DZ8" s="27">
        <f t="shared" si="9"/>
        <v>0</v>
      </c>
      <c r="EA8" s="24" t="s">
        <v>49</v>
      </c>
      <c r="EB8" s="24"/>
      <c r="EC8" s="30">
        <v>85</v>
      </c>
      <c r="ED8" s="23"/>
      <c r="EE8" s="24"/>
      <c r="EF8" s="26">
        <f t="shared" si="22"/>
        <v>1</v>
      </c>
      <c r="EG8" s="27">
        <f t="shared" si="10"/>
        <v>0</v>
      </c>
      <c r="EH8" s="24" t="s">
        <v>49</v>
      </c>
      <c r="EI8" s="24"/>
      <c r="EJ8" s="31">
        <v>2026</v>
      </c>
    </row>
    <row r="9" spans="1:148" ht="37" customHeight="1" x14ac:dyDescent="0.25">
      <c r="B9" s="15" t="s">
        <v>44</v>
      </c>
      <c r="C9" s="15" t="s">
        <v>45</v>
      </c>
      <c r="D9" s="15" t="s">
        <v>51</v>
      </c>
      <c r="E9" s="15" t="s">
        <v>129</v>
      </c>
      <c r="F9" s="15" t="s">
        <v>244</v>
      </c>
      <c r="G9" s="16" t="s">
        <v>245</v>
      </c>
      <c r="H9" s="15" t="s">
        <v>246</v>
      </c>
      <c r="I9" s="15" t="s">
        <v>247</v>
      </c>
      <c r="J9" s="15" t="s">
        <v>346</v>
      </c>
      <c r="K9" s="15" t="s">
        <v>249</v>
      </c>
      <c r="L9" s="15" t="s">
        <v>280</v>
      </c>
      <c r="M9" s="15" t="s">
        <v>46</v>
      </c>
      <c r="N9" s="15" t="s">
        <v>47</v>
      </c>
      <c r="O9" s="21">
        <v>101</v>
      </c>
      <c r="P9" s="18" t="s">
        <v>276</v>
      </c>
      <c r="Q9" s="19" t="s">
        <v>272</v>
      </c>
      <c r="R9" s="18" t="s">
        <v>565</v>
      </c>
      <c r="S9" s="18" t="s">
        <v>277</v>
      </c>
      <c r="T9" s="18" t="s">
        <v>254</v>
      </c>
      <c r="U9" s="18" t="s">
        <v>260</v>
      </c>
      <c r="V9" s="18">
        <v>30</v>
      </c>
      <c r="W9" s="18" t="s">
        <v>278</v>
      </c>
      <c r="X9" s="19" t="s">
        <v>744</v>
      </c>
      <c r="Y9" s="20" t="s">
        <v>738</v>
      </c>
      <c r="Z9" s="20"/>
      <c r="AA9" s="20"/>
      <c r="AB9" s="20"/>
      <c r="AC9" s="20"/>
      <c r="AD9" s="20"/>
      <c r="AE9" s="20"/>
      <c r="AF9" s="20"/>
      <c r="AG9" s="20"/>
      <c r="AH9" s="21"/>
      <c r="AI9" s="21"/>
      <c r="AJ9" s="21"/>
      <c r="AK9" s="21"/>
      <c r="AL9" s="21"/>
      <c r="AM9" s="21"/>
      <c r="AN9" s="21"/>
      <c r="AO9" s="21"/>
      <c r="AP9" s="21"/>
      <c r="AQ9" s="21" t="s">
        <v>48</v>
      </c>
      <c r="AR9" s="22"/>
      <c r="AS9" s="21"/>
      <c r="AT9" s="190">
        <v>0</v>
      </c>
      <c r="AU9" s="190">
        <v>671</v>
      </c>
      <c r="AV9" s="190">
        <v>4007</v>
      </c>
      <c r="AW9" s="190">
        <v>5000</v>
      </c>
      <c r="AX9" s="190">
        <v>5000</v>
      </c>
      <c r="AY9" s="190">
        <v>5000</v>
      </c>
      <c r="AZ9" s="191"/>
      <c r="BA9" s="191"/>
      <c r="BB9" s="191"/>
      <c r="BC9" s="191"/>
      <c r="BD9" s="23"/>
      <c r="BE9" s="23"/>
      <c r="BF9" s="24" t="s">
        <v>751</v>
      </c>
      <c r="BG9" s="25">
        <f t="shared" si="11"/>
        <v>0</v>
      </c>
      <c r="BH9" s="27">
        <f>+IF(BI9="SI",IFERROR((IF(BI9="SI",BE9,0)/AX9),"REVISAR"),0)</f>
        <v>0</v>
      </c>
      <c r="BI9" s="24" t="s">
        <v>50</v>
      </c>
      <c r="BJ9" s="24" t="s">
        <v>752</v>
      </c>
      <c r="BK9" s="23"/>
      <c r="BL9" s="23"/>
      <c r="BM9" s="24" t="s">
        <v>753</v>
      </c>
      <c r="BN9" s="26">
        <f t="shared" si="12"/>
        <v>0</v>
      </c>
      <c r="BO9" s="27">
        <f t="shared" si="0"/>
        <v>0</v>
      </c>
      <c r="BP9" s="24" t="s">
        <v>50</v>
      </c>
      <c r="BQ9" s="28" t="s">
        <v>748</v>
      </c>
      <c r="BR9" s="29"/>
      <c r="BS9" s="23"/>
      <c r="BT9" s="24" t="s">
        <v>754</v>
      </c>
      <c r="BU9" s="26">
        <f t="shared" si="13"/>
        <v>0</v>
      </c>
      <c r="BV9" s="27">
        <f t="shared" si="1"/>
        <v>0</v>
      </c>
      <c r="BW9" s="24" t="s">
        <v>50</v>
      </c>
      <c r="BX9" s="24" t="s">
        <v>750</v>
      </c>
      <c r="BY9" s="23"/>
      <c r="BZ9" s="23"/>
      <c r="CA9" s="24"/>
      <c r="CB9" s="26">
        <f t="shared" si="14"/>
        <v>0</v>
      </c>
      <c r="CC9" s="27">
        <f t="shared" si="2"/>
        <v>0</v>
      </c>
      <c r="CD9" s="24" t="s">
        <v>49</v>
      </c>
      <c r="CE9" s="24"/>
      <c r="CF9" s="23"/>
      <c r="CG9" s="23"/>
      <c r="CH9" s="24"/>
      <c r="CI9" s="26">
        <f t="shared" si="15"/>
        <v>0</v>
      </c>
      <c r="CJ9" s="27">
        <f t="shared" si="3"/>
        <v>0</v>
      </c>
      <c r="CK9" s="24" t="s">
        <v>49</v>
      </c>
      <c r="CL9" s="24"/>
      <c r="CM9" s="187"/>
      <c r="CN9" s="187"/>
      <c r="CO9" s="124"/>
      <c r="CP9" s="26">
        <f t="shared" si="16"/>
        <v>0</v>
      </c>
      <c r="CQ9" s="27">
        <f t="shared" si="4"/>
        <v>0</v>
      </c>
      <c r="CR9" s="24" t="s">
        <v>49</v>
      </c>
      <c r="CS9" s="24"/>
      <c r="CT9" s="23"/>
      <c r="CU9" s="23"/>
      <c r="CV9" s="24"/>
      <c r="CW9" s="26">
        <f t="shared" si="17"/>
        <v>0</v>
      </c>
      <c r="CX9" s="27">
        <f t="shared" si="5"/>
        <v>0</v>
      </c>
      <c r="CY9" s="24" t="s">
        <v>49</v>
      </c>
      <c r="CZ9" s="24"/>
      <c r="DA9" s="23"/>
      <c r="DB9" s="23"/>
      <c r="DC9" s="24"/>
      <c r="DD9" s="26">
        <f t="shared" si="18"/>
        <v>0</v>
      </c>
      <c r="DE9" s="27">
        <f t="shared" si="6"/>
        <v>0</v>
      </c>
      <c r="DF9" s="24" t="s">
        <v>49</v>
      </c>
      <c r="DG9" s="24"/>
      <c r="DH9" s="23"/>
      <c r="DI9" s="23"/>
      <c r="DJ9" s="24"/>
      <c r="DK9" s="26">
        <f t="shared" si="19"/>
        <v>0</v>
      </c>
      <c r="DL9" s="27">
        <f t="shared" si="7"/>
        <v>0</v>
      </c>
      <c r="DM9" s="24" t="s">
        <v>49</v>
      </c>
      <c r="DN9" s="24"/>
      <c r="DO9" s="23"/>
      <c r="DP9" s="23"/>
      <c r="DQ9" s="24"/>
      <c r="DR9" s="26">
        <f t="shared" si="20"/>
        <v>0</v>
      </c>
      <c r="DS9" s="27">
        <f t="shared" si="8"/>
        <v>0</v>
      </c>
      <c r="DT9" s="24" t="s">
        <v>49</v>
      </c>
      <c r="DU9" s="24"/>
      <c r="DV9" s="23"/>
      <c r="DW9" s="23"/>
      <c r="DX9" s="24"/>
      <c r="DY9" s="26">
        <f t="shared" si="21"/>
        <v>0</v>
      </c>
      <c r="DZ9" s="27">
        <f t="shared" si="9"/>
        <v>0</v>
      </c>
      <c r="EA9" s="24" t="s">
        <v>49</v>
      </c>
      <c r="EB9" s="24"/>
      <c r="EC9" s="30">
        <v>5000</v>
      </c>
      <c r="ED9" s="23"/>
      <c r="EE9" s="24"/>
      <c r="EF9" s="26">
        <f t="shared" si="22"/>
        <v>1</v>
      </c>
      <c r="EG9" s="27">
        <f t="shared" si="10"/>
        <v>0</v>
      </c>
      <c r="EH9" s="24" t="s">
        <v>49</v>
      </c>
      <c r="EI9" s="24"/>
      <c r="EJ9" s="31">
        <v>2026</v>
      </c>
    </row>
    <row r="10" spans="1:148" ht="37" customHeight="1" x14ac:dyDescent="0.25">
      <c r="B10" s="15" t="s">
        <v>44</v>
      </c>
      <c r="C10" s="15" t="s">
        <v>45</v>
      </c>
      <c r="D10" s="15" t="s">
        <v>279</v>
      </c>
      <c r="E10" s="15" t="s">
        <v>129</v>
      </c>
      <c r="F10" s="15" t="s">
        <v>244</v>
      </c>
      <c r="G10" s="16" t="s">
        <v>245</v>
      </c>
      <c r="H10" s="15" t="s">
        <v>246</v>
      </c>
      <c r="I10" s="15" t="s">
        <v>247</v>
      </c>
      <c r="J10" s="15" t="s">
        <v>248</v>
      </c>
      <c r="K10" s="15" t="s">
        <v>249</v>
      </c>
      <c r="L10" s="15" t="s">
        <v>280</v>
      </c>
      <c r="M10" s="15" t="s">
        <v>46</v>
      </c>
      <c r="N10" s="15" t="s">
        <v>281</v>
      </c>
      <c r="O10" s="21">
        <v>102</v>
      </c>
      <c r="P10" s="18" t="s">
        <v>282</v>
      </c>
      <c r="Q10" s="19" t="s">
        <v>272</v>
      </c>
      <c r="R10" s="18" t="s">
        <v>253</v>
      </c>
      <c r="S10" s="18" t="s">
        <v>283</v>
      </c>
      <c r="T10" s="18" t="s">
        <v>254</v>
      </c>
      <c r="U10" s="18" t="s">
        <v>260</v>
      </c>
      <c r="V10" s="18">
        <v>30</v>
      </c>
      <c r="W10" s="18" t="s">
        <v>284</v>
      </c>
      <c r="X10" s="19" t="s">
        <v>744</v>
      </c>
      <c r="Y10" s="20" t="s">
        <v>738</v>
      </c>
      <c r="Z10" s="20"/>
      <c r="AA10" s="20"/>
      <c r="AB10" s="20"/>
      <c r="AC10" s="20"/>
      <c r="AD10" s="20"/>
      <c r="AE10" s="20"/>
      <c r="AF10" s="20"/>
      <c r="AG10" s="20"/>
      <c r="AH10" s="21"/>
      <c r="AI10" s="21"/>
      <c r="AJ10" s="21"/>
      <c r="AK10" s="21"/>
      <c r="AL10" s="21"/>
      <c r="AM10" s="21"/>
      <c r="AN10" s="21"/>
      <c r="AO10" s="21"/>
      <c r="AP10" s="21"/>
      <c r="AQ10" s="21" t="s">
        <v>48</v>
      </c>
      <c r="AR10" s="22"/>
      <c r="AS10" s="21"/>
      <c r="AT10" s="21">
        <v>0</v>
      </c>
      <c r="AU10" s="36">
        <v>0</v>
      </c>
      <c r="AV10" s="36">
        <v>4000</v>
      </c>
      <c r="AW10" s="36">
        <v>4000</v>
      </c>
      <c r="AX10" s="36">
        <v>0</v>
      </c>
      <c r="AY10" s="36">
        <v>8000</v>
      </c>
      <c r="AZ10" s="37"/>
      <c r="BA10" s="37"/>
      <c r="BB10" s="37"/>
      <c r="BC10" s="37"/>
      <c r="BD10" s="23"/>
      <c r="BE10" s="23"/>
      <c r="BF10" s="24" t="s">
        <v>755</v>
      </c>
      <c r="BG10" s="25">
        <f t="shared" si="11"/>
        <v>0</v>
      </c>
      <c r="BH10" s="26">
        <f>IFERROR(BE10/AX10,0)</f>
        <v>0</v>
      </c>
      <c r="BI10" s="24" t="s">
        <v>50</v>
      </c>
      <c r="BJ10" s="24" t="s">
        <v>756</v>
      </c>
      <c r="BK10" s="23"/>
      <c r="BL10" s="23"/>
      <c r="BM10" s="24" t="s">
        <v>757</v>
      </c>
      <c r="BN10" s="26">
        <f t="shared" si="12"/>
        <v>0</v>
      </c>
      <c r="BO10" s="27" t="str">
        <f t="shared" si="0"/>
        <v>REVISAR</v>
      </c>
      <c r="BP10" s="24" t="s">
        <v>50</v>
      </c>
      <c r="BQ10" s="28" t="s">
        <v>748</v>
      </c>
      <c r="BR10" s="29"/>
      <c r="BS10" s="23"/>
      <c r="BT10" s="24" t="s">
        <v>758</v>
      </c>
      <c r="BU10" s="26">
        <f t="shared" si="13"/>
        <v>0</v>
      </c>
      <c r="BV10" s="27" t="str">
        <f t="shared" si="1"/>
        <v>REVISAR</v>
      </c>
      <c r="BW10" s="24" t="s">
        <v>50</v>
      </c>
      <c r="BX10" s="24" t="s">
        <v>759</v>
      </c>
      <c r="BY10" s="23"/>
      <c r="BZ10" s="23"/>
      <c r="CA10" s="24"/>
      <c r="CB10" s="26">
        <f t="shared" si="14"/>
        <v>0</v>
      </c>
      <c r="CC10" s="27" t="str">
        <f t="shared" si="2"/>
        <v>REVISAR</v>
      </c>
      <c r="CD10" s="24" t="s">
        <v>49</v>
      </c>
      <c r="CE10" s="24"/>
      <c r="CF10" s="23"/>
      <c r="CG10" s="23"/>
      <c r="CH10" s="24"/>
      <c r="CI10" s="26">
        <f t="shared" si="15"/>
        <v>0</v>
      </c>
      <c r="CJ10" s="27" t="str">
        <f t="shared" si="3"/>
        <v>REVISAR</v>
      </c>
      <c r="CK10" s="24" t="s">
        <v>49</v>
      </c>
      <c r="CL10" s="24"/>
      <c r="CM10" s="187"/>
      <c r="CN10" s="187"/>
      <c r="CO10" s="124"/>
      <c r="CP10" s="26">
        <f t="shared" si="16"/>
        <v>0</v>
      </c>
      <c r="CQ10" s="27" t="str">
        <f t="shared" si="4"/>
        <v>REVISAR</v>
      </c>
      <c r="CR10" s="24" t="s">
        <v>49</v>
      </c>
      <c r="CS10" s="24"/>
      <c r="CT10" s="23"/>
      <c r="CU10" s="23"/>
      <c r="CV10" s="24"/>
      <c r="CW10" s="26">
        <f t="shared" si="17"/>
        <v>0</v>
      </c>
      <c r="CX10" s="27" t="str">
        <f t="shared" si="5"/>
        <v>REVISAR</v>
      </c>
      <c r="CY10" s="24" t="s">
        <v>49</v>
      </c>
      <c r="CZ10" s="24"/>
      <c r="DA10" s="23"/>
      <c r="DB10" s="23"/>
      <c r="DC10" s="24"/>
      <c r="DD10" s="26">
        <f t="shared" si="18"/>
        <v>0</v>
      </c>
      <c r="DE10" s="27" t="str">
        <f t="shared" si="6"/>
        <v>REVISAR</v>
      </c>
      <c r="DF10" s="24" t="s">
        <v>49</v>
      </c>
      <c r="DG10" s="24"/>
      <c r="DH10" s="23"/>
      <c r="DI10" s="23"/>
      <c r="DJ10" s="24"/>
      <c r="DK10" s="26">
        <f t="shared" si="19"/>
        <v>0</v>
      </c>
      <c r="DL10" s="27" t="str">
        <f t="shared" si="7"/>
        <v>REVISAR</v>
      </c>
      <c r="DM10" s="24" t="s">
        <v>49</v>
      </c>
      <c r="DN10" s="24"/>
      <c r="DO10" s="23"/>
      <c r="DP10" s="23"/>
      <c r="DQ10" s="24"/>
      <c r="DR10" s="26">
        <f t="shared" si="20"/>
        <v>0</v>
      </c>
      <c r="DS10" s="27" t="str">
        <f t="shared" si="8"/>
        <v>REVISAR</v>
      </c>
      <c r="DT10" s="24" t="s">
        <v>49</v>
      </c>
      <c r="DU10" s="24"/>
      <c r="DV10" s="23"/>
      <c r="DW10" s="23"/>
      <c r="DX10" s="24"/>
      <c r="DY10" s="26">
        <f t="shared" si="21"/>
        <v>0</v>
      </c>
      <c r="DZ10" s="27" t="str">
        <f t="shared" si="9"/>
        <v>REVISAR</v>
      </c>
      <c r="EA10" s="24" t="s">
        <v>49</v>
      </c>
      <c r="EB10" s="24"/>
      <c r="EC10" s="30">
        <v>8000</v>
      </c>
      <c r="ED10" s="23"/>
      <c r="EE10" s="24"/>
      <c r="EF10" s="26">
        <f>+IFERROR(EC10/AY10,0)</f>
        <v>1</v>
      </c>
      <c r="EG10" s="27" t="str">
        <f t="shared" si="10"/>
        <v>REVISAR</v>
      </c>
      <c r="EH10" s="24" t="s">
        <v>49</v>
      </c>
      <c r="EI10" s="24"/>
      <c r="EJ10" s="31">
        <v>2026</v>
      </c>
    </row>
    <row r="11" spans="1:148" ht="37" customHeight="1" x14ac:dyDescent="0.25">
      <c r="B11" s="15" t="s">
        <v>44</v>
      </c>
      <c r="C11" s="15" t="s">
        <v>45</v>
      </c>
      <c r="D11" s="15" t="s">
        <v>45</v>
      </c>
      <c r="E11" s="15" t="s">
        <v>129</v>
      </c>
      <c r="F11" s="15" t="s">
        <v>244</v>
      </c>
      <c r="G11" s="16" t="s">
        <v>245</v>
      </c>
      <c r="H11" s="15" t="s">
        <v>246</v>
      </c>
      <c r="I11" s="15" t="s">
        <v>247</v>
      </c>
      <c r="J11" s="15" t="s">
        <v>248</v>
      </c>
      <c r="K11" s="15" t="s">
        <v>249</v>
      </c>
      <c r="L11" s="15" t="s">
        <v>280</v>
      </c>
      <c r="M11" s="15" t="s">
        <v>46</v>
      </c>
      <c r="N11" s="15" t="s">
        <v>47</v>
      </c>
      <c r="O11" s="21">
        <v>104</v>
      </c>
      <c r="P11" s="18" t="s">
        <v>285</v>
      </c>
      <c r="Q11" s="19" t="s">
        <v>252</v>
      </c>
      <c r="R11" s="18" t="s">
        <v>565</v>
      </c>
      <c r="S11" s="18" t="s">
        <v>286</v>
      </c>
      <c r="T11" s="18" t="s">
        <v>254</v>
      </c>
      <c r="U11" s="18" t="s">
        <v>255</v>
      </c>
      <c r="V11" s="18">
        <v>30</v>
      </c>
      <c r="W11" s="18" t="s">
        <v>287</v>
      </c>
      <c r="X11" s="19" t="s">
        <v>744</v>
      </c>
      <c r="Y11" s="20" t="s">
        <v>738</v>
      </c>
      <c r="Z11" s="20"/>
      <c r="AA11" s="20"/>
      <c r="AB11" s="20"/>
      <c r="AC11" s="20"/>
      <c r="AD11" s="20"/>
      <c r="AE11" s="20"/>
      <c r="AF11" s="20"/>
      <c r="AG11" s="20"/>
      <c r="AH11" s="21"/>
      <c r="AI11" s="21"/>
      <c r="AJ11" s="21"/>
      <c r="AK11" s="21"/>
      <c r="AL11" s="21"/>
      <c r="AM11" s="21"/>
      <c r="AN11" s="21"/>
      <c r="AO11" s="21"/>
      <c r="AP11" s="21"/>
      <c r="AQ11" s="21" t="s">
        <v>48</v>
      </c>
      <c r="AR11" s="22"/>
      <c r="AS11" s="21"/>
      <c r="AT11" s="21">
        <v>1891290</v>
      </c>
      <c r="AU11" s="21">
        <v>1900000</v>
      </c>
      <c r="AV11" s="21">
        <v>2100000</v>
      </c>
      <c r="AW11" s="21">
        <v>2300000</v>
      </c>
      <c r="AX11" s="21">
        <v>2567500</v>
      </c>
      <c r="AY11" s="21">
        <v>2567500</v>
      </c>
      <c r="AZ11" s="15"/>
      <c r="BA11" s="15"/>
      <c r="BB11" s="15"/>
      <c r="BC11" s="15"/>
      <c r="BD11" s="23"/>
      <c r="BE11" s="23"/>
      <c r="BF11" s="24" t="s">
        <v>760</v>
      </c>
      <c r="BG11" s="25">
        <f t="shared" si="11"/>
        <v>0</v>
      </c>
      <c r="BH11" s="27">
        <f>+IF(BI11="SI",IFERROR((IF(BI11="SI",BE11,0)/AX11),"REVISAR"),0)</f>
        <v>0</v>
      </c>
      <c r="BI11" s="24" t="s">
        <v>50</v>
      </c>
      <c r="BJ11" s="24" t="s">
        <v>756</v>
      </c>
      <c r="BK11" s="23"/>
      <c r="BL11" s="23"/>
      <c r="BM11" s="24" t="s">
        <v>761</v>
      </c>
      <c r="BN11" s="26">
        <f t="shared" si="12"/>
        <v>0</v>
      </c>
      <c r="BO11" s="27">
        <f t="shared" si="0"/>
        <v>0</v>
      </c>
      <c r="BP11" s="24" t="s">
        <v>50</v>
      </c>
      <c r="BQ11" s="28" t="s">
        <v>748</v>
      </c>
      <c r="BR11" s="29"/>
      <c r="BS11" s="23"/>
      <c r="BT11" s="24" t="s">
        <v>762</v>
      </c>
      <c r="BU11" s="26">
        <f t="shared" si="13"/>
        <v>0</v>
      </c>
      <c r="BV11" s="27">
        <f t="shared" si="1"/>
        <v>0</v>
      </c>
      <c r="BW11" s="24" t="s">
        <v>50</v>
      </c>
      <c r="BX11" s="24" t="s">
        <v>759</v>
      </c>
      <c r="BY11" s="23"/>
      <c r="BZ11" s="23"/>
      <c r="CA11" s="24"/>
      <c r="CB11" s="26">
        <f t="shared" si="14"/>
        <v>0</v>
      </c>
      <c r="CC11" s="27">
        <f t="shared" si="2"/>
        <v>0</v>
      </c>
      <c r="CD11" s="24" t="s">
        <v>49</v>
      </c>
      <c r="CE11" s="24"/>
      <c r="CF11" s="23"/>
      <c r="CG11" s="23"/>
      <c r="CH11" s="24"/>
      <c r="CI11" s="26">
        <f t="shared" si="15"/>
        <v>0</v>
      </c>
      <c r="CJ11" s="27">
        <f t="shared" si="3"/>
        <v>0</v>
      </c>
      <c r="CK11" s="24" t="s">
        <v>49</v>
      </c>
      <c r="CL11" s="24"/>
      <c r="CM11" s="187">
        <v>1283750</v>
      </c>
      <c r="CN11" s="187"/>
      <c r="CO11" s="124"/>
      <c r="CP11" s="26">
        <f t="shared" si="16"/>
        <v>0.5</v>
      </c>
      <c r="CQ11" s="27">
        <f t="shared" si="4"/>
        <v>0</v>
      </c>
      <c r="CR11" s="24" t="s">
        <v>49</v>
      </c>
      <c r="CS11" s="24"/>
      <c r="CT11" s="23"/>
      <c r="CU11" s="23"/>
      <c r="CV11" s="24"/>
      <c r="CW11" s="26">
        <f t="shared" si="17"/>
        <v>0</v>
      </c>
      <c r="CX11" s="27">
        <f t="shared" si="5"/>
        <v>0</v>
      </c>
      <c r="CY11" s="24" t="s">
        <v>49</v>
      </c>
      <c r="CZ11" s="24"/>
      <c r="DA11" s="23"/>
      <c r="DB11" s="23"/>
      <c r="DC11" s="24"/>
      <c r="DD11" s="26">
        <f t="shared" si="18"/>
        <v>0</v>
      </c>
      <c r="DE11" s="27">
        <f t="shared" si="6"/>
        <v>0</v>
      </c>
      <c r="DF11" s="24" t="s">
        <v>49</v>
      </c>
      <c r="DG11" s="24"/>
      <c r="DH11" s="23"/>
      <c r="DI11" s="23"/>
      <c r="DJ11" s="24"/>
      <c r="DK11" s="26">
        <f t="shared" si="19"/>
        <v>0</v>
      </c>
      <c r="DL11" s="27">
        <f t="shared" si="7"/>
        <v>0</v>
      </c>
      <c r="DM11" s="24" t="s">
        <v>49</v>
      </c>
      <c r="DN11" s="24"/>
      <c r="DO11" s="23"/>
      <c r="DP11" s="23"/>
      <c r="DQ11" s="24"/>
      <c r="DR11" s="26">
        <f t="shared" si="20"/>
        <v>0</v>
      </c>
      <c r="DS11" s="27">
        <f t="shared" si="8"/>
        <v>0</v>
      </c>
      <c r="DT11" s="24" t="s">
        <v>49</v>
      </c>
      <c r="DU11" s="24"/>
      <c r="DV11" s="23"/>
      <c r="DW11" s="23"/>
      <c r="DX11" s="24"/>
      <c r="DY11" s="26">
        <f t="shared" si="21"/>
        <v>0</v>
      </c>
      <c r="DZ11" s="27">
        <f t="shared" si="9"/>
        <v>0</v>
      </c>
      <c r="EA11" s="24" t="s">
        <v>49</v>
      </c>
      <c r="EB11" s="24"/>
      <c r="EC11" s="30">
        <v>2567500</v>
      </c>
      <c r="ED11" s="23"/>
      <c r="EE11" s="24"/>
      <c r="EF11" s="26">
        <f t="shared" si="22"/>
        <v>1</v>
      </c>
      <c r="EG11" s="27">
        <f t="shared" si="10"/>
        <v>0</v>
      </c>
      <c r="EH11" s="24" t="s">
        <v>49</v>
      </c>
      <c r="EI11" s="24"/>
      <c r="EJ11" s="31">
        <v>2026</v>
      </c>
    </row>
    <row r="12" spans="1:148" ht="37" customHeight="1" x14ac:dyDescent="0.25">
      <c r="B12" s="15" t="s">
        <v>44</v>
      </c>
      <c r="C12" s="15" t="s">
        <v>45</v>
      </c>
      <c r="D12" s="15" t="s">
        <v>279</v>
      </c>
      <c r="E12" s="15" t="s">
        <v>129</v>
      </c>
      <c r="F12" s="15" t="s">
        <v>244</v>
      </c>
      <c r="G12" s="16" t="s">
        <v>245</v>
      </c>
      <c r="H12" s="15" t="s">
        <v>246</v>
      </c>
      <c r="I12" s="15" t="s">
        <v>247</v>
      </c>
      <c r="J12" s="15" t="s">
        <v>248</v>
      </c>
      <c r="K12" s="15" t="s">
        <v>249</v>
      </c>
      <c r="L12" s="15" t="s">
        <v>280</v>
      </c>
      <c r="M12" s="15" t="s">
        <v>46</v>
      </c>
      <c r="N12" s="15" t="s">
        <v>281</v>
      </c>
      <c r="O12" s="21">
        <v>105</v>
      </c>
      <c r="P12" s="18" t="s">
        <v>288</v>
      </c>
      <c r="Q12" s="19" t="s">
        <v>272</v>
      </c>
      <c r="R12" s="18" t="s">
        <v>289</v>
      </c>
      <c r="S12" s="18" t="s">
        <v>290</v>
      </c>
      <c r="T12" s="18" t="s">
        <v>274</v>
      </c>
      <c r="U12" s="18" t="s">
        <v>260</v>
      </c>
      <c r="V12" s="18">
        <v>90</v>
      </c>
      <c r="W12" s="18" t="s">
        <v>291</v>
      </c>
      <c r="X12" s="19" t="s">
        <v>744</v>
      </c>
      <c r="Y12" s="20" t="s">
        <v>738</v>
      </c>
      <c r="Z12" s="20"/>
      <c r="AA12" s="20"/>
      <c r="AB12" s="20"/>
      <c r="AC12" s="20"/>
      <c r="AD12" s="20"/>
      <c r="AE12" s="20"/>
      <c r="AF12" s="20"/>
      <c r="AG12" s="20"/>
      <c r="AH12" s="21"/>
      <c r="AI12" s="21"/>
      <c r="AJ12" s="21"/>
      <c r="AK12" s="21"/>
      <c r="AL12" s="21"/>
      <c r="AM12" s="21"/>
      <c r="AN12" s="21"/>
      <c r="AO12" s="21"/>
      <c r="AP12" s="21"/>
      <c r="AQ12" s="21" t="s">
        <v>48</v>
      </c>
      <c r="AR12" s="22"/>
      <c r="AS12" s="21"/>
      <c r="AT12" s="21">
        <v>60</v>
      </c>
      <c r="AU12" s="21">
        <v>53</v>
      </c>
      <c r="AV12" s="21">
        <v>51</v>
      </c>
      <c r="AW12" s="21">
        <v>48</v>
      </c>
      <c r="AX12" s="21">
        <v>45</v>
      </c>
      <c r="AY12" s="21">
        <v>45</v>
      </c>
      <c r="AZ12" s="15"/>
      <c r="BA12" s="15"/>
      <c r="BB12" s="15"/>
      <c r="BC12" s="15"/>
      <c r="BD12" s="38"/>
      <c r="BE12" s="23"/>
      <c r="BF12" s="24" t="s">
        <v>763</v>
      </c>
      <c r="BG12" s="26">
        <f>IFERROR((($AT12 - BD12) / ($AT12 - $AX12)), 0)</f>
        <v>4</v>
      </c>
      <c r="BH12" s="26">
        <f>IF(BI12="SI",IFERROR((($AT12 - BE12) / ($AT12 - $AX12)),"REVISAR"),BA12)</f>
        <v>4</v>
      </c>
      <c r="BI12" s="24" t="s">
        <v>50</v>
      </c>
      <c r="BJ12" s="24" t="s">
        <v>752</v>
      </c>
      <c r="BK12" s="38"/>
      <c r="BL12" s="23"/>
      <c r="BM12" s="24" t="s">
        <v>764</v>
      </c>
      <c r="BN12" s="26">
        <f>IFERROR((($AT12 - BK12) / ($AT12 - $AX12)), 0)</f>
        <v>4</v>
      </c>
      <c r="BO12" s="26">
        <f>IF(BP12="SI",IFERROR((($AT12 - BL12) / ($AT12 - $AX12)),"REVISAR"),BH12)</f>
        <v>4</v>
      </c>
      <c r="BP12" s="24" t="s">
        <v>50</v>
      </c>
      <c r="BQ12" s="28" t="s">
        <v>765</v>
      </c>
      <c r="BR12" s="38"/>
      <c r="BS12" s="23"/>
      <c r="BT12" s="24" t="s">
        <v>766</v>
      </c>
      <c r="BU12" s="26">
        <f>IFERROR((($AT12 - BR12) / ($AT12 - $AX12)), 0)</f>
        <v>4</v>
      </c>
      <c r="BV12" s="26">
        <f>IF(BW12="SI",IFERROR((($AT12 - BS12) / ($AT12 - $AX12)),"REVISAR"),BO12)</f>
        <v>4</v>
      </c>
      <c r="BW12" s="24" t="s">
        <v>50</v>
      </c>
      <c r="BX12" s="24" t="s">
        <v>750</v>
      </c>
      <c r="BY12" s="38"/>
      <c r="BZ12" s="23"/>
      <c r="CA12" s="24"/>
      <c r="CB12" s="26">
        <f>IFERROR((($AT12 - BY12) / ($AT12 - $AX12)), 0)</f>
        <v>4</v>
      </c>
      <c r="CC12" s="26">
        <f>IF(CD12="SI",IFERROR((($AT12 - BZ12) / ($AT12 - $AX12)),"REVISAR"),BV12)</f>
        <v>4</v>
      </c>
      <c r="CD12" s="24" t="s">
        <v>49</v>
      </c>
      <c r="CE12" s="24"/>
      <c r="CF12" s="38"/>
      <c r="CG12" s="23"/>
      <c r="CH12" s="24"/>
      <c r="CI12" s="26">
        <f>IFERROR((($AT12 - CF12) / ($AT12 - $AX12)), 0)</f>
        <v>4</v>
      </c>
      <c r="CJ12" s="26">
        <f>IF(CK12="SI",IFERROR((($AT12 - CG12) / ($AT12 - $AX12)),"REVISAR"),CC12)</f>
        <v>4</v>
      </c>
      <c r="CK12" s="24" t="s">
        <v>49</v>
      </c>
      <c r="CL12" s="24"/>
      <c r="CM12" s="192"/>
      <c r="CN12" s="187"/>
      <c r="CO12" s="124"/>
      <c r="CP12" s="26">
        <f>IFERROR((($AT12 - CM12) / ($AT12 - $AX12)), 0)</f>
        <v>4</v>
      </c>
      <c r="CQ12" s="26">
        <f>IF(CR12="SI",IFERROR((($AT12 - CN12) / ($AT12 - $AX12)),"REVISAR"),CJ12)</f>
        <v>4</v>
      </c>
      <c r="CR12" s="24" t="s">
        <v>49</v>
      </c>
      <c r="CS12" s="24"/>
      <c r="CT12" s="38"/>
      <c r="CU12" s="23"/>
      <c r="CV12" s="24"/>
      <c r="CW12" s="26">
        <f>IFERROR((($AT12 - CT12) / ($AT12 - $AX12)), 0)</f>
        <v>4</v>
      </c>
      <c r="CX12" s="26">
        <f>IF(CY12="SI",IFERROR((($AT12 - CU12) / ($AT12 - $AX12)),"REVISAR"),CQ12)</f>
        <v>4</v>
      </c>
      <c r="CY12" s="24" t="s">
        <v>49</v>
      </c>
      <c r="CZ12" s="24"/>
      <c r="DA12" s="38"/>
      <c r="DB12" s="23"/>
      <c r="DC12" s="24"/>
      <c r="DD12" s="26">
        <f>IFERROR((($AT12 - DA12) / ($AT12 - $AX12)), 0)</f>
        <v>4</v>
      </c>
      <c r="DE12" s="26">
        <f>IF(DF12="SI",IFERROR((($AT12 - DB12) / ($AT12 - $AX12)),"REVISAR"),CX12)</f>
        <v>4</v>
      </c>
      <c r="DF12" s="24" t="s">
        <v>49</v>
      </c>
      <c r="DG12" s="24"/>
      <c r="DH12" s="38"/>
      <c r="DI12" s="23"/>
      <c r="DJ12" s="24"/>
      <c r="DK12" s="26">
        <f>IFERROR((($AT12 - DH12) / ($AT12 - $AX12)), 0)</f>
        <v>4</v>
      </c>
      <c r="DL12" s="26">
        <f>IF(DM12="SI",IFERROR((($AT12 - DI12) / ($AT12 - $AX12)),"REVISAR"),DE12)</f>
        <v>4</v>
      </c>
      <c r="DM12" s="24" t="s">
        <v>49</v>
      </c>
      <c r="DN12" s="24"/>
      <c r="DO12" s="38"/>
      <c r="DP12" s="23"/>
      <c r="DQ12" s="24"/>
      <c r="DR12" s="26">
        <f>IFERROR((($AT12 - DO12) / ($AT12 - $AX12)), 0)</f>
        <v>4</v>
      </c>
      <c r="DS12" s="26">
        <f>IF(DT12="SI",IFERROR((($AT12 - DP12) / ($AT12 - $AX12)),"REVISAR"),DL12)</f>
        <v>4</v>
      </c>
      <c r="DT12" s="24" t="s">
        <v>49</v>
      </c>
      <c r="DU12" s="24"/>
      <c r="DV12" s="38"/>
      <c r="DW12" s="23"/>
      <c r="DX12" s="24"/>
      <c r="DY12" s="26">
        <f>IFERROR((($AT12 - DV12) / ($AT12 - $AX12)), 0)</f>
        <v>4</v>
      </c>
      <c r="DZ12" s="26">
        <f>IF(EA12="SI",IFERROR((($AT12 - DW12) / ($AT12 - $AX12)),"REVISAR"),DS12)</f>
        <v>4</v>
      </c>
      <c r="EA12" s="24" t="s">
        <v>49</v>
      </c>
      <c r="EB12" s="24"/>
      <c r="EC12" s="30">
        <v>45</v>
      </c>
      <c r="ED12" s="23"/>
      <c r="EE12" s="24"/>
      <c r="EF12" s="26">
        <f>IFERROR((($AT12 - EC12) / (AT12 - $AX12)), 0)</f>
        <v>1</v>
      </c>
      <c r="EG12" s="26">
        <f>IF(EH12="SI",IFERROR((($AT12 - ED12) / ($AT12 - $AX12)),"REVISAR"),DZ12)</f>
        <v>4</v>
      </c>
      <c r="EH12" s="24" t="s">
        <v>49</v>
      </c>
      <c r="EI12" s="24"/>
      <c r="EJ12" s="31">
        <v>2026</v>
      </c>
    </row>
    <row r="13" spans="1:148" ht="37" customHeight="1" x14ac:dyDescent="0.25">
      <c r="B13" s="15" t="s">
        <v>44</v>
      </c>
      <c r="C13" s="15" t="s">
        <v>45</v>
      </c>
      <c r="D13" s="15" t="s">
        <v>51</v>
      </c>
      <c r="E13" s="15" t="s">
        <v>129</v>
      </c>
      <c r="F13" s="15" t="s">
        <v>244</v>
      </c>
      <c r="G13" s="16" t="s">
        <v>245</v>
      </c>
      <c r="H13" s="15" t="s">
        <v>246</v>
      </c>
      <c r="I13" s="15" t="s">
        <v>247</v>
      </c>
      <c r="J13" s="15" t="s">
        <v>248</v>
      </c>
      <c r="K13" s="15" t="s">
        <v>249</v>
      </c>
      <c r="L13" s="15" t="s">
        <v>280</v>
      </c>
      <c r="M13" s="15" t="s">
        <v>46</v>
      </c>
      <c r="N13" s="15" t="s">
        <v>107</v>
      </c>
      <c r="O13" s="21">
        <v>90</v>
      </c>
      <c r="P13" s="18" t="s">
        <v>292</v>
      </c>
      <c r="Q13" s="19" t="s">
        <v>272</v>
      </c>
      <c r="R13" s="18" t="s">
        <v>293</v>
      </c>
      <c r="S13" s="18" t="s">
        <v>294</v>
      </c>
      <c r="T13" s="18" t="s">
        <v>254</v>
      </c>
      <c r="U13" s="18" t="s">
        <v>255</v>
      </c>
      <c r="V13" s="18">
        <v>30</v>
      </c>
      <c r="W13" s="18" t="s">
        <v>295</v>
      </c>
      <c r="X13" s="19" t="s">
        <v>744</v>
      </c>
      <c r="Y13" s="20" t="s">
        <v>738</v>
      </c>
      <c r="Z13" s="20"/>
      <c r="AA13" s="20"/>
      <c r="AB13" s="20"/>
      <c r="AC13" s="20"/>
      <c r="AD13" s="20"/>
      <c r="AE13" s="20"/>
      <c r="AF13" s="20"/>
      <c r="AG13" s="20"/>
      <c r="AH13" s="21"/>
      <c r="AI13" s="21"/>
      <c r="AJ13" s="21"/>
      <c r="AK13" s="21"/>
      <c r="AL13" s="21"/>
      <c r="AM13" s="21"/>
      <c r="AN13" s="21"/>
      <c r="AO13" s="21"/>
      <c r="AP13" s="21"/>
      <c r="AQ13" s="21" t="s">
        <v>48</v>
      </c>
      <c r="AR13" s="22"/>
      <c r="AS13" s="21"/>
      <c r="AT13" s="21">
        <v>4360</v>
      </c>
      <c r="AU13" s="21">
        <v>4409</v>
      </c>
      <c r="AV13" s="21">
        <v>4909</v>
      </c>
      <c r="AW13" s="21">
        <v>5409</v>
      </c>
      <c r="AX13" s="21">
        <v>5739</v>
      </c>
      <c r="AY13" s="21">
        <v>5739</v>
      </c>
      <c r="AZ13" s="15"/>
      <c r="BA13" s="15"/>
      <c r="BB13" s="15"/>
      <c r="BC13" s="15"/>
      <c r="BD13" s="23"/>
      <c r="BE13" s="23"/>
      <c r="BF13" s="24" t="s">
        <v>767</v>
      </c>
      <c r="BG13" s="26">
        <f>IFERROR(((BD13-AT13)/(AX13-AT13)),0)</f>
        <v>-3.161711385061639</v>
      </c>
      <c r="BH13" s="27">
        <f>+IF(BI13="SI",IFERROR((((IF(BI13="SI",(BE13-AT13),0)))/(AX13-AT13)),"REVISAR"),0)</f>
        <v>-3.161711385061639</v>
      </c>
      <c r="BI13" s="24" t="s">
        <v>50</v>
      </c>
      <c r="BJ13" s="24" t="s">
        <v>768</v>
      </c>
      <c r="BK13" s="23"/>
      <c r="BL13" s="23"/>
      <c r="BM13" s="24" t="s">
        <v>769</v>
      </c>
      <c r="BN13" s="26">
        <f>IFERROR(((BK13-AT13)/(AX13-AT13)),0)</f>
        <v>-3.161711385061639</v>
      </c>
      <c r="BO13" s="27">
        <f>+IF(BP13="SI",IFERROR((((IF(BP13="SI",(BL13-AT13),0)))/(AX13-AT13)),"REVISAR"),BH13)</f>
        <v>-3.161711385061639</v>
      </c>
      <c r="BP13" s="24" t="s">
        <v>50</v>
      </c>
      <c r="BQ13" s="28" t="s">
        <v>748</v>
      </c>
      <c r="BR13" s="29"/>
      <c r="BS13" s="23"/>
      <c r="BT13" s="24" t="s">
        <v>770</v>
      </c>
      <c r="BU13" s="26">
        <f>IFERROR(((BR13-AT13)/(AX13-AT13)),0)</f>
        <v>-3.161711385061639</v>
      </c>
      <c r="BV13" s="27">
        <f>+IF(BW13="SI",IFERROR((((IF(BW13="SI",(BS13-AT13),0)))/(AX13-AT13)),"REVISAR"),BO13)</f>
        <v>-3.161711385061639</v>
      </c>
      <c r="BW13" s="24" t="s">
        <v>50</v>
      </c>
      <c r="BX13" s="24" t="s">
        <v>759</v>
      </c>
      <c r="BY13" s="23"/>
      <c r="BZ13" s="23"/>
      <c r="CA13" s="24"/>
      <c r="CB13" s="26">
        <f>IFERROR(((BY13-AT13)/(AX13-AT13)),0)</f>
        <v>-3.161711385061639</v>
      </c>
      <c r="CC13" s="27">
        <f>+IF(CD13="SI",IFERROR((((IF(CD13="SI",(BZ13-AT13),0)))/(AX13-AT13)),"REVISAR"),BV13)</f>
        <v>-3.161711385061639</v>
      </c>
      <c r="CD13" s="24" t="s">
        <v>49</v>
      </c>
      <c r="CE13" s="24"/>
      <c r="CF13" s="23"/>
      <c r="CG13" s="23"/>
      <c r="CH13" s="24"/>
      <c r="CI13" s="26">
        <f>IFERROR(((CF13-AT13)/(AX13-AT13)),0)</f>
        <v>-3.161711385061639</v>
      </c>
      <c r="CJ13" s="27">
        <f>+IF(CK13="SI",IFERROR((((IF(CK13="SI",(CG13-AT13),0)))/(AX13-AT13)),"REVISAR"),CC13)</f>
        <v>-3.161711385061639</v>
      </c>
      <c r="CK13" s="24" t="s">
        <v>49</v>
      </c>
      <c r="CL13" s="24"/>
      <c r="CM13" s="187">
        <v>5500</v>
      </c>
      <c r="CN13" s="187"/>
      <c r="CO13" s="124"/>
      <c r="CP13" s="26">
        <f>IFERROR(((CM13-AT13)/(AX13-AT13)),0)</f>
        <v>0.82668600435097894</v>
      </c>
      <c r="CQ13" s="27">
        <f>+IF(CR13="SI",IFERROR((((IF(CR13="SI",(CN13-AT13),0)))/(AX13-AT13)),"REVISAR"),CJ13)</f>
        <v>-3.161711385061639</v>
      </c>
      <c r="CR13" s="24" t="s">
        <v>49</v>
      </c>
      <c r="CS13" s="24"/>
      <c r="CT13" s="23"/>
      <c r="CU13" s="23"/>
      <c r="CV13" s="24"/>
      <c r="CW13" s="26">
        <f>IFERROR(((CT13-AT13)/(AX13-AT13)),0)</f>
        <v>-3.161711385061639</v>
      </c>
      <c r="CX13" s="27">
        <f>+IF(CY13="SI",IFERROR((((IF(CY13="SI",(CU13-AT13),0)))/(AX13-AT13)),"REVISAR"),CQ13)</f>
        <v>-3.161711385061639</v>
      </c>
      <c r="CY13" s="24" t="s">
        <v>49</v>
      </c>
      <c r="CZ13" s="24"/>
      <c r="DA13" s="23"/>
      <c r="DB13" s="23"/>
      <c r="DC13" s="24"/>
      <c r="DD13" s="26">
        <f>IFERROR(((DA13-AT13)/(AX13-AT13)),0)</f>
        <v>-3.161711385061639</v>
      </c>
      <c r="DE13" s="27">
        <f>+IF(DF13="SI",IFERROR((((IF(DF13="SI",(DB13-AT13),0)))/(AX13-AT13)),"REVISAR"),CX13)</f>
        <v>-3.161711385061639</v>
      </c>
      <c r="DF13" s="24" t="s">
        <v>49</v>
      </c>
      <c r="DG13" s="24"/>
      <c r="DH13" s="23"/>
      <c r="DI13" s="23"/>
      <c r="DJ13" s="24"/>
      <c r="DK13" s="26">
        <f>IFERROR(((DH13-AT13)/(AX13-AT13)),0)</f>
        <v>-3.161711385061639</v>
      </c>
      <c r="DL13" s="27">
        <f>+IF(DM13="SI",IFERROR((((IF(DM13="SI",(DI13-AT13),0)))/(AX13-AT13)),"REVISAR"),DE13)</f>
        <v>-3.161711385061639</v>
      </c>
      <c r="DM13" s="24" t="s">
        <v>49</v>
      </c>
      <c r="DN13" s="24"/>
      <c r="DO13" s="23"/>
      <c r="DP13" s="23"/>
      <c r="DQ13" s="24"/>
      <c r="DR13" s="26">
        <f>IFERROR(((DO13-AT13)/(AX13-AT13)),0)</f>
        <v>-3.161711385061639</v>
      </c>
      <c r="DS13" s="27">
        <f>+IF(DT13="SI",IFERROR((((IF(DT13="SI",(DP13-AT13),0)))/(AX13-AT13)),"REVISAR"),DL13)</f>
        <v>-3.161711385061639</v>
      </c>
      <c r="DT13" s="24" t="s">
        <v>49</v>
      </c>
      <c r="DU13" s="24"/>
      <c r="DV13" s="23"/>
      <c r="DW13" s="23"/>
      <c r="DX13" s="24"/>
      <c r="DY13" s="26">
        <f>IFERROR(((DV13-AT13)/(AX13-AT13)),0)</f>
        <v>-3.161711385061639</v>
      </c>
      <c r="DZ13" s="27">
        <f>+IF(EA13="SI",IFERROR((((IF(EA13="SI",(DW13-AT13),0)))/(AX13-AT13)),"REVISAR"),DS13)</f>
        <v>-3.161711385061639</v>
      </c>
      <c r="EA13" s="24" t="s">
        <v>49</v>
      </c>
      <c r="EB13" s="24"/>
      <c r="EC13" s="30">
        <v>5739</v>
      </c>
      <c r="ED13" s="23"/>
      <c r="EE13" s="24"/>
      <c r="EF13" s="26">
        <f>IFERROR(((EC13-AT13)/(AX13-AT13)),0)</f>
        <v>1</v>
      </c>
      <c r="EG13" s="27">
        <f>+IF(EH13="SI",IFERROR((((IF(EH13="SI",(ED13-AT13),0)))/(AX13-AT13)),"REVISAR"),DZ13)</f>
        <v>-3.161711385061639</v>
      </c>
      <c r="EH13" s="24" t="s">
        <v>49</v>
      </c>
      <c r="EI13" s="24"/>
      <c r="EJ13" s="31">
        <v>2026</v>
      </c>
    </row>
    <row r="14" spans="1:148" ht="37" customHeight="1" x14ac:dyDescent="0.25">
      <c r="B14" s="15" t="s">
        <v>44</v>
      </c>
      <c r="C14" s="15" t="s">
        <v>45</v>
      </c>
      <c r="D14" s="15" t="s">
        <v>279</v>
      </c>
      <c r="E14" s="15" t="s">
        <v>129</v>
      </c>
      <c r="F14" s="15" t="s">
        <v>244</v>
      </c>
      <c r="G14" s="16" t="s">
        <v>245</v>
      </c>
      <c r="H14" s="15" t="s">
        <v>246</v>
      </c>
      <c r="I14" s="15" t="s">
        <v>247</v>
      </c>
      <c r="J14" s="15" t="s">
        <v>248</v>
      </c>
      <c r="K14" s="15" t="s">
        <v>249</v>
      </c>
      <c r="L14" s="15" t="s">
        <v>280</v>
      </c>
      <c r="M14" s="15" t="s">
        <v>46</v>
      </c>
      <c r="N14" s="15" t="s">
        <v>281</v>
      </c>
      <c r="O14" s="21">
        <v>92</v>
      </c>
      <c r="P14" s="18" t="s">
        <v>296</v>
      </c>
      <c r="Q14" s="19" t="s">
        <v>272</v>
      </c>
      <c r="R14" s="18" t="s">
        <v>565</v>
      </c>
      <c r="S14" s="18" t="s">
        <v>297</v>
      </c>
      <c r="T14" s="18" t="s">
        <v>298</v>
      </c>
      <c r="U14" s="18" t="s">
        <v>299</v>
      </c>
      <c r="V14" s="18">
        <v>180</v>
      </c>
      <c r="W14" s="18" t="s">
        <v>300</v>
      </c>
      <c r="X14" s="19" t="s">
        <v>744</v>
      </c>
      <c r="Y14" s="20" t="s">
        <v>738</v>
      </c>
      <c r="Z14" s="20"/>
      <c r="AA14" s="20"/>
      <c r="AB14" s="20"/>
      <c r="AC14" s="20"/>
      <c r="AD14" s="20"/>
      <c r="AE14" s="20"/>
      <c r="AF14" s="20"/>
      <c r="AG14" s="20"/>
      <c r="AH14" s="21"/>
      <c r="AI14" s="21"/>
      <c r="AJ14" s="21"/>
      <c r="AK14" s="21"/>
      <c r="AL14" s="21"/>
      <c r="AM14" s="21"/>
      <c r="AN14" s="21"/>
      <c r="AO14" s="21"/>
      <c r="AP14" s="21"/>
      <c r="AQ14" s="21" t="s">
        <v>48</v>
      </c>
      <c r="AR14" s="22"/>
      <c r="AS14" s="21"/>
      <c r="AT14" s="21">
        <v>44.5</v>
      </c>
      <c r="AU14" s="21">
        <v>45.5</v>
      </c>
      <c r="AV14" s="21"/>
      <c r="AW14" s="21">
        <v>46.5</v>
      </c>
      <c r="AX14" s="21">
        <v>46.5</v>
      </c>
      <c r="AY14" s="21">
        <v>46.5</v>
      </c>
      <c r="AZ14" s="15"/>
      <c r="BA14" s="15"/>
      <c r="BB14" s="15"/>
      <c r="BC14" s="15"/>
      <c r="BD14" s="23"/>
      <c r="BE14" s="23"/>
      <c r="BF14" s="24" t="s">
        <v>771</v>
      </c>
      <c r="BG14" s="25">
        <f t="shared" ref="BG14:BG16" si="23">IFERROR(BD14/AX14,0)</f>
        <v>0</v>
      </c>
      <c r="BH14" s="27">
        <f>+IF(BI14="SI",IFERROR((IF(BI14="SI",BE14,0)/AX14),"REVISAR"),0)</f>
        <v>0</v>
      </c>
      <c r="BI14" s="24" t="s">
        <v>50</v>
      </c>
      <c r="BJ14" s="24" t="s">
        <v>752</v>
      </c>
      <c r="BK14" s="23"/>
      <c r="BL14" s="23"/>
      <c r="BM14" s="24" t="s">
        <v>772</v>
      </c>
      <c r="BN14" s="26">
        <f t="shared" ref="BN14:BN16" si="24">+IFERROR(BK14/AX14,0)</f>
        <v>0</v>
      </c>
      <c r="BO14" s="27">
        <f>+IF(BP14="SI",IFERROR((IF(BP14="SI",BL14,0)/AX14),"REVISAR"),BH14)</f>
        <v>0</v>
      </c>
      <c r="BP14" s="24" t="s">
        <v>50</v>
      </c>
      <c r="BQ14" s="28" t="s">
        <v>765</v>
      </c>
      <c r="BR14" s="29"/>
      <c r="BS14" s="23"/>
      <c r="BT14" s="24" t="s">
        <v>773</v>
      </c>
      <c r="BU14" s="26">
        <f t="shared" ref="BU14:BU16" si="25">+IFERROR(BR14/AX14,0)</f>
        <v>0</v>
      </c>
      <c r="BV14" s="27">
        <f>+IF(BW14="SI",IFERROR((IF(BW14="SI",BS14,0)/AX14),"REVISAR"),BO14)</f>
        <v>0</v>
      </c>
      <c r="BW14" s="24" t="s">
        <v>50</v>
      </c>
      <c r="BX14" s="24" t="s">
        <v>750</v>
      </c>
      <c r="BY14" s="23"/>
      <c r="BZ14" s="23"/>
      <c r="CA14" s="24"/>
      <c r="CB14" s="26">
        <f t="shared" ref="CB14:CB16" si="26">+IFERROR(BY14/AX14,0)</f>
        <v>0</v>
      </c>
      <c r="CC14" s="27">
        <f>+IF(CD14="SI",IFERROR((IF(CD14="SI",BZ14,0)/AX14),"REVISAR"),BV14)</f>
        <v>0</v>
      </c>
      <c r="CD14" s="24" t="s">
        <v>49</v>
      </c>
      <c r="CE14" s="24"/>
      <c r="CF14" s="23"/>
      <c r="CG14" s="23"/>
      <c r="CH14" s="24"/>
      <c r="CI14" s="26">
        <f t="shared" ref="CI14:CI16" si="27">+IFERROR(CF14/AX14,0)</f>
        <v>0</v>
      </c>
      <c r="CJ14" s="27">
        <f>+IF(CK14="SI",IFERROR((IF(CK14="SI",CG14,0)/AX14),"REVISAR"),CC14)</f>
        <v>0</v>
      </c>
      <c r="CK14" s="24" t="s">
        <v>49</v>
      </c>
      <c r="CL14" s="24"/>
      <c r="CM14" s="187"/>
      <c r="CN14" s="187"/>
      <c r="CO14" s="124"/>
      <c r="CP14" s="26">
        <f t="shared" ref="CP14:CP16" si="28">+IFERROR(CM14/AX14,0)</f>
        <v>0</v>
      </c>
      <c r="CQ14" s="27">
        <f>+IF(CR14="SI",IFERROR((IF(CR14="SI",CN14,0)/AX14),"REVISAR"),CJ14)</f>
        <v>0</v>
      </c>
      <c r="CR14" s="24" t="s">
        <v>49</v>
      </c>
      <c r="CS14" s="24"/>
      <c r="CT14" s="23"/>
      <c r="CU14" s="23"/>
      <c r="CV14" s="24"/>
      <c r="CW14" s="26">
        <f t="shared" ref="CW14:CW16" si="29">+IFERROR(CT14/AX14,0)</f>
        <v>0</v>
      </c>
      <c r="CX14" s="27">
        <f>+IF(CY14="SI",IFERROR((IF(CY14="SI",CU14,0)/AX14),"REVISAR"),CQ14)</f>
        <v>0</v>
      </c>
      <c r="CY14" s="24" t="s">
        <v>49</v>
      </c>
      <c r="CZ14" s="24"/>
      <c r="DA14" s="23"/>
      <c r="DB14" s="23"/>
      <c r="DC14" s="24"/>
      <c r="DD14" s="26">
        <f t="shared" ref="DD14:DD16" si="30">+IFERROR(DA14/AX14,0)</f>
        <v>0</v>
      </c>
      <c r="DE14" s="27">
        <f>+IF(DF14="SI",IFERROR((IF(DF14="SI",DB14,0)/AX14),"REVISAR"),CX14)</f>
        <v>0</v>
      </c>
      <c r="DF14" s="24" t="s">
        <v>49</v>
      </c>
      <c r="DG14" s="24"/>
      <c r="DH14" s="23"/>
      <c r="DI14" s="23"/>
      <c r="DJ14" s="24"/>
      <c r="DK14" s="26">
        <f t="shared" ref="DK14:DK16" si="31">+IFERROR(DH14/AX14,0)</f>
        <v>0</v>
      </c>
      <c r="DL14" s="27">
        <f>+IF(DM14="SI",IFERROR((IF(DM14="SI",DI14,0)/AX14),"REVISAR"),DE14)</f>
        <v>0</v>
      </c>
      <c r="DM14" s="24" t="s">
        <v>49</v>
      </c>
      <c r="DN14" s="24"/>
      <c r="DO14" s="23"/>
      <c r="DP14" s="23"/>
      <c r="DQ14" s="24"/>
      <c r="DR14" s="26">
        <f t="shared" ref="DR14:DR16" si="32">+IFERROR(DO14/AX14,0)</f>
        <v>0</v>
      </c>
      <c r="DS14" s="27">
        <f>+IF(DT14="SI",IFERROR((IF(DT14="SI",DP14,0)/AX14),"REVISAR"),DL14)</f>
        <v>0</v>
      </c>
      <c r="DT14" s="24" t="s">
        <v>49</v>
      </c>
      <c r="DU14" s="24"/>
      <c r="DV14" s="23"/>
      <c r="DW14" s="23"/>
      <c r="DX14" s="24"/>
      <c r="DY14" s="26">
        <f t="shared" ref="DY14:DY16" si="33">+IFERROR(DV14/AX14,0)</f>
        <v>0</v>
      </c>
      <c r="DZ14" s="27">
        <f>+IF(EA14="SI",IFERROR((IF(EA14="SI",DW14,0)/AX14),"REVISAR"),DS14)</f>
        <v>0</v>
      </c>
      <c r="EA14" s="24" t="s">
        <v>49</v>
      </c>
      <c r="EB14" s="24"/>
      <c r="EC14" s="30">
        <v>46.5</v>
      </c>
      <c r="ED14" s="23"/>
      <c r="EE14" s="24"/>
      <c r="EF14" s="26">
        <f t="shared" si="22"/>
        <v>1</v>
      </c>
      <c r="EG14" s="27">
        <f>+IF(EH14="SI",IFERROR((IF(EH14="SI",ED14,0)/AX14),"REVISAR"),DZ14)</f>
        <v>0</v>
      </c>
      <c r="EH14" s="24" t="s">
        <v>49</v>
      </c>
      <c r="EI14" s="24"/>
      <c r="EJ14" s="31">
        <v>2026</v>
      </c>
    </row>
    <row r="15" spans="1:148" ht="37" customHeight="1" x14ac:dyDescent="0.25">
      <c r="B15" s="15" t="s">
        <v>44</v>
      </c>
      <c r="C15" s="15" t="s">
        <v>45</v>
      </c>
      <c r="D15" s="15" t="s">
        <v>279</v>
      </c>
      <c r="E15" s="15" t="s">
        <v>129</v>
      </c>
      <c r="F15" s="15" t="s">
        <v>244</v>
      </c>
      <c r="G15" s="16" t="s">
        <v>245</v>
      </c>
      <c r="H15" s="15" t="s">
        <v>246</v>
      </c>
      <c r="I15" s="15" t="s">
        <v>247</v>
      </c>
      <c r="J15" s="15" t="s">
        <v>248</v>
      </c>
      <c r="K15" s="15" t="s">
        <v>249</v>
      </c>
      <c r="L15" s="15" t="s">
        <v>280</v>
      </c>
      <c r="M15" s="15" t="s">
        <v>46</v>
      </c>
      <c r="N15" s="15" t="s">
        <v>281</v>
      </c>
      <c r="O15" s="21">
        <v>93</v>
      </c>
      <c r="P15" s="18" t="s">
        <v>301</v>
      </c>
      <c r="Q15" s="19" t="s">
        <v>272</v>
      </c>
      <c r="R15" s="18" t="s">
        <v>565</v>
      </c>
      <c r="S15" s="18" t="s">
        <v>302</v>
      </c>
      <c r="T15" s="18" t="s">
        <v>298</v>
      </c>
      <c r="U15" s="18" t="s">
        <v>299</v>
      </c>
      <c r="V15" s="18">
        <v>180</v>
      </c>
      <c r="W15" s="18" t="s">
        <v>303</v>
      </c>
      <c r="X15" s="19" t="s">
        <v>744</v>
      </c>
      <c r="Y15" s="20" t="s">
        <v>738</v>
      </c>
      <c r="Z15" s="20"/>
      <c r="AA15" s="20"/>
      <c r="AB15" s="20"/>
      <c r="AC15" s="20"/>
      <c r="AD15" s="20"/>
      <c r="AE15" s="20"/>
      <c r="AF15" s="20"/>
      <c r="AG15" s="20"/>
      <c r="AH15" s="21"/>
      <c r="AI15" s="21"/>
      <c r="AJ15" s="21"/>
      <c r="AK15" s="21"/>
      <c r="AL15" s="21"/>
      <c r="AM15" s="21"/>
      <c r="AN15" s="21"/>
      <c r="AO15" s="21"/>
      <c r="AP15" s="21"/>
      <c r="AQ15" s="21" t="s">
        <v>48</v>
      </c>
      <c r="AR15" s="22"/>
      <c r="AS15" s="21"/>
      <c r="AT15" s="21">
        <v>28</v>
      </c>
      <c r="AU15" s="21">
        <v>29</v>
      </c>
      <c r="AV15" s="21"/>
      <c r="AW15" s="21">
        <v>30.5</v>
      </c>
      <c r="AX15" s="21">
        <v>30.5</v>
      </c>
      <c r="AY15" s="21">
        <v>30.5</v>
      </c>
      <c r="AZ15" s="15"/>
      <c r="BA15" s="15"/>
      <c r="BB15" s="15"/>
      <c r="BC15" s="15"/>
      <c r="BD15" s="23"/>
      <c r="BE15" s="23"/>
      <c r="BF15" s="24" t="s">
        <v>774</v>
      </c>
      <c r="BG15" s="25">
        <f t="shared" si="23"/>
        <v>0</v>
      </c>
      <c r="BH15" s="27">
        <f>+IF(BI15="SI",IFERROR((IF(BI15="SI",BE15,0)/AX15),"REVISAR"),0)</f>
        <v>0</v>
      </c>
      <c r="BI15" s="24" t="s">
        <v>50</v>
      </c>
      <c r="BJ15" s="24" t="s">
        <v>752</v>
      </c>
      <c r="BK15" s="23"/>
      <c r="BL15" s="23"/>
      <c r="BM15" s="24" t="s">
        <v>775</v>
      </c>
      <c r="BN15" s="26">
        <f t="shared" si="24"/>
        <v>0</v>
      </c>
      <c r="BO15" s="27">
        <f>+IF(BP15="SI",IFERROR((IF(BP15="SI",BL15,0)/AX15),"REVISAR"),BH15)</f>
        <v>0</v>
      </c>
      <c r="BP15" s="24" t="s">
        <v>50</v>
      </c>
      <c r="BQ15" s="28" t="s">
        <v>765</v>
      </c>
      <c r="BR15" s="29"/>
      <c r="BS15" s="23"/>
      <c r="BT15" s="24" t="s">
        <v>776</v>
      </c>
      <c r="BU15" s="26">
        <f t="shared" si="25"/>
        <v>0</v>
      </c>
      <c r="BV15" s="27">
        <f>+IF(BW15="SI",IFERROR((IF(BW15="SI",BS15,0)/AX15),"REVISAR"),BO15)</f>
        <v>0</v>
      </c>
      <c r="BW15" s="24" t="s">
        <v>50</v>
      </c>
      <c r="BX15" s="24" t="s">
        <v>750</v>
      </c>
      <c r="BY15" s="23"/>
      <c r="BZ15" s="23"/>
      <c r="CA15" s="24"/>
      <c r="CB15" s="26">
        <f t="shared" si="26"/>
        <v>0</v>
      </c>
      <c r="CC15" s="27">
        <f>+IF(CD15="SI",IFERROR((IF(CD15="SI",BZ15,0)/AX15),"REVISAR"),BV15)</f>
        <v>0</v>
      </c>
      <c r="CD15" s="24" t="s">
        <v>49</v>
      </c>
      <c r="CE15" s="24"/>
      <c r="CF15" s="23"/>
      <c r="CG15" s="23"/>
      <c r="CH15" s="24"/>
      <c r="CI15" s="26">
        <f t="shared" si="27"/>
        <v>0</v>
      </c>
      <c r="CJ15" s="27">
        <f>+IF(CK15="SI",IFERROR((IF(CK15="SI",CG15,0)/AX15),"REVISAR"),CC15)</f>
        <v>0</v>
      </c>
      <c r="CK15" s="24" t="s">
        <v>49</v>
      </c>
      <c r="CL15" s="24"/>
      <c r="CM15" s="187"/>
      <c r="CN15" s="187"/>
      <c r="CO15" s="124"/>
      <c r="CP15" s="26">
        <f t="shared" si="28"/>
        <v>0</v>
      </c>
      <c r="CQ15" s="27">
        <f>+IF(CR15="SI",IFERROR((IF(CR15="SI",CN15,0)/AX15),"REVISAR"),CJ15)</f>
        <v>0</v>
      </c>
      <c r="CR15" s="24" t="s">
        <v>49</v>
      </c>
      <c r="CS15" s="24"/>
      <c r="CT15" s="23"/>
      <c r="CU15" s="23"/>
      <c r="CV15" s="24"/>
      <c r="CW15" s="26">
        <f t="shared" si="29"/>
        <v>0</v>
      </c>
      <c r="CX15" s="27">
        <f>+IF(CY15="SI",IFERROR((IF(CY15="SI",CU15,0)/AX15),"REVISAR"),CQ15)</f>
        <v>0</v>
      </c>
      <c r="CY15" s="24" t="s">
        <v>49</v>
      </c>
      <c r="CZ15" s="24"/>
      <c r="DA15" s="23"/>
      <c r="DB15" s="23"/>
      <c r="DC15" s="24"/>
      <c r="DD15" s="26">
        <f t="shared" si="30"/>
        <v>0</v>
      </c>
      <c r="DE15" s="27">
        <f>+IF(DF15="SI",IFERROR((IF(DF15="SI",DB15,0)/AX15),"REVISAR"),CX15)</f>
        <v>0</v>
      </c>
      <c r="DF15" s="24" t="s">
        <v>49</v>
      </c>
      <c r="DG15" s="24"/>
      <c r="DH15" s="23"/>
      <c r="DI15" s="23"/>
      <c r="DJ15" s="24"/>
      <c r="DK15" s="26">
        <f t="shared" si="31"/>
        <v>0</v>
      </c>
      <c r="DL15" s="27">
        <f>+IF(DM15="SI",IFERROR((IF(DM15="SI",DI15,0)/AX15),"REVISAR"),DE15)</f>
        <v>0</v>
      </c>
      <c r="DM15" s="24" t="s">
        <v>49</v>
      </c>
      <c r="DN15" s="24"/>
      <c r="DO15" s="23"/>
      <c r="DP15" s="23"/>
      <c r="DQ15" s="24"/>
      <c r="DR15" s="26">
        <f t="shared" si="32"/>
        <v>0</v>
      </c>
      <c r="DS15" s="27">
        <f>+IF(DT15="SI",IFERROR((IF(DT15="SI",DP15,0)/AX15),"REVISAR"),DL15)</f>
        <v>0</v>
      </c>
      <c r="DT15" s="24" t="s">
        <v>49</v>
      </c>
      <c r="DU15" s="24"/>
      <c r="DV15" s="23"/>
      <c r="DW15" s="23"/>
      <c r="DX15" s="24"/>
      <c r="DY15" s="26">
        <f t="shared" si="33"/>
        <v>0</v>
      </c>
      <c r="DZ15" s="27">
        <f>+IF(EA15="SI",IFERROR((IF(EA15="SI",DW15,0)/AX15),"REVISAR"),DS15)</f>
        <v>0</v>
      </c>
      <c r="EA15" s="24" t="s">
        <v>49</v>
      </c>
      <c r="EB15" s="24"/>
      <c r="EC15" s="30">
        <v>30.5</v>
      </c>
      <c r="ED15" s="23"/>
      <c r="EE15" s="24"/>
      <c r="EF15" s="26">
        <f t="shared" si="22"/>
        <v>1</v>
      </c>
      <c r="EG15" s="27">
        <f>+IF(EH15="SI",IFERROR((IF(EH15="SI",ED15,0)/AX15),"REVISAR"),DZ15)</f>
        <v>0</v>
      </c>
      <c r="EH15" s="24" t="s">
        <v>49</v>
      </c>
      <c r="EI15" s="24"/>
      <c r="EJ15" s="31">
        <v>2026</v>
      </c>
    </row>
    <row r="16" spans="1:148" ht="37" customHeight="1" x14ac:dyDescent="0.25">
      <c r="B16" s="15" t="s">
        <v>44</v>
      </c>
      <c r="C16" s="15" t="s">
        <v>45</v>
      </c>
      <c r="D16" s="15" t="s">
        <v>45</v>
      </c>
      <c r="E16" s="15" t="s">
        <v>129</v>
      </c>
      <c r="F16" s="15" t="s">
        <v>244</v>
      </c>
      <c r="G16" s="16" t="s">
        <v>245</v>
      </c>
      <c r="H16" s="15" t="s">
        <v>246</v>
      </c>
      <c r="I16" s="15" t="s">
        <v>247</v>
      </c>
      <c r="J16" s="15" t="s">
        <v>248</v>
      </c>
      <c r="K16" s="15" t="s">
        <v>249</v>
      </c>
      <c r="L16" s="15" t="s">
        <v>270</v>
      </c>
      <c r="M16" s="15" t="s">
        <v>72</v>
      </c>
      <c r="N16" s="15" t="s">
        <v>73</v>
      </c>
      <c r="O16" s="21">
        <v>95</v>
      </c>
      <c r="P16" s="18" t="s">
        <v>304</v>
      </c>
      <c r="Q16" s="19" t="s">
        <v>272</v>
      </c>
      <c r="R16" s="18" t="s">
        <v>565</v>
      </c>
      <c r="S16" s="18" t="s">
        <v>305</v>
      </c>
      <c r="T16" s="18" t="s">
        <v>274</v>
      </c>
      <c r="U16" s="18" t="s">
        <v>255</v>
      </c>
      <c r="V16" s="18">
        <v>30</v>
      </c>
      <c r="W16" s="18" t="s">
        <v>306</v>
      </c>
      <c r="X16" s="19" t="s">
        <v>744</v>
      </c>
      <c r="Y16" s="20" t="s">
        <v>738</v>
      </c>
      <c r="Z16" s="20"/>
      <c r="AA16" s="20"/>
      <c r="AB16" s="20"/>
      <c r="AC16" s="20"/>
      <c r="AD16" s="20"/>
      <c r="AE16" s="20"/>
      <c r="AF16" s="20"/>
      <c r="AG16" s="20"/>
      <c r="AH16" s="21"/>
      <c r="AI16" s="21"/>
      <c r="AJ16" s="21"/>
      <c r="AK16" s="21"/>
      <c r="AL16" s="21"/>
      <c r="AM16" s="21"/>
      <c r="AN16" s="21"/>
      <c r="AO16" s="21"/>
      <c r="AP16" s="21"/>
      <c r="AQ16" s="21" t="s">
        <v>48</v>
      </c>
      <c r="AR16" s="22"/>
      <c r="AS16" s="21"/>
      <c r="AT16" s="21">
        <v>0</v>
      </c>
      <c r="AU16" s="21">
        <v>4</v>
      </c>
      <c r="AV16" s="21">
        <v>14</v>
      </c>
      <c r="AW16" s="21">
        <v>27</v>
      </c>
      <c r="AX16" s="21">
        <v>40</v>
      </c>
      <c r="AY16" s="21">
        <v>40</v>
      </c>
      <c r="AZ16" s="15"/>
      <c r="BA16" s="15"/>
      <c r="BB16" s="15"/>
      <c r="BC16" s="15"/>
      <c r="BD16" s="23"/>
      <c r="BE16" s="23"/>
      <c r="BF16" s="24" t="s">
        <v>777</v>
      </c>
      <c r="BG16" s="25">
        <f t="shared" si="23"/>
        <v>0</v>
      </c>
      <c r="BH16" s="27">
        <f>+IF(BI16="SI",IFERROR((IF(BI16="SI",BE16,0)/AX16),"REVISAR"),0)</f>
        <v>0</v>
      </c>
      <c r="BI16" s="24" t="s">
        <v>50</v>
      </c>
      <c r="BJ16" s="24" t="s">
        <v>756</v>
      </c>
      <c r="BK16" s="23"/>
      <c r="BL16" s="23"/>
      <c r="BM16" s="24" t="s">
        <v>778</v>
      </c>
      <c r="BN16" s="26">
        <f t="shared" si="24"/>
        <v>0</v>
      </c>
      <c r="BO16" s="27">
        <f>+IF(BP16="SI",IFERROR((IF(BP16="SI",BL16,0)/AX16),"REVISAR"),BH16)</f>
        <v>0</v>
      </c>
      <c r="BP16" s="24" t="s">
        <v>50</v>
      </c>
      <c r="BQ16" s="28" t="s">
        <v>748</v>
      </c>
      <c r="BR16" s="29"/>
      <c r="BS16" s="23"/>
      <c r="BT16" s="24" t="s">
        <v>779</v>
      </c>
      <c r="BU16" s="26">
        <f t="shared" si="25"/>
        <v>0</v>
      </c>
      <c r="BV16" s="27">
        <f>+IF(BW16="SI",IFERROR((IF(BW16="SI",BS16,0)/AX16),"REVISAR"),BO16)</f>
        <v>0</v>
      </c>
      <c r="BW16" s="24" t="s">
        <v>50</v>
      </c>
      <c r="BX16" s="24" t="s">
        <v>750</v>
      </c>
      <c r="BY16" s="23"/>
      <c r="BZ16" s="23"/>
      <c r="CA16" s="24"/>
      <c r="CB16" s="26">
        <f t="shared" si="26"/>
        <v>0</v>
      </c>
      <c r="CC16" s="27">
        <f>+IF(CD16="SI",IFERROR((IF(CD16="SI",BZ16,0)/AX16),"REVISAR"),BV16)</f>
        <v>0</v>
      </c>
      <c r="CD16" s="24" t="s">
        <v>49</v>
      </c>
      <c r="CE16" s="24"/>
      <c r="CF16" s="23"/>
      <c r="CG16" s="23"/>
      <c r="CH16" s="24"/>
      <c r="CI16" s="26">
        <f t="shared" si="27"/>
        <v>0</v>
      </c>
      <c r="CJ16" s="27">
        <f>+IF(CK16="SI",IFERROR((IF(CK16="SI",CG16,0)/AX16),"REVISAR"),CC16)</f>
        <v>0</v>
      </c>
      <c r="CK16" s="24" t="s">
        <v>49</v>
      </c>
      <c r="CL16" s="24"/>
      <c r="CM16" s="187">
        <v>35</v>
      </c>
      <c r="CN16" s="187"/>
      <c r="CO16" s="124"/>
      <c r="CP16" s="26">
        <f t="shared" si="28"/>
        <v>0.875</v>
      </c>
      <c r="CQ16" s="27">
        <f>+IF(CR16="SI",IFERROR((IF(CR16="SI",CN16,0)/AX16),"REVISAR"),CJ16)</f>
        <v>0</v>
      </c>
      <c r="CR16" s="24" t="s">
        <v>49</v>
      </c>
      <c r="CS16" s="24"/>
      <c r="CT16" s="23"/>
      <c r="CU16" s="23"/>
      <c r="CV16" s="24"/>
      <c r="CW16" s="26">
        <f t="shared" si="29"/>
        <v>0</v>
      </c>
      <c r="CX16" s="27">
        <f>+IF(CY16="SI",IFERROR((IF(CY16="SI",CU16,0)/AX16),"REVISAR"),CQ16)</f>
        <v>0</v>
      </c>
      <c r="CY16" s="24" t="s">
        <v>49</v>
      </c>
      <c r="CZ16" s="24"/>
      <c r="DA16" s="23"/>
      <c r="DB16" s="23"/>
      <c r="DC16" s="24"/>
      <c r="DD16" s="26">
        <f t="shared" si="30"/>
        <v>0</v>
      </c>
      <c r="DE16" s="27">
        <f>+IF(DF16="SI",IFERROR((IF(DF16="SI",DB16,0)/AX16),"REVISAR"),CX16)</f>
        <v>0</v>
      </c>
      <c r="DF16" s="24" t="s">
        <v>49</v>
      </c>
      <c r="DG16" s="24"/>
      <c r="DH16" s="23"/>
      <c r="DI16" s="23"/>
      <c r="DJ16" s="24"/>
      <c r="DK16" s="26">
        <f t="shared" si="31"/>
        <v>0</v>
      </c>
      <c r="DL16" s="27">
        <f>+IF(DM16="SI",IFERROR((IF(DM16="SI",DI16,0)/AX16),"REVISAR"),DE16)</f>
        <v>0</v>
      </c>
      <c r="DM16" s="24" t="s">
        <v>49</v>
      </c>
      <c r="DN16" s="24"/>
      <c r="DO16" s="23"/>
      <c r="DP16" s="23"/>
      <c r="DQ16" s="24"/>
      <c r="DR16" s="26">
        <f t="shared" si="32"/>
        <v>0</v>
      </c>
      <c r="DS16" s="27">
        <f>+IF(DT16="SI",IFERROR((IF(DT16="SI",DP16,0)/AX16),"REVISAR"),DL16)</f>
        <v>0</v>
      </c>
      <c r="DT16" s="24" t="s">
        <v>49</v>
      </c>
      <c r="DU16" s="24"/>
      <c r="DV16" s="23"/>
      <c r="DW16" s="23"/>
      <c r="DX16" s="24"/>
      <c r="DY16" s="26">
        <f t="shared" si="33"/>
        <v>0</v>
      </c>
      <c r="DZ16" s="27">
        <f>+IF(EA16="SI",IFERROR((IF(EA16="SI",DW16,0)/AX16),"REVISAR"),DS16)</f>
        <v>0</v>
      </c>
      <c r="EA16" s="24" t="s">
        <v>49</v>
      </c>
      <c r="EB16" s="24"/>
      <c r="EC16" s="30">
        <v>40</v>
      </c>
      <c r="ED16" s="23"/>
      <c r="EE16" s="24"/>
      <c r="EF16" s="26">
        <f t="shared" si="22"/>
        <v>1</v>
      </c>
      <c r="EG16" s="27">
        <f>+IF(EH16="SI",IFERROR((IF(EH16="SI",ED16,0)/AX16),"REVISAR"),DZ16)</f>
        <v>0</v>
      </c>
      <c r="EH16" s="24" t="s">
        <v>49</v>
      </c>
      <c r="EI16" s="24"/>
      <c r="EJ16" s="31">
        <v>2026</v>
      </c>
    </row>
    <row r="17" spans="2:140" ht="37" customHeight="1" x14ac:dyDescent="0.25">
      <c r="B17" s="15" t="s">
        <v>44</v>
      </c>
      <c r="C17" s="15" t="s">
        <v>45</v>
      </c>
      <c r="D17" s="15" t="s">
        <v>51</v>
      </c>
      <c r="E17" s="15" t="s">
        <v>129</v>
      </c>
      <c r="F17" s="15" t="s">
        <v>244</v>
      </c>
      <c r="G17" s="16" t="s">
        <v>245</v>
      </c>
      <c r="H17" s="15" t="s">
        <v>246</v>
      </c>
      <c r="I17" s="15" t="s">
        <v>247</v>
      </c>
      <c r="J17" s="15" t="s">
        <v>248</v>
      </c>
      <c r="K17" s="15" t="s">
        <v>249</v>
      </c>
      <c r="L17" s="15" t="s">
        <v>280</v>
      </c>
      <c r="M17" s="15" t="s">
        <v>46</v>
      </c>
      <c r="N17" s="15" t="s">
        <v>107</v>
      </c>
      <c r="O17" s="21">
        <v>96</v>
      </c>
      <c r="P17" s="18" t="s">
        <v>307</v>
      </c>
      <c r="Q17" s="19" t="s">
        <v>272</v>
      </c>
      <c r="R17" s="18" t="s">
        <v>293</v>
      </c>
      <c r="S17" s="18" t="s">
        <v>308</v>
      </c>
      <c r="T17" s="18" t="s">
        <v>274</v>
      </c>
      <c r="U17" s="18" t="s">
        <v>255</v>
      </c>
      <c r="V17" s="18">
        <v>30</v>
      </c>
      <c r="W17" s="18" t="s">
        <v>309</v>
      </c>
      <c r="X17" s="19" t="s">
        <v>744</v>
      </c>
      <c r="Y17" s="20" t="s">
        <v>738</v>
      </c>
      <c r="Z17" s="20"/>
      <c r="AA17" s="20"/>
      <c r="AB17" s="20"/>
      <c r="AC17" s="20"/>
      <c r="AD17" s="20"/>
      <c r="AE17" s="20"/>
      <c r="AF17" s="20"/>
      <c r="AG17" s="20"/>
      <c r="AH17" s="21"/>
      <c r="AI17" s="21"/>
      <c r="AJ17" s="21"/>
      <c r="AK17" s="21"/>
      <c r="AL17" s="21"/>
      <c r="AM17" s="21"/>
      <c r="AN17" s="21"/>
      <c r="AO17" s="21"/>
      <c r="AP17" s="21"/>
      <c r="AQ17" s="21" t="s">
        <v>48</v>
      </c>
      <c r="AR17" s="22"/>
      <c r="AS17" s="21"/>
      <c r="AT17" s="21">
        <v>24</v>
      </c>
      <c r="AU17" s="21">
        <v>26</v>
      </c>
      <c r="AV17" s="21">
        <v>27</v>
      </c>
      <c r="AW17" s="21">
        <v>29</v>
      </c>
      <c r="AX17" s="21">
        <v>30</v>
      </c>
      <c r="AY17" s="21">
        <v>30</v>
      </c>
      <c r="AZ17" s="15"/>
      <c r="BA17" s="15"/>
      <c r="BB17" s="15"/>
      <c r="BC17" s="15"/>
      <c r="BD17" s="23"/>
      <c r="BE17" s="23"/>
      <c r="BF17" s="24" t="s">
        <v>780</v>
      </c>
      <c r="BG17" s="26">
        <f>IFERROR(((BD17-AT17)/(AX17-AT17)),0)</f>
        <v>-4</v>
      </c>
      <c r="BH17" s="27">
        <f>+IF(BI17="SI",IFERROR((((IF(BI17="SI",(BE17-AT17),0)))/(AX17-AT17)),"REVISAR"),0)</f>
        <v>-4</v>
      </c>
      <c r="BI17" s="24" t="s">
        <v>50</v>
      </c>
      <c r="BJ17" s="24" t="s">
        <v>768</v>
      </c>
      <c r="BK17" s="23"/>
      <c r="BL17" s="23"/>
      <c r="BM17" s="24" t="s">
        <v>781</v>
      </c>
      <c r="BN17" s="26">
        <f>IFERROR(((BK17-AT17)/(AX17-AT17)),0)</f>
        <v>-4</v>
      </c>
      <c r="BO17" s="27">
        <f>+IF(BP17="SI",IFERROR((((IF(BP17="SI",(BL17-AT17),0)))/(AX17-AT17)),"REVISAR"),BH17)</f>
        <v>-4</v>
      </c>
      <c r="BP17" s="24" t="s">
        <v>50</v>
      </c>
      <c r="BQ17" s="28" t="s">
        <v>765</v>
      </c>
      <c r="BR17" s="29"/>
      <c r="BS17" s="23"/>
      <c r="BT17" s="24" t="s">
        <v>782</v>
      </c>
      <c r="BU17" s="26">
        <f>IFERROR(((BR17-AT17)/(AX17-AT17)),0)</f>
        <v>-4</v>
      </c>
      <c r="BV17" s="27">
        <f>+IF(BW17="SI",IFERROR((((IF(BW17="SI",(BS17-AT17),0)))/(AX17-AT17)),"REVISAR"),BO17)</f>
        <v>-4</v>
      </c>
      <c r="BW17" s="24" t="s">
        <v>50</v>
      </c>
      <c r="BX17" s="24" t="s">
        <v>750</v>
      </c>
      <c r="BY17" s="23"/>
      <c r="BZ17" s="23"/>
      <c r="CA17" s="24"/>
      <c r="CB17" s="26">
        <f>IFERROR(((BY17-AT17)/(AX17-AT17)),0)</f>
        <v>-4</v>
      </c>
      <c r="CC17" s="27">
        <f>+IF(CD17="SI",IFERROR((((IF(CD17="SI",(BZ17-AT17),0)))/(AX17-AT17)),"REVISAR"),BV17)</f>
        <v>-4</v>
      </c>
      <c r="CD17" s="24" t="s">
        <v>49</v>
      </c>
      <c r="CE17" s="24"/>
      <c r="CF17" s="23"/>
      <c r="CG17" s="23"/>
      <c r="CH17" s="24"/>
      <c r="CI17" s="26">
        <f>IFERROR(((CF17-AT17)/(AX17-AT17)),0)</f>
        <v>-4</v>
      </c>
      <c r="CJ17" s="27">
        <f>+IF(CK17="SI",IFERROR((((IF(CK17="SI",(CG17-AT17),0)))/(AX17-AT17)),"REVISAR"),CC17)</f>
        <v>-4</v>
      </c>
      <c r="CK17" s="24" t="s">
        <v>49</v>
      </c>
      <c r="CL17" s="24"/>
      <c r="CM17" s="187">
        <v>28</v>
      </c>
      <c r="CN17" s="187"/>
      <c r="CO17" s="124"/>
      <c r="CP17" s="26">
        <f>IFERROR(((CM17-AT17)/(AX17-AT17)),0)</f>
        <v>0.66666666666666663</v>
      </c>
      <c r="CQ17" s="27">
        <f>+IF(CR17="SI",IFERROR((((IF(CR17="SI",(CN17-AT17),0)))/(AX17-AT17)),"REVISAR"),CJ17)</f>
        <v>-4</v>
      </c>
      <c r="CR17" s="24" t="s">
        <v>49</v>
      </c>
      <c r="CS17" s="24"/>
      <c r="CT17" s="23"/>
      <c r="CU17" s="23"/>
      <c r="CV17" s="24"/>
      <c r="CW17" s="26">
        <f>IFERROR(((CT17-AT17)/(AX17-AT17)),0)</f>
        <v>-4</v>
      </c>
      <c r="CX17" s="27">
        <f>+IF(CY17="SI",IFERROR((((IF(CY17="SI",(CU17-AT17),0)))/(AX17-AT17)),"REVISAR"),CQ17)</f>
        <v>-4</v>
      </c>
      <c r="CY17" s="24" t="s">
        <v>49</v>
      </c>
      <c r="CZ17" s="24"/>
      <c r="DA17" s="23"/>
      <c r="DB17" s="23"/>
      <c r="DC17" s="24"/>
      <c r="DD17" s="26">
        <f>IFERROR(((DA17-AT17)/(AX17-AT17)),0)</f>
        <v>-4</v>
      </c>
      <c r="DE17" s="27">
        <f>+IF(DF17="SI",IFERROR((((IF(DF17="SI",(DB17-AT17),0)))/(AX17-AT17)),"REVISAR"),CX17)</f>
        <v>-4</v>
      </c>
      <c r="DF17" s="24" t="s">
        <v>49</v>
      </c>
      <c r="DG17" s="24"/>
      <c r="DH17" s="23"/>
      <c r="DI17" s="23"/>
      <c r="DJ17" s="24"/>
      <c r="DK17" s="26">
        <f>IFERROR(((DH17-AT17)/(AX17-AT17)),0)</f>
        <v>-4</v>
      </c>
      <c r="DL17" s="27">
        <f>+IF(DM17="SI",IFERROR((((IF(DM17="SI",(DI17-AT17),0)))/(AX17-AT17)),"REVISAR"),DE17)</f>
        <v>-4</v>
      </c>
      <c r="DM17" s="24" t="s">
        <v>49</v>
      </c>
      <c r="DN17" s="24"/>
      <c r="DO17" s="23"/>
      <c r="DP17" s="23"/>
      <c r="DQ17" s="24"/>
      <c r="DR17" s="26">
        <f>IFERROR(((DO17-AT17)/(AX17-AT17)),0)</f>
        <v>-4</v>
      </c>
      <c r="DS17" s="27">
        <f>+IF(DT17="SI",IFERROR((((IF(DT17="SI",(DP17-AT17),0)))/(AX17-AT17)),"REVISAR"),DL17)</f>
        <v>-4</v>
      </c>
      <c r="DT17" s="24" t="s">
        <v>49</v>
      </c>
      <c r="DU17" s="24"/>
      <c r="DV17" s="23"/>
      <c r="DW17" s="23"/>
      <c r="DX17" s="24"/>
      <c r="DY17" s="26">
        <f>IFERROR(((DV17-AT17)/(AX17-AT17)),0)</f>
        <v>-4</v>
      </c>
      <c r="DZ17" s="27">
        <f>+IF(EA17="SI",IFERROR((((IF(EA17="SI",(DW17-AT17),0)))/(AX17-AT17)),"REVISAR"),DS17)</f>
        <v>-4</v>
      </c>
      <c r="EA17" s="24" t="s">
        <v>49</v>
      </c>
      <c r="EB17" s="24"/>
      <c r="EC17" s="30">
        <v>30</v>
      </c>
      <c r="ED17" s="23"/>
      <c r="EE17" s="24"/>
      <c r="EF17" s="26">
        <f>IFERROR(((EC17-AT17)/(AX17-AT17)),0)</f>
        <v>1</v>
      </c>
      <c r="EG17" s="27">
        <f>+IF(EH17="SI",IFERROR((((IF(EH17="SI",(ED17-AT17),0)))/(AX17-AT17)),"REVISAR"),DZ17)</f>
        <v>-4</v>
      </c>
      <c r="EH17" s="24" t="s">
        <v>49</v>
      </c>
      <c r="EI17" s="24"/>
      <c r="EJ17" s="31">
        <v>2026</v>
      </c>
    </row>
    <row r="18" spans="2:140" ht="37" customHeight="1" x14ac:dyDescent="0.25">
      <c r="B18" s="15" t="s">
        <v>44</v>
      </c>
      <c r="C18" s="15" t="s">
        <v>45</v>
      </c>
      <c r="D18" s="15" t="s">
        <v>51</v>
      </c>
      <c r="E18" s="15" t="s">
        <v>129</v>
      </c>
      <c r="F18" s="15" t="s">
        <v>244</v>
      </c>
      <c r="G18" s="16" t="s">
        <v>245</v>
      </c>
      <c r="H18" s="15" t="s">
        <v>246</v>
      </c>
      <c r="I18" s="15" t="s">
        <v>247</v>
      </c>
      <c r="J18" s="15" t="s">
        <v>248</v>
      </c>
      <c r="K18" s="15" t="s">
        <v>249</v>
      </c>
      <c r="L18" s="15" t="s">
        <v>265</v>
      </c>
      <c r="M18" s="15" t="s">
        <v>78</v>
      </c>
      <c r="N18" s="15" t="s">
        <v>266</v>
      </c>
      <c r="O18" s="21">
        <v>242</v>
      </c>
      <c r="P18" s="18" t="s">
        <v>317</v>
      </c>
      <c r="Q18" s="19" t="s">
        <v>252</v>
      </c>
      <c r="R18" s="18" t="s">
        <v>253</v>
      </c>
      <c r="S18" s="18" t="s">
        <v>318</v>
      </c>
      <c r="T18" s="18" t="s">
        <v>274</v>
      </c>
      <c r="U18" s="18" t="s">
        <v>260</v>
      </c>
      <c r="V18" s="18">
        <v>15</v>
      </c>
      <c r="W18" s="18" t="s">
        <v>319</v>
      </c>
      <c r="X18" s="19" t="s">
        <v>320</v>
      </c>
      <c r="Y18" s="20" t="s">
        <v>738</v>
      </c>
      <c r="Z18" s="20"/>
      <c r="AA18" s="20"/>
      <c r="AB18" s="20"/>
      <c r="AC18" s="20"/>
      <c r="AD18" s="20"/>
      <c r="AE18" s="20"/>
      <c r="AF18" s="20"/>
      <c r="AG18" s="20" t="s">
        <v>48</v>
      </c>
      <c r="AH18" s="21"/>
      <c r="AI18" s="21"/>
      <c r="AJ18" s="21"/>
      <c r="AK18" s="21"/>
      <c r="AL18" s="21"/>
      <c r="AM18" s="21"/>
      <c r="AN18" s="21"/>
      <c r="AO18" s="21"/>
      <c r="AP18" s="21"/>
      <c r="AQ18" s="21"/>
      <c r="AR18" s="22"/>
      <c r="AS18" s="21"/>
      <c r="AT18" s="21">
        <v>0</v>
      </c>
      <c r="AU18" s="21">
        <v>40</v>
      </c>
      <c r="AV18" s="21">
        <v>30</v>
      </c>
      <c r="AW18" s="21">
        <v>25</v>
      </c>
      <c r="AX18" s="21">
        <v>5</v>
      </c>
      <c r="AY18" s="21">
        <v>100</v>
      </c>
      <c r="AZ18" s="15"/>
      <c r="BA18" s="15"/>
      <c r="BB18" s="15"/>
      <c r="BC18" s="15"/>
      <c r="BD18" s="23"/>
      <c r="BE18" s="23"/>
      <c r="BF18" s="24" t="s">
        <v>783</v>
      </c>
      <c r="BG18" s="25">
        <f t="shared" ref="BG18:BG23" si="34">IFERROR(BD18/AX18,0)</f>
        <v>0</v>
      </c>
      <c r="BH18" s="27">
        <f>+IF(BI18="SI",IFERROR((((IF(BI18="SI",(BE18-AT18),0)))/(AX18-AT18)),"REVISAR"),0)</f>
        <v>0</v>
      </c>
      <c r="BI18" s="24" t="s">
        <v>50</v>
      </c>
      <c r="BJ18" s="24" t="s">
        <v>784</v>
      </c>
      <c r="BK18" s="23"/>
      <c r="BL18" s="23"/>
      <c r="BM18" s="24" t="s">
        <v>785</v>
      </c>
      <c r="BN18" s="26">
        <f t="shared" ref="BN18:BN23" si="35">+IFERROR(BK18/AX18,0)</f>
        <v>0</v>
      </c>
      <c r="BO18" s="27">
        <f>+IF(BP18="SI",IFERROR((((IF(BP18="SI",(BL18-AT18),0)))/(AX18-AT18)),"REVISAR"),BH18)</f>
        <v>0</v>
      </c>
      <c r="BP18" s="24" t="s">
        <v>50</v>
      </c>
      <c r="BQ18" s="28" t="s">
        <v>786</v>
      </c>
      <c r="BR18" s="29"/>
      <c r="BS18" s="23"/>
      <c r="BT18" s="24" t="s">
        <v>787</v>
      </c>
      <c r="BU18" s="26">
        <f t="shared" ref="BU18:BU23" si="36">+IFERROR(BR18/AX18,0)</f>
        <v>0</v>
      </c>
      <c r="BV18" s="27">
        <f>+IF(BW18="SI",IFERROR((((IF(BW18="SI",(BS18-AT18),0)))/(AX18-AT18)),"REVISAR"),BO18)</f>
        <v>0</v>
      </c>
      <c r="BW18" s="24" t="s">
        <v>314</v>
      </c>
      <c r="BX18" s="24" t="s">
        <v>788</v>
      </c>
      <c r="BY18" s="23"/>
      <c r="BZ18" s="23"/>
      <c r="CA18" s="24"/>
      <c r="CB18" s="26">
        <f t="shared" ref="CB18:CB23" si="37">+IFERROR(BY18/AX18,0)</f>
        <v>0</v>
      </c>
      <c r="CC18" s="27">
        <f>+IF(CD18="SI",IFERROR((((IF(CD18="SI",(BZ18-AT18),0)))/(AX18-AT18)),"REVISAR"),BV18)</f>
        <v>0</v>
      </c>
      <c r="CD18" s="24" t="s">
        <v>49</v>
      </c>
      <c r="CE18" s="24"/>
      <c r="CF18" s="23"/>
      <c r="CG18" s="23"/>
      <c r="CH18" s="24"/>
      <c r="CI18" s="26">
        <f t="shared" ref="CI18:CI23" si="38">+IFERROR(CF18/AX18,0)</f>
        <v>0</v>
      </c>
      <c r="CJ18" s="27">
        <f>+IF(CK18="SI",IFERROR((((IF(CK18="SI",(CG18-AT18),0)))/(AX18-AT18)),"REVISAR"),CC18)</f>
        <v>0</v>
      </c>
      <c r="CK18" s="24" t="s">
        <v>49</v>
      </c>
      <c r="CL18" s="24"/>
      <c r="CM18" s="187"/>
      <c r="CN18" s="187"/>
      <c r="CO18" s="124"/>
      <c r="CP18" s="26">
        <f t="shared" ref="CP18:CP23" si="39">+IFERROR(CM18/AX18,0)</f>
        <v>0</v>
      </c>
      <c r="CQ18" s="27">
        <f>+IF(CR18="SI",IFERROR((((IF(CR18="SI",(CN18-AT18),0)))/(AX18-AT18)),"REVISAR"),CJ18)</f>
        <v>0</v>
      </c>
      <c r="CR18" s="24" t="s">
        <v>49</v>
      </c>
      <c r="CS18" s="24"/>
      <c r="CT18" s="23"/>
      <c r="CU18" s="23"/>
      <c r="CV18" s="24"/>
      <c r="CW18" s="26">
        <f t="shared" ref="CW18:CW23" si="40">+IFERROR(CT18/AX18,0)</f>
        <v>0</v>
      </c>
      <c r="CX18" s="27">
        <f>+IF(CY18="SI",IFERROR((((IF(CY18="SI",(CU18-AT18),0)))/(AX18-AT18)),"REVISAR"),CQ18)</f>
        <v>0</v>
      </c>
      <c r="CY18" s="24" t="s">
        <v>49</v>
      </c>
      <c r="CZ18" s="24"/>
      <c r="DA18" s="23"/>
      <c r="DB18" s="23"/>
      <c r="DC18" s="24"/>
      <c r="DD18" s="26">
        <f t="shared" ref="DD18:DD23" si="41">+IFERROR(DA18/AX18,0)</f>
        <v>0</v>
      </c>
      <c r="DE18" s="27">
        <f>+IF(DF18="SI",IFERROR((((IF(DF18="SI",(DB18-AT18),0)))/(AX18-AT18)),"REVISAR"),CX18)</f>
        <v>0</v>
      </c>
      <c r="DF18" s="24" t="s">
        <v>49</v>
      </c>
      <c r="DG18" s="24"/>
      <c r="DH18" s="23"/>
      <c r="DI18" s="23"/>
      <c r="DJ18" s="24"/>
      <c r="DK18" s="26">
        <f t="shared" ref="DK18:DK23" si="42">+IFERROR(DH18/AX18,0)</f>
        <v>0</v>
      </c>
      <c r="DL18" s="27">
        <f>+IF(DM18="SI",IFERROR((((IF(DM18="SI",(DI18-AT18),0)))/(AX18-AT18)),"REVISAR"),DE18)</f>
        <v>0</v>
      </c>
      <c r="DM18" s="24" t="s">
        <v>49</v>
      </c>
      <c r="DN18" s="24"/>
      <c r="DO18" s="23"/>
      <c r="DP18" s="23"/>
      <c r="DQ18" s="24"/>
      <c r="DR18" s="26">
        <f t="shared" ref="DR18:DR23" si="43">+IFERROR(DO18/AX18,0)</f>
        <v>0</v>
      </c>
      <c r="DS18" s="27">
        <f>+IF(DT18="SI",IFERROR((((IF(DT18="SI",(DP18-AT18),0)))/(AX18-AT18)),"REVISAR"),DL18)</f>
        <v>0</v>
      </c>
      <c r="DT18" s="24" t="s">
        <v>49</v>
      </c>
      <c r="DU18" s="24"/>
      <c r="DV18" s="23"/>
      <c r="DW18" s="23"/>
      <c r="DX18" s="24"/>
      <c r="DY18" s="26">
        <f t="shared" ref="DY18:DY23" si="44">+IFERROR(DV18/AX18,0)</f>
        <v>0</v>
      </c>
      <c r="DZ18" s="27">
        <f>+IF(EA18="SI",IFERROR((((IF(EA18="SI",(DW18-AT18),0)))/(AX18-AT18)),"REVISAR"),DS18)</f>
        <v>0</v>
      </c>
      <c r="EA18" s="24" t="s">
        <v>49</v>
      </c>
      <c r="EB18" s="24"/>
      <c r="EC18" s="30">
        <v>5</v>
      </c>
      <c r="ED18" s="23"/>
      <c r="EE18" s="24"/>
      <c r="EF18" s="26">
        <f t="shared" si="22"/>
        <v>1</v>
      </c>
      <c r="EG18" s="27">
        <f>+IF(EH18="SI",IFERROR((((IF(EH18="SI",(ED18-AT18),0)))/(AX18-AT18)),"REVISAR"),DZ18)</f>
        <v>0</v>
      </c>
      <c r="EH18" s="24" t="s">
        <v>49</v>
      </c>
      <c r="EI18" s="24"/>
      <c r="EJ18" s="31">
        <v>2026</v>
      </c>
    </row>
    <row r="19" spans="2:140" ht="37" customHeight="1" x14ac:dyDescent="0.25">
      <c r="B19" s="15" t="s">
        <v>44</v>
      </c>
      <c r="C19" s="15" t="s">
        <v>45</v>
      </c>
      <c r="D19" s="15" t="s">
        <v>51</v>
      </c>
      <c r="E19" s="15" t="s">
        <v>129</v>
      </c>
      <c r="F19" s="15" t="s">
        <v>244</v>
      </c>
      <c r="G19" s="16" t="s">
        <v>245</v>
      </c>
      <c r="H19" s="15" t="s">
        <v>246</v>
      </c>
      <c r="I19" s="15" t="s">
        <v>247</v>
      </c>
      <c r="J19" s="15" t="s">
        <v>248</v>
      </c>
      <c r="K19" s="15" t="s">
        <v>249</v>
      </c>
      <c r="L19" s="15" t="s">
        <v>265</v>
      </c>
      <c r="M19" s="15" t="s">
        <v>78</v>
      </c>
      <c r="N19" s="15" t="s">
        <v>266</v>
      </c>
      <c r="O19" s="21">
        <v>407</v>
      </c>
      <c r="P19" s="18" t="s">
        <v>321</v>
      </c>
      <c r="Q19" s="19" t="s">
        <v>252</v>
      </c>
      <c r="R19" s="18" t="s">
        <v>253</v>
      </c>
      <c r="S19" s="18" t="s">
        <v>322</v>
      </c>
      <c r="T19" s="18" t="s">
        <v>254</v>
      </c>
      <c r="U19" s="18" t="s">
        <v>260</v>
      </c>
      <c r="V19" s="18">
        <v>15</v>
      </c>
      <c r="W19" s="18" t="s">
        <v>319</v>
      </c>
      <c r="X19" s="19" t="s">
        <v>320</v>
      </c>
      <c r="Y19" s="20" t="s">
        <v>738</v>
      </c>
      <c r="Z19" s="20" t="s">
        <v>48</v>
      </c>
      <c r="AA19" s="20" t="s">
        <v>48</v>
      </c>
      <c r="AB19" s="20" t="s">
        <v>48</v>
      </c>
      <c r="AC19" s="20"/>
      <c r="AD19" s="20" t="s">
        <v>48</v>
      </c>
      <c r="AE19" s="20"/>
      <c r="AF19" s="20"/>
      <c r="AG19" s="20"/>
      <c r="AH19" s="21"/>
      <c r="AI19" s="21"/>
      <c r="AJ19" s="21"/>
      <c r="AK19" s="21"/>
      <c r="AL19" s="21"/>
      <c r="AM19" s="21"/>
      <c r="AN19" s="21"/>
      <c r="AO19" s="21"/>
      <c r="AP19" s="21"/>
      <c r="AQ19" s="21"/>
      <c r="AR19" s="22"/>
      <c r="AS19" s="21"/>
      <c r="AT19" s="21">
        <v>0</v>
      </c>
      <c r="AU19" s="21">
        <v>10</v>
      </c>
      <c r="AV19" s="21">
        <v>30</v>
      </c>
      <c r="AW19" s="21">
        <v>30</v>
      </c>
      <c r="AX19" s="21">
        <v>30</v>
      </c>
      <c r="AY19" s="21">
        <v>100</v>
      </c>
      <c r="AZ19" s="15"/>
      <c r="BA19" s="15"/>
      <c r="BB19" s="15"/>
      <c r="BC19" s="15"/>
      <c r="BD19" s="23"/>
      <c r="BE19" s="23"/>
      <c r="BF19" s="24" t="s">
        <v>789</v>
      </c>
      <c r="BG19" s="25">
        <f t="shared" si="34"/>
        <v>0</v>
      </c>
      <c r="BH19" s="27">
        <f>+IF(BI19="SI",IFERROR((((IF(BI19="SI",(BE19-AT19),0)))/(AX19-AT19)),"REVISAR"),0)</f>
        <v>0</v>
      </c>
      <c r="BI19" s="24" t="s">
        <v>50</v>
      </c>
      <c r="BJ19" s="24" t="s">
        <v>784</v>
      </c>
      <c r="BK19" s="23"/>
      <c r="BL19" s="23"/>
      <c r="BM19" s="24" t="s">
        <v>790</v>
      </c>
      <c r="BN19" s="26">
        <f t="shared" si="35"/>
        <v>0</v>
      </c>
      <c r="BO19" s="27">
        <f>+IF(BP19="SI",IFERROR((((IF(BP19="SI",(BL19-AT19),0)))/(AX19-AT19)),"REVISAR"),BH19)</f>
        <v>0</v>
      </c>
      <c r="BP19" s="24" t="s">
        <v>50</v>
      </c>
      <c r="BQ19" s="28" t="s">
        <v>791</v>
      </c>
      <c r="BR19" s="29"/>
      <c r="BS19" s="23"/>
      <c r="BT19" s="24" t="s">
        <v>792</v>
      </c>
      <c r="BU19" s="26">
        <f t="shared" si="36"/>
        <v>0</v>
      </c>
      <c r="BV19" s="27">
        <f>+IF(BW19="SI",IFERROR((((IF(BW19="SI",(BS19-AT19),0)))/(AX19-AT19)),"REVISAR"),BO19)</f>
        <v>0</v>
      </c>
      <c r="BW19" s="24" t="s">
        <v>314</v>
      </c>
      <c r="BX19" s="24" t="s">
        <v>788</v>
      </c>
      <c r="BY19" s="23"/>
      <c r="BZ19" s="23"/>
      <c r="CA19" s="24"/>
      <c r="CB19" s="26">
        <f t="shared" si="37"/>
        <v>0</v>
      </c>
      <c r="CC19" s="27">
        <f>+IF(CD19="SI",IFERROR((((IF(CD19="SI",(BZ19-AT19),0)))/(AX19-AT19)),"REVISAR"),BV19)</f>
        <v>0</v>
      </c>
      <c r="CD19" s="24" t="s">
        <v>49</v>
      </c>
      <c r="CE19" s="24"/>
      <c r="CF19" s="23"/>
      <c r="CG19" s="23"/>
      <c r="CH19" s="24"/>
      <c r="CI19" s="26">
        <f t="shared" si="38"/>
        <v>0</v>
      </c>
      <c r="CJ19" s="27">
        <f>+IF(CK19="SI",IFERROR((((IF(CK19="SI",(CG19-AT19),0)))/(AX19-AT19)),"REVISAR"),CC19)</f>
        <v>0</v>
      </c>
      <c r="CK19" s="24" t="s">
        <v>49</v>
      </c>
      <c r="CL19" s="24"/>
      <c r="CM19" s="187"/>
      <c r="CN19" s="193"/>
      <c r="CO19" s="124"/>
      <c r="CP19" s="26">
        <f t="shared" si="39"/>
        <v>0</v>
      </c>
      <c r="CQ19" s="27">
        <f>+IF(CR19="SI",IFERROR((((IF(CR19="SI",(CN19-AT19),0)))/(AX19-AT19)),"REVISAR"),CJ19)</f>
        <v>0</v>
      </c>
      <c r="CR19" s="24" t="s">
        <v>49</v>
      </c>
      <c r="CS19" s="24"/>
      <c r="CT19" s="23"/>
      <c r="CU19" s="23"/>
      <c r="CV19" s="24"/>
      <c r="CW19" s="26">
        <f t="shared" si="40"/>
        <v>0</v>
      </c>
      <c r="CX19" s="27">
        <f>+IF(CY19="SI",IFERROR((((IF(CY19="SI",(CU19-AT19),0)))/(AX19-AT19)),"REVISAR"),CQ19)</f>
        <v>0</v>
      </c>
      <c r="CY19" s="24" t="s">
        <v>49</v>
      </c>
      <c r="CZ19" s="24"/>
      <c r="DA19" s="23"/>
      <c r="DB19" s="23"/>
      <c r="DC19" s="24"/>
      <c r="DD19" s="26">
        <f t="shared" si="41"/>
        <v>0</v>
      </c>
      <c r="DE19" s="27">
        <f>+IF(DF19="SI",IFERROR((((IF(DF19="SI",(DB19-AT19),0)))/(AX19-AT19)),"REVISAR"),CX19)</f>
        <v>0</v>
      </c>
      <c r="DF19" s="24" t="s">
        <v>49</v>
      </c>
      <c r="DG19" s="24"/>
      <c r="DH19" s="23"/>
      <c r="DI19" s="23"/>
      <c r="DJ19" s="24"/>
      <c r="DK19" s="26">
        <f t="shared" si="42"/>
        <v>0</v>
      </c>
      <c r="DL19" s="27">
        <f>+IF(DM19="SI",IFERROR((((IF(DM19="SI",(DI19-AT19),0)))/(AX19-AT19)),"REVISAR"),DE19)</f>
        <v>0</v>
      </c>
      <c r="DM19" s="24" t="s">
        <v>49</v>
      </c>
      <c r="DN19" s="24"/>
      <c r="DO19" s="23"/>
      <c r="DP19" s="23"/>
      <c r="DQ19" s="24"/>
      <c r="DR19" s="26">
        <f t="shared" si="43"/>
        <v>0</v>
      </c>
      <c r="DS19" s="27">
        <f>+IF(DT19="SI",IFERROR((((IF(DT19="SI",(DP19-AT19),0)))/(AX19-AT19)),"REVISAR"),DL19)</f>
        <v>0</v>
      </c>
      <c r="DT19" s="24" t="s">
        <v>49</v>
      </c>
      <c r="DU19" s="24"/>
      <c r="DV19" s="23"/>
      <c r="DW19" s="23"/>
      <c r="DX19" s="24"/>
      <c r="DY19" s="26">
        <f t="shared" si="44"/>
        <v>0</v>
      </c>
      <c r="DZ19" s="27">
        <f>+IF(EA19="SI",IFERROR((((IF(EA19="SI",(DW19-AT19),0)))/(AX19-AT19)),"REVISAR"),DS19)</f>
        <v>0</v>
      </c>
      <c r="EA19" s="24" t="s">
        <v>49</v>
      </c>
      <c r="EB19" s="24"/>
      <c r="EC19" s="30">
        <v>30</v>
      </c>
      <c r="ED19" s="23"/>
      <c r="EE19" s="24"/>
      <c r="EF19" s="26">
        <f t="shared" si="22"/>
        <v>1</v>
      </c>
      <c r="EG19" s="27">
        <f>+IF(EH19="SI",IFERROR((((IF(EH19="SI",(ED19-AT19),0)))/(AX19-AT19)),"REVISAR"),DZ19)</f>
        <v>0</v>
      </c>
      <c r="EH19" s="24" t="s">
        <v>49</v>
      </c>
      <c r="EI19" s="24"/>
      <c r="EJ19" s="31">
        <v>2026</v>
      </c>
    </row>
    <row r="20" spans="2:140" ht="37" customHeight="1" x14ac:dyDescent="0.25">
      <c r="B20" s="15" t="s">
        <v>44</v>
      </c>
      <c r="C20" s="15" t="s">
        <v>45</v>
      </c>
      <c r="D20" s="15" t="s">
        <v>51</v>
      </c>
      <c r="E20" s="15" t="s">
        <v>129</v>
      </c>
      <c r="F20" s="15" t="s">
        <v>244</v>
      </c>
      <c r="G20" s="16" t="s">
        <v>245</v>
      </c>
      <c r="H20" s="15" t="s">
        <v>246</v>
      </c>
      <c r="I20" s="15" t="s">
        <v>247</v>
      </c>
      <c r="J20" s="15" t="s">
        <v>248</v>
      </c>
      <c r="K20" s="15" t="s">
        <v>249</v>
      </c>
      <c r="L20" s="15" t="s">
        <v>265</v>
      </c>
      <c r="M20" s="15" t="s">
        <v>78</v>
      </c>
      <c r="N20" s="15" t="s">
        <v>266</v>
      </c>
      <c r="O20" s="21">
        <v>465</v>
      </c>
      <c r="P20" s="18" t="s">
        <v>323</v>
      </c>
      <c r="Q20" s="19" t="s">
        <v>252</v>
      </c>
      <c r="R20" s="18" t="s">
        <v>253</v>
      </c>
      <c r="S20" s="18" t="s">
        <v>324</v>
      </c>
      <c r="T20" s="18" t="s">
        <v>274</v>
      </c>
      <c r="U20" s="18" t="s">
        <v>255</v>
      </c>
      <c r="V20" s="18">
        <v>15</v>
      </c>
      <c r="W20" s="18" t="s">
        <v>325</v>
      </c>
      <c r="X20" s="19" t="s">
        <v>320</v>
      </c>
      <c r="Y20" s="20" t="s">
        <v>738</v>
      </c>
      <c r="Z20" s="20"/>
      <c r="AA20" s="20"/>
      <c r="AB20" s="20"/>
      <c r="AC20" s="20"/>
      <c r="AD20" s="20"/>
      <c r="AE20" s="20"/>
      <c r="AF20" s="20" t="s">
        <v>48</v>
      </c>
      <c r="AG20" s="20"/>
      <c r="AH20" s="21"/>
      <c r="AI20" s="21"/>
      <c r="AJ20" s="21"/>
      <c r="AK20" s="21"/>
      <c r="AL20" s="21"/>
      <c r="AM20" s="21"/>
      <c r="AN20" s="21"/>
      <c r="AO20" s="21"/>
      <c r="AP20" s="21"/>
      <c r="AQ20" s="21"/>
      <c r="AR20" s="22"/>
      <c r="AS20" s="21"/>
      <c r="AT20" s="48">
        <v>0</v>
      </c>
      <c r="AU20" s="194">
        <v>0</v>
      </c>
      <c r="AV20" s="194">
        <v>20</v>
      </c>
      <c r="AW20" s="194">
        <v>40</v>
      </c>
      <c r="AX20" s="194">
        <v>40</v>
      </c>
      <c r="AY20" s="194">
        <v>100</v>
      </c>
      <c r="AZ20" s="195"/>
      <c r="BA20" s="195"/>
      <c r="BB20" s="195"/>
      <c r="BC20" s="195"/>
      <c r="BD20" s="23"/>
      <c r="BE20" s="23"/>
      <c r="BF20" s="24" t="s">
        <v>793</v>
      </c>
      <c r="BG20" s="25">
        <f t="shared" si="34"/>
        <v>0</v>
      </c>
      <c r="BH20" s="26">
        <f>IFERROR(BE20/AX20,0)</f>
        <v>0</v>
      </c>
      <c r="BI20" s="24" t="s">
        <v>50</v>
      </c>
      <c r="BJ20" s="24" t="s">
        <v>784</v>
      </c>
      <c r="BK20" s="23"/>
      <c r="BL20" s="23"/>
      <c r="BM20" s="24" t="s">
        <v>794</v>
      </c>
      <c r="BN20" s="26">
        <f t="shared" si="35"/>
        <v>0</v>
      </c>
      <c r="BO20" s="27">
        <f>+IF(BP20="SI",IFERROR((IF(BP20="SI",BL20,0)/AX20),"REVISAR"),BH20)</f>
        <v>0</v>
      </c>
      <c r="BP20" s="24" t="s">
        <v>50</v>
      </c>
      <c r="BQ20" s="28" t="s">
        <v>791</v>
      </c>
      <c r="BR20" s="29"/>
      <c r="BS20" s="23"/>
      <c r="BT20" s="24" t="s">
        <v>795</v>
      </c>
      <c r="BU20" s="26">
        <f t="shared" si="36"/>
        <v>0</v>
      </c>
      <c r="BV20" s="27">
        <f>+IF(BW20="SI",IFERROR((IF(BW20="SI",BS20,0)/AX20),"REVISAR"),BO20)</f>
        <v>0</v>
      </c>
      <c r="BW20" s="24" t="s">
        <v>314</v>
      </c>
      <c r="BX20" s="24" t="s">
        <v>788</v>
      </c>
      <c r="BY20" s="23"/>
      <c r="BZ20" s="23"/>
      <c r="CA20" s="24"/>
      <c r="CB20" s="26">
        <f t="shared" si="37"/>
        <v>0</v>
      </c>
      <c r="CC20" s="27">
        <f>+IF(CD20="SI",IFERROR((IF(CD20="SI",BZ20,0)/AX20),"REVISAR"),BV20)</f>
        <v>0</v>
      </c>
      <c r="CD20" s="24" t="s">
        <v>49</v>
      </c>
      <c r="CE20" s="24"/>
      <c r="CF20" s="23"/>
      <c r="CG20" s="23"/>
      <c r="CH20" s="24"/>
      <c r="CI20" s="26">
        <f t="shared" si="38"/>
        <v>0</v>
      </c>
      <c r="CJ20" s="27">
        <f>+IF(CK20="SI",IFERROR((IF(CK20="SI",CG20,0)/AX20),"REVISAR"),CC20)</f>
        <v>0</v>
      </c>
      <c r="CK20" s="24" t="s">
        <v>49</v>
      </c>
      <c r="CL20" s="24"/>
      <c r="CM20" s="187">
        <v>20</v>
      </c>
      <c r="CN20" s="187"/>
      <c r="CO20" s="124"/>
      <c r="CP20" s="26">
        <f t="shared" si="39"/>
        <v>0.5</v>
      </c>
      <c r="CQ20" s="27">
        <f>+IF(CR20="SI",IFERROR((IF(CR20="SI",CN20,0)/AX20),"REVISAR"),CJ20)</f>
        <v>0</v>
      </c>
      <c r="CR20" s="24" t="s">
        <v>49</v>
      </c>
      <c r="CS20" s="24"/>
      <c r="CT20" s="23"/>
      <c r="CU20" s="23"/>
      <c r="CV20" s="24"/>
      <c r="CW20" s="26">
        <f t="shared" si="40"/>
        <v>0</v>
      </c>
      <c r="CX20" s="27">
        <f>+IF(CY20="SI",IFERROR((IF(CY20="SI",CU20,0)/AX20),"REVISAR"),CQ20)</f>
        <v>0</v>
      </c>
      <c r="CY20" s="24" t="s">
        <v>49</v>
      </c>
      <c r="CZ20" s="24"/>
      <c r="DA20" s="23"/>
      <c r="DB20" s="23"/>
      <c r="DC20" s="24"/>
      <c r="DD20" s="26">
        <f t="shared" si="41"/>
        <v>0</v>
      </c>
      <c r="DE20" s="27">
        <f>+IF(DF20="SI",IFERROR((IF(DF20="SI",DB20,0)/AX20),"REVISAR"),CX20)</f>
        <v>0</v>
      </c>
      <c r="DF20" s="24" t="s">
        <v>49</v>
      </c>
      <c r="DG20" s="24"/>
      <c r="DH20" s="23"/>
      <c r="DI20" s="23"/>
      <c r="DJ20" s="24"/>
      <c r="DK20" s="26">
        <f t="shared" si="42"/>
        <v>0</v>
      </c>
      <c r="DL20" s="27">
        <f>+IF(DM20="SI",IFERROR((IF(DM20="SI",DI20,0)/AX20),"REVISAR"),DE20)</f>
        <v>0</v>
      </c>
      <c r="DM20" s="24" t="s">
        <v>49</v>
      </c>
      <c r="DN20" s="24"/>
      <c r="DO20" s="23"/>
      <c r="DP20" s="23"/>
      <c r="DQ20" s="24"/>
      <c r="DR20" s="26">
        <f t="shared" si="43"/>
        <v>0</v>
      </c>
      <c r="DS20" s="27">
        <f>+IF(DT20="SI",IFERROR((IF(DT20="SI",DP20,0)/AX20),"REVISAR"),DL20)</f>
        <v>0</v>
      </c>
      <c r="DT20" s="24" t="s">
        <v>49</v>
      </c>
      <c r="DU20" s="24"/>
      <c r="DV20" s="23"/>
      <c r="DW20" s="23"/>
      <c r="DX20" s="24"/>
      <c r="DY20" s="26">
        <f t="shared" si="44"/>
        <v>0</v>
      </c>
      <c r="DZ20" s="27">
        <f>+IF(EA20="SI",IFERROR((IF(EA20="SI",DW20,0)/AX20),"REVISAR"),DS20)</f>
        <v>0</v>
      </c>
      <c r="EA20" s="24" t="s">
        <v>49</v>
      </c>
      <c r="EB20" s="24"/>
      <c r="EC20" s="30">
        <v>40</v>
      </c>
      <c r="ED20" s="23"/>
      <c r="EE20" s="24"/>
      <c r="EF20" s="26">
        <f t="shared" si="22"/>
        <v>1</v>
      </c>
      <c r="EG20" s="27">
        <f>+IF(EH20="SI",IFERROR((IF(EH20="SI",ED20,0)/AX20),"REVISAR"),DZ20)</f>
        <v>0</v>
      </c>
      <c r="EH20" s="24" t="s">
        <v>49</v>
      </c>
      <c r="EI20" s="24"/>
      <c r="EJ20" s="31">
        <v>2026</v>
      </c>
    </row>
    <row r="21" spans="2:140" ht="37" customHeight="1" x14ac:dyDescent="0.25">
      <c r="B21" s="15" t="s">
        <v>44</v>
      </c>
      <c r="C21" s="15" t="s">
        <v>45</v>
      </c>
      <c r="D21" s="15" t="s">
        <v>51</v>
      </c>
      <c r="E21" s="15" t="s">
        <v>129</v>
      </c>
      <c r="F21" s="15" t="s">
        <v>244</v>
      </c>
      <c r="G21" s="16" t="s">
        <v>245</v>
      </c>
      <c r="H21" s="15" t="s">
        <v>246</v>
      </c>
      <c r="I21" s="15" t="s">
        <v>247</v>
      </c>
      <c r="J21" s="15" t="s">
        <v>248</v>
      </c>
      <c r="K21" s="15" t="s">
        <v>249</v>
      </c>
      <c r="L21" s="15" t="s">
        <v>250</v>
      </c>
      <c r="M21" s="15" t="s">
        <v>52</v>
      </c>
      <c r="N21" s="15" t="s">
        <v>54</v>
      </c>
      <c r="O21" s="21">
        <v>469</v>
      </c>
      <c r="P21" s="18" t="s">
        <v>326</v>
      </c>
      <c r="Q21" s="19" t="s">
        <v>252</v>
      </c>
      <c r="R21" s="18" t="s">
        <v>253</v>
      </c>
      <c r="S21" s="18" t="s">
        <v>327</v>
      </c>
      <c r="T21" s="18" t="s">
        <v>254</v>
      </c>
      <c r="U21" s="18" t="s">
        <v>255</v>
      </c>
      <c r="V21" s="18">
        <v>30</v>
      </c>
      <c r="W21" s="18" t="s">
        <v>328</v>
      </c>
      <c r="X21" s="19" t="s">
        <v>320</v>
      </c>
      <c r="Y21" s="20" t="s">
        <v>738</v>
      </c>
      <c r="Z21" s="20"/>
      <c r="AA21" s="20"/>
      <c r="AB21" s="20"/>
      <c r="AC21" s="20"/>
      <c r="AD21" s="20"/>
      <c r="AE21" s="20"/>
      <c r="AF21" s="20" t="s">
        <v>48</v>
      </c>
      <c r="AG21" s="20"/>
      <c r="AH21" s="21"/>
      <c r="AI21" s="21"/>
      <c r="AJ21" s="21"/>
      <c r="AK21" s="21"/>
      <c r="AL21" s="21"/>
      <c r="AM21" s="21"/>
      <c r="AN21" s="21"/>
      <c r="AO21" s="21"/>
      <c r="AP21" s="21"/>
      <c r="AQ21" s="21"/>
      <c r="AR21" s="22"/>
      <c r="AS21" s="21"/>
      <c r="AT21" s="48">
        <v>0</v>
      </c>
      <c r="AU21" s="194">
        <v>0</v>
      </c>
      <c r="AV21" s="194">
        <v>480</v>
      </c>
      <c r="AW21" s="194">
        <v>0</v>
      </c>
      <c r="AX21" s="194">
        <v>2020</v>
      </c>
      <c r="AY21" s="194">
        <v>2500</v>
      </c>
      <c r="AZ21" s="195"/>
      <c r="BA21" s="195"/>
      <c r="BB21" s="195"/>
      <c r="BC21" s="195"/>
      <c r="BD21" s="23"/>
      <c r="BE21" s="23"/>
      <c r="BF21" s="24" t="s">
        <v>796</v>
      </c>
      <c r="BG21" s="25">
        <f t="shared" si="34"/>
        <v>0</v>
      </c>
      <c r="BH21" s="26">
        <f>IFERROR(BE21/AX21,0)</f>
        <v>0</v>
      </c>
      <c r="BI21" s="24" t="s">
        <v>50</v>
      </c>
      <c r="BJ21" s="24" t="s">
        <v>797</v>
      </c>
      <c r="BK21" s="23"/>
      <c r="BL21" s="23"/>
      <c r="BM21" s="24" t="s">
        <v>798</v>
      </c>
      <c r="BN21" s="26">
        <f t="shared" si="35"/>
        <v>0</v>
      </c>
      <c r="BO21" s="27">
        <f>+IF(BP21="SI",IFERROR((IF(BP21="SI",BL21,0)/AX21),"REVISAR"),BH21)</f>
        <v>0</v>
      </c>
      <c r="BP21" s="24" t="s">
        <v>50</v>
      </c>
      <c r="BQ21" s="28" t="s">
        <v>799</v>
      </c>
      <c r="BR21" s="29"/>
      <c r="BS21" s="23"/>
      <c r="BT21" s="24" t="s">
        <v>800</v>
      </c>
      <c r="BU21" s="26">
        <f t="shared" si="36"/>
        <v>0</v>
      </c>
      <c r="BV21" s="27">
        <f>+IF(BW21="SI",IFERROR((IF(BW21="SI",BS21,0)/AX21),"REVISAR"),BO21)</f>
        <v>0</v>
      </c>
      <c r="BW21" s="24" t="s">
        <v>314</v>
      </c>
      <c r="BX21" s="24" t="s">
        <v>788</v>
      </c>
      <c r="BY21" s="23"/>
      <c r="BZ21" s="23"/>
      <c r="CA21" s="24"/>
      <c r="CB21" s="26">
        <f t="shared" si="37"/>
        <v>0</v>
      </c>
      <c r="CC21" s="27">
        <f>+IF(CD21="SI",IFERROR((IF(CD21="SI",BZ21,0)/AX21),"REVISAR"),BV21)</f>
        <v>0</v>
      </c>
      <c r="CD21" s="24" t="s">
        <v>49</v>
      </c>
      <c r="CE21" s="24"/>
      <c r="CF21" s="23"/>
      <c r="CG21" s="23"/>
      <c r="CH21" s="24"/>
      <c r="CI21" s="26">
        <f t="shared" si="38"/>
        <v>0</v>
      </c>
      <c r="CJ21" s="27">
        <f>+IF(CK21="SI",IFERROR((IF(CK21="SI",CG21,0)/AX21),"REVISAR"),CC21)</f>
        <v>0</v>
      </c>
      <c r="CK21" s="24" t="s">
        <v>49</v>
      </c>
      <c r="CL21" s="24"/>
      <c r="CM21" s="187">
        <v>1000</v>
      </c>
      <c r="CN21" s="187"/>
      <c r="CO21" s="122"/>
      <c r="CP21" s="26">
        <f t="shared" si="39"/>
        <v>0.49504950495049505</v>
      </c>
      <c r="CQ21" s="27">
        <f>+IF(CR21="SI",IFERROR((IF(CR21="SI",CN21,0)/AX21),"REVISAR"),CJ21)</f>
        <v>0</v>
      </c>
      <c r="CR21" s="24" t="s">
        <v>49</v>
      </c>
      <c r="CS21" s="24"/>
      <c r="CT21" s="23"/>
      <c r="CU21" s="23"/>
      <c r="CV21" s="24"/>
      <c r="CW21" s="26">
        <f t="shared" si="40"/>
        <v>0</v>
      </c>
      <c r="CX21" s="27">
        <f>+IF(CY21="SI",IFERROR((IF(CY21="SI",CU21,0)/AX21),"REVISAR"),CQ21)</f>
        <v>0</v>
      </c>
      <c r="CY21" s="24" t="s">
        <v>49</v>
      </c>
      <c r="CZ21" s="24"/>
      <c r="DA21" s="23"/>
      <c r="DB21" s="23"/>
      <c r="DC21" s="24"/>
      <c r="DD21" s="26">
        <f t="shared" si="41"/>
        <v>0</v>
      </c>
      <c r="DE21" s="27">
        <f>+IF(DF21="SI",IFERROR((IF(DF21="SI",DB21,0)/AX21),"REVISAR"),CX21)</f>
        <v>0</v>
      </c>
      <c r="DF21" s="24" t="s">
        <v>49</v>
      </c>
      <c r="DG21" s="24"/>
      <c r="DH21" s="23"/>
      <c r="DI21" s="23"/>
      <c r="DJ21" s="24"/>
      <c r="DK21" s="26">
        <f t="shared" si="42"/>
        <v>0</v>
      </c>
      <c r="DL21" s="27">
        <f>+IF(DM21="SI",IFERROR((IF(DM21="SI",DI21,0)/AX21),"REVISAR"),DE21)</f>
        <v>0</v>
      </c>
      <c r="DM21" s="24" t="s">
        <v>49</v>
      </c>
      <c r="DN21" s="24"/>
      <c r="DO21" s="23"/>
      <c r="DP21" s="23"/>
      <c r="DQ21" s="24"/>
      <c r="DR21" s="26">
        <f t="shared" si="43"/>
        <v>0</v>
      </c>
      <c r="DS21" s="27">
        <f>+IF(DT21="SI",IFERROR((IF(DT21="SI",DP21,0)/AX21),"REVISAR"),DL21)</f>
        <v>0</v>
      </c>
      <c r="DT21" s="24" t="s">
        <v>49</v>
      </c>
      <c r="DU21" s="24"/>
      <c r="DV21" s="23"/>
      <c r="DW21" s="23"/>
      <c r="DX21" s="24"/>
      <c r="DY21" s="26">
        <f t="shared" si="44"/>
        <v>0</v>
      </c>
      <c r="DZ21" s="27">
        <f>+IF(EA21="SI",IFERROR((IF(EA21="SI",DW21,0)/AX21),"REVISAR"),DS21)</f>
        <v>0</v>
      </c>
      <c r="EA21" s="24" t="s">
        <v>49</v>
      </c>
      <c r="EB21" s="24"/>
      <c r="EC21" s="30">
        <v>2020</v>
      </c>
      <c r="ED21" s="23"/>
      <c r="EE21" s="24"/>
      <c r="EF21" s="26">
        <f t="shared" si="22"/>
        <v>1</v>
      </c>
      <c r="EG21" s="27">
        <f>+IF(EH21="SI",IFERROR((IF(EH21="SI",ED21,0)/AX21),"REVISAR"),DZ21)</f>
        <v>0</v>
      </c>
      <c r="EH21" s="24" t="s">
        <v>49</v>
      </c>
      <c r="EI21" s="24"/>
      <c r="EJ21" s="31">
        <v>2026</v>
      </c>
    </row>
    <row r="22" spans="2:140" ht="37" customHeight="1" x14ac:dyDescent="0.25">
      <c r="B22" s="15" t="s">
        <v>44</v>
      </c>
      <c r="C22" s="15" t="s">
        <v>45</v>
      </c>
      <c r="D22" s="15" t="s">
        <v>279</v>
      </c>
      <c r="E22" s="15" t="s">
        <v>129</v>
      </c>
      <c r="F22" s="15" t="s">
        <v>244</v>
      </c>
      <c r="G22" s="16" t="s">
        <v>245</v>
      </c>
      <c r="H22" s="15" t="s">
        <v>246</v>
      </c>
      <c r="I22" s="15" t="s">
        <v>247</v>
      </c>
      <c r="J22" s="15" t="s">
        <v>248</v>
      </c>
      <c r="K22" s="15" t="s">
        <v>249</v>
      </c>
      <c r="L22" s="15" t="s">
        <v>265</v>
      </c>
      <c r="M22" s="15" t="s">
        <v>78</v>
      </c>
      <c r="N22" s="15" t="s">
        <v>79</v>
      </c>
      <c r="O22" s="21">
        <v>108</v>
      </c>
      <c r="P22" s="18" t="s">
        <v>329</v>
      </c>
      <c r="Q22" s="19" t="s">
        <v>252</v>
      </c>
      <c r="R22" s="18" t="s">
        <v>253</v>
      </c>
      <c r="S22" s="18" t="s">
        <v>330</v>
      </c>
      <c r="T22" s="18" t="s">
        <v>254</v>
      </c>
      <c r="U22" s="18" t="s">
        <v>255</v>
      </c>
      <c r="V22" s="18">
        <v>30</v>
      </c>
      <c r="W22" s="18" t="s">
        <v>331</v>
      </c>
      <c r="X22" s="19" t="s">
        <v>256</v>
      </c>
      <c r="Y22" s="20" t="s">
        <v>738</v>
      </c>
      <c r="Z22" s="20"/>
      <c r="AA22" s="20"/>
      <c r="AB22" s="20"/>
      <c r="AC22" s="20"/>
      <c r="AD22" s="20"/>
      <c r="AE22" s="20"/>
      <c r="AF22" s="20"/>
      <c r="AG22" s="20"/>
      <c r="AH22" s="21"/>
      <c r="AI22" s="21"/>
      <c r="AJ22" s="21"/>
      <c r="AK22" s="21"/>
      <c r="AL22" s="21" t="s">
        <v>48</v>
      </c>
      <c r="AM22" s="21"/>
      <c r="AN22" s="21"/>
      <c r="AO22" s="21"/>
      <c r="AP22" s="21"/>
      <c r="AQ22" s="21"/>
      <c r="AR22" s="22" t="s">
        <v>48</v>
      </c>
      <c r="AS22" s="21"/>
      <c r="AT22" s="48">
        <v>0</v>
      </c>
      <c r="AU22" s="194">
        <v>0</v>
      </c>
      <c r="AV22" s="194">
        <v>0</v>
      </c>
      <c r="AW22" s="194">
        <v>67</v>
      </c>
      <c r="AX22" s="194">
        <v>30</v>
      </c>
      <c r="AY22" s="194">
        <v>97</v>
      </c>
      <c r="AZ22" s="195"/>
      <c r="BA22" s="195"/>
      <c r="BB22" s="195"/>
      <c r="BC22" s="195"/>
      <c r="BD22" s="23"/>
      <c r="BE22" s="23"/>
      <c r="BF22" s="24"/>
      <c r="BG22" s="25">
        <f t="shared" si="34"/>
        <v>0</v>
      </c>
      <c r="BH22" s="26">
        <f>IFERROR(BE22/AX22,0)</f>
        <v>0</v>
      </c>
      <c r="BI22" s="24" t="s">
        <v>50</v>
      </c>
      <c r="BJ22" s="24" t="s">
        <v>739</v>
      </c>
      <c r="BK22" s="23"/>
      <c r="BL22" s="23"/>
      <c r="BM22" s="24"/>
      <c r="BN22" s="26">
        <f t="shared" si="35"/>
        <v>0</v>
      </c>
      <c r="BO22" s="27">
        <f>+IF(BP22="SI",IFERROR((IF(BP22="SI",BL22,0)/AX22),"REVISAR"),BH22)</f>
        <v>0</v>
      </c>
      <c r="BP22" s="24" t="s">
        <v>50</v>
      </c>
      <c r="BQ22" s="28" t="s">
        <v>739</v>
      </c>
      <c r="BR22" s="29"/>
      <c r="BS22" s="23"/>
      <c r="BT22" s="24"/>
      <c r="BU22" s="26">
        <f t="shared" si="36"/>
        <v>0</v>
      </c>
      <c r="BV22" s="27">
        <f>+IF(BW22="SI",IFERROR((IF(BW22="SI",BS22,0)/AX22),"REVISAR"),BO22)</f>
        <v>0</v>
      </c>
      <c r="BW22" s="24" t="s">
        <v>50</v>
      </c>
      <c r="BX22" s="24" t="s">
        <v>739</v>
      </c>
      <c r="BY22" s="23"/>
      <c r="BZ22" s="23"/>
      <c r="CA22" s="24"/>
      <c r="CB22" s="26">
        <f t="shared" si="37"/>
        <v>0</v>
      </c>
      <c r="CC22" s="27">
        <f>+IF(CD22="SI",IFERROR((IF(CD22="SI",BZ22,0)/AX22),"REVISAR"),BV22)</f>
        <v>0</v>
      </c>
      <c r="CD22" s="24" t="s">
        <v>49</v>
      </c>
      <c r="CE22" s="24"/>
      <c r="CF22" s="23"/>
      <c r="CG22" s="23"/>
      <c r="CH22" s="24"/>
      <c r="CI22" s="26">
        <f t="shared" si="38"/>
        <v>0</v>
      </c>
      <c r="CJ22" s="27">
        <f>+IF(CK22="SI",IFERROR((IF(CK22="SI",CG22,0)/AX22),"REVISAR"),CC22)</f>
        <v>0</v>
      </c>
      <c r="CK22" s="24" t="s">
        <v>49</v>
      </c>
      <c r="CL22" s="24"/>
      <c r="CM22" s="187">
        <v>15</v>
      </c>
      <c r="CN22" s="187"/>
      <c r="CO22" s="124"/>
      <c r="CP22" s="26">
        <f t="shared" si="39"/>
        <v>0.5</v>
      </c>
      <c r="CQ22" s="27">
        <f>+IF(CR22="SI",IFERROR((IF(CR22="SI",CN22,0)/AX22),"REVISAR"),CJ22)</f>
        <v>0</v>
      </c>
      <c r="CR22" s="24" t="s">
        <v>49</v>
      </c>
      <c r="CS22" s="24"/>
      <c r="CT22" s="23"/>
      <c r="CU22" s="23"/>
      <c r="CV22" s="24"/>
      <c r="CW22" s="26">
        <f t="shared" si="40"/>
        <v>0</v>
      </c>
      <c r="CX22" s="27">
        <f>+IF(CY22="SI",IFERROR((IF(CY22="SI",CU22,0)/AX22),"REVISAR"),CQ22)</f>
        <v>0</v>
      </c>
      <c r="CY22" s="24" t="s">
        <v>49</v>
      </c>
      <c r="CZ22" s="24"/>
      <c r="DA22" s="23"/>
      <c r="DB22" s="23"/>
      <c r="DC22" s="24"/>
      <c r="DD22" s="26">
        <f t="shared" si="41"/>
        <v>0</v>
      </c>
      <c r="DE22" s="27">
        <f>+IF(DF22="SI",IFERROR((IF(DF22="SI",DB22,0)/AX22),"REVISAR"),CX22)</f>
        <v>0</v>
      </c>
      <c r="DF22" s="24" t="s">
        <v>49</v>
      </c>
      <c r="DG22" s="24"/>
      <c r="DH22" s="23"/>
      <c r="DI22" s="23"/>
      <c r="DJ22" s="24"/>
      <c r="DK22" s="26">
        <f t="shared" si="42"/>
        <v>0</v>
      </c>
      <c r="DL22" s="27">
        <f>+IF(DM22="SI",IFERROR((IF(DM22="SI",DI22,0)/AX22),"REVISAR"),DE22)</f>
        <v>0</v>
      </c>
      <c r="DM22" s="24" t="s">
        <v>49</v>
      </c>
      <c r="DN22" s="24"/>
      <c r="DO22" s="23"/>
      <c r="DP22" s="23"/>
      <c r="DQ22" s="24"/>
      <c r="DR22" s="26">
        <f t="shared" si="43"/>
        <v>0</v>
      </c>
      <c r="DS22" s="27">
        <f>+IF(DT22="SI",IFERROR((IF(DT22="SI",DP22,0)/AX22),"REVISAR"),DL22)</f>
        <v>0</v>
      </c>
      <c r="DT22" s="24" t="s">
        <v>49</v>
      </c>
      <c r="DU22" s="24"/>
      <c r="DV22" s="23"/>
      <c r="DW22" s="23"/>
      <c r="DX22" s="24"/>
      <c r="DY22" s="26">
        <f t="shared" si="44"/>
        <v>0</v>
      </c>
      <c r="DZ22" s="27">
        <f>+IF(EA22="SI",IFERROR((IF(EA22="SI",DW22,0)/AX22),"REVISAR"),DS22)</f>
        <v>0</v>
      </c>
      <c r="EA22" s="24" t="s">
        <v>49</v>
      </c>
      <c r="EB22" s="24"/>
      <c r="EC22" s="30">
        <v>30</v>
      </c>
      <c r="ED22" s="23"/>
      <c r="EE22" s="24"/>
      <c r="EF22" s="26">
        <f t="shared" si="22"/>
        <v>1</v>
      </c>
      <c r="EG22" s="27">
        <f>+IF(EH22="SI",IFERROR((IF(EH22="SI",ED22,0)/AX22),"REVISAR"),DZ22)</f>
        <v>0</v>
      </c>
      <c r="EH22" s="24" t="s">
        <v>49</v>
      </c>
      <c r="EI22" s="24"/>
      <c r="EJ22" s="31">
        <v>2026</v>
      </c>
    </row>
    <row r="23" spans="2:140" ht="37" customHeight="1" x14ac:dyDescent="0.25">
      <c r="B23" s="15" t="s">
        <v>44</v>
      </c>
      <c r="C23" s="15" t="s">
        <v>45</v>
      </c>
      <c r="D23" s="15" t="s">
        <v>279</v>
      </c>
      <c r="E23" s="15" t="s">
        <v>129</v>
      </c>
      <c r="F23" s="15" t="s">
        <v>244</v>
      </c>
      <c r="G23" s="16" t="s">
        <v>245</v>
      </c>
      <c r="H23" s="15" t="s">
        <v>246</v>
      </c>
      <c r="I23" s="15" t="s">
        <v>247</v>
      </c>
      <c r="J23" s="15" t="s">
        <v>248</v>
      </c>
      <c r="K23" s="15" t="s">
        <v>249</v>
      </c>
      <c r="L23" s="15" t="s">
        <v>333</v>
      </c>
      <c r="M23" s="15" t="s">
        <v>46</v>
      </c>
      <c r="N23" s="15" t="s">
        <v>47</v>
      </c>
      <c r="O23" s="21">
        <v>110</v>
      </c>
      <c r="P23" s="18" t="s">
        <v>334</v>
      </c>
      <c r="Q23" s="19" t="s">
        <v>252</v>
      </c>
      <c r="R23" s="18" t="s">
        <v>253</v>
      </c>
      <c r="S23" s="18" t="s">
        <v>335</v>
      </c>
      <c r="T23" s="18" t="s">
        <v>274</v>
      </c>
      <c r="U23" s="18" t="s">
        <v>332</v>
      </c>
      <c r="V23" s="18">
        <v>30</v>
      </c>
      <c r="W23" s="18" t="s">
        <v>336</v>
      </c>
      <c r="X23" s="19" t="s">
        <v>256</v>
      </c>
      <c r="Y23" s="20" t="s">
        <v>738</v>
      </c>
      <c r="Z23" s="20"/>
      <c r="AA23" s="20"/>
      <c r="AB23" s="20"/>
      <c r="AC23" s="20"/>
      <c r="AD23" s="20"/>
      <c r="AE23" s="20"/>
      <c r="AF23" s="20"/>
      <c r="AG23" s="20"/>
      <c r="AH23" s="21"/>
      <c r="AI23" s="21"/>
      <c r="AJ23" s="21"/>
      <c r="AK23" s="21"/>
      <c r="AL23" s="21"/>
      <c r="AM23" s="21"/>
      <c r="AN23" s="21"/>
      <c r="AO23" s="21"/>
      <c r="AP23" s="21"/>
      <c r="AQ23" s="21" t="s">
        <v>48</v>
      </c>
      <c r="AR23" s="22"/>
      <c r="AS23" s="21"/>
      <c r="AT23" s="48"/>
      <c r="AU23" s="194"/>
      <c r="AV23" s="194"/>
      <c r="AW23" s="194">
        <v>50</v>
      </c>
      <c r="AX23" s="194">
        <v>100</v>
      </c>
      <c r="AY23" s="194">
        <v>100</v>
      </c>
      <c r="AZ23" s="195"/>
      <c r="BA23" s="195"/>
      <c r="BB23" s="195"/>
      <c r="BC23" s="195"/>
      <c r="BD23" s="23"/>
      <c r="BE23" s="23"/>
      <c r="BF23" s="24"/>
      <c r="BG23" s="25">
        <f t="shared" si="34"/>
        <v>0</v>
      </c>
      <c r="BH23" s="26">
        <f>IFERROR(BE23/AX23,0)</f>
        <v>0</v>
      </c>
      <c r="BI23" s="24" t="s">
        <v>50</v>
      </c>
      <c r="BJ23" s="24" t="s">
        <v>726</v>
      </c>
      <c r="BK23" s="23"/>
      <c r="BL23" s="23"/>
      <c r="BM23" s="24"/>
      <c r="BN23" s="26">
        <f t="shared" si="35"/>
        <v>0</v>
      </c>
      <c r="BO23" s="27">
        <f>+IF(BP23="SI",IFERROR((IF(BP23="SI",BL23,0)/AX23),"REVISAR"),BH23)</f>
        <v>0</v>
      </c>
      <c r="BP23" s="24" t="s">
        <v>50</v>
      </c>
      <c r="BQ23" s="28" t="s">
        <v>726</v>
      </c>
      <c r="BR23" s="29">
        <v>5</v>
      </c>
      <c r="BS23" s="23">
        <v>30</v>
      </c>
      <c r="BT23" s="24" t="s">
        <v>801</v>
      </c>
      <c r="BU23" s="26">
        <f t="shared" si="36"/>
        <v>0.05</v>
      </c>
      <c r="BV23" s="27">
        <f>+IF(BW23="SI",IFERROR((IF(BW23="SI",BS23,0)/AX23),"REVISAR"),BO23)</f>
        <v>0.3</v>
      </c>
      <c r="BW23" s="24" t="s">
        <v>50</v>
      </c>
      <c r="BX23" s="24" t="s">
        <v>802</v>
      </c>
      <c r="BY23" s="23"/>
      <c r="BZ23" s="23"/>
      <c r="CA23" s="24"/>
      <c r="CB23" s="26">
        <f t="shared" si="37"/>
        <v>0</v>
      </c>
      <c r="CC23" s="27">
        <f>+IF(CD23="SI",IFERROR((IF(CD23="SI",BZ23,0)/AX23),"REVISAR"),BV23)</f>
        <v>0.3</v>
      </c>
      <c r="CD23" s="24" t="s">
        <v>49</v>
      </c>
      <c r="CE23" s="24"/>
      <c r="CF23" s="23"/>
      <c r="CG23" s="23"/>
      <c r="CH23" s="24"/>
      <c r="CI23" s="26">
        <f t="shared" si="38"/>
        <v>0</v>
      </c>
      <c r="CJ23" s="27">
        <f>+IF(CK23="SI",IFERROR((IF(CK23="SI",CG23,0)/AX23),"REVISAR"),CC23)</f>
        <v>0.3</v>
      </c>
      <c r="CK23" s="24" t="s">
        <v>49</v>
      </c>
      <c r="CL23" s="24"/>
      <c r="CM23" s="187">
        <v>15</v>
      </c>
      <c r="CN23" s="187"/>
      <c r="CO23" s="123"/>
      <c r="CP23" s="26">
        <f t="shared" si="39"/>
        <v>0.15</v>
      </c>
      <c r="CQ23" s="27">
        <f>+IF(CR23="SI",IFERROR((IF(CR23="SI",CN23,0)/AX23),"REVISAR"),CJ23)</f>
        <v>0.3</v>
      </c>
      <c r="CR23" s="24" t="s">
        <v>49</v>
      </c>
      <c r="CS23" s="24"/>
      <c r="CT23" s="23"/>
      <c r="CU23" s="23"/>
      <c r="CV23" s="24"/>
      <c r="CW23" s="26">
        <f t="shared" si="40"/>
        <v>0</v>
      </c>
      <c r="CX23" s="27">
        <f>+IF(CY23="SI",IFERROR((IF(CY23="SI",CU23,0)/AX23),"REVISAR"),CQ23)</f>
        <v>0.3</v>
      </c>
      <c r="CY23" s="24" t="s">
        <v>49</v>
      </c>
      <c r="CZ23" s="24"/>
      <c r="DA23" s="23"/>
      <c r="DB23" s="23"/>
      <c r="DC23" s="24"/>
      <c r="DD23" s="26">
        <f t="shared" si="41"/>
        <v>0</v>
      </c>
      <c r="DE23" s="27">
        <f>+IF(DF23="SI",IFERROR((IF(DF23="SI",DB23,0)/AX23),"REVISAR"),CX23)</f>
        <v>0.3</v>
      </c>
      <c r="DF23" s="24" t="s">
        <v>49</v>
      </c>
      <c r="DG23" s="24"/>
      <c r="DH23" s="23">
        <v>30</v>
      </c>
      <c r="DI23" s="23"/>
      <c r="DJ23" s="24"/>
      <c r="DK23" s="26">
        <f t="shared" si="42"/>
        <v>0.3</v>
      </c>
      <c r="DL23" s="27">
        <f>+IF(DM23="SI",IFERROR((IF(DM23="SI",DI23,0)/AX23),"REVISAR"),DE23)</f>
        <v>0.3</v>
      </c>
      <c r="DM23" s="24" t="s">
        <v>49</v>
      </c>
      <c r="DN23" s="24"/>
      <c r="DO23" s="23"/>
      <c r="DP23" s="23"/>
      <c r="DQ23" s="24"/>
      <c r="DR23" s="26">
        <f t="shared" si="43"/>
        <v>0</v>
      </c>
      <c r="DS23" s="27">
        <f>+IF(DT23="SI",IFERROR((IF(DT23="SI",DP23,0)/AX23),"REVISAR"),DL23)</f>
        <v>0.3</v>
      </c>
      <c r="DT23" s="24" t="s">
        <v>49</v>
      </c>
      <c r="DU23" s="24"/>
      <c r="DV23" s="23"/>
      <c r="DW23" s="23"/>
      <c r="DX23" s="24"/>
      <c r="DY23" s="26">
        <f t="shared" si="44"/>
        <v>0</v>
      </c>
      <c r="DZ23" s="27">
        <f>+IF(EA23="SI",IFERROR((IF(EA23="SI",DW23,0)/AX23),"REVISAR"),DS23)</f>
        <v>0.3</v>
      </c>
      <c r="EA23" s="24" t="s">
        <v>49</v>
      </c>
      <c r="EB23" s="24"/>
      <c r="EC23" s="30">
        <v>100</v>
      </c>
      <c r="ED23" s="23"/>
      <c r="EE23" s="24"/>
      <c r="EF23" s="26">
        <f t="shared" si="22"/>
        <v>1</v>
      </c>
      <c r="EG23" s="27">
        <f>+IF(EH23="SI",IFERROR((IF(EH23="SI",ED23,0)/AX23),"REVISAR"),DZ23)</f>
        <v>0.3</v>
      </c>
      <c r="EH23" s="24" t="s">
        <v>49</v>
      </c>
      <c r="EI23" s="24"/>
      <c r="EJ23" s="31">
        <v>2026</v>
      </c>
    </row>
    <row r="24" spans="2:140" ht="37" customHeight="1" x14ac:dyDescent="0.25">
      <c r="B24" s="15" t="s">
        <v>44</v>
      </c>
      <c r="C24" s="15" t="s">
        <v>45</v>
      </c>
      <c r="D24" s="15" t="s">
        <v>45</v>
      </c>
      <c r="E24" s="15" t="s">
        <v>129</v>
      </c>
      <c r="F24" s="15" t="s">
        <v>244</v>
      </c>
      <c r="G24" s="16" t="s">
        <v>245</v>
      </c>
      <c r="H24" s="15" t="s">
        <v>246</v>
      </c>
      <c r="I24" s="15" t="s">
        <v>247</v>
      </c>
      <c r="J24" s="15" t="s">
        <v>248</v>
      </c>
      <c r="K24" s="15" t="s">
        <v>249</v>
      </c>
      <c r="L24" s="15" t="s">
        <v>270</v>
      </c>
      <c r="M24" s="15" t="s">
        <v>72</v>
      </c>
      <c r="N24" s="15" t="s">
        <v>73</v>
      </c>
      <c r="O24" s="21" t="s">
        <v>310</v>
      </c>
      <c r="P24" s="18" t="s">
        <v>803</v>
      </c>
      <c r="Q24" s="19" t="s">
        <v>252</v>
      </c>
      <c r="R24" s="18" t="s">
        <v>293</v>
      </c>
      <c r="S24" s="18" t="s">
        <v>316</v>
      </c>
      <c r="T24" s="18" t="s">
        <v>274</v>
      </c>
      <c r="U24" s="18" t="s">
        <v>260</v>
      </c>
      <c r="V24" s="18">
        <v>30</v>
      </c>
      <c r="W24" s="18" t="s">
        <v>316</v>
      </c>
      <c r="X24" s="19" t="s">
        <v>313</v>
      </c>
      <c r="Y24" s="20" t="s">
        <v>738</v>
      </c>
      <c r="Z24" s="20"/>
      <c r="AA24" s="20"/>
      <c r="AB24" s="20"/>
      <c r="AC24" s="20"/>
      <c r="AD24" s="20"/>
      <c r="AE24" s="20"/>
      <c r="AF24" s="20"/>
      <c r="AG24" s="20"/>
      <c r="AH24" s="21"/>
      <c r="AI24" s="21"/>
      <c r="AJ24" s="21"/>
      <c r="AK24" s="21"/>
      <c r="AL24" s="21"/>
      <c r="AM24" s="21"/>
      <c r="AN24" s="21"/>
      <c r="AO24" s="21"/>
      <c r="AP24" s="21"/>
      <c r="AQ24" s="21"/>
      <c r="AR24" s="22"/>
      <c r="AS24" s="21" t="s">
        <v>48</v>
      </c>
      <c r="AT24" s="48"/>
      <c r="AU24" s="194">
        <v>132</v>
      </c>
      <c r="AV24" s="194">
        <v>132</v>
      </c>
      <c r="AW24" s="194">
        <v>132</v>
      </c>
      <c r="AX24" s="194">
        <v>132</v>
      </c>
      <c r="AY24" s="194">
        <v>132</v>
      </c>
      <c r="AZ24" s="195"/>
      <c r="BA24" s="195"/>
      <c r="BB24" s="195"/>
      <c r="BC24" s="195"/>
      <c r="BD24" s="23"/>
      <c r="BE24" s="23"/>
      <c r="BF24" s="24"/>
      <c r="BG24" s="26">
        <f>IFERROR(((BD24-AT24)/(AX24-AT24)),0)</f>
        <v>0</v>
      </c>
      <c r="BH24" s="27">
        <f>+IF(BI24="SI",IFERROR((((IF(BI24="SI",(BE24-AT24),0)))/(AX24-AT24)),"REVISAR"),0)</f>
        <v>0</v>
      </c>
      <c r="BI24" s="24" t="s">
        <v>49</v>
      </c>
      <c r="BJ24" s="24"/>
      <c r="BK24" s="23"/>
      <c r="BL24" s="23"/>
      <c r="BM24" s="24"/>
      <c r="BN24" s="26">
        <f>IFERROR(((BK24-AT24)/(AX24-AT24)),0)</f>
        <v>0</v>
      </c>
      <c r="BO24" s="27">
        <f>+IF(BP24="SI",IFERROR((((IF(BP24="SI",(BL24-AT24),0)))/(AX24-AT24)),"REVISAR"),BH24)</f>
        <v>0</v>
      </c>
      <c r="BP24" s="24" t="s">
        <v>49</v>
      </c>
      <c r="BQ24" s="28"/>
      <c r="BR24" s="29"/>
      <c r="BS24" s="23"/>
      <c r="BT24" s="24" t="s">
        <v>804</v>
      </c>
      <c r="BU24" s="26">
        <f>IFERROR(((BR24-AT24)/(AX24-AT24)),0)</f>
        <v>0</v>
      </c>
      <c r="BV24" s="27">
        <f>+IF(BW24="SI",IFERROR((((IF(BW24="SI",(BS24-AT24),0)))/(AX24-AT24)),"REVISAR"),BO24)</f>
        <v>0</v>
      </c>
      <c r="BW24" s="24" t="s">
        <v>314</v>
      </c>
      <c r="BX24" s="24" t="s">
        <v>805</v>
      </c>
      <c r="BY24" s="23"/>
      <c r="BZ24" s="23"/>
      <c r="CA24" s="24"/>
      <c r="CB24" s="26">
        <f>IFERROR(((BY24-AT24)/(AX24-AT24)),0)</f>
        <v>0</v>
      </c>
      <c r="CC24" s="27">
        <f>+IF(CD24="SI",IFERROR((((IF(CD24="SI",(BZ24-AT24),0)))/(AX24-AT24)),"REVISAR"),BV24)</f>
        <v>0</v>
      </c>
      <c r="CD24" s="24" t="s">
        <v>49</v>
      </c>
      <c r="CE24" s="24"/>
      <c r="CF24" s="23"/>
      <c r="CG24" s="23"/>
      <c r="CH24" s="24"/>
      <c r="CI24" s="26">
        <f>IFERROR(((CF24-AT24)/(AX24-AT24)),0)</f>
        <v>0</v>
      </c>
      <c r="CJ24" s="27">
        <f>+IF(CK24="SI",IFERROR((((IF(CK24="SI",(CG24-AT24),0)))/(AX24-AT24)),"REVISAR"),CC24)</f>
        <v>0</v>
      </c>
      <c r="CK24" s="24" t="s">
        <v>49</v>
      </c>
      <c r="CL24" s="24"/>
      <c r="CM24" s="187"/>
      <c r="CN24" s="196"/>
      <c r="CO24" s="126"/>
      <c r="CP24" s="26">
        <f>IFERROR(((CM24-AT24)/(AX24-AT24)),0)</f>
        <v>0</v>
      </c>
      <c r="CQ24" s="27">
        <f>+IF(CR24="SI",IFERROR((((IF(CR24="SI",(CN24-AT24),0)))/(AX24-AT24)),"REVISAR"),CJ24)</f>
        <v>0</v>
      </c>
      <c r="CR24" s="24" t="s">
        <v>49</v>
      </c>
      <c r="CS24" s="24"/>
      <c r="CT24" s="23"/>
      <c r="CU24" s="23"/>
      <c r="CV24" s="24"/>
      <c r="CW24" s="26">
        <f>IFERROR(((CT24-AT24)/(AX24-AT24)),0)</f>
        <v>0</v>
      </c>
      <c r="CX24" s="27">
        <f>+IF(CY24="SI",IFERROR((((IF(CY24="SI",(CU24-AT24),0)))/(AX24-AT24)),"REVISAR"),CQ24)</f>
        <v>0</v>
      </c>
      <c r="CY24" s="24" t="s">
        <v>49</v>
      </c>
      <c r="CZ24" s="24"/>
      <c r="DA24" s="23"/>
      <c r="DB24" s="23"/>
      <c r="DC24" s="24"/>
      <c r="DD24" s="26">
        <f>IFERROR(((DA24-AT24)/(AX24-AT24)),0)</f>
        <v>0</v>
      </c>
      <c r="DE24" s="27">
        <f>+IF(DF24="SI",IFERROR((((IF(DF24="SI",(DB24-AT24),0)))/(AX24-AT24)),"REVISAR"),CX24)</f>
        <v>0</v>
      </c>
      <c r="DF24" s="24" t="s">
        <v>49</v>
      </c>
      <c r="DG24" s="24"/>
      <c r="DH24" s="23"/>
      <c r="DI24" s="23"/>
      <c r="DJ24" s="24"/>
      <c r="DK24" s="26">
        <f>IFERROR(((DH24-AT24)/(AX24-AT24)),0)</f>
        <v>0</v>
      </c>
      <c r="DL24" s="27">
        <f>+IF(DM24="SI",IFERROR((((IF(DM24="SI",(DI24-AT24),0)))/(AX24-AT24)),"REVISAR"),DE24)</f>
        <v>0</v>
      </c>
      <c r="DM24" s="24" t="s">
        <v>49</v>
      </c>
      <c r="DN24" s="24"/>
      <c r="DO24" s="23"/>
      <c r="DP24" s="23"/>
      <c r="DQ24" s="24"/>
      <c r="DR24" s="26">
        <f>IFERROR(((DO24-AT24)/(AX24-AT24)),0)</f>
        <v>0</v>
      </c>
      <c r="DS24" s="27">
        <f>+IF(DT24="SI",IFERROR((((IF(DT24="SI",(DP24-AT24),0)))/(AX24-AT24)),"REVISAR"),DL24)</f>
        <v>0</v>
      </c>
      <c r="DT24" s="24" t="s">
        <v>49</v>
      </c>
      <c r="DU24" s="24"/>
      <c r="DV24" s="23"/>
      <c r="DW24" s="23"/>
      <c r="DX24" s="24"/>
      <c r="DY24" s="26">
        <f>IFERROR(((DV24-AT24)/(AX24-AT24)),0)</f>
        <v>0</v>
      </c>
      <c r="DZ24" s="27">
        <f>+IF(EA24="SI",IFERROR((((IF(EA24="SI",(DW24-AT24),0)))/(AX24-AT24)),"REVISAR"),DS24)</f>
        <v>0</v>
      </c>
      <c r="EA24" s="24" t="s">
        <v>49</v>
      </c>
      <c r="EB24" s="24"/>
      <c r="EC24" s="30">
        <v>132</v>
      </c>
      <c r="ED24" s="23"/>
      <c r="EE24" s="24"/>
      <c r="EF24" s="26">
        <f>IFERROR(((EC24-AT24)/(AX24-AT24)),0)</f>
        <v>1</v>
      </c>
      <c r="EG24" s="27">
        <f>+IF(EH24="SI",IFERROR((((IF(EH24="SI",(ED24-AT24),0)))/(AX24-AT24)),"REVISAR"),DZ24)</f>
        <v>0</v>
      </c>
      <c r="EH24" s="24" t="s">
        <v>49</v>
      </c>
      <c r="EI24" s="24"/>
      <c r="EJ24" s="31">
        <v>2026</v>
      </c>
    </row>
    <row r="25" spans="2:140" ht="37" customHeight="1" x14ac:dyDescent="0.25">
      <c r="B25" s="15" t="s">
        <v>44</v>
      </c>
      <c r="C25" s="15" t="s">
        <v>45</v>
      </c>
      <c r="D25" s="15" t="s">
        <v>45</v>
      </c>
      <c r="E25" s="15" t="s">
        <v>129</v>
      </c>
      <c r="F25" s="15" t="s">
        <v>244</v>
      </c>
      <c r="G25" s="16" t="s">
        <v>245</v>
      </c>
      <c r="H25" s="15" t="s">
        <v>246</v>
      </c>
      <c r="I25" s="15" t="s">
        <v>247</v>
      </c>
      <c r="J25" s="15" t="s">
        <v>248</v>
      </c>
      <c r="K25" s="15" t="s">
        <v>249</v>
      </c>
      <c r="L25" s="15" t="s">
        <v>270</v>
      </c>
      <c r="M25" s="15" t="s">
        <v>72</v>
      </c>
      <c r="N25" s="15" t="s">
        <v>73</v>
      </c>
      <c r="O25" s="21" t="s">
        <v>315</v>
      </c>
      <c r="P25" s="18" t="s">
        <v>311</v>
      </c>
      <c r="Q25" s="19" t="s">
        <v>252</v>
      </c>
      <c r="R25" s="18" t="s">
        <v>293</v>
      </c>
      <c r="S25" s="18" t="s">
        <v>312</v>
      </c>
      <c r="T25" s="18" t="s">
        <v>274</v>
      </c>
      <c r="U25" s="18" t="s">
        <v>260</v>
      </c>
      <c r="V25" s="18">
        <v>30</v>
      </c>
      <c r="W25" s="18" t="s">
        <v>312</v>
      </c>
      <c r="X25" s="19" t="s">
        <v>313</v>
      </c>
      <c r="Y25" s="20" t="s">
        <v>738</v>
      </c>
      <c r="Z25" s="20"/>
      <c r="AA25" s="20"/>
      <c r="AB25" s="20"/>
      <c r="AC25" s="20"/>
      <c r="AD25" s="20"/>
      <c r="AE25" s="20"/>
      <c r="AF25" s="20"/>
      <c r="AG25" s="20"/>
      <c r="AH25" s="21"/>
      <c r="AI25" s="21"/>
      <c r="AJ25" s="21"/>
      <c r="AK25" s="21"/>
      <c r="AL25" s="21"/>
      <c r="AM25" s="21"/>
      <c r="AN25" s="21"/>
      <c r="AO25" s="21"/>
      <c r="AP25" s="21"/>
      <c r="AQ25" s="21"/>
      <c r="AR25" s="22"/>
      <c r="AS25" s="21" t="s">
        <v>48</v>
      </c>
      <c r="AT25" s="48"/>
      <c r="AU25" s="48">
        <v>27</v>
      </c>
      <c r="AV25" s="48">
        <v>27</v>
      </c>
      <c r="AW25" s="48">
        <v>27</v>
      </c>
      <c r="AX25" s="48">
        <v>27</v>
      </c>
      <c r="AY25" s="48">
        <v>27</v>
      </c>
      <c r="AZ25" s="49"/>
      <c r="BA25" s="49"/>
      <c r="BB25" s="49"/>
      <c r="BC25" s="49"/>
      <c r="BD25" s="23"/>
      <c r="BE25" s="23"/>
      <c r="BF25" s="24"/>
      <c r="BG25" s="26">
        <f>IFERROR(((BD25-AT25)/(AX25-AT25)),0)</f>
        <v>0</v>
      </c>
      <c r="BH25" s="27">
        <f>+IF(BI25="SI",IFERROR((((IF(BI25="SI",(BE25-AT25),0)))/(AX25-AT25)),"REVISAR"),0)</f>
        <v>0</v>
      </c>
      <c r="BI25" s="24" t="s">
        <v>49</v>
      </c>
      <c r="BJ25" s="24"/>
      <c r="BK25" s="23"/>
      <c r="BL25" s="23"/>
      <c r="BM25" s="24"/>
      <c r="BN25" s="26">
        <f>IFERROR(((BK25-AT25)/(AX25-AT25)),0)</f>
        <v>0</v>
      </c>
      <c r="BO25" s="27">
        <f>+IF(BP25="SI",IFERROR((((IF(BP25="SI",(BL25-AT25),0)))/(AX25-AT25)),"REVISAR"),BH25)</f>
        <v>0</v>
      </c>
      <c r="BP25" s="24" t="s">
        <v>49</v>
      </c>
      <c r="BQ25" s="28"/>
      <c r="BR25" s="29"/>
      <c r="BS25" s="23"/>
      <c r="BT25" s="24" t="s">
        <v>806</v>
      </c>
      <c r="BU25" s="26">
        <f>IFERROR(((BR25-AT25)/(AX25-AT25)),0)</f>
        <v>0</v>
      </c>
      <c r="BV25" s="27">
        <f>+IF(BW25="SI",IFERROR((((IF(BW25="SI",(BS25-AT25),0)))/(AX25-AT25)),"REVISAR"),BO25)</f>
        <v>0</v>
      </c>
      <c r="BW25" s="24" t="s">
        <v>314</v>
      </c>
      <c r="BX25" s="24" t="s">
        <v>805</v>
      </c>
      <c r="BY25" s="23"/>
      <c r="BZ25" s="23"/>
      <c r="CA25" s="24"/>
      <c r="CB25" s="26">
        <f>IFERROR(((BY25-AT25)/(AX25-AT25)),0)</f>
        <v>0</v>
      </c>
      <c r="CC25" s="27">
        <f>+IF(CD25="SI",IFERROR((((IF(CD25="SI",(BZ25-AT25),0)))/(AX25-AT25)),"REVISAR"),BV25)</f>
        <v>0</v>
      </c>
      <c r="CD25" s="24" t="s">
        <v>49</v>
      </c>
      <c r="CE25" s="24"/>
      <c r="CF25" s="23"/>
      <c r="CG25" s="23"/>
      <c r="CH25" s="24"/>
      <c r="CI25" s="26">
        <f>IFERROR(((CF25-AT25)/(AX25-AT25)),0)</f>
        <v>0</v>
      </c>
      <c r="CJ25" s="27">
        <f>+IF(CK25="SI",IFERROR((((IF(CK25="SI",(CG25-AT25),0)))/(AX25-AT25)),"REVISAR"),CC25)</f>
        <v>0</v>
      </c>
      <c r="CK25" s="24" t="s">
        <v>49</v>
      </c>
      <c r="CL25" s="24"/>
      <c r="CM25" s="187"/>
      <c r="CN25" s="187"/>
      <c r="CO25" s="126"/>
      <c r="CP25" s="26">
        <f>IFERROR(((CM25-AT25)/(AX25-AT25)),0)</f>
        <v>0</v>
      </c>
      <c r="CQ25" s="27">
        <f>+IF(CR25="SI",IFERROR((((IF(CR25="SI",(CN25-AT25),0)))/(AX25-AT25)),"REVISAR"),CJ25)</f>
        <v>0</v>
      </c>
      <c r="CR25" s="24" t="s">
        <v>49</v>
      </c>
      <c r="CS25" s="24"/>
      <c r="CT25" s="23"/>
      <c r="CU25" s="23"/>
      <c r="CV25" s="24"/>
      <c r="CW25" s="26">
        <f>IFERROR(((CT25-AT25)/(AX25-AT25)),0)</f>
        <v>0</v>
      </c>
      <c r="CX25" s="27">
        <f>+IF(CY25="SI",IFERROR((((IF(CY25="SI",(CU25-AT25),0)))/(AX25-AT25)),"REVISAR"),CQ25)</f>
        <v>0</v>
      </c>
      <c r="CY25" s="24" t="s">
        <v>49</v>
      </c>
      <c r="CZ25" s="24"/>
      <c r="DA25" s="23"/>
      <c r="DB25" s="23"/>
      <c r="DC25" s="24"/>
      <c r="DD25" s="26">
        <f>IFERROR(((DA25-AT25)/(AX25-AT25)),0)</f>
        <v>0</v>
      </c>
      <c r="DE25" s="27">
        <f>+IF(DF25="SI",IFERROR((((IF(DF25="SI",(DB25-AT25),0)))/(AX25-AT25)),"REVISAR"),CX25)</f>
        <v>0</v>
      </c>
      <c r="DF25" s="24" t="s">
        <v>49</v>
      </c>
      <c r="DG25" s="24"/>
      <c r="DH25" s="23"/>
      <c r="DI25" s="23"/>
      <c r="DJ25" s="24"/>
      <c r="DK25" s="26">
        <f>IFERROR(((DH25-AT25)/(AX25-AT25)),0)</f>
        <v>0</v>
      </c>
      <c r="DL25" s="27">
        <f>+IF(DM25="SI",IFERROR((((IF(DM25="SI",(DI25-AT25),0)))/(AX25-AT25)),"REVISAR"),DE25)</f>
        <v>0</v>
      </c>
      <c r="DM25" s="24" t="s">
        <v>49</v>
      </c>
      <c r="DN25" s="24"/>
      <c r="DO25" s="23"/>
      <c r="DP25" s="23"/>
      <c r="DQ25" s="24"/>
      <c r="DR25" s="26">
        <f>IFERROR(((DO25-AT25)/(AX25-AT25)),0)</f>
        <v>0</v>
      </c>
      <c r="DS25" s="27">
        <f>+IF(DT25="SI",IFERROR((((IF(DT25="SI",(DP25-AT25),0)))/(AX25-AT25)),"REVISAR"),DL25)</f>
        <v>0</v>
      </c>
      <c r="DT25" s="24" t="s">
        <v>49</v>
      </c>
      <c r="DU25" s="24"/>
      <c r="DV25" s="23"/>
      <c r="DW25" s="23"/>
      <c r="DX25" s="24"/>
      <c r="DY25" s="26">
        <f>IFERROR(((DV25-AT25)/(AX25-AT25)),0)</f>
        <v>0</v>
      </c>
      <c r="DZ25" s="27">
        <f>+IF(EA25="SI",IFERROR((((IF(EA25="SI",(DW25-AT25),0)))/(AX25-AT25)),"REVISAR"),DS25)</f>
        <v>0</v>
      </c>
      <c r="EA25" s="24" t="s">
        <v>49</v>
      </c>
      <c r="EB25" s="24"/>
      <c r="EC25" s="30">
        <v>27</v>
      </c>
      <c r="ED25" s="23"/>
      <c r="EE25" s="24"/>
      <c r="EF25" s="26">
        <f>IFERROR(((EC25-AT25)/(AX25-AT25)),0)</f>
        <v>1</v>
      </c>
      <c r="EG25" s="27">
        <f>+IF(EH25="SI",IFERROR((((IF(EH25="SI",(ED25-AT25),0)))/(AX25-AT25)),"REVISAR"),DZ25)</f>
        <v>0</v>
      </c>
      <c r="EH25" s="24" t="s">
        <v>49</v>
      </c>
      <c r="EI25" s="24"/>
      <c r="EJ25" s="31">
        <v>2026</v>
      </c>
    </row>
    <row r="26" spans="2:140" ht="37" customHeight="1" x14ac:dyDescent="0.25">
      <c r="B26" s="15" t="s">
        <v>44</v>
      </c>
      <c r="C26" s="15" t="s">
        <v>45</v>
      </c>
      <c r="D26" s="15" t="s">
        <v>45</v>
      </c>
      <c r="E26" s="15" t="s">
        <v>129</v>
      </c>
      <c r="F26" s="15" t="s">
        <v>244</v>
      </c>
      <c r="G26" s="16" t="s">
        <v>245</v>
      </c>
      <c r="H26" s="15" t="s">
        <v>246</v>
      </c>
      <c r="I26" s="15" t="s">
        <v>247</v>
      </c>
      <c r="J26" s="15" t="s">
        <v>248</v>
      </c>
      <c r="K26" s="15" t="s">
        <v>249</v>
      </c>
      <c r="L26" s="15" t="s">
        <v>250</v>
      </c>
      <c r="M26" s="15" t="s">
        <v>52</v>
      </c>
      <c r="N26" s="15" t="s">
        <v>53</v>
      </c>
      <c r="O26" s="21" t="s">
        <v>340</v>
      </c>
      <c r="P26" s="39" t="s">
        <v>341</v>
      </c>
      <c r="Q26" s="19" t="s">
        <v>252</v>
      </c>
      <c r="R26" s="18" t="s">
        <v>253</v>
      </c>
      <c r="S26" s="39" t="s">
        <v>342</v>
      </c>
      <c r="T26" s="39" t="s">
        <v>254</v>
      </c>
      <c r="U26" s="39" t="s">
        <v>260</v>
      </c>
      <c r="V26" s="39">
        <v>30</v>
      </c>
      <c r="W26" s="39" t="s">
        <v>343</v>
      </c>
      <c r="X26" s="19" t="s">
        <v>313</v>
      </c>
      <c r="Y26" s="20" t="s">
        <v>738</v>
      </c>
      <c r="Z26" s="20"/>
      <c r="AA26" s="20"/>
      <c r="AB26" s="20"/>
      <c r="AC26" s="20"/>
      <c r="AD26" s="20"/>
      <c r="AE26" s="20"/>
      <c r="AF26" s="20"/>
      <c r="AG26" s="20"/>
      <c r="AH26" s="21"/>
      <c r="AI26" s="21"/>
      <c r="AJ26" s="21"/>
      <c r="AK26" s="21"/>
      <c r="AL26" s="21"/>
      <c r="AM26" s="21"/>
      <c r="AN26" s="21"/>
      <c r="AO26" s="21"/>
      <c r="AP26" s="21"/>
      <c r="AQ26" s="21"/>
      <c r="AR26" s="22"/>
      <c r="AS26" s="21" t="s">
        <v>48</v>
      </c>
      <c r="AT26" s="40"/>
      <c r="AU26" s="41" t="s">
        <v>807</v>
      </c>
      <c r="AV26" s="41"/>
      <c r="AW26" s="41"/>
      <c r="AX26" s="41"/>
      <c r="AY26" s="41"/>
      <c r="AZ26" s="42"/>
      <c r="BA26" s="42"/>
      <c r="BB26" s="42"/>
      <c r="BC26" s="42"/>
      <c r="BD26" s="23"/>
      <c r="BE26" s="23"/>
      <c r="BF26" s="24"/>
      <c r="BG26" s="25">
        <f t="shared" ref="BG26:BG27" si="45">IFERROR(BD26/AX26,0)</f>
        <v>0</v>
      </c>
      <c r="BH26" s="26">
        <f>IFERROR(BE26/AX26,0)</f>
        <v>0</v>
      </c>
      <c r="BI26" s="24" t="s">
        <v>49</v>
      </c>
      <c r="BJ26" s="24"/>
      <c r="BK26" s="23"/>
      <c r="BL26" s="23"/>
      <c r="BM26" s="24"/>
      <c r="BN26" s="26">
        <f t="shared" ref="BN26:BN27" si="46">+IFERROR(BK26/AX26,0)</f>
        <v>0</v>
      </c>
      <c r="BO26" s="27">
        <f>+IF(BP26="SI",IFERROR((IF(BP26="SI",BL26,0)/AX26),"REVISAR"),BH26)</f>
        <v>0</v>
      </c>
      <c r="BP26" s="24" t="s">
        <v>49</v>
      </c>
      <c r="BQ26" s="28"/>
      <c r="BR26" s="29"/>
      <c r="BS26" s="23"/>
      <c r="BT26" s="24" t="s">
        <v>808</v>
      </c>
      <c r="BU26" s="26">
        <f t="shared" ref="BU26:BU27" si="47">+IFERROR(BR26/AX26,0)</f>
        <v>0</v>
      </c>
      <c r="BV26" s="27">
        <f>+IF(BW26="SI",IFERROR((IF(BW26="SI",BS26,0)/AX26),"REVISAR"),BO26)</f>
        <v>0</v>
      </c>
      <c r="BW26" s="24" t="s">
        <v>314</v>
      </c>
      <c r="BX26" s="24" t="s">
        <v>809</v>
      </c>
      <c r="BY26" s="23"/>
      <c r="BZ26" s="23"/>
      <c r="CA26" s="24"/>
      <c r="CB26" s="26">
        <f t="shared" ref="CB26:CB27" si="48">+IFERROR(BY26/AX26,0)</f>
        <v>0</v>
      </c>
      <c r="CC26" s="27">
        <f>+IF(CD26="SI",IFERROR((IF(CD26="SI",BZ26,0)/AX26),"REVISAR"),BV26)</f>
        <v>0</v>
      </c>
      <c r="CD26" s="24" t="s">
        <v>49</v>
      </c>
      <c r="CE26" s="24"/>
      <c r="CF26" s="23"/>
      <c r="CG26" s="23"/>
      <c r="CH26" s="24"/>
      <c r="CI26" s="26">
        <f t="shared" ref="CI26:CI27" si="49">+IFERROR(CF26/AX26,0)</f>
        <v>0</v>
      </c>
      <c r="CJ26" s="27">
        <f>+IF(CK26="SI",IFERROR((IF(CK26="SI",CG26,0)/AX26),"REVISAR"),CC26)</f>
        <v>0</v>
      </c>
      <c r="CK26" s="24" t="s">
        <v>49</v>
      </c>
      <c r="CL26" s="24"/>
      <c r="CM26" s="187"/>
      <c r="CN26" s="187"/>
      <c r="CO26" s="123"/>
      <c r="CP26" s="26">
        <f t="shared" ref="CP26:CP27" si="50">+IFERROR(CM26/AX26,0)</f>
        <v>0</v>
      </c>
      <c r="CQ26" s="27">
        <f>+IF(CR26="SI",IFERROR((IF(CR26="SI",CN26,0)/AX26),"REVISAR"),CJ26)</f>
        <v>0</v>
      </c>
      <c r="CR26" s="24" t="s">
        <v>49</v>
      </c>
      <c r="CS26" s="24"/>
      <c r="CT26" s="23"/>
      <c r="CU26" s="23"/>
      <c r="CV26" s="24"/>
      <c r="CW26" s="26">
        <f t="shared" ref="CW26:CW27" si="51">+IFERROR(CT26/AX26,0)</f>
        <v>0</v>
      </c>
      <c r="CX26" s="27">
        <f>+IF(CY26="SI",IFERROR((IF(CY26="SI",CU26,0)/AX26),"REVISAR"),CQ26)</f>
        <v>0</v>
      </c>
      <c r="CY26" s="24" t="s">
        <v>49</v>
      </c>
      <c r="CZ26" s="24"/>
      <c r="DA26" s="23"/>
      <c r="DB26" s="23"/>
      <c r="DC26" s="24"/>
      <c r="DD26" s="26">
        <f t="shared" ref="DD26:DD27" si="52">+IFERROR(DA26/AX26,0)</f>
        <v>0</v>
      </c>
      <c r="DE26" s="27">
        <f>+IF(DF26="SI",IFERROR((IF(DF26="SI",DB26,0)/AX26),"REVISAR"),CX26)</f>
        <v>0</v>
      </c>
      <c r="DF26" s="24" t="s">
        <v>49</v>
      </c>
      <c r="DG26" s="24"/>
      <c r="DH26" s="23"/>
      <c r="DI26" s="23"/>
      <c r="DJ26" s="24"/>
      <c r="DK26" s="26">
        <f t="shared" ref="DK26:DK27" si="53">+IFERROR(DH26/AX26,0)</f>
        <v>0</v>
      </c>
      <c r="DL26" s="27">
        <f>+IF(DM26="SI",IFERROR((IF(DM26="SI",DI26,0)/AX26),"REVISAR"),DE26)</f>
        <v>0</v>
      </c>
      <c r="DM26" s="24" t="s">
        <v>49</v>
      </c>
      <c r="DN26" s="24"/>
      <c r="DO26" s="23"/>
      <c r="DP26" s="23"/>
      <c r="DQ26" s="24"/>
      <c r="DR26" s="26">
        <f t="shared" ref="DR26:DR27" si="54">+IFERROR(DO26/AX26,0)</f>
        <v>0</v>
      </c>
      <c r="DS26" s="27">
        <f>+IF(DT26="SI",IFERROR((IF(DT26="SI",DP26,0)/AX26),"REVISAR"),DL26)</f>
        <v>0</v>
      </c>
      <c r="DT26" s="24" t="s">
        <v>49</v>
      </c>
      <c r="DU26" s="24"/>
      <c r="DV26" s="23"/>
      <c r="DW26" s="23"/>
      <c r="DX26" s="24"/>
      <c r="DY26" s="26">
        <f t="shared" ref="DY26:DY27" si="55">+IFERROR(DV26/AX26,0)</f>
        <v>0</v>
      </c>
      <c r="DZ26" s="27">
        <f>+IF(EA26="SI",IFERROR((IF(EA26="SI",DW26,0)/AX26),"REVISAR"),DS26)</f>
        <v>0</v>
      </c>
      <c r="EA26" s="24" t="s">
        <v>49</v>
      </c>
      <c r="EB26" s="24"/>
      <c r="EC26" s="30"/>
      <c r="ED26" s="23"/>
      <c r="EE26" s="24"/>
      <c r="EF26" s="26">
        <f t="shared" si="22"/>
        <v>0</v>
      </c>
      <c r="EG26" s="27">
        <f>+IF(EH26="SI",IFERROR((IF(EH26="SI",ED26,0)/AX26),"REVISAR"),DZ26)</f>
        <v>0</v>
      </c>
      <c r="EH26" s="24" t="s">
        <v>49</v>
      </c>
      <c r="EI26" s="24"/>
      <c r="EJ26" s="31">
        <v>2026</v>
      </c>
    </row>
    <row r="27" spans="2:140" ht="37" customHeight="1" x14ac:dyDescent="0.25">
      <c r="B27" s="15" t="s">
        <v>44</v>
      </c>
      <c r="C27" s="15" t="s">
        <v>45</v>
      </c>
      <c r="D27" s="15" t="s">
        <v>45</v>
      </c>
      <c r="E27" s="15" t="s">
        <v>129</v>
      </c>
      <c r="F27" s="15" t="s">
        <v>244</v>
      </c>
      <c r="G27" s="16" t="s">
        <v>245</v>
      </c>
      <c r="H27" s="15" t="s">
        <v>246</v>
      </c>
      <c r="I27" s="15" t="s">
        <v>247</v>
      </c>
      <c r="J27" s="15" t="s">
        <v>248</v>
      </c>
      <c r="K27" s="15"/>
      <c r="L27" s="15" t="s">
        <v>280</v>
      </c>
      <c r="M27" s="15" t="s">
        <v>46</v>
      </c>
      <c r="N27" s="15" t="s">
        <v>47</v>
      </c>
      <c r="O27" s="21">
        <v>106</v>
      </c>
      <c r="P27" s="39" t="s">
        <v>337</v>
      </c>
      <c r="Q27" s="19" t="s">
        <v>272</v>
      </c>
      <c r="R27" s="18" t="s">
        <v>253</v>
      </c>
      <c r="S27" s="39" t="s">
        <v>338</v>
      </c>
      <c r="T27" s="18" t="s">
        <v>274</v>
      </c>
      <c r="U27" s="39" t="s">
        <v>255</v>
      </c>
      <c r="V27" s="39">
        <v>30</v>
      </c>
      <c r="W27" s="39" t="s">
        <v>339</v>
      </c>
      <c r="X27" s="19" t="s">
        <v>744</v>
      </c>
      <c r="Y27" s="20" t="s">
        <v>738</v>
      </c>
      <c r="Z27" s="20"/>
      <c r="AA27" s="20"/>
      <c r="AB27" s="20"/>
      <c r="AC27" s="20"/>
      <c r="AD27" s="20"/>
      <c r="AE27" s="20"/>
      <c r="AF27" s="20"/>
      <c r="AG27" s="20"/>
      <c r="AH27" s="21"/>
      <c r="AI27" s="21"/>
      <c r="AJ27" s="21"/>
      <c r="AK27" s="21"/>
      <c r="AL27" s="21"/>
      <c r="AM27" s="21"/>
      <c r="AN27" s="21"/>
      <c r="AO27" s="21"/>
      <c r="AP27" s="21"/>
      <c r="AQ27" s="21" t="s">
        <v>48</v>
      </c>
      <c r="AR27" s="22"/>
      <c r="AS27" s="21"/>
      <c r="AT27" s="40">
        <v>0</v>
      </c>
      <c r="AU27" s="43">
        <v>0.44</v>
      </c>
      <c r="AV27" s="41">
        <v>2.52</v>
      </c>
      <c r="AW27" s="41">
        <v>2.52</v>
      </c>
      <c r="AX27" s="41">
        <v>2.52</v>
      </c>
      <c r="AY27" s="41">
        <v>8</v>
      </c>
      <c r="AZ27" s="42"/>
      <c r="BA27" s="42"/>
      <c r="BB27" s="42"/>
      <c r="BC27" s="42"/>
      <c r="BD27" s="23"/>
      <c r="BE27" s="23"/>
      <c r="BF27" s="24" t="s">
        <v>810</v>
      </c>
      <c r="BG27" s="25">
        <f t="shared" si="45"/>
        <v>0</v>
      </c>
      <c r="BH27" s="26">
        <f>IFERROR(BE27/AX27,0)</f>
        <v>0</v>
      </c>
      <c r="BI27" s="24" t="s">
        <v>50</v>
      </c>
      <c r="BJ27" s="24" t="s">
        <v>811</v>
      </c>
      <c r="BK27" s="23"/>
      <c r="BL27" s="23"/>
      <c r="BM27" s="24" t="s">
        <v>812</v>
      </c>
      <c r="BN27" s="26">
        <f t="shared" si="46"/>
        <v>0</v>
      </c>
      <c r="BO27" s="27">
        <f>+IF(BP27="SI",IFERROR((IF(BP27="SI",BL27,0)/AX27),"REVISAR"),BH27)</f>
        <v>0</v>
      </c>
      <c r="BP27" s="24" t="s">
        <v>50</v>
      </c>
      <c r="BQ27" s="28" t="s">
        <v>748</v>
      </c>
      <c r="BR27" s="29"/>
      <c r="BS27" s="23"/>
      <c r="BT27" s="24" t="s">
        <v>813</v>
      </c>
      <c r="BU27" s="26">
        <f t="shared" si="47"/>
        <v>0</v>
      </c>
      <c r="BV27" s="27">
        <f>+IF(BW27="SI",IFERROR((IF(BW27="SI",BS27,0)/AX27),"REVISAR"),BO27)</f>
        <v>0</v>
      </c>
      <c r="BW27" s="24" t="s">
        <v>50</v>
      </c>
      <c r="BX27" s="24" t="s">
        <v>759</v>
      </c>
      <c r="BY27" s="23"/>
      <c r="BZ27" s="23"/>
      <c r="CA27" s="24"/>
      <c r="CB27" s="26">
        <f t="shared" si="48"/>
        <v>0</v>
      </c>
      <c r="CC27" s="27">
        <f>+IF(CD27="SI",IFERROR((IF(CD27="SI",BZ27,0)/AX27),"REVISAR"),BV27)</f>
        <v>0</v>
      </c>
      <c r="CD27" s="24" t="s">
        <v>49</v>
      </c>
      <c r="CE27" s="24"/>
      <c r="CF27" s="23"/>
      <c r="CG27" s="23"/>
      <c r="CH27" s="24"/>
      <c r="CI27" s="26">
        <f t="shared" si="49"/>
        <v>0</v>
      </c>
      <c r="CJ27" s="27">
        <f>+IF(CK27="SI",IFERROR((IF(CK27="SI",CG27,0)/AX27),"REVISAR"),CC27)</f>
        <v>0</v>
      </c>
      <c r="CK27" s="24" t="s">
        <v>49</v>
      </c>
      <c r="CL27" s="24"/>
      <c r="CM27" s="187">
        <v>1.5</v>
      </c>
      <c r="CN27" s="196"/>
      <c r="CO27" s="126"/>
      <c r="CP27" s="26">
        <f t="shared" si="50"/>
        <v>0.59523809523809523</v>
      </c>
      <c r="CQ27" s="27">
        <f>+IF(CR27="SI",IFERROR((IF(CR27="SI",CN27,0)/AX27),"REVISAR"),CJ27)</f>
        <v>0</v>
      </c>
      <c r="CR27" s="24" t="s">
        <v>49</v>
      </c>
      <c r="CS27" s="24"/>
      <c r="CT27" s="23"/>
      <c r="CU27" s="23"/>
      <c r="CV27" s="24"/>
      <c r="CW27" s="26">
        <f t="shared" si="51"/>
        <v>0</v>
      </c>
      <c r="CX27" s="27">
        <f>+IF(CY27="SI",IFERROR((IF(CY27="SI",CU27,0)/AX27),"REVISAR"),CQ27)</f>
        <v>0</v>
      </c>
      <c r="CY27" s="24" t="s">
        <v>49</v>
      </c>
      <c r="CZ27" s="24"/>
      <c r="DA27" s="23"/>
      <c r="DB27" s="23"/>
      <c r="DC27" s="24"/>
      <c r="DD27" s="26">
        <f t="shared" si="52"/>
        <v>0</v>
      </c>
      <c r="DE27" s="27">
        <f>+IF(DF27="SI",IFERROR((IF(DF27="SI",DB27,0)/AX27),"REVISAR"),CX27)</f>
        <v>0</v>
      </c>
      <c r="DF27" s="24" t="s">
        <v>49</v>
      </c>
      <c r="DG27" s="24"/>
      <c r="DH27" s="23"/>
      <c r="DI27" s="23"/>
      <c r="DJ27" s="24"/>
      <c r="DK27" s="26">
        <f t="shared" si="53"/>
        <v>0</v>
      </c>
      <c r="DL27" s="27">
        <f>+IF(DM27="SI",IFERROR((IF(DM27="SI",DI27,0)/AX27),"REVISAR"),DE27)</f>
        <v>0</v>
      </c>
      <c r="DM27" s="24" t="s">
        <v>49</v>
      </c>
      <c r="DN27" s="24"/>
      <c r="DO27" s="23"/>
      <c r="DP27" s="23"/>
      <c r="DQ27" s="24"/>
      <c r="DR27" s="26">
        <f t="shared" si="54"/>
        <v>0</v>
      </c>
      <c r="DS27" s="27">
        <f>+IF(DT27="SI",IFERROR((IF(DT27="SI",DP27,0)/AX27),"REVISAR"),DL27)</f>
        <v>0</v>
      </c>
      <c r="DT27" s="24" t="s">
        <v>49</v>
      </c>
      <c r="DU27" s="24"/>
      <c r="DV27" s="23"/>
      <c r="DW27" s="23"/>
      <c r="DX27" s="24"/>
      <c r="DY27" s="26">
        <f t="shared" si="55"/>
        <v>0</v>
      </c>
      <c r="DZ27" s="27">
        <f>+IF(EA27="SI",IFERROR((IF(EA27="SI",DW27,0)/AX27),"REVISAR"),DS27)</f>
        <v>0</v>
      </c>
      <c r="EA27" s="24" t="s">
        <v>49</v>
      </c>
      <c r="EB27" s="24"/>
      <c r="EC27" s="30">
        <v>2.52</v>
      </c>
      <c r="ED27" s="23"/>
      <c r="EE27" s="24"/>
      <c r="EF27" s="26">
        <f t="shared" si="22"/>
        <v>1</v>
      </c>
      <c r="EG27" s="27">
        <f>+IF(EH27="SI",IFERROR((IF(EH27="SI",ED27,0)/AX27),"REVISAR"),DZ27)</f>
        <v>0</v>
      </c>
      <c r="EH27" s="24" t="s">
        <v>49</v>
      </c>
      <c r="EI27" s="24"/>
      <c r="EJ27" s="31">
        <v>2026</v>
      </c>
    </row>
    <row r="28" spans="2:140" ht="37" customHeight="1" x14ac:dyDescent="0.25">
      <c r="B28" s="15" t="s">
        <v>44</v>
      </c>
      <c r="C28" s="15" t="s">
        <v>63</v>
      </c>
      <c r="D28" s="15" t="s">
        <v>70</v>
      </c>
      <c r="E28" s="15" t="s">
        <v>129</v>
      </c>
      <c r="F28" s="15" t="s">
        <v>244</v>
      </c>
      <c r="G28" s="16" t="s">
        <v>245</v>
      </c>
      <c r="H28" s="15" t="s">
        <v>373</v>
      </c>
      <c r="I28" s="15" t="s">
        <v>247</v>
      </c>
      <c r="J28" s="15" t="s">
        <v>248</v>
      </c>
      <c r="K28" s="15" t="s">
        <v>249</v>
      </c>
      <c r="L28" s="15" t="s">
        <v>368</v>
      </c>
      <c r="M28" s="15" t="s">
        <v>72</v>
      </c>
      <c r="N28" s="15" t="s">
        <v>73</v>
      </c>
      <c r="O28" s="21" t="s">
        <v>377</v>
      </c>
      <c r="P28" s="20" t="s">
        <v>378</v>
      </c>
      <c r="Q28" s="19" t="s">
        <v>814</v>
      </c>
      <c r="R28" s="18" t="s">
        <v>815</v>
      </c>
      <c r="S28" s="20" t="s">
        <v>379</v>
      </c>
      <c r="T28" s="20" t="s">
        <v>274</v>
      </c>
      <c r="U28" s="20" t="s">
        <v>260</v>
      </c>
      <c r="V28" s="20">
        <v>120</v>
      </c>
      <c r="W28" s="20" t="s">
        <v>380</v>
      </c>
      <c r="X28" s="19" t="s">
        <v>313</v>
      </c>
      <c r="Y28" s="20"/>
      <c r="Z28" s="20"/>
      <c r="AA28" s="20" t="s">
        <v>67</v>
      </c>
      <c r="AB28" s="20" t="s">
        <v>67</v>
      </c>
      <c r="AC28" s="20" t="s">
        <v>67</v>
      </c>
      <c r="AD28" s="20" t="s">
        <v>67</v>
      </c>
      <c r="AE28" s="20" t="s">
        <v>67</v>
      </c>
      <c r="AF28" s="20" t="s">
        <v>67</v>
      </c>
      <c r="AG28" s="20" t="s">
        <v>67</v>
      </c>
      <c r="AH28" s="21" t="s">
        <v>67</v>
      </c>
      <c r="AI28" s="21" t="s">
        <v>83</v>
      </c>
      <c r="AJ28" s="21" t="s">
        <v>67</v>
      </c>
      <c r="AK28" s="21" t="s">
        <v>67</v>
      </c>
      <c r="AL28" s="21" t="s">
        <v>67</v>
      </c>
      <c r="AM28" s="21" t="s">
        <v>67</v>
      </c>
      <c r="AN28" s="21" t="s">
        <v>67</v>
      </c>
      <c r="AO28" s="21" t="s">
        <v>67</v>
      </c>
      <c r="AP28" s="21" t="s">
        <v>67</v>
      </c>
      <c r="AQ28" s="21" t="s">
        <v>67</v>
      </c>
      <c r="AR28" s="22" t="s">
        <v>67</v>
      </c>
      <c r="AS28" s="21" t="s">
        <v>67</v>
      </c>
      <c r="AT28" s="40">
        <v>9</v>
      </c>
      <c r="AU28" s="43">
        <v>11</v>
      </c>
      <c r="AV28" s="43">
        <v>12</v>
      </c>
      <c r="AW28" s="43">
        <v>14</v>
      </c>
      <c r="AX28" s="43">
        <v>15</v>
      </c>
      <c r="AY28" s="43">
        <v>15</v>
      </c>
      <c r="AZ28" s="44"/>
      <c r="BA28" s="44"/>
      <c r="BB28" s="44"/>
      <c r="BC28" s="44"/>
      <c r="BD28" s="23"/>
      <c r="BE28" s="23"/>
      <c r="BF28" s="24"/>
      <c r="BG28" s="26">
        <f>IFERROR(((BD28-AT28)/(AX28-AT28)),0)</f>
        <v>-1.5</v>
      </c>
      <c r="BH28" s="27">
        <f>+IF(BI28="SI",IFERROR((((IF(BI28="SI",(BE28-AT28),0)))/(AX28-AT28)),"REVISAR"),0)</f>
        <v>0</v>
      </c>
      <c r="BI28" s="24" t="s">
        <v>49</v>
      </c>
      <c r="BJ28" s="24"/>
      <c r="BK28" s="23"/>
      <c r="BL28" s="23"/>
      <c r="BM28" s="24"/>
      <c r="BN28" s="26">
        <f>IFERROR(((BK28-AT28)/(AX28-AT28)),0)</f>
        <v>-1.5</v>
      </c>
      <c r="BO28" s="27">
        <f>+IF(BP28="SI",IFERROR((((IF(BP28="SI",(BL28-AT28),0)))/(AX28-AT28)),"REVISAR"),BH28)</f>
        <v>0</v>
      </c>
      <c r="BP28" s="24" t="s">
        <v>49</v>
      </c>
      <c r="BQ28" s="28"/>
      <c r="BR28" s="29"/>
      <c r="BS28" s="23"/>
      <c r="BT28" s="24"/>
      <c r="BU28" s="26">
        <f>IFERROR(((BR28-AT28)/(AX28-AT28)),0)</f>
        <v>-1.5</v>
      </c>
      <c r="BV28" s="27">
        <f>+IF(BW28="SI",IFERROR((((IF(BW28="SI",(BS28-AT28),0)))/(AX28-AT28)),"REVISAR"),BO28)</f>
        <v>0</v>
      </c>
      <c r="BW28" s="24" t="s">
        <v>62</v>
      </c>
      <c r="BX28" s="24" t="s">
        <v>816</v>
      </c>
      <c r="BY28" s="23"/>
      <c r="BZ28" s="23"/>
      <c r="CA28" s="24"/>
      <c r="CB28" s="26">
        <f>IFERROR(((BY28-AT28)/(AX28-AT28)),0)</f>
        <v>-1.5</v>
      </c>
      <c r="CC28" s="27">
        <f>+IF(CD28="SI",IFERROR((((IF(CD28="SI",(BZ28-AT28),0)))/(AX28-AT28)),"REVISAR"),BV28)</f>
        <v>0</v>
      </c>
      <c r="CD28" s="24" t="s">
        <v>49</v>
      </c>
      <c r="CE28" s="24"/>
      <c r="CF28" s="23"/>
      <c r="CG28" s="23"/>
      <c r="CH28" s="24"/>
      <c r="CI28" s="26">
        <f>IFERROR(((CF28-AT28)/(AX28-AT28)),0)</f>
        <v>-1.5</v>
      </c>
      <c r="CJ28" s="27">
        <f>+IF(CK28="SI",IFERROR((((IF(CK28="SI",(CG28-AT28),0)))/(AX28-AT28)),"REVISAR"),CC28)</f>
        <v>0</v>
      </c>
      <c r="CK28" s="24" t="s">
        <v>49</v>
      </c>
      <c r="CL28" s="24"/>
      <c r="CM28" s="187"/>
      <c r="CN28" s="187"/>
      <c r="CO28" s="24"/>
      <c r="CP28" s="26">
        <f>IFERROR(((CM28-AT28)/(AX28-AT28)),0)</f>
        <v>-1.5</v>
      </c>
      <c r="CQ28" s="27">
        <f>+IF(CR28="SI",IFERROR((((IF(CR28="SI",(CN28-AT28),0)))/(AX28-AT28)),"REVISAR"),CJ28)</f>
        <v>0</v>
      </c>
      <c r="CR28" s="24" t="s">
        <v>49</v>
      </c>
      <c r="CS28" s="24"/>
      <c r="CT28" s="23"/>
      <c r="CU28" s="23"/>
      <c r="CV28" s="24"/>
      <c r="CW28" s="26">
        <f>IFERROR(((CT28-AT28)/(AX28-AT28)),0)</f>
        <v>-1.5</v>
      </c>
      <c r="CX28" s="27">
        <f>+IF(CY28="SI",IFERROR((((IF(CY28="SI",(CU28-AT28),0)))/(AX28-AT28)),"REVISAR"),CQ28)</f>
        <v>0</v>
      </c>
      <c r="CY28" s="24" t="s">
        <v>49</v>
      </c>
      <c r="CZ28" s="24"/>
      <c r="DA28" s="23"/>
      <c r="DB28" s="23"/>
      <c r="DC28" s="24"/>
      <c r="DD28" s="26">
        <f>IFERROR(((DA28-AT28)/(AX28-AT28)),0)</f>
        <v>-1.5</v>
      </c>
      <c r="DE28" s="27">
        <f>+IF(DF28="SI",IFERROR((((IF(DF28="SI",(DB28-AT28),0)))/(AX28-AT28)),"REVISAR"),CX28)</f>
        <v>0</v>
      </c>
      <c r="DF28" s="24" t="s">
        <v>49</v>
      </c>
      <c r="DG28" s="24"/>
      <c r="DH28" s="23"/>
      <c r="DI28" s="23"/>
      <c r="DJ28" s="24"/>
      <c r="DK28" s="26">
        <f>IFERROR(((DH28-AT28)/(AX28-AT28)),0)</f>
        <v>-1.5</v>
      </c>
      <c r="DL28" s="27">
        <f>+IF(DM28="SI",IFERROR((((IF(DM28="SI",(DI28-AT28),0)))/(AX28-AT28)),"REVISAR"),DE28)</f>
        <v>0</v>
      </c>
      <c r="DM28" s="24" t="s">
        <v>49</v>
      </c>
      <c r="DN28" s="24"/>
      <c r="DO28" s="23"/>
      <c r="DP28" s="23"/>
      <c r="DQ28" s="24"/>
      <c r="DR28" s="26">
        <f>IFERROR(((DO28-AT28)/(AX28-AT28)),0)</f>
        <v>-1.5</v>
      </c>
      <c r="DS28" s="27">
        <f>+IF(DT28="SI",IFERROR((((IF(DT28="SI",(DP28-AT28),0)))/(AX28-AT28)),"REVISAR"),DL28)</f>
        <v>0</v>
      </c>
      <c r="DT28" s="24" t="s">
        <v>49</v>
      </c>
      <c r="DU28" s="24"/>
      <c r="DV28" s="23"/>
      <c r="DW28" s="23"/>
      <c r="DX28" s="24"/>
      <c r="DY28" s="26">
        <f>IFERROR(((DV28-AT28)/(AX28-AT28)),0)</f>
        <v>-1.5</v>
      </c>
      <c r="DZ28" s="27">
        <f>+IF(EA28="SI",IFERROR((((IF(EA28="SI",(DW28-AT28),0)))/(AX28-AT28)),"REVISAR"),DS28)</f>
        <v>0</v>
      </c>
      <c r="EA28" s="24" t="s">
        <v>49</v>
      </c>
      <c r="EB28" s="24"/>
      <c r="EC28" s="30">
        <v>15</v>
      </c>
      <c r="ED28" s="23"/>
      <c r="EE28" s="24"/>
      <c r="EF28" s="26">
        <f>IFERROR(((EC28-AT28)/(AX28-AT28)),0)</f>
        <v>1</v>
      </c>
      <c r="EG28" s="27">
        <f>+IF(EH28="SI",IFERROR((((IF(EH28="SI",(ED28-AT28),0)))/(AX28-AT28)),"REVISAR"),DZ28)</f>
        <v>0</v>
      </c>
      <c r="EH28" s="24" t="s">
        <v>49</v>
      </c>
      <c r="EI28" s="24"/>
      <c r="EJ28" s="31">
        <v>2026</v>
      </c>
    </row>
    <row r="29" spans="2:140" ht="37" customHeight="1" x14ac:dyDescent="0.25">
      <c r="B29" s="15" t="s">
        <v>44</v>
      </c>
      <c r="C29" s="15" t="s">
        <v>63</v>
      </c>
      <c r="D29" s="15" t="s">
        <v>70</v>
      </c>
      <c r="E29" s="15" t="s">
        <v>129</v>
      </c>
      <c r="F29" s="15" t="s">
        <v>244</v>
      </c>
      <c r="G29" s="16" t="s">
        <v>245</v>
      </c>
      <c r="H29" s="15" t="s">
        <v>373</v>
      </c>
      <c r="I29" s="15" t="s">
        <v>247</v>
      </c>
      <c r="J29" s="15" t="s">
        <v>248</v>
      </c>
      <c r="K29" s="15" t="s">
        <v>249</v>
      </c>
      <c r="L29" s="15" t="s">
        <v>368</v>
      </c>
      <c r="M29" s="15" t="s">
        <v>72</v>
      </c>
      <c r="N29" s="15" t="s">
        <v>73</v>
      </c>
      <c r="O29" s="21" t="s">
        <v>381</v>
      </c>
      <c r="P29" s="39" t="s">
        <v>382</v>
      </c>
      <c r="Q29" s="19" t="s">
        <v>814</v>
      </c>
      <c r="R29" s="18" t="s">
        <v>815</v>
      </c>
      <c r="S29" s="39" t="s">
        <v>383</v>
      </c>
      <c r="T29" s="39" t="s">
        <v>274</v>
      </c>
      <c r="U29" s="39" t="s">
        <v>260</v>
      </c>
      <c r="V29" s="39">
        <v>120</v>
      </c>
      <c r="W29" s="39" t="s">
        <v>380</v>
      </c>
      <c r="X29" s="19" t="s">
        <v>313</v>
      </c>
      <c r="Y29" s="20"/>
      <c r="Z29" s="20"/>
      <c r="AA29" s="20" t="s">
        <v>67</v>
      </c>
      <c r="AB29" s="20" t="s">
        <v>67</v>
      </c>
      <c r="AC29" s="20" t="s">
        <v>67</v>
      </c>
      <c r="AD29" s="20" t="s">
        <v>67</v>
      </c>
      <c r="AE29" s="20" t="s">
        <v>67</v>
      </c>
      <c r="AF29" s="20" t="s">
        <v>67</v>
      </c>
      <c r="AG29" s="20" t="s">
        <v>67</v>
      </c>
      <c r="AH29" s="21" t="s">
        <v>67</v>
      </c>
      <c r="AI29" s="21" t="s">
        <v>83</v>
      </c>
      <c r="AJ29" s="21" t="s">
        <v>67</v>
      </c>
      <c r="AK29" s="21" t="s">
        <v>67</v>
      </c>
      <c r="AL29" s="21" t="s">
        <v>67</v>
      </c>
      <c r="AM29" s="21" t="s">
        <v>67</v>
      </c>
      <c r="AN29" s="21" t="s">
        <v>67</v>
      </c>
      <c r="AO29" s="21" t="s">
        <v>67</v>
      </c>
      <c r="AP29" s="21" t="s">
        <v>67</v>
      </c>
      <c r="AQ29" s="21" t="s">
        <v>67</v>
      </c>
      <c r="AR29" s="22" t="s">
        <v>67</v>
      </c>
      <c r="AS29" s="21" t="s">
        <v>67</v>
      </c>
      <c r="AT29" s="40">
        <v>19</v>
      </c>
      <c r="AU29" s="43">
        <v>22</v>
      </c>
      <c r="AV29" s="41">
        <v>26</v>
      </c>
      <c r="AW29" s="41">
        <v>29</v>
      </c>
      <c r="AX29" s="41">
        <v>31</v>
      </c>
      <c r="AY29" s="41">
        <v>31</v>
      </c>
      <c r="AZ29" s="42"/>
      <c r="BA29" s="42"/>
      <c r="BB29" s="42"/>
      <c r="BC29" s="42"/>
      <c r="BD29" s="23"/>
      <c r="BE29" s="23"/>
      <c r="BF29" s="24"/>
      <c r="BG29" s="26">
        <f>IFERROR(((BD29-AT29)/(AX29-AT29)),0)</f>
        <v>-1.5833333333333333</v>
      </c>
      <c r="BH29" s="27">
        <f>+IF(BI29="SI",IFERROR((((IF(BI29="SI",(BE29-AT29),0)))/(AX29-AT29)),"REVISAR"),0)</f>
        <v>0</v>
      </c>
      <c r="BI29" s="24" t="s">
        <v>49</v>
      </c>
      <c r="BJ29" s="24"/>
      <c r="BK29" s="23"/>
      <c r="BL29" s="23"/>
      <c r="BM29" s="24"/>
      <c r="BN29" s="26">
        <f>IFERROR(((BK29-AT29)/(AX29-AT29)),0)</f>
        <v>-1.5833333333333333</v>
      </c>
      <c r="BO29" s="27">
        <f>+IF(BP29="SI",IFERROR((((IF(BP29="SI",(BL29-AT29),0)))/(AX29-AT29)),"REVISAR"),BH29)</f>
        <v>0</v>
      </c>
      <c r="BP29" s="24" t="s">
        <v>49</v>
      </c>
      <c r="BQ29" s="28"/>
      <c r="BR29" s="29"/>
      <c r="BS29" s="23"/>
      <c r="BT29" s="24"/>
      <c r="BU29" s="26">
        <f>IFERROR(((BR29-AT29)/(AX29-AT29)),0)</f>
        <v>-1.5833333333333333</v>
      </c>
      <c r="BV29" s="27">
        <f>+IF(BW29="SI",IFERROR((((IF(BW29="SI",(BS29-AT29),0)))/(AX29-AT29)),"REVISAR"),BO29)</f>
        <v>0</v>
      </c>
      <c r="BW29" s="24" t="s">
        <v>62</v>
      </c>
      <c r="BX29" s="24" t="s">
        <v>816</v>
      </c>
      <c r="BY29" s="23"/>
      <c r="BZ29" s="23"/>
      <c r="CA29" s="24"/>
      <c r="CB29" s="26">
        <f>IFERROR(((BY29-AT29)/(AX29-AT29)),0)</f>
        <v>-1.5833333333333333</v>
      </c>
      <c r="CC29" s="27">
        <f>+IF(CD29="SI",IFERROR((((IF(CD29="SI",(BZ29-AT29),0)))/(AX29-AT29)),"REVISAR"),BV29)</f>
        <v>0</v>
      </c>
      <c r="CD29" s="24" t="s">
        <v>49</v>
      </c>
      <c r="CE29" s="24"/>
      <c r="CF29" s="23"/>
      <c r="CG29" s="23"/>
      <c r="CH29" s="24"/>
      <c r="CI29" s="26">
        <f>IFERROR(((CF29-AT29)/(AX29-AT29)),0)</f>
        <v>-1.5833333333333333</v>
      </c>
      <c r="CJ29" s="27">
        <f>+IF(CK29="SI",IFERROR((((IF(CK29="SI",(CG29-AT29),0)))/(AX29-AT29)),"REVISAR"),CC29)</f>
        <v>0</v>
      </c>
      <c r="CK29" s="24" t="s">
        <v>49</v>
      </c>
      <c r="CL29" s="24"/>
      <c r="CM29" s="187"/>
      <c r="CN29" s="187"/>
      <c r="CO29" s="24"/>
      <c r="CP29" s="26">
        <f>IFERROR(((CM29-AT29)/(AX29-AT29)),0)</f>
        <v>-1.5833333333333333</v>
      </c>
      <c r="CQ29" s="27">
        <f>+IF(CR29="SI",IFERROR((((IF(CR29="SI",(CN29-AT29),0)))/(AX29-AT29)),"REVISAR"),CJ29)</f>
        <v>0</v>
      </c>
      <c r="CR29" s="24" t="s">
        <v>49</v>
      </c>
      <c r="CS29" s="24"/>
      <c r="CT29" s="23"/>
      <c r="CU29" s="23"/>
      <c r="CV29" s="24"/>
      <c r="CW29" s="26">
        <f>IFERROR(((CT29-AT29)/(AX29-AT29)),0)</f>
        <v>-1.5833333333333333</v>
      </c>
      <c r="CX29" s="27">
        <f>+IF(CY29="SI",IFERROR((((IF(CY29="SI",(CU29-AT29),0)))/(AX29-AT29)),"REVISAR"),CQ29)</f>
        <v>0</v>
      </c>
      <c r="CY29" s="24" t="s">
        <v>49</v>
      </c>
      <c r="CZ29" s="24"/>
      <c r="DA29" s="23"/>
      <c r="DB29" s="23"/>
      <c r="DC29" s="24"/>
      <c r="DD29" s="26">
        <f>IFERROR(((DA29-AT29)/(AX29-AT29)),0)</f>
        <v>-1.5833333333333333</v>
      </c>
      <c r="DE29" s="27">
        <f>+IF(DF29="SI",IFERROR((((IF(DF29="SI",(DB29-AT29),0)))/(AX29-AT29)),"REVISAR"),CX29)</f>
        <v>0</v>
      </c>
      <c r="DF29" s="24" t="s">
        <v>49</v>
      </c>
      <c r="DG29" s="24"/>
      <c r="DH29" s="23"/>
      <c r="DI29" s="23"/>
      <c r="DJ29" s="24"/>
      <c r="DK29" s="26">
        <f>IFERROR(((DH29-AT29)/(AX29-AT29)),0)</f>
        <v>-1.5833333333333333</v>
      </c>
      <c r="DL29" s="27">
        <f>+IF(DM29="SI",IFERROR((((IF(DM29="SI",(DI29-AT29),0)))/(AX29-AT29)),"REVISAR"),DE29)</f>
        <v>0</v>
      </c>
      <c r="DM29" s="24" t="s">
        <v>49</v>
      </c>
      <c r="DN29" s="24"/>
      <c r="DO29" s="23"/>
      <c r="DP29" s="23"/>
      <c r="DQ29" s="24"/>
      <c r="DR29" s="26">
        <f>IFERROR(((DO29-AT29)/(AX29-AT29)),0)</f>
        <v>-1.5833333333333333</v>
      </c>
      <c r="DS29" s="27">
        <f>+IF(DT29="SI",IFERROR((((IF(DT29="SI",(DP29-AT29),0)))/(AX29-AT29)),"REVISAR"),DL29)</f>
        <v>0</v>
      </c>
      <c r="DT29" s="24" t="s">
        <v>49</v>
      </c>
      <c r="DU29" s="24"/>
      <c r="DV29" s="23"/>
      <c r="DW29" s="23"/>
      <c r="DX29" s="24"/>
      <c r="DY29" s="26">
        <f>IFERROR(((DV29-AT29)/(AX29-AT29)),0)</f>
        <v>-1.5833333333333333</v>
      </c>
      <c r="DZ29" s="27">
        <f>+IF(EA29="SI",IFERROR((((IF(EA29="SI",(DW29-AT29),0)))/(AX29-AT29)),"REVISAR"),DS29)</f>
        <v>0</v>
      </c>
      <c r="EA29" s="24" t="s">
        <v>49</v>
      </c>
      <c r="EB29" s="24"/>
      <c r="EC29" s="30">
        <v>31</v>
      </c>
      <c r="ED29" s="23"/>
      <c r="EE29" s="24"/>
      <c r="EF29" s="26">
        <f>IFERROR(((EC29-AT29)/(AX29-AT29)),0)</f>
        <v>1</v>
      </c>
      <c r="EG29" s="27">
        <f>+IF(EH29="SI",IFERROR((((IF(EH29="SI",(ED29-AT29),0)))/(AX29-AT29)),"REVISAR"),DZ29)</f>
        <v>0</v>
      </c>
      <c r="EH29" s="24" t="s">
        <v>49</v>
      </c>
      <c r="EI29" s="24"/>
      <c r="EJ29" s="31">
        <v>2026</v>
      </c>
    </row>
    <row r="30" spans="2:140" ht="37" customHeight="1" x14ac:dyDescent="0.25">
      <c r="B30" s="15" t="s">
        <v>44</v>
      </c>
      <c r="C30" s="15" t="s">
        <v>63</v>
      </c>
      <c r="D30" s="15" t="s">
        <v>70</v>
      </c>
      <c r="E30" s="15" t="s">
        <v>129</v>
      </c>
      <c r="F30" s="15" t="s">
        <v>244</v>
      </c>
      <c r="G30" s="16" t="s">
        <v>245</v>
      </c>
      <c r="H30" s="15" t="s">
        <v>384</v>
      </c>
      <c r="I30" s="15" t="s">
        <v>247</v>
      </c>
      <c r="J30" s="15" t="s">
        <v>248</v>
      </c>
      <c r="K30" s="15" t="s">
        <v>249</v>
      </c>
      <c r="L30" s="15" t="s">
        <v>368</v>
      </c>
      <c r="M30" s="15" t="s">
        <v>72</v>
      </c>
      <c r="N30" s="15" t="s">
        <v>73</v>
      </c>
      <c r="O30" s="21" t="s">
        <v>385</v>
      </c>
      <c r="P30" s="39" t="s">
        <v>386</v>
      </c>
      <c r="Q30" s="19" t="s">
        <v>814</v>
      </c>
      <c r="R30" s="18" t="s">
        <v>565</v>
      </c>
      <c r="S30" s="39" t="s">
        <v>387</v>
      </c>
      <c r="T30" s="39" t="s">
        <v>274</v>
      </c>
      <c r="U30" s="39" t="s">
        <v>255</v>
      </c>
      <c r="V30" s="39">
        <v>120</v>
      </c>
      <c r="W30" s="39" t="s">
        <v>388</v>
      </c>
      <c r="X30" s="19" t="s">
        <v>313</v>
      </c>
      <c r="Y30" s="20"/>
      <c r="Z30" s="20"/>
      <c r="AA30" s="20" t="s">
        <v>67</v>
      </c>
      <c r="AB30" s="20" t="s">
        <v>67</v>
      </c>
      <c r="AC30" s="20" t="s">
        <v>67</v>
      </c>
      <c r="AD30" s="20" t="s">
        <v>67</v>
      </c>
      <c r="AE30" s="20" t="s">
        <v>67</v>
      </c>
      <c r="AF30" s="20" t="s">
        <v>67</v>
      </c>
      <c r="AG30" s="20" t="s">
        <v>67</v>
      </c>
      <c r="AH30" s="21" t="s">
        <v>67</v>
      </c>
      <c r="AI30" s="21" t="s">
        <v>67</v>
      </c>
      <c r="AJ30" s="21" t="s">
        <v>67</v>
      </c>
      <c r="AK30" s="21" t="s">
        <v>67</v>
      </c>
      <c r="AL30" s="21" t="s">
        <v>67</v>
      </c>
      <c r="AM30" s="21" t="s">
        <v>67</v>
      </c>
      <c r="AN30" s="21" t="s">
        <v>67</v>
      </c>
      <c r="AO30" s="21" t="s">
        <v>67</v>
      </c>
      <c r="AP30" s="21" t="s">
        <v>67</v>
      </c>
      <c r="AQ30" s="21" t="s">
        <v>67</v>
      </c>
      <c r="AR30" s="22" t="s">
        <v>67</v>
      </c>
      <c r="AS30" s="21" t="s">
        <v>67</v>
      </c>
      <c r="AT30" s="40">
        <v>100</v>
      </c>
      <c r="AU30" s="43">
        <v>100</v>
      </c>
      <c r="AV30" s="41">
        <v>100</v>
      </c>
      <c r="AW30" s="41">
        <v>100</v>
      </c>
      <c r="AX30" s="41">
        <v>100</v>
      </c>
      <c r="AY30" s="41">
        <v>100</v>
      </c>
      <c r="AZ30" s="42"/>
      <c r="BA30" s="42"/>
      <c r="BB30" s="42"/>
      <c r="BC30" s="42"/>
      <c r="BD30" s="23"/>
      <c r="BE30" s="23"/>
      <c r="BF30" s="24"/>
      <c r="BG30" s="25">
        <f t="shared" ref="BG30:BG32" si="56">IFERROR(BD30/AX30,0)</f>
        <v>0</v>
      </c>
      <c r="BH30" s="26">
        <f>IFERROR(BE30/AX30,0)</f>
        <v>0</v>
      </c>
      <c r="BI30" s="24" t="s">
        <v>49</v>
      </c>
      <c r="BJ30" s="24"/>
      <c r="BK30" s="23"/>
      <c r="BL30" s="23"/>
      <c r="BM30" s="24"/>
      <c r="BN30" s="26">
        <f t="shared" ref="BN30:BN32" si="57">+IFERROR(BK30/AX30,0)</f>
        <v>0</v>
      </c>
      <c r="BO30" s="27">
        <f>+IF(BP30="SI",IFERROR((IF(BP30="SI",BL30,0)/AX30),"REVISAR"),BH30)</f>
        <v>0</v>
      </c>
      <c r="BP30" s="24" t="s">
        <v>49</v>
      </c>
      <c r="BQ30" s="28"/>
      <c r="BR30" s="29"/>
      <c r="BS30" s="23"/>
      <c r="BT30" s="24"/>
      <c r="BU30" s="26">
        <f t="shared" ref="BU30:BU32" si="58">+IFERROR(BR30/AX30,0)</f>
        <v>0</v>
      </c>
      <c r="BV30" s="27">
        <f>+IF(BW30="SI",IFERROR((IF(BW30="SI",BS30,0)/AX30),"REVISAR"),BO30)</f>
        <v>0</v>
      </c>
      <c r="BW30" s="24" t="s">
        <v>62</v>
      </c>
      <c r="BX30" s="24" t="s">
        <v>817</v>
      </c>
      <c r="BY30" s="23"/>
      <c r="BZ30" s="23"/>
      <c r="CA30" s="24"/>
      <c r="CB30" s="26">
        <f t="shared" ref="CB30:CB32" si="59">+IFERROR(BY30/AX30,0)</f>
        <v>0</v>
      </c>
      <c r="CC30" s="27">
        <f>+IF(CD30="SI",IFERROR((IF(CD30="SI",BZ30,0)/AX30),"REVISAR"),BV30)</f>
        <v>0</v>
      </c>
      <c r="CD30" s="24" t="s">
        <v>49</v>
      </c>
      <c r="CE30" s="24"/>
      <c r="CF30" s="23"/>
      <c r="CG30" s="23"/>
      <c r="CH30" s="24"/>
      <c r="CI30" s="26">
        <f t="shared" ref="CI30:CI32" si="60">+IFERROR(CF30/AX30,0)</f>
        <v>0</v>
      </c>
      <c r="CJ30" s="27">
        <f>+IF(CK30="SI",IFERROR((IF(CK30="SI",CG30,0)/AX30),"REVISAR"),CC30)</f>
        <v>0</v>
      </c>
      <c r="CK30" s="24" t="s">
        <v>49</v>
      </c>
      <c r="CL30" s="24"/>
      <c r="CM30" s="187">
        <v>50</v>
      </c>
      <c r="CN30" s="187"/>
      <c r="CO30" s="24"/>
      <c r="CP30" s="26">
        <f t="shared" ref="CP30:CP32" si="61">+IFERROR(CM30/AX30,0)</f>
        <v>0.5</v>
      </c>
      <c r="CQ30" s="27">
        <f>+IF(CR30="SI",IFERROR((IF(CR30="SI",CN30,0)/AX30),"REVISAR"),CJ30)</f>
        <v>0</v>
      </c>
      <c r="CR30" s="24" t="s">
        <v>49</v>
      </c>
      <c r="CS30" s="24"/>
      <c r="CT30" s="23"/>
      <c r="CU30" s="23"/>
      <c r="CV30" s="24"/>
      <c r="CW30" s="26">
        <f t="shared" ref="CW30:CW32" si="62">+IFERROR(CT30/AX30,0)</f>
        <v>0</v>
      </c>
      <c r="CX30" s="27">
        <f>+IF(CY30="SI",IFERROR((IF(CY30="SI",CU30,0)/AX30),"REVISAR"),CQ30)</f>
        <v>0</v>
      </c>
      <c r="CY30" s="24" t="s">
        <v>49</v>
      </c>
      <c r="CZ30" s="24"/>
      <c r="DA30" s="23"/>
      <c r="DB30" s="23"/>
      <c r="DC30" s="24"/>
      <c r="DD30" s="26">
        <f t="shared" ref="DD30:DD32" si="63">+IFERROR(DA30/AX30,0)</f>
        <v>0</v>
      </c>
      <c r="DE30" s="27">
        <f>+IF(DF30="SI",IFERROR((IF(DF30="SI",DB30,0)/AX30),"REVISAR"),CX30)</f>
        <v>0</v>
      </c>
      <c r="DF30" s="24" t="s">
        <v>49</v>
      </c>
      <c r="DG30" s="24"/>
      <c r="DH30" s="23"/>
      <c r="DI30" s="23"/>
      <c r="DJ30" s="24"/>
      <c r="DK30" s="26">
        <f t="shared" ref="DK30:DK32" si="64">+IFERROR(DH30/AX30,0)</f>
        <v>0</v>
      </c>
      <c r="DL30" s="27">
        <f>+IF(DM30="SI",IFERROR((IF(DM30="SI",DI30,0)/AX30),"REVISAR"),DE30)</f>
        <v>0</v>
      </c>
      <c r="DM30" s="24" t="s">
        <v>49</v>
      </c>
      <c r="DN30" s="24"/>
      <c r="DO30" s="23"/>
      <c r="DP30" s="23"/>
      <c r="DQ30" s="24"/>
      <c r="DR30" s="26">
        <f t="shared" ref="DR30:DR32" si="65">+IFERROR(DO30/AX30,0)</f>
        <v>0</v>
      </c>
      <c r="DS30" s="27">
        <f>+IF(DT30="SI",IFERROR((IF(DT30="SI",DP30,0)/AX30),"REVISAR"),DL30)</f>
        <v>0</v>
      </c>
      <c r="DT30" s="24" t="s">
        <v>49</v>
      </c>
      <c r="DU30" s="24"/>
      <c r="DV30" s="23"/>
      <c r="DW30" s="23"/>
      <c r="DX30" s="24"/>
      <c r="DY30" s="26">
        <f t="shared" ref="DY30:DY32" si="66">+IFERROR(DV30/AX30,0)</f>
        <v>0</v>
      </c>
      <c r="DZ30" s="27">
        <f>+IF(EA30="SI",IFERROR((IF(EA30="SI",DW30,0)/AX30),"REVISAR"),DS30)</f>
        <v>0</v>
      </c>
      <c r="EA30" s="24" t="s">
        <v>49</v>
      </c>
      <c r="EB30" s="24"/>
      <c r="EC30" s="30">
        <v>100</v>
      </c>
      <c r="ED30" s="23"/>
      <c r="EE30" s="24"/>
      <c r="EF30" s="26">
        <f t="shared" si="22"/>
        <v>1</v>
      </c>
      <c r="EG30" s="27">
        <f>+IF(EH30="SI",IFERROR((IF(EH30="SI",ED30,0)/AX30),"REVISAR"),DZ30)</f>
        <v>0</v>
      </c>
      <c r="EH30" s="24" t="s">
        <v>49</v>
      </c>
      <c r="EI30" s="24"/>
      <c r="EJ30" s="31">
        <v>2026</v>
      </c>
    </row>
    <row r="31" spans="2:140" ht="37" customHeight="1" x14ac:dyDescent="0.25">
      <c r="B31" s="15" t="s">
        <v>44</v>
      </c>
      <c r="C31" s="15" t="s">
        <v>63</v>
      </c>
      <c r="D31" s="15" t="s">
        <v>70</v>
      </c>
      <c r="E31" s="15" t="s">
        <v>129</v>
      </c>
      <c r="F31" s="15" t="s">
        <v>244</v>
      </c>
      <c r="G31" s="16" t="s">
        <v>245</v>
      </c>
      <c r="H31" s="15" t="s">
        <v>367</v>
      </c>
      <c r="I31" s="15" t="s">
        <v>247</v>
      </c>
      <c r="J31" s="15" t="s">
        <v>248</v>
      </c>
      <c r="K31" s="15" t="s">
        <v>249</v>
      </c>
      <c r="L31" s="15" t="s">
        <v>368</v>
      </c>
      <c r="M31" s="15" t="s">
        <v>72</v>
      </c>
      <c r="N31" s="15" t="s">
        <v>73</v>
      </c>
      <c r="O31" s="21" t="s">
        <v>369</v>
      </c>
      <c r="P31" s="39" t="s">
        <v>370</v>
      </c>
      <c r="Q31" s="19" t="s">
        <v>252</v>
      </c>
      <c r="R31" s="18" t="s">
        <v>253</v>
      </c>
      <c r="S31" s="39" t="s">
        <v>371</v>
      </c>
      <c r="T31" s="39" t="s">
        <v>254</v>
      </c>
      <c r="U31" s="39" t="s">
        <v>260</v>
      </c>
      <c r="V31" s="39">
        <v>120</v>
      </c>
      <c r="W31" s="39" t="s">
        <v>372</v>
      </c>
      <c r="X31" s="19" t="s">
        <v>313</v>
      </c>
      <c r="Y31" s="20"/>
      <c r="Z31" s="20"/>
      <c r="AA31" s="20" t="s">
        <v>67</v>
      </c>
      <c r="AB31" s="20" t="s">
        <v>67</v>
      </c>
      <c r="AC31" s="20" t="s">
        <v>67</v>
      </c>
      <c r="AD31" s="20" t="s">
        <v>67</v>
      </c>
      <c r="AE31" s="20" t="s">
        <v>67</v>
      </c>
      <c r="AF31" s="20" t="s">
        <v>67</v>
      </c>
      <c r="AG31" s="20" t="s">
        <v>67</v>
      </c>
      <c r="AH31" s="21" t="s">
        <v>67</v>
      </c>
      <c r="AI31" s="21" t="s">
        <v>67</v>
      </c>
      <c r="AJ31" s="21" t="s">
        <v>83</v>
      </c>
      <c r="AK31" s="21" t="s">
        <v>67</v>
      </c>
      <c r="AL31" s="21" t="s">
        <v>67</v>
      </c>
      <c r="AM31" s="21" t="s">
        <v>67</v>
      </c>
      <c r="AN31" s="21" t="s">
        <v>67</v>
      </c>
      <c r="AO31" s="21" t="s">
        <v>67</v>
      </c>
      <c r="AP31" s="21" t="s">
        <v>67</v>
      </c>
      <c r="AQ31" s="21" t="s">
        <v>67</v>
      </c>
      <c r="AR31" s="22" t="s">
        <v>67</v>
      </c>
      <c r="AS31" s="21" t="s">
        <v>67</v>
      </c>
      <c r="AT31" s="40">
        <v>8000</v>
      </c>
      <c r="AU31" s="48">
        <v>2000</v>
      </c>
      <c r="AV31" s="41">
        <v>2000</v>
      </c>
      <c r="AW31" s="41">
        <v>2000</v>
      </c>
      <c r="AX31" s="41">
        <v>2000</v>
      </c>
      <c r="AY31" s="41">
        <v>8000</v>
      </c>
      <c r="AZ31" s="42"/>
      <c r="BA31" s="42"/>
      <c r="BB31" s="42"/>
      <c r="BC31" s="42"/>
      <c r="BD31" s="23"/>
      <c r="BE31" s="23"/>
      <c r="BF31" s="24"/>
      <c r="BG31" s="25">
        <f t="shared" si="56"/>
        <v>0</v>
      </c>
      <c r="BH31" s="26">
        <f>IFERROR(BE31/AX31,0)</f>
        <v>0</v>
      </c>
      <c r="BI31" s="24" t="s">
        <v>49</v>
      </c>
      <c r="BJ31" s="24"/>
      <c r="BK31" s="23"/>
      <c r="BL31" s="23"/>
      <c r="BM31" s="24"/>
      <c r="BN31" s="26">
        <f t="shared" si="57"/>
        <v>0</v>
      </c>
      <c r="BO31" s="27">
        <f>+IF(BP31="SI",IFERROR((IF(BP31="SI",BL31,0)/AX31),"REVISAR"),BH31)</f>
        <v>0</v>
      </c>
      <c r="BP31" s="24" t="s">
        <v>49</v>
      </c>
      <c r="BQ31" s="28"/>
      <c r="BR31" s="29"/>
      <c r="BS31" s="23"/>
      <c r="BT31" s="24"/>
      <c r="BU31" s="26">
        <f t="shared" si="58"/>
        <v>0</v>
      </c>
      <c r="BV31" s="27">
        <f>+IF(BW31="SI",IFERROR((IF(BW31="SI",BS31,0)/AX31),"REVISAR"),BO31)</f>
        <v>0</v>
      </c>
      <c r="BW31" s="24" t="s">
        <v>62</v>
      </c>
      <c r="BX31" s="24" t="s">
        <v>817</v>
      </c>
      <c r="BY31" s="23"/>
      <c r="BZ31" s="23"/>
      <c r="CA31" s="24"/>
      <c r="CB31" s="26">
        <f t="shared" si="59"/>
        <v>0</v>
      </c>
      <c r="CC31" s="27">
        <f>+IF(CD31="SI",IFERROR((IF(CD31="SI",BZ31,0)/AX31),"REVISAR"),BV31)</f>
        <v>0</v>
      </c>
      <c r="CD31" s="24" t="s">
        <v>49</v>
      </c>
      <c r="CE31" s="24"/>
      <c r="CF31" s="23"/>
      <c r="CG31" s="23"/>
      <c r="CH31" s="24"/>
      <c r="CI31" s="26">
        <f t="shared" si="60"/>
        <v>0</v>
      </c>
      <c r="CJ31" s="27">
        <f>+IF(CK31="SI",IFERROR((IF(CK31="SI",CG31,0)/AX31),"REVISAR"),CC31)</f>
        <v>0</v>
      </c>
      <c r="CK31" s="24" t="s">
        <v>49</v>
      </c>
      <c r="CL31" s="24"/>
      <c r="CM31" s="187"/>
      <c r="CN31" s="187"/>
      <c r="CO31" s="24"/>
      <c r="CP31" s="26">
        <f t="shared" si="61"/>
        <v>0</v>
      </c>
      <c r="CQ31" s="27">
        <f>+IF(CR31="SI",IFERROR((IF(CR31="SI",CN31,0)/AX31),"REVISAR"),CJ31)</f>
        <v>0</v>
      </c>
      <c r="CR31" s="24" t="s">
        <v>49</v>
      </c>
      <c r="CS31" s="24"/>
      <c r="CT31" s="23"/>
      <c r="CU31" s="23"/>
      <c r="CV31" s="24"/>
      <c r="CW31" s="26">
        <f t="shared" si="62"/>
        <v>0</v>
      </c>
      <c r="CX31" s="27">
        <f>+IF(CY31="SI",IFERROR((IF(CY31="SI",CU31,0)/AX31),"REVISAR"),CQ31)</f>
        <v>0</v>
      </c>
      <c r="CY31" s="24" t="s">
        <v>49</v>
      </c>
      <c r="CZ31" s="24"/>
      <c r="DA31" s="23"/>
      <c r="DB31" s="23"/>
      <c r="DC31" s="24"/>
      <c r="DD31" s="26">
        <f t="shared" si="63"/>
        <v>0</v>
      </c>
      <c r="DE31" s="27">
        <f>+IF(DF31="SI",IFERROR((IF(DF31="SI",DB31,0)/AX31),"REVISAR"),CX31)</f>
        <v>0</v>
      </c>
      <c r="DF31" s="24" t="s">
        <v>49</v>
      </c>
      <c r="DG31" s="24"/>
      <c r="DH31" s="23"/>
      <c r="DI31" s="23"/>
      <c r="DJ31" s="24"/>
      <c r="DK31" s="26">
        <f t="shared" si="64"/>
        <v>0</v>
      </c>
      <c r="DL31" s="27">
        <f>+IF(DM31="SI",IFERROR((IF(DM31="SI",DI31,0)/AX31),"REVISAR"),DE31)</f>
        <v>0</v>
      </c>
      <c r="DM31" s="24" t="s">
        <v>49</v>
      </c>
      <c r="DN31" s="24"/>
      <c r="DO31" s="23"/>
      <c r="DP31" s="23"/>
      <c r="DQ31" s="24"/>
      <c r="DR31" s="26">
        <f t="shared" si="65"/>
        <v>0</v>
      </c>
      <c r="DS31" s="27">
        <f>+IF(DT31="SI",IFERROR((IF(DT31="SI",DP31,0)/AX31),"REVISAR"),DL31)</f>
        <v>0</v>
      </c>
      <c r="DT31" s="24" t="s">
        <v>49</v>
      </c>
      <c r="DU31" s="24"/>
      <c r="DV31" s="23"/>
      <c r="DW31" s="23"/>
      <c r="DX31" s="24"/>
      <c r="DY31" s="26">
        <f t="shared" si="66"/>
        <v>0</v>
      </c>
      <c r="DZ31" s="27">
        <f>+IF(EA31="SI",IFERROR((IF(EA31="SI",DW31,0)/AX31),"REVISAR"),DS31)</f>
        <v>0</v>
      </c>
      <c r="EA31" s="24" t="s">
        <v>49</v>
      </c>
      <c r="EB31" s="24"/>
      <c r="EC31" s="30">
        <v>2000</v>
      </c>
      <c r="ED31" s="23"/>
      <c r="EE31" s="24"/>
      <c r="EF31" s="26">
        <f t="shared" si="22"/>
        <v>1</v>
      </c>
      <c r="EG31" s="27">
        <f>+IF(EH31="SI",IFERROR((IF(EH31="SI",ED31,0)/AX31),"REVISAR"),DZ31)</f>
        <v>0</v>
      </c>
      <c r="EH31" s="24" t="s">
        <v>49</v>
      </c>
      <c r="EI31" s="24"/>
      <c r="EJ31" s="31">
        <v>2026</v>
      </c>
    </row>
    <row r="32" spans="2:140" ht="37" customHeight="1" x14ac:dyDescent="0.25">
      <c r="B32" s="15" t="s">
        <v>44</v>
      </c>
      <c r="C32" s="15" t="s">
        <v>63</v>
      </c>
      <c r="D32" s="15" t="s">
        <v>70</v>
      </c>
      <c r="E32" s="15" t="s">
        <v>129</v>
      </c>
      <c r="F32" s="15" t="s">
        <v>244</v>
      </c>
      <c r="G32" s="16" t="s">
        <v>245</v>
      </c>
      <c r="H32" s="15" t="s">
        <v>367</v>
      </c>
      <c r="I32" s="15" t="s">
        <v>247</v>
      </c>
      <c r="J32" s="15" t="s">
        <v>248</v>
      </c>
      <c r="K32" s="15" t="s">
        <v>249</v>
      </c>
      <c r="L32" s="15" t="s">
        <v>368</v>
      </c>
      <c r="M32" s="15" t="s">
        <v>72</v>
      </c>
      <c r="N32" s="15" t="s">
        <v>73</v>
      </c>
      <c r="O32" s="21" t="s">
        <v>374</v>
      </c>
      <c r="P32" s="20" t="s">
        <v>375</v>
      </c>
      <c r="Q32" s="19" t="s">
        <v>252</v>
      </c>
      <c r="R32" s="18" t="s">
        <v>253</v>
      </c>
      <c r="S32" s="20" t="s">
        <v>376</v>
      </c>
      <c r="T32" s="20" t="s">
        <v>254</v>
      </c>
      <c r="U32" s="20" t="s">
        <v>260</v>
      </c>
      <c r="V32" s="20">
        <v>120</v>
      </c>
      <c r="W32" s="20" t="s">
        <v>372</v>
      </c>
      <c r="X32" s="19" t="s">
        <v>313</v>
      </c>
      <c r="Y32" s="20"/>
      <c r="Z32" s="20"/>
      <c r="AA32" s="20" t="s">
        <v>67</v>
      </c>
      <c r="AB32" s="20" t="s">
        <v>67</v>
      </c>
      <c r="AC32" s="20" t="s">
        <v>67</v>
      </c>
      <c r="AD32" s="20" t="s">
        <v>67</v>
      </c>
      <c r="AE32" s="20" t="s">
        <v>67</v>
      </c>
      <c r="AF32" s="20" t="s">
        <v>67</v>
      </c>
      <c r="AG32" s="20" t="s">
        <v>67</v>
      </c>
      <c r="AH32" s="21" t="s">
        <v>67</v>
      </c>
      <c r="AI32" s="21" t="s">
        <v>67</v>
      </c>
      <c r="AJ32" s="21" t="s">
        <v>83</v>
      </c>
      <c r="AK32" s="21" t="s">
        <v>67</v>
      </c>
      <c r="AL32" s="21" t="s">
        <v>67</v>
      </c>
      <c r="AM32" s="21" t="s">
        <v>67</v>
      </c>
      <c r="AN32" s="21" t="s">
        <v>67</v>
      </c>
      <c r="AO32" s="21" t="s">
        <v>67</v>
      </c>
      <c r="AP32" s="21" t="s">
        <v>67</v>
      </c>
      <c r="AQ32" s="21" t="s">
        <v>67</v>
      </c>
      <c r="AR32" s="22" t="s">
        <v>67</v>
      </c>
      <c r="AS32" s="21" t="s">
        <v>67</v>
      </c>
      <c r="AT32" s="40">
        <v>2500</v>
      </c>
      <c r="AU32" s="48">
        <v>500</v>
      </c>
      <c r="AV32" s="48">
        <v>500</v>
      </c>
      <c r="AW32" s="48">
        <v>500</v>
      </c>
      <c r="AX32" s="48">
        <v>500</v>
      </c>
      <c r="AY32" s="48">
        <v>2000</v>
      </c>
      <c r="AZ32" s="49"/>
      <c r="BA32" s="49"/>
      <c r="BB32" s="49"/>
      <c r="BC32" s="49"/>
      <c r="BD32" s="23"/>
      <c r="BE32" s="23"/>
      <c r="BF32" s="24"/>
      <c r="BG32" s="25">
        <f t="shared" si="56"/>
        <v>0</v>
      </c>
      <c r="BH32" s="26">
        <f>IFERROR(BE32/AX32,0)</f>
        <v>0</v>
      </c>
      <c r="BI32" s="24" t="s">
        <v>49</v>
      </c>
      <c r="BJ32" s="24"/>
      <c r="BK32" s="23"/>
      <c r="BL32" s="23"/>
      <c r="BM32" s="24"/>
      <c r="BN32" s="26">
        <f t="shared" si="57"/>
        <v>0</v>
      </c>
      <c r="BO32" s="27">
        <f>+IF(BP32="SI",IFERROR((IF(BP32="SI",BL32,0)/AX32),"REVISAR"),BH32)</f>
        <v>0</v>
      </c>
      <c r="BP32" s="24" t="s">
        <v>49</v>
      </c>
      <c r="BQ32" s="28"/>
      <c r="BR32" s="29"/>
      <c r="BS32" s="23"/>
      <c r="BT32" s="24"/>
      <c r="BU32" s="26">
        <f t="shared" si="58"/>
        <v>0</v>
      </c>
      <c r="BV32" s="27">
        <f>+IF(BW32="SI",IFERROR((IF(BW32="SI",BS32,0)/AX32),"REVISAR"),BO32)</f>
        <v>0</v>
      </c>
      <c r="BW32" s="24" t="s">
        <v>62</v>
      </c>
      <c r="BX32" s="24" t="s">
        <v>817</v>
      </c>
      <c r="BY32" s="23"/>
      <c r="BZ32" s="23"/>
      <c r="CA32" s="24"/>
      <c r="CB32" s="26">
        <f t="shared" si="59"/>
        <v>0</v>
      </c>
      <c r="CC32" s="27">
        <f>+IF(CD32="SI",IFERROR((IF(CD32="SI",BZ32,0)/AX32),"REVISAR"),BV32)</f>
        <v>0</v>
      </c>
      <c r="CD32" s="24" t="s">
        <v>49</v>
      </c>
      <c r="CE32" s="24"/>
      <c r="CF32" s="23"/>
      <c r="CG32" s="23"/>
      <c r="CH32" s="24"/>
      <c r="CI32" s="26">
        <f t="shared" si="60"/>
        <v>0</v>
      </c>
      <c r="CJ32" s="27">
        <f>+IF(CK32="SI",IFERROR((IF(CK32="SI",CG32,0)/AX32),"REVISAR"),CC32)</f>
        <v>0</v>
      </c>
      <c r="CK32" s="24" t="s">
        <v>49</v>
      </c>
      <c r="CL32" s="24"/>
      <c r="CM32" s="187"/>
      <c r="CN32" s="187"/>
      <c r="CO32" s="24"/>
      <c r="CP32" s="26">
        <f t="shared" si="61"/>
        <v>0</v>
      </c>
      <c r="CQ32" s="27">
        <f>+IF(CR32="SI",IFERROR((IF(CR32="SI",CN32,0)/AX32),"REVISAR"),CJ32)</f>
        <v>0</v>
      </c>
      <c r="CR32" s="24" t="s">
        <v>49</v>
      </c>
      <c r="CS32" s="24"/>
      <c r="CT32" s="23"/>
      <c r="CU32" s="23"/>
      <c r="CV32" s="24"/>
      <c r="CW32" s="26">
        <f t="shared" si="62"/>
        <v>0</v>
      </c>
      <c r="CX32" s="27">
        <f>+IF(CY32="SI",IFERROR((IF(CY32="SI",CU32,0)/AX32),"REVISAR"),CQ32)</f>
        <v>0</v>
      </c>
      <c r="CY32" s="24" t="s">
        <v>49</v>
      </c>
      <c r="CZ32" s="24"/>
      <c r="DA32" s="23"/>
      <c r="DB32" s="23"/>
      <c r="DC32" s="24"/>
      <c r="DD32" s="26">
        <f t="shared" si="63"/>
        <v>0</v>
      </c>
      <c r="DE32" s="27">
        <f>+IF(DF32="SI",IFERROR((IF(DF32="SI",DB32,0)/AX32),"REVISAR"),CX32)</f>
        <v>0</v>
      </c>
      <c r="DF32" s="24" t="s">
        <v>49</v>
      </c>
      <c r="DG32" s="24"/>
      <c r="DH32" s="23"/>
      <c r="DI32" s="23"/>
      <c r="DJ32" s="24"/>
      <c r="DK32" s="26">
        <f t="shared" si="64"/>
        <v>0</v>
      </c>
      <c r="DL32" s="27">
        <f>+IF(DM32="SI",IFERROR((IF(DM32="SI",DI32,0)/AX32),"REVISAR"),DE32)</f>
        <v>0</v>
      </c>
      <c r="DM32" s="24" t="s">
        <v>49</v>
      </c>
      <c r="DN32" s="24"/>
      <c r="DO32" s="23"/>
      <c r="DP32" s="23"/>
      <c r="DQ32" s="24"/>
      <c r="DR32" s="26">
        <f t="shared" si="65"/>
        <v>0</v>
      </c>
      <c r="DS32" s="27">
        <f>+IF(DT32="SI",IFERROR((IF(DT32="SI",DP32,0)/AX32),"REVISAR"),DL32)</f>
        <v>0</v>
      </c>
      <c r="DT32" s="24" t="s">
        <v>49</v>
      </c>
      <c r="DU32" s="24"/>
      <c r="DV32" s="23"/>
      <c r="DW32" s="23"/>
      <c r="DX32" s="24"/>
      <c r="DY32" s="26">
        <f t="shared" si="66"/>
        <v>0</v>
      </c>
      <c r="DZ32" s="27">
        <f>+IF(EA32="SI",IFERROR((IF(EA32="SI",DW32,0)/AX32),"REVISAR"),DS32)</f>
        <v>0</v>
      </c>
      <c r="EA32" s="24" t="s">
        <v>49</v>
      </c>
      <c r="EB32" s="24"/>
      <c r="EC32" s="30">
        <v>500</v>
      </c>
      <c r="ED32" s="23"/>
      <c r="EE32" s="24"/>
      <c r="EF32" s="26">
        <f t="shared" si="22"/>
        <v>1</v>
      </c>
      <c r="EG32" s="27">
        <f>+IF(EH32="SI",IFERROR((IF(EH32="SI",ED32,0)/AX32),"REVISAR"),DZ32)</f>
        <v>0</v>
      </c>
      <c r="EH32" s="24" t="s">
        <v>49</v>
      </c>
      <c r="EI32" s="24"/>
      <c r="EJ32" s="31">
        <v>2026</v>
      </c>
    </row>
    <row r="33" spans="2:140" ht="37" customHeight="1" x14ac:dyDescent="0.25">
      <c r="B33" s="15" t="s">
        <v>44</v>
      </c>
      <c r="C33" s="15" t="s">
        <v>63</v>
      </c>
      <c r="D33" s="15" t="s">
        <v>70</v>
      </c>
      <c r="E33" s="15" t="s">
        <v>129</v>
      </c>
      <c r="F33" s="15" t="s">
        <v>244</v>
      </c>
      <c r="G33" s="16" t="s">
        <v>245</v>
      </c>
      <c r="H33" s="15" t="s">
        <v>373</v>
      </c>
      <c r="I33" s="15" t="s">
        <v>247</v>
      </c>
      <c r="J33" s="15" t="s">
        <v>248</v>
      </c>
      <c r="K33" s="15" t="s">
        <v>249</v>
      </c>
      <c r="L33" s="15" t="s">
        <v>368</v>
      </c>
      <c r="M33" s="15" t="s">
        <v>72</v>
      </c>
      <c r="N33" s="15" t="s">
        <v>73</v>
      </c>
      <c r="O33" s="21" t="s">
        <v>389</v>
      </c>
      <c r="P33" s="39" t="s">
        <v>390</v>
      </c>
      <c r="Q33" s="19" t="s">
        <v>252</v>
      </c>
      <c r="R33" s="18" t="s">
        <v>293</v>
      </c>
      <c r="S33" s="39" t="s">
        <v>391</v>
      </c>
      <c r="T33" s="39" t="s">
        <v>274</v>
      </c>
      <c r="U33" s="39" t="s">
        <v>260</v>
      </c>
      <c r="V33" s="39">
        <v>120</v>
      </c>
      <c r="W33" s="39" t="s">
        <v>392</v>
      </c>
      <c r="X33" s="19" t="s">
        <v>313</v>
      </c>
      <c r="Y33" s="20"/>
      <c r="Z33" s="20"/>
      <c r="AA33" s="20"/>
      <c r="AB33" s="20"/>
      <c r="AC33" s="20"/>
      <c r="AD33" s="20"/>
      <c r="AE33" s="20"/>
      <c r="AF33" s="20"/>
      <c r="AG33" s="20"/>
      <c r="AH33" s="21"/>
      <c r="AI33" s="21" t="s">
        <v>83</v>
      </c>
      <c r="AJ33" s="21"/>
      <c r="AK33" s="21"/>
      <c r="AL33" s="21"/>
      <c r="AM33" s="21"/>
      <c r="AN33" s="21"/>
      <c r="AO33" s="21"/>
      <c r="AP33" s="21"/>
      <c r="AQ33" s="21"/>
      <c r="AR33" s="22"/>
      <c r="AS33" s="21"/>
      <c r="AT33" s="40">
        <v>9</v>
      </c>
      <c r="AU33" s="48">
        <v>11</v>
      </c>
      <c r="AV33" s="41">
        <v>12</v>
      </c>
      <c r="AW33" s="41">
        <v>14</v>
      </c>
      <c r="AX33" s="41">
        <v>15</v>
      </c>
      <c r="AY33" s="41">
        <v>15</v>
      </c>
      <c r="AZ33" s="42"/>
      <c r="BA33" s="42"/>
      <c r="BB33" s="42"/>
      <c r="BC33" s="42"/>
      <c r="BD33" s="23"/>
      <c r="BE33" s="23"/>
      <c r="BF33" s="24"/>
      <c r="BG33" s="26">
        <f>IFERROR(((BD33-AT33)/(AX33-AT33)),0)</f>
        <v>-1.5</v>
      </c>
      <c r="BH33" s="27">
        <f>+IF(BI33="SI",IFERROR((((IF(BI33="SI",(BE33-AT33),0)))/(AX33-AT33)),"REVISAR"),0)</f>
        <v>0</v>
      </c>
      <c r="BI33" s="24" t="s">
        <v>49</v>
      </c>
      <c r="BJ33" s="24"/>
      <c r="BK33" s="23"/>
      <c r="BL33" s="23"/>
      <c r="BM33" s="24"/>
      <c r="BN33" s="26">
        <f>IFERROR(((BK33-AT33)/(AX33-AT33)),0)</f>
        <v>-1.5</v>
      </c>
      <c r="BO33" s="27">
        <f>+IF(BP33="SI",IFERROR((((IF(BP33="SI",(BL33-AT33),0)))/(AX33-AT33)),"REVISAR"),BH33)</f>
        <v>0</v>
      </c>
      <c r="BP33" s="24" t="s">
        <v>49</v>
      </c>
      <c r="BQ33" s="28"/>
      <c r="BR33" s="29"/>
      <c r="BS33" s="23"/>
      <c r="BT33" s="24"/>
      <c r="BU33" s="26">
        <f>IFERROR(((BR33-AT33)/(AX33-AT33)),0)</f>
        <v>-1.5</v>
      </c>
      <c r="BV33" s="27">
        <f>+IF(BW33="SI",IFERROR((((IF(BW33="SI",(BS33-AT33),0)))/(AX33-AT33)),"REVISAR"),BO33)</f>
        <v>0</v>
      </c>
      <c r="BW33" s="24" t="s">
        <v>62</v>
      </c>
      <c r="BX33" s="24" t="s">
        <v>816</v>
      </c>
      <c r="BY33" s="23"/>
      <c r="BZ33" s="23"/>
      <c r="CA33" s="24"/>
      <c r="CB33" s="26">
        <f>IFERROR(((BY33-AT33)/(AX33-AT33)),0)</f>
        <v>-1.5</v>
      </c>
      <c r="CC33" s="27">
        <f>+IF(CD33="SI",IFERROR((((IF(CD33="SI",(BZ33-AT33),0)))/(AX33-AT33)),"REVISAR"),BV33)</f>
        <v>0</v>
      </c>
      <c r="CD33" s="24" t="s">
        <v>49</v>
      </c>
      <c r="CE33" s="24"/>
      <c r="CF33" s="23"/>
      <c r="CG33" s="23"/>
      <c r="CH33" s="24"/>
      <c r="CI33" s="26">
        <f>IFERROR(((CF33-AT33)/(AX33-AT33)),0)</f>
        <v>-1.5</v>
      </c>
      <c r="CJ33" s="27">
        <f>+IF(CK33="SI",IFERROR((((IF(CK33="SI",(CG33-AT33),0)))/(AX33-AT33)),"REVISAR"),CC33)</f>
        <v>0</v>
      </c>
      <c r="CK33" s="24" t="s">
        <v>49</v>
      </c>
      <c r="CL33" s="24"/>
      <c r="CM33" s="187"/>
      <c r="CN33" s="187"/>
      <c r="CO33" s="24"/>
      <c r="CP33" s="26">
        <f>IFERROR(((CM33-AT33)/(AX33-AT33)),0)</f>
        <v>-1.5</v>
      </c>
      <c r="CQ33" s="27">
        <f>+IF(CR33="SI",IFERROR((((IF(CR33="SI",(CN33-AT33),0)))/(AX33-AT33)),"REVISAR"),CJ33)</f>
        <v>0</v>
      </c>
      <c r="CR33" s="24" t="s">
        <v>49</v>
      </c>
      <c r="CS33" s="24"/>
      <c r="CT33" s="23"/>
      <c r="CU33" s="23"/>
      <c r="CV33" s="24"/>
      <c r="CW33" s="26">
        <f>IFERROR(((CT33-AT33)/(AX33-AT33)),0)</f>
        <v>-1.5</v>
      </c>
      <c r="CX33" s="27">
        <f>+IF(CY33="SI",IFERROR((((IF(CY33="SI",(CU33-AT33),0)))/(AX33-AT33)),"REVISAR"),CQ33)</f>
        <v>0</v>
      </c>
      <c r="CY33" s="24" t="s">
        <v>49</v>
      </c>
      <c r="CZ33" s="24"/>
      <c r="DA33" s="23"/>
      <c r="DB33" s="23"/>
      <c r="DC33" s="24"/>
      <c r="DD33" s="26">
        <f>IFERROR(((DA33-AT33)/(AX33-AT33)),0)</f>
        <v>-1.5</v>
      </c>
      <c r="DE33" s="27">
        <f>+IF(DF33="SI",IFERROR((((IF(DF33="SI",(DB33-AT33),0)))/(AX33-AT33)),"REVISAR"),CX33)</f>
        <v>0</v>
      </c>
      <c r="DF33" s="24" t="s">
        <v>49</v>
      </c>
      <c r="DG33" s="24"/>
      <c r="DH33" s="23"/>
      <c r="DI33" s="23"/>
      <c r="DJ33" s="24"/>
      <c r="DK33" s="26">
        <f>IFERROR(((DH33-AT33)/(AX33-AT33)),0)</f>
        <v>-1.5</v>
      </c>
      <c r="DL33" s="27">
        <f>+IF(DM33="SI",IFERROR((((IF(DM33="SI",(DI33-AT33),0)))/(AX33-AT33)),"REVISAR"),DE33)</f>
        <v>0</v>
      </c>
      <c r="DM33" s="24" t="s">
        <v>49</v>
      </c>
      <c r="DN33" s="24"/>
      <c r="DO33" s="23"/>
      <c r="DP33" s="23"/>
      <c r="DQ33" s="24"/>
      <c r="DR33" s="26">
        <f>IFERROR(((DO33-AT33)/(AX33-AT33)),0)</f>
        <v>-1.5</v>
      </c>
      <c r="DS33" s="27">
        <f>+IF(DT33="SI",IFERROR((((IF(DT33="SI",(DP33-AT33),0)))/(AX33-AT33)),"REVISAR"),DL33)</f>
        <v>0</v>
      </c>
      <c r="DT33" s="24" t="s">
        <v>49</v>
      </c>
      <c r="DU33" s="24"/>
      <c r="DV33" s="23"/>
      <c r="DW33" s="23"/>
      <c r="DX33" s="24"/>
      <c r="DY33" s="26">
        <f>IFERROR(((DV33-AT33)/(AX33-AT33)),0)</f>
        <v>-1.5</v>
      </c>
      <c r="DZ33" s="27">
        <f>+IF(EA33="SI",IFERROR((((IF(EA33="SI",(DW33-AT33),0)))/(AX33-AT33)),"REVISAR"),DS33)</f>
        <v>0</v>
      </c>
      <c r="EA33" s="24" t="s">
        <v>49</v>
      </c>
      <c r="EB33" s="24"/>
      <c r="EC33" s="30">
        <v>15</v>
      </c>
      <c r="ED33" s="23"/>
      <c r="EE33" s="24"/>
      <c r="EF33" s="26">
        <f>IFERROR(((EC33-AT33)/(AX33-AT33)),0)</f>
        <v>1</v>
      </c>
      <c r="EG33" s="27">
        <f>+IF(EH33="SI",IFERROR((((IF(EH33="SI",(ED33-AT33),0)))/(AX33-AT33)),"REVISAR"),DZ33)</f>
        <v>0</v>
      </c>
      <c r="EH33" s="24" t="s">
        <v>49</v>
      </c>
      <c r="EI33" s="24"/>
      <c r="EJ33" s="31">
        <v>2026</v>
      </c>
    </row>
    <row r="34" spans="2:140" ht="37" customHeight="1" x14ac:dyDescent="0.25">
      <c r="B34" s="15" t="s">
        <v>44</v>
      </c>
      <c r="C34" s="15" t="s">
        <v>63</v>
      </c>
      <c r="D34" s="15" t="s">
        <v>70</v>
      </c>
      <c r="E34" s="15" t="s">
        <v>129</v>
      </c>
      <c r="F34" s="15" t="s">
        <v>244</v>
      </c>
      <c r="G34" s="16" t="s">
        <v>245</v>
      </c>
      <c r="H34" s="15" t="s">
        <v>373</v>
      </c>
      <c r="I34" s="15" t="s">
        <v>247</v>
      </c>
      <c r="J34" s="15" t="s">
        <v>248</v>
      </c>
      <c r="K34" s="15" t="s">
        <v>249</v>
      </c>
      <c r="L34" s="15" t="s">
        <v>368</v>
      </c>
      <c r="M34" s="15" t="s">
        <v>72</v>
      </c>
      <c r="N34" s="15" t="s">
        <v>73</v>
      </c>
      <c r="O34" s="21" t="s">
        <v>393</v>
      </c>
      <c r="P34" s="39" t="s">
        <v>394</v>
      </c>
      <c r="Q34" s="19" t="s">
        <v>252</v>
      </c>
      <c r="R34" s="18" t="s">
        <v>293</v>
      </c>
      <c r="S34" s="39" t="s">
        <v>395</v>
      </c>
      <c r="T34" s="18" t="s">
        <v>274</v>
      </c>
      <c r="U34" s="39" t="s">
        <v>260</v>
      </c>
      <c r="V34" s="39">
        <v>120</v>
      </c>
      <c r="W34" s="39" t="s">
        <v>396</v>
      </c>
      <c r="X34" s="19" t="s">
        <v>313</v>
      </c>
      <c r="Y34" s="20"/>
      <c r="Z34" s="20"/>
      <c r="AA34" s="20"/>
      <c r="AB34" s="20"/>
      <c r="AC34" s="20"/>
      <c r="AD34" s="20"/>
      <c r="AE34" s="20"/>
      <c r="AF34" s="20"/>
      <c r="AG34" s="20"/>
      <c r="AH34" s="21"/>
      <c r="AI34" s="21"/>
      <c r="AJ34" s="21" t="s">
        <v>83</v>
      </c>
      <c r="AK34" s="21"/>
      <c r="AL34" s="21"/>
      <c r="AM34" s="21"/>
      <c r="AN34" s="21"/>
      <c r="AO34" s="21"/>
      <c r="AP34" s="21"/>
      <c r="AQ34" s="21"/>
      <c r="AR34" s="22"/>
      <c r="AS34" s="21"/>
      <c r="AT34" s="40">
        <v>19</v>
      </c>
      <c r="AU34" s="48">
        <v>22</v>
      </c>
      <c r="AV34" s="41">
        <v>26</v>
      </c>
      <c r="AW34" s="41">
        <v>29</v>
      </c>
      <c r="AX34" s="41">
        <v>31</v>
      </c>
      <c r="AY34" s="41">
        <v>31</v>
      </c>
      <c r="AZ34" s="42"/>
      <c r="BA34" s="42"/>
      <c r="BB34" s="42"/>
      <c r="BC34" s="42"/>
      <c r="BD34" s="23"/>
      <c r="BE34" s="23"/>
      <c r="BF34" s="24"/>
      <c r="BG34" s="26">
        <f>IFERROR(((BD34-AT34)/(AX34-AT34)),0)</f>
        <v>-1.5833333333333333</v>
      </c>
      <c r="BH34" s="27">
        <f>+IF(BI34="SI",IFERROR((((IF(BI34="SI",(BE34-AT34),0)))/(AX34-AT34)),"REVISAR"),0)</f>
        <v>0</v>
      </c>
      <c r="BI34" s="24" t="s">
        <v>49</v>
      </c>
      <c r="BJ34" s="24"/>
      <c r="BK34" s="23"/>
      <c r="BL34" s="23"/>
      <c r="BM34" s="24"/>
      <c r="BN34" s="26">
        <f>IFERROR(((BK34-AT34)/(AX34-AT34)),0)</f>
        <v>-1.5833333333333333</v>
      </c>
      <c r="BO34" s="27">
        <f>+IF(BP34="SI",IFERROR((((IF(BP34="SI",(BL34-AT34),0)))/(AX34-AT34)),"REVISAR"),BH34)</f>
        <v>0</v>
      </c>
      <c r="BP34" s="24" t="s">
        <v>49</v>
      </c>
      <c r="BQ34" s="28"/>
      <c r="BR34" s="29"/>
      <c r="BS34" s="23"/>
      <c r="BT34" s="24"/>
      <c r="BU34" s="26">
        <f>IFERROR(((BR34-AT34)/(AX34-AT34)),0)</f>
        <v>-1.5833333333333333</v>
      </c>
      <c r="BV34" s="27">
        <f>+IF(BW34="SI",IFERROR((((IF(BW34="SI",(BS34-AT34),0)))/(AX34-AT34)),"REVISAR"),BO34)</f>
        <v>0</v>
      </c>
      <c r="BW34" s="24" t="s">
        <v>62</v>
      </c>
      <c r="BX34" s="24" t="s">
        <v>816</v>
      </c>
      <c r="BY34" s="23"/>
      <c r="BZ34" s="23"/>
      <c r="CA34" s="24"/>
      <c r="CB34" s="26">
        <f>IFERROR(((BY34-AT34)/(AX34-AT34)),0)</f>
        <v>-1.5833333333333333</v>
      </c>
      <c r="CC34" s="27">
        <f>+IF(CD34="SI",IFERROR((((IF(CD34="SI",(BZ34-AT34),0)))/(AX34-AT34)),"REVISAR"),BV34)</f>
        <v>0</v>
      </c>
      <c r="CD34" s="24" t="s">
        <v>49</v>
      </c>
      <c r="CE34" s="24"/>
      <c r="CF34" s="23"/>
      <c r="CG34" s="23"/>
      <c r="CH34" s="24"/>
      <c r="CI34" s="26">
        <f>IFERROR(((CF34-AT34)/(AX34-AT34)),0)</f>
        <v>-1.5833333333333333</v>
      </c>
      <c r="CJ34" s="27">
        <f>+IF(CK34="SI",IFERROR((((IF(CK34="SI",(CG34-AT34),0)))/(AX34-AT34)),"REVISAR"),CC34)</f>
        <v>0</v>
      </c>
      <c r="CK34" s="24" t="s">
        <v>49</v>
      </c>
      <c r="CL34" s="24"/>
      <c r="CM34" s="187"/>
      <c r="CN34" s="187"/>
      <c r="CO34" s="24"/>
      <c r="CP34" s="26">
        <f>IFERROR(((CM34-AT34)/(AX34-AT34)),0)</f>
        <v>-1.5833333333333333</v>
      </c>
      <c r="CQ34" s="27">
        <f>+IF(CR34="SI",IFERROR((((IF(CR34="SI",(CN34-AT34),0)))/(AX34-AT34)),"REVISAR"),CJ34)</f>
        <v>0</v>
      </c>
      <c r="CR34" s="24" t="s">
        <v>49</v>
      </c>
      <c r="CS34" s="24"/>
      <c r="CT34" s="23"/>
      <c r="CU34" s="23"/>
      <c r="CV34" s="24"/>
      <c r="CW34" s="26">
        <f>IFERROR(((CT34-AT34)/(AX34-AT34)),0)</f>
        <v>-1.5833333333333333</v>
      </c>
      <c r="CX34" s="27">
        <f>+IF(CY34="SI",IFERROR((((IF(CY34="SI",(CU34-AT34),0)))/(AX34-AT34)),"REVISAR"),CQ34)</f>
        <v>0</v>
      </c>
      <c r="CY34" s="24" t="s">
        <v>49</v>
      </c>
      <c r="CZ34" s="24"/>
      <c r="DA34" s="23"/>
      <c r="DB34" s="23"/>
      <c r="DC34" s="24"/>
      <c r="DD34" s="26">
        <f>IFERROR(((DA34-AT34)/(AX34-AT34)),0)</f>
        <v>-1.5833333333333333</v>
      </c>
      <c r="DE34" s="27">
        <f>+IF(DF34="SI",IFERROR((((IF(DF34="SI",(DB34-AT34),0)))/(AX34-AT34)),"REVISAR"),CX34)</f>
        <v>0</v>
      </c>
      <c r="DF34" s="24" t="s">
        <v>49</v>
      </c>
      <c r="DG34" s="24"/>
      <c r="DH34" s="23"/>
      <c r="DI34" s="23"/>
      <c r="DJ34" s="24"/>
      <c r="DK34" s="26">
        <f>IFERROR(((DH34-AT34)/(AX34-AT34)),0)</f>
        <v>-1.5833333333333333</v>
      </c>
      <c r="DL34" s="27">
        <f>+IF(DM34="SI",IFERROR((((IF(DM34="SI",(DI34-AT34),0)))/(AX34-AT34)),"REVISAR"),DE34)</f>
        <v>0</v>
      </c>
      <c r="DM34" s="24" t="s">
        <v>49</v>
      </c>
      <c r="DN34" s="24"/>
      <c r="DO34" s="23"/>
      <c r="DP34" s="23"/>
      <c r="DQ34" s="24"/>
      <c r="DR34" s="26">
        <f>IFERROR(((DO34-AT34)/(AX34-AT34)),0)</f>
        <v>-1.5833333333333333</v>
      </c>
      <c r="DS34" s="27">
        <f>+IF(DT34="SI",IFERROR((((IF(DT34="SI",(DP34-AT34),0)))/(AX34-AT34)),"REVISAR"),DL34)</f>
        <v>0</v>
      </c>
      <c r="DT34" s="24" t="s">
        <v>49</v>
      </c>
      <c r="DU34" s="24"/>
      <c r="DV34" s="23"/>
      <c r="DW34" s="23"/>
      <c r="DX34" s="24"/>
      <c r="DY34" s="26">
        <f>IFERROR(((DV34-AT34)/(AX34-AT34)),0)</f>
        <v>-1.5833333333333333</v>
      </c>
      <c r="DZ34" s="27">
        <f>+IF(EA34="SI",IFERROR((((IF(EA34="SI",(DW34-AT34),0)))/(AX34-AT34)),"REVISAR"),DS34)</f>
        <v>0</v>
      </c>
      <c r="EA34" s="24" t="s">
        <v>49</v>
      </c>
      <c r="EB34" s="24"/>
      <c r="EC34" s="30">
        <v>31</v>
      </c>
      <c r="ED34" s="23"/>
      <c r="EE34" s="24"/>
      <c r="EF34" s="26">
        <f>IFERROR(((EC34-AT34)/(AX34-AT34)),0)</f>
        <v>1</v>
      </c>
      <c r="EG34" s="27">
        <f>+IF(EH34="SI",IFERROR((((IF(EH34="SI",(ED34-AT34),0)))/(AX34-AT34)),"REVISAR"),DZ34)</f>
        <v>0</v>
      </c>
      <c r="EH34" s="24" t="s">
        <v>49</v>
      </c>
      <c r="EI34" s="24"/>
      <c r="EJ34" s="31">
        <v>2026</v>
      </c>
    </row>
    <row r="35" spans="2:140" ht="37" customHeight="1" x14ac:dyDescent="0.25">
      <c r="B35" s="15" t="s">
        <v>44</v>
      </c>
      <c r="C35" s="15" t="s">
        <v>63</v>
      </c>
      <c r="D35" s="15" t="s">
        <v>70</v>
      </c>
      <c r="E35" s="15" t="s">
        <v>129</v>
      </c>
      <c r="F35" s="15" t="s">
        <v>244</v>
      </c>
      <c r="G35" s="16" t="s">
        <v>245</v>
      </c>
      <c r="H35" s="15" t="s">
        <v>367</v>
      </c>
      <c r="I35" s="15" t="s">
        <v>247</v>
      </c>
      <c r="J35" s="15" t="s">
        <v>248</v>
      </c>
      <c r="K35" s="15" t="s">
        <v>249</v>
      </c>
      <c r="L35" s="15" t="s">
        <v>368</v>
      </c>
      <c r="M35" s="15" t="s">
        <v>72</v>
      </c>
      <c r="N35" s="15" t="s">
        <v>73</v>
      </c>
      <c r="O35" s="21" t="s">
        <v>397</v>
      </c>
      <c r="P35" s="39" t="s">
        <v>398</v>
      </c>
      <c r="Q35" s="19" t="s">
        <v>272</v>
      </c>
      <c r="R35" s="18" t="s">
        <v>399</v>
      </c>
      <c r="S35" s="39" t="s">
        <v>400</v>
      </c>
      <c r="T35" s="39" t="s">
        <v>274</v>
      </c>
      <c r="U35" s="39" t="s">
        <v>260</v>
      </c>
      <c r="V35" s="39">
        <v>120</v>
      </c>
      <c r="W35" s="39" t="s">
        <v>401</v>
      </c>
      <c r="X35" s="19" t="s">
        <v>313</v>
      </c>
      <c r="Y35" s="20"/>
      <c r="Z35" s="20"/>
      <c r="AA35" s="20"/>
      <c r="AB35" s="20"/>
      <c r="AC35" s="20"/>
      <c r="AD35" s="20"/>
      <c r="AE35" s="20"/>
      <c r="AF35" s="20"/>
      <c r="AG35" s="20"/>
      <c r="AH35" s="21"/>
      <c r="AI35" s="21"/>
      <c r="AJ35" s="21"/>
      <c r="AK35" s="21"/>
      <c r="AL35" s="21"/>
      <c r="AM35" s="21"/>
      <c r="AN35" s="21"/>
      <c r="AO35" s="21"/>
      <c r="AP35" s="21"/>
      <c r="AQ35" s="21"/>
      <c r="AR35" s="22"/>
      <c r="AS35" s="21"/>
      <c r="AT35" s="40">
        <v>11</v>
      </c>
      <c r="AU35" s="48">
        <v>10</v>
      </c>
      <c r="AV35" s="48">
        <v>10</v>
      </c>
      <c r="AW35" s="48">
        <v>9</v>
      </c>
      <c r="AX35" s="48">
        <v>9</v>
      </c>
      <c r="AY35" s="48">
        <v>9</v>
      </c>
      <c r="AZ35" s="49"/>
      <c r="BA35" s="49"/>
      <c r="BB35" s="49"/>
      <c r="BC35" s="49"/>
      <c r="BD35" s="23"/>
      <c r="BE35" s="23"/>
      <c r="BF35" s="24"/>
      <c r="BG35" s="26">
        <f>IFERROR((($AT35 - BD35) / ($AT35 - $AX35)), 0)</f>
        <v>5.5</v>
      </c>
      <c r="BH35" s="26">
        <f>IF(BI35="SI",IFERROR((($AT35 - BE35) / ($AT35 - $AX35)),"REVISAR"),BA35)</f>
        <v>0</v>
      </c>
      <c r="BI35" s="24" t="s">
        <v>49</v>
      </c>
      <c r="BJ35" s="24"/>
      <c r="BK35" s="23"/>
      <c r="BL35" s="23"/>
      <c r="BM35" s="24"/>
      <c r="BN35" s="26">
        <f>IFERROR((($AT35 - BK35) / ($AT35 - $AX35)), 0)</f>
        <v>5.5</v>
      </c>
      <c r="BO35" s="26">
        <f>IF(BP35="SI",IFERROR((($AT35 - BL35) / ($AT35 - $AX35)),"REVISAR"),BH35)</f>
        <v>0</v>
      </c>
      <c r="BP35" s="24" t="s">
        <v>49</v>
      </c>
      <c r="BQ35" s="28"/>
      <c r="BR35" s="29"/>
      <c r="BS35" s="23"/>
      <c r="BT35" s="24"/>
      <c r="BU35" s="26">
        <f>IFERROR((($AT35 - BR35) / ($AT35 - $AX35)), 0)</f>
        <v>5.5</v>
      </c>
      <c r="BV35" s="26">
        <f>IF(BW35="SI",IFERROR((($AT35 - BS35) / ($AT35 - $AX35)),"REVISAR"),BO35)</f>
        <v>0</v>
      </c>
      <c r="BW35" s="24" t="s">
        <v>62</v>
      </c>
      <c r="BX35" s="24" t="s">
        <v>818</v>
      </c>
      <c r="BY35" s="23"/>
      <c r="BZ35" s="23"/>
      <c r="CA35" s="24"/>
      <c r="CB35" s="26">
        <f>IFERROR((($AT35 - BY35) / ($AT35 - $AX35)), 0)</f>
        <v>5.5</v>
      </c>
      <c r="CC35" s="26">
        <f>IF(CD35="SI",IFERROR((($AT35 - BZ35) / ($AT35 - $AX35)),"REVISAR"),BV35)</f>
        <v>0</v>
      </c>
      <c r="CD35" s="24" t="s">
        <v>49</v>
      </c>
      <c r="CE35" s="24"/>
      <c r="CF35" s="23"/>
      <c r="CG35" s="23"/>
      <c r="CH35" s="24"/>
      <c r="CI35" s="26">
        <f>IFERROR((($AT35 - CF35) / ($AT35 - $AX35)), 0)</f>
        <v>5.5</v>
      </c>
      <c r="CJ35" s="26">
        <f>IF(CK35="SI",IFERROR((($AT35 - CG35) / ($AT35 - $AX35)),"REVISAR"),CC35)</f>
        <v>0</v>
      </c>
      <c r="CK35" s="24" t="s">
        <v>49</v>
      </c>
      <c r="CL35" s="24"/>
      <c r="CM35" s="187"/>
      <c r="CN35" s="187"/>
      <c r="CO35" s="24"/>
      <c r="CP35" s="26">
        <f>IFERROR((($AT35 - CM35) / ($AT35 - $AX35)), 0)</f>
        <v>5.5</v>
      </c>
      <c r="CQ35" s="26">
        <f>IF(CR35="SI",IFERROR((($AT35 - CN35) / ($AT35 - $AX35)),"REVISAR"),CJ35)</f>
        <v>0</v>
      </c>
      <c r="CR35" s="24" t="s">
        <v>49</v>
      </c>
      <c r="CS35" s="24"/>
      <c r="CT35" s="23"/>
      <c r="CU35" s="23"/>
      <c r="CV35" s="24"/>
      <c r="CW35" s="26">
        <f>IFERROR((($AT35 - CT35) / ($AT35 - $AX35)), 0)</f>
        <v>5.5</v>
      </c>
      <c r="CX35" s="26">
        <f>IF(CY35="SI",IFERROR((($AT35 - CU35) / ($AT35 - $AX35)),"REVISAR"),CQ35)</f>
        <v>0</v>
      </c>
      <c r="CY35" s="24" t="s">
        <v>49</v>
      </c>
      <c r="CZ35" s="24"/>
      <c r="DA35" s="23"/>
      <c r="DB35" s="23"/>
      <c r="DC35" s="24"/>
      <c r="DD35" s="26">
        <f>IFERROR((($AT35 - DA35) / ($AT35 - $AX35)), 0)</f>
        <v>5.5</v>
      </c>
      <c r="DE35" s="26">
        <f>IF(DF35="SI",IFERROR((($AT35 - DB35) / ($AT35 - $AX35)),"REVISAR"),CX35)</f>
        <v>0</v>
      </c>
      <c r="DF35" s="24" t="s">
        <v>49</v>
      </c>
      <c r="DG35" s="24"/>
      <c r="DH35" s="23"/>
      <c r="DI35" s="23"/>
      <c r="DJ35" s="24"/>
      <c r="DK35" s="26">
        <f>IFERROR((($AT35 - DH35) / ($AT35 - $AX35)), 0)</f>
        <v>5.5</v>
      </c>
      <c r="DL35" s="26">
        <f>IF(DM35="SI",IFERROR((($AT35 - DI35) / ($AT35 - $AX35)),"REVISAR"),DE35)</f>
        <v>0</v>
      </c>
      <c r="DM35" s="24" t="s">
        <v>49</v>
      </c>
      <c r="DN35" s="24"/>
      <c r="DO35" s="23"/>
      <c r="DP35" s="23"/>
      <c r="DQ35" s="24"/>
      <c r="DR35" s="26">
        <f>IFERROR((($AT35 - DO35) / ($AT35 - $AX35)), 0)</f>
        <v>5.5</v>
      </c>
      <c r="DS35" s="26">
        <f>IF(DT35="SI",IFERROR((($AT35 - DP35) / ($AT35 - $AX35)),"REVISAR"),DL35)</f>
        <v>0</v>
      </c>
      <c r="DT35" s="24" t="s">
        <v>49</v>
      </c>
      <c r="DU35" s="24"/>
      <c r="DV35" s="23"/>
      <c r="DW35" s="23"/>
      <c r="DX35" s="24"/>
      <c r="DY35" s="26">
        <f>IFERROR((($AT35 - DV35) / ($AT35 - $AX35)), 0)</f>
        <v>5.5</v>
      </c>
      <c r="DZ35" s="26">
        <f>IF(EA35="SI",IFERROR((($AT35 - DW35) / ($AT35 - $AX35)),"REVISAR"),DS35)</f>
        <v>0</v>
      </c>
      <c r="EA35" s="24" t="s">
        <v>49</v>
      </c>
      <c r="EB35" s="24"/>
      <c r="EC35" s="30">
        <v>9</v>
      </c>
      <c r="ED35" s="23"/>
      <c r="EE35" s="24"/>
      <c r="EF35" s="26">
        <f>IFERROR((($AT35 - EC35) / (AT35 - $AX35)), 0)</f>
        <v>1</v>
      </c>
      <c r="EG35" s="26">
        <f>IF(EH35="SI",IFERROR((($AT35 - ED35) / ($AT35 - $AX35)),"REVISAR"),DZ35)</f>
        <v>0</v>
      </c>
      <c r="EH35" s="24" t="s">
        <v>49</v>
      </c>
      <c r="EI35" s="24"/>
      <c r="EJ35" s="31">
        <v>2026</v>
      </c>
    </row>
    <row r="36" spans="2:140" ht="37" customHeight="1" x14ac:dyDescent="0.25">
      <c r="B36" s="15" t="s">
        <v>44</v>
      </c>
      <c r="C36" s="15" t="s">
        <v>63</v>
      </c>
      <c r="D36" s="15" t="s">
        <v>70</v>
      </c>
      <c r="E36" s="15" t="s">
        <v>129</v>
      </c>
      <c r="F36" s="15" t="s">
        <v>244</v>
      </c>
      <c r="G36" s="16" t="s">
        <v>245</v>
      </c>
      <c r="H36" s="15" t="s">
        <v>367</v>
      </c>
      <c r="I36" s="15" t="s">
        <v>247</v>
      </c>
      <c r="J36" s="15" t="s">
        <v>248</v>
      </c>
      <c r="K36" s="15" t="s">
        <v>249</v>
      </c>
      <c r="L36" s="15" t="s">
        <v>368</v>
      </c>
      <c r="M36" s="15" t="s">
        <v>72</v>
      </c>
      <c r="N36" s="15" t="s">
        <v>73</v>
      </c>
      <c r="O36" s="21" t="s">
        <v>402</v>
      </c>
      <c r="P36" s="39" t="s">
        <v>403</v>
      </c>
      <c r="Q36" s="19" t="s">
        <v>272</v>
      </c>
      <c r="R36" s="18" t="s">
        <v>399</v>
      </c>
      <c r="S36" s="39" t="s">
        <v>404</v>
      </c>
      <c r="T36" s="39" t="s">
        <v>274</v>
      </c>
      <c r="U36" s="39" t="s">
        <v>260</v>
      </c>
      <c r="V36" s="39">
        <v>120</v>
      </c>
      <c r="W36" s="39" t="s">
        <v>401</v>
      </c>
      <c r="X36" s="19" t="s">
        <v>313</v>
      </c>
      <c r="Y36" s="20"/>
      <c r="Z36" s="20"/>
      <c r="AA36" s="20"/>
      <c r="AB36" s="20"/>
      <c r="AC36" s="20"/>
      <c r="AD36" s="20"/>
      <c r="AE36" s="20"/>
      <c r="AF36" s="20"/>
      <c r="AG36" s="20"/>
      <c r="AH36" s="21"/>
      <c r="AI36" s="21"/>
      <c r="AJ36" s="21"/>
      <c r="AK36" s="21"/>
      <c r="AL36" s="21"/>
      <c r="AM36" s="21"/>
      <c r="AN36" s="21"/>
      <c r="AO36" s="21"/>
      <c r="AP36" s="21"/>
      <c r="AQ36" s="21"/>
      <c r="AR36" s="22"/>
      <c r="AS36" s="21"/>
      <c r="AT36" s="40">
        <v>11</v>
      </c>
      <c r="AU36" s="48">
        <v>10</v>
      </c>
      <c r="AV36" s="48">
        <v>10</v>
      </c>
      <c r="AW36" s="48">
        <v>9</v>
      </c>
      <c r="AX36" s="48">
        <v>9</v>
      </c>
      <c r="AY36" s="48">
        <v>9</v>
      </c>
      <c r="AZ36" s="49"/>
      <c r="BA36" s="49"/>
      <c r="BB36" s="49"/>
      <c r="BC36" s="49"/>
      <c r="BD36" s="23"/>
      <c r="BE36" s="23"/>
      <c r="BF36" s="24"/>
      <c r="BG36" s="26">
        <f>IFERROR((($AT36 - BD36) / ($AT36 - $AX36)), 0)</f>
        <v>5.5</v>
      </c>
      <c r="BH36" s="26">
        <f>IF(BI36="SI",IFERROR((($AT36 - BE36) / ($AT36 - $AX36)),"REVISAR"),BA36)</f>
        <v>0</v>
      </c>
      <c r="BI36" s="24" t="s">
        <v>49</v>
      </c>
      <c r="BJ36" s="24"/>
      <c r="BK36" s="23"/>
      <c r="BL36" s="23"/>
      <c r="BM36" s="24"/>
      <c r="BN36" s="26">
        <f>IFERROR((($AT36 - BK36) / ($AT36 - $AX36)), 0)</f>
        <v>5.5</v>
      </c>
      <c r="BO36" s="26">
        <f>IF(BP36="SI",IFERROR((($AT36 - BL36) / ($AT36 - $AX36)),"REVISAR"),BH36)</f>
        <v>0</v>
      </c>
      <c r="BP36" s="24" t="s">
        <v>49</v>
      </c>
      <c r="BQ36" s="28"/>
      <c r="BR36" s="29"/>
      <c r="BS36" s="23"/>
      <c r="BT36" s="24"/>
      <c r="BU36" s="26">
        <f>IFERROR((($AT36 - BR36) / ($AT36 - $AX36)), 0)</f>
        <v>5.5</v>
      </c>
      <c r="BV36" s="26">
        <f>IF(BW36="SI",IFERROR((($AT36 - BS36) / ($AT36 - $AX36)),"REVISAR"),BO36)</f>
        <v>0</v>
      </c>
      <c r="BW36" s="24" t="s">
        <v>62</v>
      </c>
      <c r="BX36" s="24" t="s">
        <v>818</v>
      </c>
      <c r="BY36" s="23"/>
      <c r="BZ36" s="23"/>
      <c r="CA36" s="24"/>
      <c r="CB36" s="26">
        <f>IFERROR((($AT36 - BY36) / ($AT36 - $AX36)), 0)</f>
        <v>5.5</v>
      </c>
      <c r="CC36" s="26">
        <f>IF(CD36="SI",IFERROR((($AT36 - BZ36) / ($AT36 - $AX36)),"REVISAR"),BV36)</f>
        <v>0</v>
      </c>
      <c r="CD36" s="24" t="s">
        <v>49</v>
      </c>
      <c r="CE36" s="24"/>
      <c r="CF36" s="23"/>
      <c r="CG36" s="23"/>
      <c r="CH36" s="24"/>
      <c r="CI36" s="26">
        <f>IFERROR((($AT36 - CF36) / ($AT36 - $AX36)), 0)</f>
        <v>5.5</v>
      </c>
      <c r="CJ36" s="26">
        <f>IF(CK36="SI",IFERROR((($AT36 - CG36) / ($AT36 - $AX36)),"REVISAR"),CC36)</f>
        <v>0</v>
      </c>
      <c r="CK36" s="24" t="s">
        <v>49</v>
      </c>
      <c r="CL36" s="24"/>
      <c r="CM36" s="187"/>
      <c r="CN36" s="187"/>
      <c r="CO36" s="24"/>
      <c r="CP36" s="26">
        <f>IFERROR((($AT36 - CM36) / ($AT36 - $AX36)), 0)</f>
        <v>5.5</v>
      </c>
      <c r="CQ36" s="26">
        <f>IF(CR36="SI",IFERROR((($AT36 - CN36) / ($AT36 - $AX36)),"REVISAR"),CJ36)</f>
        <v>0</v>
      </c>
      <c r="CR36" s="24" t="s">
        <v>49</v>
      </c>
      <c r="CS36" s="24"/>
      <c r="CT36" s="23"/>
      <c r="CU36" s="23"/>
      <c r="CV36" s="24"/>
      <c r="CW36" s="26">
        <f>IFERROR((($AT36 - CT36) / ($AT36 - $AX36)), 0)</f>
        <v>5.5</v>
      </c>
      <c r="CX36" s="26">
        <f>IF(CY36="SI",IFERROR((($AT36 - CU36) / ($AT36 - $AX36)),"REVISAR"),CQ36)</f>
        <v>0</v>
      </c>
      <c r="CY36" s="24" t="s">
        <v>49</v>
      </c>
      <c r="CZ36" s="24"/>
      <c r="DA36" s="23"/>
      <c r="DB36" s="23"/>
      <c r="DC36" s="24"/>
      <c r="DD36" s="26">
        <f>IFERROR((($AT36 - DA36) / ($AT36 - $AX36)), 0)</f>
        <v>5.5</v>
      </c>
      <c r="DE36" s="26">
        <f>IF(DF36="SI",IFERROR((($AT36 - DB36) / ($AT36 - $AX36)),"REVISAR"),CX36)</f>
        <v>0</v>
      </c>
      <c r="DF36" s="24" t="s">
        <v>49</v>
      </c>
      <c r="DG36" s="24"/>
      <c r="DH36" s="23"/>
      <c r="DI36" s="23"/>
      <c r="DJ36" s="24"/>
      <c r="DK36" s="26">
        <f>IFERROR((($AT36 - DH36) / ($AT36 - $AX36)), 0)</f>
        <v>5.5</v>
      </c>
      <c r="DL36" s="26">
        <f>IF(DM36="SI",IFERROR((($AT36 - DI36) / ($AT36 - $AX36)),"REVISAR"),DE36)</f>
        <v>0</v>
      </c>
      <c r="DM36" s="24" t="s">
        <v>49</v>
      </c>
      <c r="DN36" s="24"/>
      <c r="DO36" s="23"/>
      <c r="DP36" s="23"/>
      <c r="DQ36" s="24"/>
      <c r="DR36" s="26">
        <f>IFERROR((($AT36 - DO36) / ($AT36 - $AX36)), 0)</f>
        <v>5.5</v>
      </c>
      <c r="DS36" s="26">
        <f>IF(DT36="SI",IFERROR((($AT36 - DP36) / ($AT36 - $AX36)),"REVISAR"),DL36)</f>
        <v>0</v>
      </c>
      <c r="DT36" s="24" t="s">
        <v>49</v>
      </c>
      <c r="DU36" s="24"/>
      <c r="DV36" s="23"/>
      <c r="DW36" s="23"/>
      <c r="DX36" s="24"/>
      <c r="DY36" s="26">
        <f>IFERROR((($AT36 - DV36) / ($AT36 - $AX36)), 0)</f>
        <v>5.5</v>
      </c>
      <c r="DZ36" s="26">
        <f>IF(EA36="SI",IFERROR((($AT36 - DW36) / ($AT36 - $AX36)),"REVISAR"),DS36)</f>
        <v>0</v>
      </c>
      <c r="EA36" s="24" t="s">
        <v>49</v>
      </c>
      <c r="EB36" s="24"/>
      <c r="EC36" s="30">
        <v>9</v>
      </c>
      <c r="ED36" s="23"/>
      <c r="EE36" s="24"/>
      <c r="EF36" s="26">
        <f>IFERROR((($AT36 - EC36) / (AT36 - $AX36)), 0)</f>
        <v>1</v>
      </c>
      <c r="EG36" s="26">
        <f>IF(EH36="SI",IFERROR((($AT36 - ED36) / ($AT36 - $AX36)),"REVISAR"),DZ36)</f>
        <v>0</v>
      </c>
      <c r="EH36" s="24" t="s">
        <v>49</v>
      </c>
      <c r="EI36" s="24"/>
      <c r="EJ36" s="31">
        <v>2026</v>
      </c>
    </row>
    <row r="37" spans="2:140" ht="37" customHeight="1" x14ac:dyDescent="0.25">
      <c r="B37" s="15" t="s">
        <v>44</v>
      </c>
      <c r="C37" s="15" t="s">
        <v>63</v>
      </c>
      <c r="D37" s="15" t="s">
        <v>70</v>
      </c>
      <c r="E37" s="15" t="s">
        <v>129</v>
      </c>
      <c r="F37" s="15" t="s">
        <v>244</v>
      </c>
      <c r="G37" s="16" t="s">
        <v>245</v>
      </c>
      <c r="H37" s="15" t="s">
        <v>373</v>
      </c>
      <c r="I37" s="15" t="s">
        <v>247</v>
      </c>
      <c r="J37" s="15" t="s">
        <v>248</v>
      </c>
      <c r="K37" s="15" t="s">
        <v>249</v>
      </c>
      <c r="L37" s="15" t="s">
        <v>368</v>
      </c>
      <c r="M37" s="15" t="s">
        <v>72</v>
      </c>
      <c r="N37" s="15" t="s">
        <v>73</v>
      </c>
      <c r="O37" s="21" t="s">
        <v>405</v>
      </c>
      <c r="P37" s="39" t="s">
        <v>406</v>
      </c>
      <c r="Q37" s="19" t="s">
        <v>272</v>
      </c>
      <c r="R37" s="18" t="s">
        <v>293</v>
      </c>
      <c r="S37" s="39" t="s">
        <v>407</v>
      </c>
      <c r="T37" s="18" t="s">
        <v>274</v>
      </c>
      <c r="U37" s="39" t="s">
        <v>260</v>
      </c>
      <c r="V37" s="39">
        <v>60</v>
      </c>
      <c r="W37" s="39" t="s">
        <v>380</v>
      </c>
      <c r="X37" s="19" t="s">
        <v>313</v>
      </c>
      <c r="Y37" s="20"/>
      <c r="Z37" s="20"/>
      <c r="AA37" s="20"/>
      <c r="AB37" s="20"/>
      <c r="AC37" s="20"/>
      <c r="AD37" s="20"/>
      <c r="AE37" s="20"/>
      <c r="AF37" s="20"/>
      <c r="AG37" s="20"/>
      <c r="AH37" s="21"/>
      <c r="AI37" s="21"/>
      <c r="AJ37" s="21"/>
      <c r="AK37" s="21"/>
      <c r="AL37" s="21"/>
      <c r="AM37" s="21"/>
      <c r="AN37" s="21"/>
      <c r="AO37" s="21"/>
      <c r="AP37" s="21"/>
      <c r="AQ37" s="21"/>
      <c r="AR37" s="22"/>
      <c r="AS37" s="21"/>
      <c r="AT37" s="40">
        <v>59</v>
      </c>
      <c r="AU37" s="48">
        <v>60</v>
      </c>
      <c r="AV37" s="41">
        <v>66</v>
      </c>
      <c r="AW37" s="41">
        <v>84</v>
      </c>
      <c r="AX37" s="41">
        <v>100</v>
      </c>
      <c r="AY37" s="41">
        <v>100</v>
      </c>
      <c r="AZ37" s="42"/>
      <c r="BA37" s="42"/>
      <c r="BB37" s="42"/>
      <c r="BC37" s="42"/>
      <c r="BD37" s="23"/>
      <c r="BE37" s="23"/>
      <c r="BF37" s="24"/>
      <c r="BG37" s="26">
        <f>IFERROR(((BD37-AT37)/(AX37-AT37)),0)</f>
        <v>-1.4390243902439024</v>
      </c>
      <c r="BH37" s="27">
        <f>+IF(BI37="SI",IFERROR((((IF(BI37="SI",(BE37-AT37),0)))/(AX37-AT37)),"REVISAR"),0)</f>
        <v>0</v>
      </c>
      <c r="BI37" s="24" t="s">
        <v>49</v>
      </c>
      <c r="BJ37" s="24"/>
      <c r="BK37" s="23"/>
      <c r="BL37" s="23"/>
      <c r="BM37" s="24"/>
      <c r="BN37" s="26">
        <f>IFERROR(((BK37-AT37)/(AX37-AT37)),0)</f>
        <v>-1.4390243902439024</v>
      </c>
      <c r="BO37" s="27">
        <f>+IF(BP37="SI",IFERROR((((IF(BP37="SI",(BL37-AT37),0)))/(AX37-AT37)),"REVISAR"),BH37)</f>
        <v>0</v>
      </c>
      <c r="BP37" s="24" t="s">
        <v>49</v>
      </c>
      <c r="BQ37" s="28"/>
      <c r="BR37" s="29"/>
      <c r="BS37" s="23"/>
      <c r="BT37" s="24"/>
      <c r="BU37" s="26">
        <f>IFERROR(((BR37-AT37)/(AX37-AT37)),0)</f>
        <v>-1.4390243902439024</v>
      </c>
      <c r="BV37" s="27">
        <f>+IF(BW37="SI",IFERROR((((IF(BW37="SI",(BS37-AT37),0)))/(AX37-AT37)),"REVISAR"),BO37)</f>
        <v>0</v>
      </c>
      <c r="BW37" s="24" t="s">
        <v>62</v>
      </c>
      <c r="BX37" s="24" t="s">
        <v>819</v>
      </c>
      <c r="BY37" s="23"/>
      <c r="BZ37" s="23"/>
      <c r="CA37" s="24"/>
      <c r="CB37" s="26">
        <f>IFERROR(((BY37-AT37)/(AX37-AT37)),0)</f>
        <v>-1.4390243902439024</v>
      </c>
      <c r="CC37" s="27">
        <f>+IF(CD37="SI",IFERROR((((IF(CD37="SI",(BZ37-AT37),0)))/(AX37-AT37)),"REVISAR"),BV37)</f>
        <v>0</v>
      </c>
      <c r="CD37" s="24" t="s">
        <v>49</v>
      </c>
      <c r="CE37" s="24"/>
      <c r="CF37" s="23"/>
      <c r="CG37" s="23"/>
      <c r="CH37" s="24"/>
      <c r="CI37" s="26">
        <f>IFERROR(((CF37-AT37)/(AX37-AT37)),0)</f>
        <v>-1.4390243902439024</v>
      </c>
      <c r="CJ37" s="27">
        <f>+IF(CK37="SI",IFERROR((((IF(CK37="SI",(CG37-AT37),0)))/(AX37-AT37)),"REVISAR"),CC37)</f>
        <v>0</v>
      </c>
      <c r="CK37" s="24" t="s">
        <v>49</v>
      </c>
      <c r="CL37" s="24"/>
      <c r="CM37" s="187"/>
      <c r="CN37" s="187"/>
      <c r="CO37" s="24"/>
      <c r="CP37" s="26">
        <f>IFERROR(((CM37-AT37)/(AX37-AT37)),0)</f>
        <v>-1.4390243902439024</v>
      </c>
      <c r="CQ37" s="27">
        <f>+IF(CR37="SI",IFERROR((((IF(CR37="SI",(CN37-AT37),0)))/(AX37-AT37)),"REVISAR"),CJ37)</f>
        <v>0</v>
      </c>
      <c r="CR37" s="24" t="s">
        <v>49</v>
      </c>
      <c r="CS37" s="24"/>
      <c r="CT37" s="23"/>
      <c r="CU37" s="23"/>
      <c r="CV37" s="24"/>
      <c r="CW37" s="26">
        <f>IFERROR(((CT37-AT37)/(AX37-AT37)),0)</f>
        <v>-1.4390243902439024</v>
      </c>
      <c r="CX37" s="27">
        <f>+IF(CY37="SI",IFERROR((((IF(CY37="SI",(CU37-AT37),0)))/(AX37-AT37)),"REVISAR"),CQ37)</f>
        <v>0</v>
      </c>
      <c r="CY37" s="24" t="s">
        <v>49</v>
      </c>
      <c r="CZ37" s="24"/>
      <c r="DA37" s="23"/>
      <c r="DB37" s="23"/>
      <c r="DC37" s="24"/>
      <c r="DD37" s="26">
        <f>IFERROR(((DA37-AT37)/(AX37-AT37)),0)</f>
        <v>-1.4390243902439024</v>
      </c>
      <c r="DE37" s="27">
        <f>+IF(DF37="SI",IFERROR((((IF(DF37="SI",(DB37-AT37),0)))/(AX37-AT37)),"REVISAR"),CX37)</f>
        <v>0</v>
      </c>
      <c r="DF37" s="24" t="s">
        <v>49</v>
      </c>
      <c r="DG37" s="24"/>
      <c r="DH37" s="23"/>
      <c r="DI37" s="23"/>
      <c r="DJ37" s="24"/>
      <c r="DK37" s="26">
        <f>IFERROR(((DH37-AT37)/(AX37-AT37)),0)</f>
        <v>-1.4390243902439024</v>
      </c>
      <c r="DL37" s="27">
        <f>+IF(DM37="SI",IFERROR((((IF(DM37="SI",(DI37-AT37),0)))/(AX37-AT37)),"REVISAR"),DE37)</f>
        <v>0</v>
      </c>
      <c r="DM37" s="24" t="s">
        <v>49</v>
      </c>
      <c r="DN37" s="24"/>
      <c r="DO37" s="23"/>
      <c r="DP37" s="23"/>
      <c r="DQ37" s="24"/>
      <c r="DR37" s="26">
        <f>IFERROR(((DO37-AT37)/(AX37-AT37)),0)</f>
        <v>-1.4390243902439024</v>
      </c>
      <c r="DS37" s="27">
        <f>+IF(DT37="SI",IFERROR((((IF(DT37="SI",(DP37-AT37),0)))/(AX37-AT37)),"REVISAR"),DL37)</f>
        <v>0</v>
      </c>
      <c r="DT37" s="24" t="s">
        <v>49</v>
      </c>
      <c r="DU37" s="24"/>
      <c r="DV37" s="23"/>
      <c r="DW37" s="23"/>
      <c r="DX37" s="24"/>
      <c r="DY37" s="26">
        <f>IFERROR(((DV37-AT37)/(AX37-AT37)),0)</f>
        <v>-1.4390243902439024</v>
      </c>
      <c r="DZ37" s="27">
        <f>+IF(EA37="SI",IFERROR((((IF(EA37="SI",(DW37-AT37),0)))/(AX37-AT37)),"REVISAR"),DS37)</f>
        <v>0</v>
      </c>
      <c r="EA37" s="24" t="s">
        <v>49</v>
      </c>
      <c r="EB37" s="24"/>
      <c r="EC37" s="30">
        <v>100</v>
      </c>
      <c r="ED37" s="23"/>
      <c r="EE37" s="24"/>
      <c r="EF37" s="26">
        <f>IFERROR(((EC37-AT37)/(AX37-AT37)),0)</f>
        <v>1</v>
      </c>
      <c r="EG37" s="27">
        <f>+IF(EH37="SI",IFERROR((((IF(EH37="SI",(ED37-AT37),0)))/(AX37-AT37)),"REVISAR"),DZ37)</f>
        <v>0</v>
      </c>
      <c r="EH37" s="24" t="s">
        <v>49</v>
      </c>
      <c r="EI37" s="24"/>
      <c r="EJ37" s="31">
        <v>2026</v>
      </c>
    </row>
    <row r="38" spans="2:140" ht="37" customHeight="1" x14ac:dyDescent="0.25">
      <c r="B38" s="15" t="s">
        <v>44</v>
      </c>
      <c r="C38" s="15" t="s">
        <v>63</v>
      </c>
      <c r="D38" s="15" t="s">
        <v>70</v>
      </c>
      <c r="E38" s="15" t="s">
        <v>129</v>
      </c>
      <c r="F38" s="15" t="s">
        <v>244</v>
      </c>
      <c r="G38" s="16" t="s">
        <v>245</v>
      </c>
      <c r="H38" s="15" t="s">
        <v>367</v>
      </c>
      <c r="I38" s="15" t="s">
        <v>247</v>
      </c>
      <c r="J38" s="15" t="s">
        <v>248</v>
      </c>
      <c r="K38" s="15" t="s">
        <v>249</v>
      </c>
      <c r="L38" s="15" t="s">
        <v>368</v>
      </c>
      <c r="M38" s="15" t="s">
        <v>72</v>
      </c>
      <c r="N38" s="15" t="s">
        <v>73</v>
      </c>
      <c r="O38" s="21">
        <v>7</v>
      </c>
      <c r="P38" s="39" t="s">
        <v>418</v>
      </c>
      <c r="Q38" s="19" t="s">
        <v>97</v>
      </c>
      <c r="R38" s="18" t="s">
        <v>419</v>
      </c>
      <c r="S38" s="39" t="s">
        <v>420</v>
      </c>
      <c r="T38" s="18" t="s">
        <v>254</v>
      </c>
      <c r="U38" s="39" t="s">
        <v>332</v>
      </c>
      <c r="V38" s="39">
        <v>0</v>
      </c>
      <c r="W38" s="39" t="s">
        <v>421</v>
      </c>
      <c r="X38" s="19" t="s">
        <v>256</v>
      </c>
      <c r="Y38" s="20"/>
      <c r="Z38" s="20"/>
      <c r="AA38" s="20"/>
      <c r="AB38" s="20"/>
      <c r="AC38" s="20"/>
      <c r="AD38" s="20"/>
      <c r="AE38" s="20"/>
      <c r="AF38" s="20"/>
      <c r="AG38" s="20"/>
      <c r="AH38" s="21"/>
      <c r="AI38" s="21"/>
      <c r="AJ38" s="21"/>
      <c r="AK38" s="21"/>
      <c r="AL38" s="21"/>
      <c r="AM38" s="21"/>
      <c r="AN38" s="21"/>
      <c r="AO38" s="21"/>
      <c r="AP38" s="21"/>
      <c r="AQ38" s="21"/>
      <c r="AR38" s="22"/>
      <c r="AS38" s="21"/>
      <c r="AT38" s="40">
        <v>97</v>
      </c>
      <c r="AU38" s="43">
        <v>97</v>
      </c>
      <c r="AV38" s="48">
        <v>97</v>
      </c>
      <c r="AW38" s="48">
        <v>97</v>
      </c>
      <c r="AX38" s="48">
        <v>97</v>
      </c>
      <c r="AY38" s="48">
        <v>97</v>
      </c>
      <c r="AZ38" s="49"/>
      <c r="BA38" s="49"/>
      <c r="BB38" s="49"/>
      <c r="BC38" s="49"/>
      <c r="BD38" s="23"/>
      <c r="BE38" s="23"/>
      <c r="BF38" s="24"/>
      <c r="BG38" s="25">
        <f t="shared" ref="BG38:BG39" si="67">IFERROR(BD38/AX38,0)</f>
        <v>0</v>
      </c>
      <c r="BH38" s="27">
        <f>+IF(BI38="SI",IFERROR((((IF(BI38="SI",(BE38-AT38),0)))/(AX38-AT38)),"REVISAR"),0)</f>
        <v>0</v>
      </c>
      <c r="BI38" s="24" t="s">
        <v>49</v>
      </c>
      <c r="BJ38" s="24"/>
      <c r="BK38" s="23"/>
      <c r="BL38" s="23"/>
      <c r="BM38" s="24"/>
      <c r="BN38" s="26">
        <f t="shared" ref="BN38:BN39" si="68">+IFERROR(BK38/AX38,0)</f>
        <v>0</v>
      </c>
      <c r="BO38" s="27">
        <f>+IF(BP38="SI",IFERROR((((IF(BP38="SI",(BL38-AT38),0)))/(AX38-AT38)),"REVISAR"),BH38)</f>
        <v>0</v>
      </c>
      <c r="BP38" s="24" t="s">
        <v>49</v>
      </c>
      <c r="BQ38" s="28"/>
      <c r="BR38" s="29">
        <v>5</v>
      </c>
      <c r="BS38" s="23">
        <v>27</v>
      </c>
      <c r="BT38" s="24" t="s">
        <v>820</v>
      </c>
      <c r="BU38" s="26">
        <f t="shared" ref="BU38:BU39" si="69">+IFERROR(BR38/AX38,0)</f>
        <v>5.1546391752577317E-2</v>
      </c>
      <c r="BV38" s="27">
        <f>+IF(BW38="SI",IFERROR((((IF(BW38="SI",(BS38-AT38),0)))/(AX38-AT38)),"REVISAR"),BO38)</f>
        <v>0</v>
      </c>
      <c r="BW38" s="24" t="s">
        <v>314</v>
      </c>
      <c r="BX38" s="24"/>
      <c r="BY38" s="23"/>
      <c r="BZ38" s="23"/>
      <c r="CA38" s="24"/>
      <c r="CB38" s="26">
        <f t="shared" ref="CB38:CB39" si="70">+IFERROR(BY38/AX38,0)</f>
        <v>0</v>
      </c>
      <c r="CC38" s="27">
        <f>+IF(CD38="SI",IFERROR((((IF(CD38="SI",(BZ38-AT38),0)))/(AX38-AT38)),"REVISAR"),BV38)</f>
        <v>0</v>
      </c>
      <c r="CD38" s="24" t="s">
        <v>49</v>
      </c>
      <c r="CE38" s="24"/>
      <c r="CF38" s="23"/>
      <c r="CG38" s="23"/>
      <c r="CH38" s="24"/>
      <c r="CI38" s="26">
        <f t="shared" ref="CI38:CI39" si="71">+IFERROR(CF38/AX38,0)</f>
        <v>0</v>
      </c>
      <c r="CJ38" s="27">
        <f>+IF(CK38="SI",IFERROR((((IF(CK38="SI",(CG38-AT38),0)))/(AX38-AT38)),"REVISAR"),CC38)</f>
        <v>0</v>
      </c>
      <c r="CK38" s="24" t="s">
        <v>49</v>
      </c>
      <c r="CL38" s="24"/>
      <c r="CM38" s="187">
        <v>15</v>
      </c>
      <c r="CN38" s="187"/>
      <c r="CO38" s="24"/>
      <c r="CP38" s="26">
        <f t="shared" ref="CP38:CP39" si="72">+IFERROR(CM38/AX38,0)</f>
        <v>0.15463917525773196</v>
      </c>
      <c r="CQ38" s="27">
        <f>+IF(CR38="SI",IFERROR((((IF(CR38="SI",(CN38-AT38),0)))/(AX38-AT38)),"REVISAR"),CJ38)</f>
        <v>0</v>
      </c>
      <c r="CR38" s="24" t="s">
        <v>49</v>
      </c>
      <c r="CS38" s="24"/>
      <c r="CT38" s="23">
        <v>0</v>
      </c>
      <c r="CU38" s="23"/>
      <c r="CV38" s="24"/>
      <c r="CW38" s="26">
        <f t="shared" ref="CW38:CW39" si="73">+IFERROR(CT38/AX38,0)</f>
        <v>0</v>
      </c>
      <c r="CX38" s="27">
        <f>+IF(CY38="SI",IFERROR((((IF(CY38="SI",(CU38-AT38),0)))/(AX38-AT38)),"REVISAR"),CQ38)</f>
        <v>0</v>
      </c>
      <c r="CY38" s="24" t="s">
        <v>49</v>
      </c>
      <c r="CZ38" s="24"/>
      <c r="DA38" s="23"/>
      <c r="DB38" s="23"/>
      <c r="DC38" s="24"/>
      <c r="DD38" s="26">
        <f t="shared" ref="DD38:DD39" si="74">+IFERROR(DA38/AX38,0)</f>
        <v>0</v>
      </c>
      <c r="DE38" s="27">
        <f>+IF(DF38="SI",IFERROR((((IF(DF38="SI",(DB38-AT38),0)))/(AX38-AT38)),"REVISAR"),CX38)</f>
        <v>0</v>
      </c>
      <c r="DF38" s="24" t="s">
        <v>49</v>
      </c>
      <c r="DG38" s="24"/>
      <c r="DH38" s="23">
        <v>30</v>
      </c>
      <c r="DI38" s="23"/>
      <c r="DJ38" s="24"/>
      <c r="DK38" s="26">
        <f t="shared" ref="DK38:DK39" si="75">+IFERROR(DH38/AX38,0)</f>
        <v>0.30927835051546393</v>
      </c>
      <c r="DL38" s="27">
        <f>+IF(DM38="SI",IFERROR((((IF(DM38="SI",(DI38-AT38),0)))/(AX38-AT38)),"REVISAR"),DE38)</f>
        <v>0</v>
      </c>
      <c r="DM38" s="24" t="s">
        <v>49</v>
      </c>
      <c r="DN38" s="24"/>
      <c r="DO38" s="23"/>
      <c r="DP38" s="23"/>
      <c r="DQ38" s="24"/>
      <c r="DR38" s="26">
        <f t="shared" ref="DR38:DR39" si="76">+IFERROR(DO38/AX38,0)</f>
        <v>0</v>
      </c>
      <c r="DS38" s="27">
        <f>+IF(DT38="SI",IFERROR((((IF(DT38="SI",(DP38-AT38),0)))/(AX38-AT38)),"REVISAR"),DL38)</f>
        <v>0</v>
      </c>
      <c r="DT38" s="24" t="s">
        <v>49</v>
      </c>
      <c r="DU38" s="24"/>
      <c r="DV38" s="23"/>
      <c r="DW38" s="23"/>
      <c r="DX38" s="24"/>
      <c r="DY38" s="26">
        <f t="shared" ref="DY38:DY39" si="77">+IFERROR(DV38/AX38,0)</f>
        <v>0</v>
      </c>
      <c r="DZ38" s="27">
        <f>+IF(EA38="SI",IFERROR((((IF(EA38="SI",(DW38-AT38),0)))/(AX38-AT38)),"REVISAR"),DS38)</f>
        <v>0</v>
      </c>
      <c r="EA38" s="24" t="s">
        <v>49</v>
      </c>
      <c r="EB38" s="24"/>
      <c r="EC38" s="30">
        <v>97</v>
      </c>
      <c r="ED38" s="23"/>
      <c r="EE38" s="24"/>
      <c r="EF38" s="26">
        <f t="shared" si="22"/>
        <v>1</v>
      </c>
      <c r="EG38" s="27">
        <f>+IF(EH38="SI",IFERROR((((IF(EH38="SI",(ED38-AT38),0)))/(AX38-AT38)),"REVISAR"),DZ38)</f>
        <v>0</v>
      </c>
      <c r="EH38" s="24" t="s">
        <v>49</v>
      </c>
      <c r="EI38" s="24"/>
      <c r="EJ38" s="31">
        <v>2026</v>
      </c>
    </row>
    <row r="39" spans="2:140" ht="37" customHeight="1" x14ac:dyDescent="0.25">
      <c r="B39" s="15" t="s">
        <v>44</v>
      </c>
      <c r="C39" s="15" t="s">
        <v>63</v>
      </c>
      <c r="D39" s="15" t="s">
        <v>70</v>
      </c>
      <c r="E39" s="15" t="s">
        <v>129</v>
      </c>
      <c r="F39" s="15" t="s">
        <v>244</v>
      </c>
      <c r="G39" s="16" t="s">
        <v>245</v>
      </c>
      <c r="H39" s="15" t="s">
        <v>367</v>
      </c>
      <c r="I39" s="15" t="s">
        <v>247</v>
      </c>
      <c r="J39" s="15" t="s">
        <v>248</v>
      </c>
      <c r="K39" s="15" t="s">
        <v>249</v>
      </c>
      <c r="L39" s="15" t="s">
        <v>368</v>
      </c>
      <c r="M39" s="15" t="s">
        <v>72</v>
      </c>
      <c r="N39" s="15" t="s">
        <v>73</v>
      </c>
      <c r="O39" s="21">
        <v>94</v>
      </c>
      <c r="P39" s="39" t="s">
        <v>408</v>
      </c>
      <c r="Q39" s="19" t="s">
        <v>272</v>
      </c>
      <c r="R39" s="18" t="s">
        <v>253</v>
      </c>
      <c r="S39" s="39" t="s">
        <v>409</v>
      </c>
      <c r="T39" s="18" t="s">
        <v>254</v>
      </c>
      <c r="U39" s="39" t="s">
        <v>260</v>
      </c>
      <c r="V39" s="39">
        <v>180</v>
      </c>
      <c r="W39" s="39" t="s">
        <v>410</v>
      </c>
      <c r="X39" s="19" t="s">
        <v>744</v>
      </c>
      <c r="Y39" s="20"/>
      <c r="Z39" s="20"/>
      <c r="AA39" s="20"/>
      <c r="AB39" s="20"/>
      <c r="AC39" s="20"/>
      <c r="AD39" s="20"/>
      <c r="AE39" s="20" t="s">
        <v>411</v>
      </c>
      <c r="AF39" s="20"/>
      <c r="AG39" s="20"/>
      <c r="AH39" s="21"/>
      <c r="AI39" s="21"/>
      <c r="AJ39" s="21" t="s">
        <v>83</v>
      </c>
      <c r="AK39" s="21"/>
      <c r="AL39" s="21"/>
      <c r="AM39" s="21"/>
      <c r="AN39" s="21"/>
      <c r="AO39" s="21"/>
      <c r="AP39" s="21"/>
      <c r="AQ39" s="21"/>
      <c r="AR39" s="22"/>
      <c r="AS39" s="21"/>
      <c r="AT39" s="40"/>
      <c r="AU39" s="48">
        <v>185000</v>
      </c>
      <c r="AV39" s="48">
        <v>400000</v>
      </c>
      <c r="AW39" s="48">
        <v>650000</v>
      </c>
      <c r="AX39" s="48">
        <v>795868</v>
      </c>
      <c r="AY39" s="48">
        <v>795868</v>
      </c>
      <c r="AZ39" s="49"/>
      <c r="BA39" s="49"/>
      <c r="BB39" s="49"/>
      <c r="BC39" s="49"/>
      <c r="BD39" s="38"/>
      <c r="BE39" s="23">
        <v>0.3</v>
      </c>
      <c r="BF39" s="24" t="s">
        <v>821</v>
      </c>
      <c r="BG39" s="25">
        <f t="shared" si="67"/>
        <v>0</v>
      </c>
      <c r="BH39" s="26">
        <f>IF(BI39="SI",IFERROR((($AT39 - BE39) / ($AT39 - $AX39)),"REVISAR"),BA39)</f>
        <v>3.7694693089808863E-7</v>
      </c>
      <c r="BI39" s="24" t="s">
        <v>50</v>
      </c>
      <c r="BJ39" s="24" t="s">
        <v>822</v>
      </c>
      <c r="BK39" s="38"/>
      <c r="BL39" s="23"/>
      <c r="BM39" s="24" t="s">
        <v>823</v>
      </c>
      <c r="BN39" s="26">
        <f t="shared" si="68"/>
        <v>0</v>
      </c>
      <c r="BO39" s="26">
        <f>IF(BP39="SI",IFERROR((($AT39 - BL39) / ($AT39 - $AX39)),"REVISAR"),BH39)</f>
        <v>0</v>
      </c>
      <c r="BP39" s="24" t="s">
        <v>50</v>
      </c>
      <c r="BQ39" s="28" t="s">
        <v>765</v>
      </c>
      <c r="BR39" s="38"/>
      <c r="BS39" s="23"/>
      <c r="BT39" s="24" t="s">
        <v>824</v>
      </c>
      <c r="BU39" s="26">
        <f t="shared" si="69"/>
        <v>0</v>
      </c>
      <c r="BV39" s="26">
        <f>IF(BW39="SI",IFERROR((($AT39 - BS39) / ($AT39 - $AX39)),"REVISAR"),BO39)</f>
        <v>0</v>
      </c>
      <c r="BW39" s="24" t="s">
        <v>50</v>
      </c>
      <c r="BX39" s="24" t="s">
        <v>825</v>
      </c>
      <c r="BY39" s="38"/>
      <c r="BZ39" s="23"/>
      <c r="CA39" s="24"/>
      <c r="CB39" s="26">
        <f t="shared" si="70"/>
        <v>0</v>
      </c>
      <c r="CC39" s="26">
        <f>IF(CD39="SI",IFERROR((($AT39 - BZ39) / ($AT39 - $AX39)),"REVISAR"),BV39)</f>
        <v>0</v>
      </c>
      <c r="CD39" s="24" t="s">
        <v>49</v>
      </c>
      <c r="CE39" s="24"/>
      <c r="CF39" s="38"/>
      <c r="CG39" s="23"/>
      <c r="CH39" s="24"/>
      <c r="CI39" s="26">
        <f t="shared" si="71"/>
        <v>0</v>
      </c>
      <c r="CJ39" s="26">
        <f>IF(CK39="SI",IFERROR((($AT39 - CG39) / ($AT39 - $AX39)),"REVISAR"),CC39)</f>
        <v>0</v>
      </c>
      <c r="CK39" s="24" t="s">
        <v>49</v>
      </c>
      <c r="CL39" s="24"/>
      <c r="CM39" s="192"/>
      <c r="CN39" s="187"/>
      <c r="CO39" s="24"/>
      <c r="CP39" s="26">
        <f t="shared" si="72"/>
        <v>0</v>
      </c>
      <c r="CQ39" s="26">
        <f>IF(CR39="SI",IFERROR((($AT39 - CN39) / ($AT39 - $AX39)),"REVISAR"),CJ39)</f>
        <v>0</v>
      </c>
      <c r="CR39" s="24" t="s">
        <v>49</v>
      </c>
      <c r="CS39" s="24"/>
      <c r="CT39" s="38"/>
      <c r="CU39" s="23"/>
      <c r="CV39" s="24"/>
      <c r="CW39" s="26">
        <f t="shared" si="73"/>
        <v>0</v>
      </c>
      <c r="CX39" s="26">
        <f>IF(CY39="SI",IFERROR((($AT39 - CU39) / ($AT39 - $AX39)),"REVISAR"),CQ39)</f>
        <v>0</v>
      </c>
      <c r="CY39" s="24" t="s">
        <v>49</v>
      </c>
      <c r="CZ39" s="24"/>
      <c r="DA39" s="38"/>
      <c r="DB39" s="23"/>
      <c r="DC39" s="24"/>
      <c r="DD39" s="26">
        <f t="shared" si="74"/>
        <v>0</v>
      </c>
      <c r="DE39" s="26">
        <f>IF(DF39="SI",IFERROR((($AT39 - DB39) / ($AT39 - $AX39)),"REVISAR"),CX39)</f>
        <v>0</v>
      </c>
      <c r="DF39" s="24" t="s">
        <v>49</v>
      </c>
      <c r="DG39" s="24"/>
      <c r="DH39" s="38"/>
      <c r="DI39" s="23"/>
      <c r="DJ39" s="24"/>
      <c r="DK39" s="26">
        <f t="shared" si="75"/>
        <v>0</v>
      </c>
      <c r="DL39" s="26">
        <f>IF(DM39="SI",IFERROR((($AT39 - DI39) / ($AT39 - $AX39)),"REVISAR"),DE39)</f>
        <v>0</v>
      </c>
      <c r="DM39" s="24" t="s">
        <v>49</v>
      </c>
      <c r="DN39" s="24"/>
      <c r="DO39" s="38"/>
      <c r="DP39" s="23"/>
      <c r="DQ39" s="24"/>
      <c r="DR39" s="26">
        <f t="shared" si="76"/>
        <v>0</v>
      </c>
      <c r="DS39" s="26">
        <f>IF(DT39="SI",IFERROR((($AT39 - DP39) / ($AT39 - $AX39)),"REVISAR"),DL39)</f>
        <v>0</v>
      </c>
      <c r="DT39" s="24" t="s">
        <v>49</v>
      </c>
      <c r="DU39" s="24"/>
      <c r="DV39" s="38"/>
      <c r="DW39" s="23"/>
      <c r="DX39" s="24"/>
      <c r="DY39" s="26">
        <f t="shared" si="77"/>
        <v>0</v>
      </c>
      <c r="DZ39" s="26">
        <f>IF(EA39="SI",IFERROR((($AT39 - DW39) / ($AT39 - $AX39)),"REVISAR"),DS39)</f>
        <v>0</v>
      </c>
      <c r="EA39" s="24" t="s">
        <v>49</v>
      </c>
      <c r="EB39" s="24"/>
      <c r="EC39" s="30">
        <v>795868</v>
      </c>
      <c r="ED39" s="23"/>
      <c r="EE39" s="24"/>
      <c r="EF39" s="26">
        <f t="shared" si="22"/>
        <v>1</v>
      </c>
      <c r="EG39" s="26">
        <f>IF(EH39="SI",IFERROR((($AT39 - ED39) / ($AT39 - $AX39)),"REVISAR"),DZ39)</f>
        <v>0</v>
      </c>
      <c r="EH39" s="24" t="s">
        <v>49</v>
      </c>
      <c r="EI39" s="24"/>
      <c r="EJ39" s="31">
        <v>2026</v>
      </c>
    </row>
    <row r="40" spans="2:140" ht="37" customHeight="1" x14ac:dyDescent="0.25">
      <c r="B40" s="15" t="s">
        <v>44</v>
      </c>
      <c r="C40" s="15" t="s">
        <v>63</v>
      </c>
      <c r="D40" s="15" t="s">
        <v>70</v>
      </c>
      <c r="E40" s="15" t="s">
        <v>129</v>
      </c>
      <c r="F40" s="15" t="s">
        <v>244</v>
      </c>
      <c r="G40" s="16" t="s">
        <v>245</v>
      </c>
      <c r="H40" s="15" t="s">
        <v>367</v>
      </c>
      <c r="I40" s="15" t="s">
        <v>247</v>
      </c>
      <c r="J40" s="15" t="s">
        <v>248</v>
      </c>
      <c r="K40" s="15" t="s">
        <v>249</v>
      </c>
      <c r="L40" s="15" t="s">
        <v>368</v>
      </c>
      <c r="M40" s="15" t="s">
        <v>72</v>
      </c>
      <c r="N40" s="15" t="s">
        <v>73</v>
      </c>
      <c r="O40" s="21">
        <v>57</v>
      </c>
      <c r="P40" s="20" t="s">
        <v>412</v>
      </c>
      <c r="Q40" s="19" t="s">
        <v>252</v>
      </c>
      <c r="R40" s="18" t="s">
        <v>399</v>
      </c>
      <c r="S40" s="20" t="s">
        <v>413</v>
      </c>
      <c r="T40" s="18" t="s">
        <v>274</v>
      </c>
      <c r="U40" s="20" t="s">
        <v>260</v>
      </c>
      <c r="V40" s="20">
        <v>180</v>
      </c>
      <c r="W40" s="20" t="s">
        <v>414</v>
      </c>
      <c r="X40" s="19" t="s">
        <v>744</v>
      </c>
      <c r="Y40" s="20"/>
      <c r="Z40" s="20"/>
      <c r="AA40" s="20"/>
      <c r="AB40" s="20"/>
      <c r="AC40" s="20"/>
      <c r="AD40" s="20"/>
      <c r="AE40" s="20"/>
      <c r="AF40" s="20"/>
      <c r="AG40" s="20"/>
      <c r="AH40" s="21"/>
      <c r="AI40" s="21"/>
      <c r="AJ40" s="21"/>
      <c r="AK40" s="21"/>
      <c r="AL40" s="21"/>
      <c r="AM40" s="21"/>
      <c r="AN40" s="21"/>
      <c r="AO40" s="21"/>
      <c r="AP40" s="21"/>
      <c r="AQ40" s="21"/>
      <c r="AR40" s="22"/>
      <c r="AS40" s="21"/>
      <c r="AT40" s="40">
        <v>9</v>
      </c>
      <c r="AU40" s="48">
        <v>9</v>
      </c>
      <c r="AV40" s="48">
        <v>7</v>
      </c>
      <c r="AW40" s="48">
        <v>5</v>
      </c>
      <c r="AX40" s="48">
        <v>4</v>
      </c>
      <c r="AY40" s="48">
        <v>4</v>
      </c>
      <c r="AZ40" s="49"/>
      <c r="BA40" s="49"/>
      <c r="BB40" s="49"/>
      <c r="BC40" s="49"/>
      <c r="BD40" s="38"/>
      <c r="BE40" s="23">
        <v>30</v>
      </c>
      <c r="BF40" s="24" t="s">
        <v>826</v>
      </c>
      <c r="BG40" s="26">
        <f>IFERROR((($AT40 - BD40) / ($AT40 - $AX40)), 0)</f>
        <v>1.8</v>
      </c>
      <c r="BH40" s="26">
        <f>IF(BI40="SI",IFERROR((($AT40 - BE40) / ($AT40 - $AX40)),"REVISAR"),BA40)</f>
        <v>-4.2</v>
      </c>
      <c r="BI40" s="24" t="s">
        <v>50</v>
      </c>
      <c r="BJ40" s="24" t="s">
        <v>827</v>
      </c>
      <c r="BK40" s="38"/>
      <c r="BL40" s="23"/>
      <c r="BM40" s="24" t="s">
        <v>828</v>
      </c>
      <c r="BN40" s="26">
        <f>IFERROR((($AT40 - BK40) / ($AT40 - $AX40)), 0)</f>
        <v>1.8</v>
      </c>
      <c r="BO40" s="26">
        <f>IF(BP40="SI",IFERROR((($AT40 - BL40) / ($AT40 - $AX40)),"REVISAR"),BH40)</f>
        <v>1.8</v>
      </c>
      <c r="BP40" s="24" t="s">
        <v>50</v>
      </c>
      <c r="BQ40" s="28" t="s">
        <v>765</v>
      </c>
      <c r="BR40" s="38"/>
      <c r="BS40" s="23"/>
      <c r="BT40" s="24" t="s">
        <v>829</v>
      </c>
      <c r="BU40" s="26">
        <f>IFERROR((($AT40 - BR40) / ($AT40 - $AX40)), 0)</f>
        <v>1.8</v>
      </c>
      <c r="BV40" s="26">
        <f>IF(BW40="SI",IFERROR((($AT40 - BS40) / ($AT40 - $AX40)),"REVISAR"),BO40)</f>
        <v>1.8</v>
      </c>
      <c r="BW40" s="24" t="s">
        <v>50</v>
      </c>
      <c r="BX40" s="24" t="s">
        <v>825</v>
      </c>
      <c r="BY40" s="38"/>
      <c r="BZ40" s="23"/>
      <c r="CA40" s="24"/>
      <c r="CB40" s="26">
        <f>IFERROR((($AT40 - BY40) / ($AT40 - $AX40)), 0)</f>
        <v>1.8</v>
      </c>
      <c r="CC40" s="26">
        <f>IF(CD40="SI",IFERROR((($AT40 - BZ40) / ($AT40 - $AX40)),"REVISAR"),BV40)</f>
        <v>1.8</v>
      </c>
      <c r="CD40" s="24" t="s">
        <v>49</v>
      </c>
      <c r="CE40" s="24"/>
      <c r="CF40" s="38"/>
      <c r="CG40" s="23"/>
      <c r="CH40" s="24"/>
      <c r="CI40" s="26">
        <f>IFERROR((($AT40 - CF40) / ($AT40 - $AX40)), 0)</f>
        <v>1.8</v>
      </c>
      <c r="CJ40" s="26">
        <f>IF(CK40="SI",IFERROR((($AT40 - CG40) / ($AT40 - $AX40)),"REVISAR"),CC40)</f>
        <v>1.8</v>
      </c>
      <c r="CK40" s="24" t="s">
        <v>49</v>
      </c>
      <c r="CL40" s="24"/>
      <c r="CM40" s="192"/>
      <c r="CN40" s="187"/>
      <c r="CO40" s="24"/>
      <c r="CP40" s="26">
        <f>IFERROR((($AT40 - CM40) / ($AT40 - $AX40)), 0)</f>
        <v>1.8</v>
      </c>
      <c r="CQ40" s="26">
        <f>IF(CR40="SI",IFERROR((($AT40 - CN40) / ($AT40 - $AX40)),"REVISAR"),CJ40)</f>
        <v>1.8</v>
      </c>
      <c r="CR40" s="24" t="s">
        <v>49</v>
      </c>
      <c r="CS40" s="24"/>
      <c r="CT40" s="38"/>
      <c r="CU40" s="23"/>
      <c r="CV40" s="24"/>
      <c r="CW40" s="26">
        <f>IFERROR((($AT40 - CT40) / ($AT40 - $AX40)), 0)</f>
        <v>1.8</v>
      </c>
      <c r="CX40" s="26">
        <f>IF(CY40="SI",IFERROR((($AT40 - CU40) / ($AT40 - $AX40)),"REVISAR"),CQ40)</f>
        <v>1.8</v>
      </c>
      <c r="CY40" s="24" t="s">
        <v>49</v>
      </c>
      <c r="CZ40" s="24"/>
      <c r="DA40" s="38"/>
      <c r="DB40" s="23"/>
      <c r="DC40" s="24"/>
      <c r="DD40" s="26">
        <f>IFERROR((($AT40 - DA40) / ($AT40 - $AX40)), 0)</f>
        <v>1.8</v>
      </c>
      <c r="DE40" s="26">
        <f>IF(DF40="SI",IFERROR((($AT40 - DB40) / ($AT40 - $AX40)),"REVISAR"),CX40)</f>
        <v>1.8</v>
      </c>
      <c r="DF40" s="24" t="s">
        <v>49</v>
      </c>
      <c r="DG40" s="24"/>
      <c r="DH40" s="38"/>
      <c r="DI40" s="23"/>
      <c r="DJ40" s="24"/>
      <c r="DK40" s="26">
        <f>IFERROR((($AT40 - DH40) / ($AT40 - $AX40)), 0)</f>
        <v>1.8</v>
      </c>
      <c r="DL40" s="26">
        <f>IF(DM40="SI",IFERROR((($AT40 - DI40) / ($AT40 - $AX40)),"REVISAR"),DE40)</f>
        <v>1.8</v>
      </c>
      <c r="DM40" s="24" t="s">
        <v>49</v>
      </c>
      <c r="DN40" s="24"/>
      <c r="DO40" s="38"/>
      <c r="DP40" s="23"/>
      <c r="DQ40" s="24"/>
      <c r="DR40" s="26">
        <f>IFERROR((($AT40 - DO40) / ($AT40 - $AX40)), 0)</f>
        <v>1.8</v>
      </c>
      <c r="DS40" s="26">
        <f>IF(DT40="SI",IFERROR((($AT40 - DP40) / ($AT40 - $AX40)),"REVISAR"),DL40)</f>
        <v>1.8</v>
      </c>
      <c r="DT40" s="24" t="s">
        <v>49</v>
      </c>
      <c r="DU40" s="24"/>
      <c r="DV40" s="38"/>
      <c r="DW40" s="23"/>
      <c r="DX40" s="24"/>
      <c r="DY40" s="26">
        <f>IFERROR((($AT40 - DV40) / ($AT40 - $AX40)), 0)</f>
        <v>1.8</v>
      </c>
      <c r="DZ40" s="26">
        <f>IF(EA40="SI",IFERROR((($AT40 - DW40) / ($AT40 - $AX40)),"REVISAR"),DS40)</f>
        <v>1.8</v>
      </c>
      <c r="EA40" s="24" t="s">
        <v>49</v>
      </c>
      <c r="EB40" s="24"/>
      <c r="EC40" s="30">
        <v>4</v>
      </c>
      <c r="ED40" s="23"/>
      <c r="EE40" s="24"/>
      <c r="EF40" s="26">
        <f>IFERROR((($AT40 - EC40) / (AT40 - $AX40)), 0)</f>
        <v>1</v>
      </c>
      <c r="EG40" s="26">
        <f>IF(EH40="SI",IFERROR((($AT40 - ED40) / ($AT40 - $AX40)),"REVISAR"),DZ40)</f>
        <v>1.8</v>
      </c>
      <c r="EH40" s="24" t="s">
        <v>49</v>
      </c>
      <c r="EI40" s="24"/>
      <c r="EJ40" s="31">
        <v>2026</v>
      </c>
    </row>
    <row r="41" spans="2:140" ht="37" customHeight="1" x14ac:dyDescent="0.25">
      <c r="B41" s="15" t="s">
        <v>44</v>
      </c>
      <c r="C41" s="15" t="s">
        <v>63</v>
      </c>
      <c r="D41" s="15" t="s">
        <v>70</v>
      </c>
      <c r="E41" s="15" t="s">
        <v>129</v>
      </c>
      <c r="F41" s="15" t="s">
        <v>244</v>
      </c>
      <c r="G41" s="16" t="s">
        <v>245</v>
      </c>
      <c r="H41" s="15" t="s">
        <v>367</v>
      </c>
      <c r="I41" s="15" t="s">
        <v>247</v>
      </c>
      <c r="J41" s="15" t="s">
        <v>248</v>
      </c>
      <c r="K41" s="15" t="s">
        <v>249</v>
      </c>
      <c r="L41" s="15" t="s">
        <v>368</v>
      </c>
      <c r="M41" s="15" t="s">
        <v>65</v>
      </c>
      <c r="N41" s="15" t="s">
        <v>728</v>
      </c>
      <c r="O41" s="21">
        <v>98</v>
      </c>
      <c r="P41" s="39" t="s">
        <v>415</v>
      </c>
      <c r="Q41" s="19" t="s">
        <v>272</v>
      </c>
      <c r="R41" s="18" t="s">
        <v>399</v>
      </c>
      <c r="S41" s="39" t="s">
        <v>416</v>
      </c>
      <c r="T41" s="18" t="s">
        <v>274</v>
      </c>
      <c r="U41" s="39" t="s">
        <v>260</v>
      </c>
      <c r="V41" s="39">
        <v>180</v>
      </c>
      <c r="W41" s="39" t="s">
        <v>417</v>
      </c>
      <c r="X41" s="19" t="s">
        <v>744</v>
      </c>
      <c r="Y41" s="20"/>
      <c r="Z41" s="20"/>
      <c r="AA41" s="20"/>
      <c r="AB41" s="20"/>
      <c r="AC41" s="20"/>
      <c r="AD41" s="20"/>
      <c r="AE41" s="20"/>
      <c r="AF41" s="20"/>
      <c r="AG41" s="20"/>
      <c r="AH41" s="21"/>
      <c r="AI41" s="21"/>
      <c r="AJ41" s="21"/>
      <c r="AK41" s="21"/>
      <c r="AL41" s="21"/>
      <c r="AM41" s="21"/>
      <c r="AN41" s="21"/>
      <c r="AO41" s="21"/>
      <c r="AP41" s="21"/>
      <c r="AQ41" s="21"/>
      <c r="AR41" s="22"/>
      <c r="AS41" s="21"/>
      <c r="AT41" s="40">
        <v>4</v>
      </c>
      <c r="AU41" s="43">
        <v>3</v>
      </c>
      <c r="AV41" s="48">
        <v>3</v>
      </c>
      <c r="AW41" s="48">
        <v>3</v>
      </c>
      <c r="AX41" s="48">
        <v>3</v>
      </c>
      <c r="AY41" s="48">
        <v>3</v>
      </c>
      <c r="AZ41" s="49"/>
      <c r="BA41" s="49"/>
      <c r="BB41" s="49"/>
      <c r="BC41" s="49"/>
      <c r="BD41" s="23"/>
      <c r="BE41" s="23"/>
      <c r="BF41" s="24" t="s">
        <v>830</v>
      </c>
      <c r="BG41" s="26">
        <f>IFERROR((($AT41 - BD41) / ($AT41 - $AX41)), 0)</f>
        <v>4</v>
      </c>
      <c r="BH41" s="26">
        <f>IF(BI41="SI",IFERROR((($AT41 - BE41) / ($AT41 - $AX41)),"REVISAR"),BA41)</f>
        <v>4</v>
      </c>
      <c r="BI41" s="24" t="s">
        <v>50</v>
      </c>
      <c r="BJ41" s="24" t="s">
        <v>831</v>
      </c>
      <c r="BK41" s="23"/>
      <c r="BL41" s="23"/>
      <c r="BM41" s="24" t="s">
        <v>832</v>
      </c>
      <c r="BN41" s="26">
        <f>IFERROR((($AT41 - BK41) / ($AT41 - $AX41)), 0)</f>
        <v>4</v>
      </c>
      <c r="BO41" s="26">
        <f>IF(BP41="SI",IFERROR((($AT41 - BL41) / ($AT41 - $AX41)),"REVISAR"),BH41)</f>
        <v>4</v>
      </c>
      <c r="BP41" s="24" t="s">
        <v>50</v>
      </c>
      <c r="BQ41" s="28" t="s">
        <v>765</v>
      </c>
      <c r="BR41" s="29"/>
      <c r="BS41" s="23"/>
      <c r="BT41" s="24" t="s">
        <v>833</v>
      </c>
      <c r="BU41" s="26">
        <f>IFERROR((($AT41 - BR41) / ($AT41 - $AX41)), 0)</f>
        <v>4</v>
      </c>
      <c r="BV41" s="26">
        <f>IF(BW41="SI",IFERROR((($AT41 - BS41) / ($AT41 - $AX41)),"REVISAR"),BO41)</f>
        <v>4</v>
      </c>
      <c r="BW41" s="24" t="s">
        <v>50</v>
      </c>
      <c r="BX41" s="24" t="s">
        <v>825</v>
      </c>
      <c r="BY41" s="23"/>
      <c r="BZ41" s="23"/>
      <c r="CA41" s="24"/>
      <c r="CB41" s="26">
        <f>IFERROR((($AT41 - BY41) / ($AT41 - $AX41)), 0)</f>
        <v>4</v>
      </c>
      <c r="CC41" s="26">
        <f>IF(CD41="SI",IFERROR((($AT41 - BZ41) / ($AT41 - $AX41)),"REVISAR"),BV41)</f>
        <v>4</v>
      </c>
      <c r="CD41" s="24" t="s">
        <v>49</v>
      </c>
      <c r="CE41" s="24"/>
      <c r="CF41" s="23"/>
      <c r="CG41" s="23"/>
      <c r="CH41" s="24"/>
      <c r="CI41" s="26">
        <f>IFERROR((($AT41 - CF41) / ($AT41 - $AX41)), 0)</f>
        <v>4</v>
      </c>
      <c r="CJ41" s="26">
        <f>IF(CK41="SI",IFERROR((($AT41 - CG41) / ($AT41 - $AX41)),"REVISAR"),CC41)</f>
        <v>4</v>
      </c>
      <c r="CK41" s="24" t="s">
        <v>49</v>
      </c>
      <c r="CL41" s="24"/>
      <c r="CM41" s="187"/>
      <c r="CN41" s="187"/>
      <c r="CO41" s="24"/>
      <c r="CP41" s="26">
        <f>IFERROR((($AT41 - CM41) / ($AT41 - $AX41)), 0)</f>
        <v>4</v>
      </c>
      <c r="CQ41" s="26">
        <f>IF(CR41="SI",IFERROR((($AT41 - CN41) / ($AT41 - $AX41)),"REVISAR"),CJ41)</f>
        <v>4</v>
      </c>
      <c r="CR41" s="24" t="s">
        <v>49</v>
      </c>
      <c r="CS41" s="24"/>
      <c r="CT41" s="23"/>
      <c r="CU41" s="23"/>
      <c r="CV41" s="24"/>
      <c r="CW41" s="26">
        <f>IFERROR((($AT41 - CT41) / ($AT41 - $AX41)), 0)</f>
        <v>4</v>
      </c>
      <c r="CX41" s="26">
        <f>IF(CY41="SI",IFERROR((($AT41 - CU41) / ($AT41 - $AX41)),"REVISAR"),CQ41)</f>
        <v>4</v>
      </c>
      <c r="CY41" s="24" t="s">
        <v>49</v>
      </c>
      <c r="CZ41" s="24"/>
      <c r="DA41" s="23"/>
      <c r="DB41" s="23"/>
      <c r="DC41" s="24"/>
      <c r="DD41" s="26">
        <f>IFERROR((($AT41 - DA41) / ($AT41 - $AX41)), 0)</f>
        <v>4</v>
      </c>
      <c r="DE41" s="26">
        <f>IF(DF41="SI",IFERROR((($AT41 - DB41) / ($AT41 - $AX41)),"REVISAR"),CX41)</f>
        <v>4</v>
      </c>
      <c r="DF41" s="24" t="s">
        <v>49</v>
      </c>
      <c r="DG41" s="24"/>
      <c r="DH41" s="23"/>
      <c r="DI41" s="23"/>
      <c r="DJ41" s="24"/>
      <c r="DK41" s="26">
        <f>IFERROR((($AT41 - DH41) / ($AT41 - $AX41)), 0)</f>
        <v>4</v>
      </c>
      <c r="DL41" s="26">
        <f>IF(DM41="SI",IFERROR((($AT41 - DI41) / ($AT41 - $AX41)),"REVISAR"),DE41)</f>
        <v>4</v>
      </c>
      <c r="DM41" s="24" t="s">
        <v>49</v>
      </c>
      <c r="DN41" s="24"/>
      <c r="DO41" s="23"/>
      <c r="DP41" s="23"/>
      <c r="DQ41" s="24"/>
      <c r="DR41" s="26">
        <f>IFERROR((($AT41 - DO41) / ($AT41 - $AX41)), 0)</f>
        <v>4</v>
      </c>
      <c r="DS41" s="26">
        <f>IF(DT41="SI",IFERROR((($AT41 - DP41) / ($AT41 - $AX41)),"REVISAR"),DL41)</f>
        <v>4</v>
      </c>
      <c r="DT41" s="24" t="s">
        <v>49</v>
      </c>
      <c r="DU41" s="24"/>
      <c r="DV41" s="23"/>
      <c r="DW41" s="23"/>
      <c r="DX41" s="24"/>
      <c r="DY41" s="26">
        <f>IFERROR((($AT41 - DV41) / ($AT41 - $AX41)), 0)</f>
        <v>4</v>
      </c>
      <c r="DZ41" s="26">
        <f>IF(EA41="SI",IFERROR((($AT41 - DW41) / ($AT41 - $AX41)),"REVISAR"),DS41)</f>
        <v>4</v>
      </c>
      <c r="EA41" s="24" t="s">
        <v>49</v>
      </c>
      <c r="EB41" s="24"/>
      <c r="EC41" s="30">
        <v>3</v>
      </c>
      <c r="ED41" s="23"/>
      <c r="EE41" s="24"/>
      <c r="EF41" s="26">
        <f>IFERROR((($AT41 - EC41) / (AT41 - $AX41)), 0)</f>
        <v>1</v>
      </c>
      <c r="EG41" s="26">
        <f>IF(EH41="SI",IFERROR((($AT41 - ED41) / ($AT41 - $AX41)),"REVISAR"),DZ41)</f>
        <v>4</v>
      </c>
      <c r="EH41" s="24" t="s">
        <v>49</v>
      </c>
      <c r="EI41" s="24"/>
      <c r="EJ41" s="31">
        <v>2026</v>
      </c>
    </row>
    <row r="42" spans="2:140" ht="37" customHeight="1" x14ac:dyDescent="0.25">
      <c r="B42" s="15" t="s">
        <v>44</v>
      </c>
      <c r="C42" s="15" t="s">
        <v>63</v>
      </c>
      <c r="D42" s="15" t="s">
        <v>63</v>
      </c>
      <c r="E42" s="15" t="s">
        <v>129</v>
      </c>
      <c r="F42" s="15" t="s">
        <v>244</v>
      </c>
      <c r="G42" s="16" t="s">
        <v>245</v>
      </c>
      <c r="H42" s="15" t="s">
        <v>373</v>
      </c>
      <c r="I42" s="15" t="s">
        <v>247</v>
      </c>
      <c r="J42" s="15" t="s">
        <v>248</v>
      </c>
      <c r="K42" s="15" t="s">
        <v>249</v>
      </c>
      <c r="L42" s="15"/>
      <c r="M42" s="15" t="s">
        <v>72</v>
      </c>
      <c r="N42" s="15" t="s">
        <v>73</v>
      </c>
      <c r="O42" s="21">
        <v>97</v>
      </c>
      <c r="P42" s="39" t="s">
        <v>432</v>
      </c>
      <c r="Q42" s="19" t="s">
        <v>272</v>
      </c>
      <c r="R42" s="18" t="s">
        <v>565</v>
      </c>
      <c r="S42" s="39" t="s">
        <v>416</v>
      </c>
      <c r="T42" s="18" t="s">
        <v>274</v>
      </c>
      <c r="U42" s="39" t="s">
        <v>260</v>
      </c>
      <c r="V42" s="39">
        <v>180</v>
      </c>
      <c r="W42" s="39" t="s">
        <v>417</v>
      </c>
      <c r="X42" s="19" t="s">
        <v>744</v>
      </c>
      <c r="Y42" s="20"/>
      <c r="Z42" s="20"/>
      <c r="AA42" s="20"/>
      <c r="AB42" s="20"/>
      <c r="AC42" s="20"/>
      <c r="AD42" s="20"/>
      <c r="AE42" s="20"/>
      <c r="AF42" s="20"/>
      <c r="AG42" s="20"/>
      <c r="AH42" s="21"/>
      <c r="AI42" s="21"/>
      <c r="AJ42" s="21"/>
      <c r="AK42" s="21"/>
      <c r="AL42" s="21"/>
      <c r="AM42" s="21"/>
      <c r="AN42" s="21"/>
      <c r="AO42" s="21"/>
      <c r="AP42" s="21"/>
      <c r="AQ42" s="21"/>
      <c r="AR42" s="22"/>
      <c r="AS42" s="21"/>
      <c r="AT42" s="40">
        <v>49</v>
      </c>
      <c r="AU42" s="43">
        <v>53</v>
      </c>
      <c r="AV42" s="41">
        <v>56</v>
      </c>
      <c r="AW42" s="41">
        <v>63</v>
      </c>
      <c r="AX42" s="41">
        <v>65</v>
      </c>
      <c r="AY42" s="41">
        <v>65</v>
      </c>
      <c r="AZ42" s="42"/>
      <c r="BA42" s="42"/>
      <c r="BB42" s="42"/>
      <c r="BC42" s="42"/>
      <c r="BD42" s="23"/>
      <c r="BE42" s="23"/>
      <c r="BF42" s="24" t="s">
        <v>834</v>
      </c>
      <c r="BG42" s="25">
        <f t="shared" ref="BG42:BG77" si="78">IFERROR(BD42/AX42,0)</f>
        <v>0</v>
      </c>
      <c r="BH42" s="26">
        <f>IFERROR(BE42/AX42,0)</f>
        <v>0</v>
      </c>
      <c r="BI42" s="24" t="s">
        <v>50</v>
      </c>
      <c r="BJ42" s="24" t="s">
        <v>835</v>
      </c>
      <c r="BK42" s="23"/>
      <c r="BL42" s="23"/>
      <c r="BM42" s="24" t="s">
        <v>836</v>
      </c>
      <c r="BN42" s="26">
        <f t="shared" ref="BN42:BN77" si="79">+IFERROR(BK42/AX42,0)</f>
        <v>0</v>
      </c>
      <c r="BO42" s="27">
        <f>+IF(BP42="SI",IFERROR((IF(BP42="SI",BL42,0)/AX42),"REVISAR"),BH42)</f>
        <v>0</v>
      </c>
      <c r="BP42" s="24" t="s">
        <v>50</v>
      </c>
      <c r="BQ42" s="45" t="s">
        <v>748</v>
      </c>
      <c r="BR42" s="29"/>
      <c r="BS42" s="23"/>
      <c r="BT42" s="24" t="s">
        <v>837</v>
      </c>
      <c r="BU42" s="26">
        <f t="shared" ref="BU42:BU77" si="80">+IFERROR(BR42/AX42,0)</f>
        <v>0</v>
      </c>
      <c r="BV42" s="27">
        <f>+IF(BW42="SI",IFERROR((IF(BW42="SI",BS42,0)/AX42),"REVISAR"),BO42)</f>
        <v>0</v>
      </c>
      <c r="BW42" s="24" t="s">
        <v>50</v>
      </c>
      <c r="BX42" s="24" t="s">
        <v>838</v>
      </c>
      <c r="BY42" s="23"/>
      <c r="BZ42" s="23"/>
      <c r="CA42" s="24"/>
      <c r="CB42" s="26">
        <f t="shared" ref="CB42:CB77" si="81">+IFERROR(BY42/AX42,0)</f>
        <v>0</v>
      </c>
      <c r="CC42" s="27">
        <f>+IF(CD42="SI",IFERROR((IF(CD42="SI",BZ42,0)/AX42),"REVISAR"),BV42)</f>
        <v>0</v>
      </c>
      <c r="CD42" s="24" t="s">
        <v>49</v>
      </c>
      <c r="CE42" s="24"/>
      <c r="CF42" s="23"/>
      <c r="CG42" s="23"/>
      <c r="CH42" s="24"/>
      <c r="CI42" s="26">
        <f t="shared" ref="CI42:CI77" si="82">+IFERROR(CF42/AX42,0)</f>
        <v>0</v>
      </c>
      <c r="CJ42" s="27">
        <f>+IF(CK42="SI",IFERROR((IF(CK42="SI",CG42,0)/AX42),"REVISAR"),CC42)</f>
        <v>0</v>
      </c>
      <c r="CK42" s="24" t="s">
        <v>49</v>
      </c>
      <c r="CL42" s="24"/>
      <c r="CM42" s="187"/>
      <c r="CN42" s="187"/>
      <c r="CO42" s="24"/>
      <c r="CP42" s="26">
        <f t="shared" ref="CP42:CP77" si="83">+IFERROR(CM42/AX42,0)</f>
        <v>0</v>
      </c>
      <c r="CQ42" s="27">
        <f>+IF(CR42="SI",IFERROR((IF(CR42="SI",CN42,0)/AX42),"REVISAR"),CJ42)</f>
        <v>0</v>
      </c>
      <c r="CR42" s="24" t="s">
        <v>49</v>
      </c>
      <c r="CS42" s="24"/>
      <c r="CT42" s="23"/>
      <c r="CU42" s="23"/>
      <c r="CV42" s="24"/>
      <c r="CW42" s="26">
        <f t="shared" ref="CW42:CW77" si="84">+IFERROR(CT42/AX42,0)</f>
        <v>0</v>
      </c>
      <c r="CX42" s="27">
        <f>+IF(CY42="SI",IFERROR((IF(CY42="SI",CU42,0)/AX42),"REVISAR"),CQ42)</f>
        <v>0</v>
      </c>
      <c r="CY42" s="24" t="s">
        <v>49</v>
      </c>
      <c r="CZ42" s="24"/>
      <c r="DA42" s="23"/>
      <c r="DB42" s="23"/>
      <c r="DC42" s="24"/>
      <c r="DD42" s="26">
        <f t="shared" ref="DD42:DD77" si="85">+IFERROR(DA42/AX42,0)</f>
        <v>0</v>
      </c>
      <c r="DE42" s="27">
        <f>+IF(DF42="SI",IFERROR((IF(DF42="SI",DB42,0)/AX42),"REVISAR"),CX42)</f>
        <v>0</v>
      </c>
      <c r="DF42" s="24" t="s">
        <v>49</v>
      </c>
      <c r="DG42" s="24"/>
      <c r="DH42" s="23"/>
      <c r="DI42" s="23"/>
      <c r="DJ42" s="24"/>
      <c r="DK42" s="26">
        <f t="shared" ref="DK42:DK77" si="86">+IFERROR(DH42/AX42,0)</f>
        <v>0</v>
      </c>
      <c r="DL42" s="27">
        <f>+IF(DM42="SI",IFERROR((IF(DM42="SI",DI42,0)/AX42),"REVISAR"),DE42)</f>
        <v>0</v>
      </c>
      <c r="DM42" s="24" t="s">
        <v>49</v>
      </c>
      <c r="DN42" s="24"/>
      <c r="DO42" s="23"/>
      <c r="DP42" s="23"/>
      <c r="DQ42" s="24"/>
      <c r="DR42" s="26">
        <f t="shared" ref="DR42:DR77" si="87">+IFERROR(DO42/AX42,0)</f>
        <v>0</v>
      </c>
      <c r="DS42" s="27">
        <f>+IF(DT42="SI",IFERROR((IF(DT42="SI",DP42,0)/AX42),"REVISAR"),DL42)</f>
        <v>0</v>
      </c>
      <c r="DT42" s="24" t="s">
        <v>49</v>
      </c>
      <c r="DU42" s="24"/>
      <c r="DV42" s="23"/>
      <c r="DW42" s="23"/>
      <c r="DX42" s="24"/>
      <c r="DY42" s="26">
        <f t="shared" ref="DY42:DY77" si="88">+IFERROR(DV42/AX42,0)</f>
        <v>0</v>
      </c>
      <c r="DZ42" s="27">
        <f>+IF(EA42="SI",IFERROR((IF(EA42="SI",DW42,0)/AX42),"REVISAR"),DS42)</f>
        <v>0</v>
      </c>
      <c r="EA42" s="24" t="s">
        <v>49</v>
      </c>
      <c r="EB42" s="24"/>
      <c r="EC42" s="30">
        <v>65</v>
      </c>
      <c r="ED42" s="23"/>
      <c r="EE42" s="24"/>
      <c r="EF42" s="26">
        <f t="shared" si="22"/>
        <v>1</v>
      </c>
      <c r="EG42" s="27">
        <f>+IF(EH42="SI",IFERROR((IF(EH42="SI",ED42,0)/AX42),"REVISAR"),DZ42)</f>
        <v>0</v>
      </c>
      <c r="EH42" s="24" t="s">
        <v>49</v>
      </c>
      <c r="EI42" s="24"/>
      <c r="EJ42" s="31">
        <v>2026</v>
      </c>
    </row>
    <row r="43" spans="2:140" ht="37" customHeight="1" x14ac:dyDescent="0.25">
      <c r="B43" s="15" t="s">
        <v>44</v>
      </c>
      <c r="C43" s="15" t="s">
        <v>63</v>
      </c>
      <c r="D43" s="15" t="s">
        <v>64</v>
      </c>
      <c r="E43" s="15" t="s">
        <v>129</v>
      </c>
      <c r="F43" s="15" t="s">
        <v>244</v>
      </c>
      <c r="G43" s="16" t="s">
        <v>245</v>
      </c>
      <c r="H43" s="15" t="s">
        <v>422</v>
      </c>
      <c r="I43" s="15" t="s">
        <v>247</v>
      </c>
      <c r="J43" s="15" t="s">
        <v>423</v>
      </c>
      <c r="K43" s="15" t="s">
        <v>839</v>
      </c>
      <c r="L43" s="15" t="s">
        <v>425</v>
      </c>
      <c r="M43" s="15" t="s">
        <v>68</v>
      </c>
      <c r="N43" s="15" t="s">
        <v>105</v>
      </c>
      <c r="O43" s="21">
        <v>289</v>
      </c>
      <c r="P43" s="39" t="s">
        <v>426</v>
      </c>
      <c r="Q43" s="19" t="s">
        <v>252</v>
      </c>
      <c r="R43" s="18" t="s">
        <v>565</v>
      </c>
      <c r="S43" s="39" t="s">
        <v>427</v>
      </c>
      <c r="T43" s="39" t="s">
        <v>274</v>
      </c>
      <c r="U43" s="39" t="s">
        <v>255</v>
      </c>
      <c r="V43" s="39">
        <v>15</v>
      </c>
      <c r="W43" s="39" t="s">
        <v>328</v>
      </c>
      <c r="X43" s="19" t="s">
        <v>320</v>
      </c>
      <c r="Y43" s="20" t="s">
        <v>67</v>
      </c>
      <c r="Z43" s="20" t="s">
        <v>67</v>
      </c>
      <c r="AA43" s="20" t="s">
        <v>48</v>
      </c>
      <c r="AB43" s="20" t="s">
        <v>67</v>
      </c>
      <c r="AC43" s="20" t="s">
        <v>67</v>
      </c>
      <c r="AD43" s="20" t="s">
        <v>67</v>
      </c>
      <c r="AE43" s="20" t="s">
        <v>67</v>
      </c>
      <c r="AF43" s="20" t="s">
        <v>67</v>
      </c>
      <c r="AG43" s="20" t="s">
        <v>67</v>
      </c>
      <c r="AH43" s="21" t="s">
        <v>67</v>
      </c>
      <c r="AI43" s="21" t="s">
        <v>67</v>
      </c>
      <c r="AJ43" s="21" t="s">
        <v>67</v>
      </c>
      <c r="AK43" s="21" t="s">
        <v>67</v>
      </c>
      <c r="AL43" s="21" t="s">
        <v>67</v>
      </c>
      <c r="AM43" s="21" t="s">
        <v>67</v>
      </c>
      <c r="AN43" s="21" t="s">
        <v>67</v>
      </c>
      <c r="AO43" s="21" t="s">
        <v>67</v>
      </c>
      <c r="AP43" s="21" t="s">
        <v>67</v>
      </c>
      <c r="AQ43" s="21" t="s">
        <v>67</v>
      </c>
      <c r="AR43" s="22" t="s">
        <v>67</v>
      </c>
      <c r="AS43" s="21" t="s">
        <v>67</v>
      </c>
      <c r="AT43" s="40" t="s">
        <v>67</v>
      </c>
      <c r="AU43" s="43" t="s">
        <v>67</v>
      </c>
      <c r="AV43" s="41" t="s">
        <v>67</v>
      </c>
      <c r="AW43" s="41" t="s">
        <v>67</v>
      </c>
      <c r="AX43" s="41">
        <v>100</v>
      </c>
      <c r="AY43" s="41">
        <v>100</v>
      </c>
      <c r="AZ43" s="42"/>
      <c r="BA43" s="42"/>
      <c r="BB43" s="42"/>
      <c r="BC43" s="42"/>
      <c r="BD43" s="38"/>
      <c r="BE43" s="23"/>
      <c r="BF43" s="24" t="s">
        <v>840</v>
      </c>
      <c r="BG43" s="25">
        <f t="shared" si="78"/>
        <v>0</v>
      </c>
      <c r="BH43" s="26" t="str">
        <f>IF(BI43="SI",IFERROR((($AT43 - BE43) / ($AT43 - $AX43)),"REVISAR"),BA43)</f>
        <v>REVISAR</v>
      </c>
      <c r="BI43" s="24" t="s">
        <v>50</v>
      </c>
      <c r="BJ43" s="24" t="s">
        <v>841</v>
      </c>
      <c r="BK43" s="38"/>
      <c r="BL43" s="23"/>
      <c r="BM43" s="24" t="s">
        <v>842</v>
      </c>
      <c r="BN43" s="26">
        <f t="shared" si="79"/>
        <v>0</v>
      </c>
      <c r="BO43" s="26" t="str">
        <f>IF(BP43="SI",IFERROR((($AT43 - BL43) / ($AT43 - $AX43)),"REVISAR"),BH43)</f>
        <v>REVISAR</v>
      </c>
      <c r="BP43" s="24" t="s">
        <v>50</v>
      </c>
      <c r="BQ43" s="45" t="s">
        <v>843</v>
      </c>
      <c r="BR43" s="38"/>
      <c r="BS43" s="23"/>
      <c r="BT43" s="24" t="s">
        <v>844</v>
      </c>
      <c r="BU43" s="26">
        <f t="shared" si="80"/>
        <v>0</v>
      </c>
      <c r="BV43" s="26" t="str">
        <f>IF(BW43="SI",IFERROR((($AT43 - BS43) / ($AT43 - $AX43)),"REVISAR"),BO43)</f>
        <v>REVISAR</v>
      </c>
      <c r="BW43" s="24" t="s">
        <v>314</v>
      </c>
      <c r="BX43" s="24" t="s">
        <v>845</v>
      </c>
      <c r="BY43" s="38"/>
      <c r="BZ43" s="23"/>
      <c r="CA43" s="24"/>
      <c r="CB43" s="26">
        <f t="shared" si="81"/>
        <v>0</v>
      </c>
      <c r="CC43" s="26" t="str">
        <f>IF(CD43="SI",IFERROR((($AT43 - BZ43) / ($AT43 - $AX43)),"REVISAR"),BV43)</f>
        <v>REVISAR</v>
      </c>
      <c r="CD43" s="24" t="s">
        <v>49</v>
      </c>
      <c r="CE43" s="24"/>
      <c r="CF43" s="38"/>
      <c r="CG43" s="23"/>
      <c r="CH43" s="24"/>
      <c r="CI43" s="26">
        <f t="shared" si="82"/>
        <v>0</v>
      </c>
      <c r="CJ43" s="26" t="str">
        <f>IF(CK43="SI",IFERROR((($AT43 - CG43) / ($AT43 - $AX43)),"REVISAR"),CC43)</f>
        <v>REVISAR</v>
      </c>
      <c r="CK43" s="24" t="s">
        <v>49</v>
      </c>
      <c r="CL43" s="24"/>
      <c r="CM43" s="192">
        <v>10</v>
      </c>
      <c r="CN43" s="187"/>
      <c r="CO43" s="24"/>
      <c r="CP43" s="26">
        <f t="shared" si="83"/>
        <v>0.1</v>
      </c>
      <c r="CQ43" s="26" t="str">
        <f>IF(CR43="SI",IFERROR((($AT43 - CN43) / ($AT43 - $AX43)),"REVISAR"),CJ43)</f>
        <v>REVISAR</v>
      </c>
      <c r="CR43" s="24" t="s">
        <v>49</v>
      </c>
      <c r="CS43" s="24"/>
      <c r="CT43" s="38"/>
      <c r="CU43" s="23"/>
      <c r="CV43" s="24"/>
      <c r="CW43" s="26">
        <f t="shared" si="84"/>
        <v>0</v>
      </c>
      <c r="CX43" s="26" t="str">
        <f>IF(CY43="SI",IFERROR((($AT43 - CU43) / ($AT43 - $AX43)),"REVISAR"),CQ43)</f>
        <v>REVISAR</v>
      </c>
      <c r="CY43" s="24" t="s">
        <v>49</v>
      </c>
      <c r="CZ43" s="24"/>
      <c r="DA43" s="38"/>
      <c r="DB43" s="23"/>
      <c r="DC43" s="24"/>
      <c r="DD43" s="26">
        <f t="shared" si="85"/>
        <v>0</v>
      </c>
      <c r="DE43" s="26" t="str">
        <f>IF(DF43="SI",IFERROR((($AT43 - DB43) / ($AT43 - $AX43)),"REVISAR"),CX43)</f>
        <v>REVISAR</v>
      </c>
      <c r="DF43" s="24" t="s">
        <v>49</v>
      </c>
      <c r="DG43" s="24"/>
      <c r="DH43" s="38"/>
      <c r="DI43" s="23"/>
      <c r="DJ43" s="24"/>
      <c r="DK43" s="26">
        <f t="shared" si="86"/>
        <v>0</v>
      </c>
      <c r="DL43" s="26" t="str">
        <f>IF(DM43="SI",IFERROR((($AT43 - DI43) / ($AT43 - $AX43)),"REVISAR"),DE43)</f>
        <v>REVISAR</v>
      </c>
      <c r="DM43" s="24" t="s">
        <v>49</v>
      </c>
      <c r="DN43" s="24"/>
      <c r="DO43" s="38"/>
      <c r="DP43" s="23"/>
      <c r="DQ43" s="24"/>
      <c r="DR43" s="26">
        <f t="shared" si="87"/>
        <v>0</v>
      </c>
      <c r="DS43" s="26" t="str">
        <f>IF(DT43="SI",IFERROR((($AT43 - DP43) / ($AT43 - $AX43)),"REVISAR"),DL43)</f>
        <v>REVISAR</v>
      </c>
      <c r="DT43" s="24" t="s">
        <v>49</v>
      </c>
      <c r="DU43" s="24"/>
      <c r="DV43" s="38"/>
      <c r="DW43" s="23"/>
      <c r="DX43" s="24"/>
      <c r="DY43" s="26">
        <f t="shared" si="88"/>
        <v>0</v>
      </c>
      <c r="DZ43" s="26" t="str">
        <f>IF(EA43="SI",IFERROR((($AT43 - DW43) / ($AT43 - $AX43)),"REVISAR"),DS43)</f>
        <v>REVISAR</v>
      </c>
      <c r="EA43" s="24" t="s">
        <v>49</v>
      </c>
      <c r="EB43" s="24"/>
      <c r="EC43" s="30">
        <v>100</v>
      </c>
      <c r="ED43" s="23"/>
      <c r="EE43" s="24"/>
      <c r="EF43" s="26">
        <f t="shared" si="22"/>
        <v>1</v>
      </c>
      <c r="EG43" s="26" t="str">
        <f>IF(EH43="SI",IFERROR((($AT43 - ED43) / ($AT43 - $AX43)),"REVISAR"),DZ43)</f>
        <v>REVISAR</v>
      </c>
      <c r="EH43" s="24" t="s">
        <v>49</v>
      </c>
      <c r="EI43" s="24"/>
      <c r="EJ43" s="31">
        <v>2026</v>
      </c>
    </row>
    <row r="44" spans="2:140" ht="37" customHeight="1" x14ac:dyDescent="0.25">
      <c r="B44" s="15" t="s">
        <v>44</v>
      </c>
      <c r="C44" s="15" t="s">
        <v>63</v>
      </c>
      <c r="D44" s="15" t="s">
        <v>64</v>
      </c>
      <c r="E44" s="15" t="s">
        <v>129</v>
      </c>
      <c r="F44" s="15" t="s">
        <v>244</v>
      </c>
      <c r="G44" s="16" t="s">
        <v>245</v>
      </c>
      <c r="H44" s="15" t="s">
        <v>422</v>
      </c>
      <c r="I44" s="15" t="s">
        <v>247</v>
      </c>
      <c r="J44" s="15" t="s">
        <v>423</v>
      </c>
      <c r="K44" s="15" t="s">
        <v>839</v>
      </c>
      <c r="L44" s="15" t="s">
        <v>425</v>
      </c>
      <c r="M44" s="15" t="s">
        <v>68</v>
      </c>
      <c r="N44" s="15" t="s">
        <v>105</v>
      </c>
      <c r="O44" s="21">
        <v>356</v>
      </c>
      <c r="P44" s="39" t="s">
        <v>428</v>
      </c>
      <c r="Q44" s="19" t="s">
        <v>252</v>
      </c>
      <c r="R44" s="18" t="s">
        <v>253</v>
      </c>
      <c r="S44" s="39" t="s">
        <v>429</v>
      </c>
      <c r="T44" s="39" t="s">
        <v>274</v>
      </c>
      <c r="U44" s="39" t="s">
        <v>255</v>
      </c>
      <c r="V44" s="39">
        <v>15</v>
      </c>
      <c r="W44" s="39" t="s">
        <v>328</v>
      </c>
      <c r="X44" s="19" t="s">
        <v>320</v>
      </c>
      <c r="Y44" s="20" t="s">
        <v>67</v>
      </c>
      <c r="Z44" s="20" t="s">
        <v>48</v>
      </c>
      <c r="AA44" s="20" t="s">
        <v>67</v>
      </c>
      <c r="AB44" s="20" t="s">
        <v>67</v>
      </c>
      <c r="AC44" s="20" t="s">
        <v>67</v>
      </c>
      <c r="AD44" s="20" t="s">
        <v>67</v>
      </c>
      <c r="AE44" s="20" t="s">
        <v>67</v>
      </c>
      <c r="AF44" s="20" t="s">
        <v>67</v>
      </c>
      <c r="AG44" s="20" t="s">
        <v>67</v>
      </c>
      <c r="AH44" s="21" t="s">
        <v>67</v>
      </c>
      <c r="AI44" s="21" t="s">
        <v>67</v>
      </c>
      <c r="AJ44" s="21" t="s">
        <v>67</v>
      </c>
      <c r="AK44" s="21" t="s">
        <v>67</v>
      </c>
      <c r="AL44" s="21" t="s">
        <v>67</v>
      </c>
      <c r="AM44" s="21" t="s">
        <v>67</v>
      </c>
      <c r="AN44" s="21" t="s">
        <v>67</v>
      </c>
      <c r="AO44" s="21" t="s">
        <v>67</v>
      </c>
      <c r="AP44" s="21" t="s">
        <v>67</v>
      </c>
      <c r="AQ44" s="21" t="s">
        <v>67</v>
      </c>
      <c r="AR44" s="22" t="s">
        <v>67</v>
      </c>
      <c r="AS44" s="21" t="s">
        <v>67</v>
      </c>
      <c r="AT44" s="40" t="s">
        <v>67</v>
      </c>
      <c r="AU44" s="43">
        <v>10</v>
      </c>
      <c r="AV44" s="40">
        <v>50</v>
      </c>
      <c r="AW44" s="40">
        <v>20</v>
      </c>
      <c r="AX44" s="40">
        <v>20</v>
      </c>
      <c r="AY44" s="40">
        <v>100</v>
      </c>
      <c r="AZ44" s="46"/>
      <c r="BA44" s="46"/>
      <c r="BB44" s="46"/>
      <c r="BC44" s="46"/>
      <c r="BD44" s="38"/>
      <c r="BE44" s="23" t="s">
        <v>846</v>
      </c>
      <c r="BF44" s="24" t="s">
        <v>847</v>
      </c>
      <c r="BG44" s="25">
        <f t="shared" si="78"/>
        <v>0</v>
      </c>
      <c r="BH44" s="26" t="str">
        <f>IF(BI44="SI",IFERROR((($AT44 - BE44) / ($AT44 - $AX44)),"REVISAR"),BA44)</f>
        <v>REVISAR</v>
      </c>
      <c r="BI44" s="24" t="s">
        <v>50</v>
      </c>
      <c r="BJ44" s="24" t="s">
        <v>841</v>
      </c>
      <c r="BK44" s="38"/>
      <c r="BL44" s="23"/>
      <c r="BM44" s="24" t="s">
        <v>848</v>
      </c>
      <c r="BN44" s="26">
        <f t="shared" si="79"/>
        <v>0</v>
      </c>
      <c r="BO44" s="26" t="str">
        <f>IF(BP44="SI",IFERROR((($AT44 - BL44) / ($AT44 - $AX44)),"REVISAR"),BH44)</f>
        <v>REVISAR</v>
      </c>
      <c r="BP44" s="24" t="s">
        <v>50</v>
      </c>
      <c r="BQ44" s="45" t="s">
        <v>843</v>
      </c>
      <c r="BR44" s="38"/>
      <c r="BS44" s="23"/>
      <c r="BT44" s="24" t="s">
        <v>849</v>
      </c>
      <c r="BU44" s="26">
        <f t="shared" si="80"/>
        <v>0</v>
      </c>
      <c r="BV44" s="26" t="str">
        <f>IF(BW44="SI",IFERROR((($AT44 - BS44) / ($AT44 - $AX44)),"REVISAR"),BO44)</f>
        <v>REVISAR</v>
      </c>
      <c r="BW44" s="24" t="s">
        <v>314</v>
      </c>
      <c r="BX44" s="24" t="s">
        <v>850</v>
      </c>
      <c r="BY44" s="38"/>
      <c r="BZ44" s="23"/>
      <c r="CA44" s="24"/>
      <c r="CB44" s="26">
        <f t="shared" si="81"/>
        <v>0</v>
      </c>
      <c r="CC44" s="26" t="str">
        <f>IF(CD44="SI",IFERROR((($AT44 - BZ44) / ($AT44 - $AX44)),"REVISAR"),BV44)</f>
        <v>REVISAR</v>
      </c>
      <c r="CD44" s="24" t="s">
        <v>49</v>
      </c>
      <c r="CE44" s="24"/>
      <c r="CF44" s="38"/>
      <c r="CG44" s="23"/>
      <c r="CH44" s="24"/>
      <c r="CI44" s="26">
        <f t="shared" si="82"/>
        <v>0</v>
      </c>
      <c r="CJ44" s="26" t="str">
        <f>IF(CK44="SI",IFERROR((($AT44 - CG44) / ($AT44 - $AX44)),"REVISAR"),CC44)</f>
        <v>REVISAR</v>
      </c>
      <c r="CK44" s="24" t="s">
        <v>49</v>
      </c>
      <c r="CL44" s="24"/>
      <c r="CM44" s="192">
        <v>10</v>
      </c>
      <c r="CN44" s="187"/>
      <c r="CO44" s="24"/>
      <c r="CP44" s="26">
        <f t="shared" si="83"/>
        <v>0.5</v>
      </c>
      <c r="CQ44" s="26" t="str">
        <f>IF(CR44="SI",IFERROR((($AT44 - CN44) / ($AT44 - $AX44)),"REVISAR"),CJ44)</f>
        <v>REVISAR</v>
      </c>
      <c r="CR44" s="24" t="s">
        <v>49</v>
      </c>
      <c r="CS44" s="24"/>
      <c r="CT44" s="38"/>
      <c r="CU44" s="23"/>
      <c r="CV44" s="24"/>
      <c r="CW44" s="26">
        <f t="shared" si="84"/>
        <v>0</v>
      </c>
      <c r="CX44" s="26" t="str">
        <f>IF(CY44="SI",IFERROR((($AT44 - CU44) / ($AT44 - $AX44)),"REVISAR"),CQ44)</f>
        <v>REVISAR</v>
      </c>
      <c r="CY44" s="24" t="s">
        <v>49</v>
      </c>
      <c r="CZ44" s="24"/>
      <c r="DA44" s="38"/>
      <c r="DB44" s="23"/>
      <c r="DC44" s="24"/>
      <c r="DD44" s="26">
        <f t="shared" si="85"/>
        <v>0</v>
      </c>
      <c r="DE44" s="26" t="str">
        <f>IF(DF44="SI",IFERROR((($AT44 - DB44) / ($AT44 - $AX44)),"REVISAR"),CX44)</f>
        <v>REVISAR</v>
      </c>
      <c r="DF44" s="24" t="s">
        <v>49</v>
      </c>
      <c r="DG44" s="24"/>
      <c r="DH44" s="38"/>
      <c r="DI44" s="23"/>
      <c r="DJ44" s="24"/>
      <c r="DK44" s="26">
        <f t="shared" si="86"/>
        <v>0</v>
      </c>
      <c r="DL44" s="26" t="str">
        <f>IF(DM44="SI",IFERROR((($AT44 - DI44) / ($AT44 - $AX44)),"REVISAR"),DE44)</f>
        <v>REVISAR</v>
      </c>
      <c r="DM44" s="24" t="s">
        <v>49</v>
      </c>
      <c r="DN44" s="24"/>
      <c r="DO44" s="38"/>
      <c r="DP44" s="23"/>
      <c r="DQ44" s="24"/>
      <c r="DR44" s="26">
        <f t="shared" si="87"/>
        <v>0</v>
      </c>
      <c r="DS44" s="26" t="str">
        <f>IF(DT44="SI",IFERROR((($AT44 - DP44) / ($AT44 - $AX44)),"REVISAR"),DL44)</f>
        <v>REVISAR</v>
      </c>
      <c r="DT44" s="24" t="s">
        <v>49</v>
      </c>
      <c r="DU44" s="24"/>
      <c r="DV44" s="38"/>
      <c r="DW44" s="23"/>
      <c r="DX44" s="24"/>
      <c r="DY44" s="26">
        <f t="shared" si="88"/>
        <v>0</v>
      </c>
      <c r="DZ44" s="26" t="str">
        <f>IF(EA44="SI",IFERROR((($AT44 - DW44) / ($AT44 - $AX44)),"REVISAR"),DS44)</f>
        <v>REVISAR</v>
      </c>
      <c r="EA44" s="24" t="s">
        <v>49</v>
      </c>
      <c r="EB44" s="24"/>
      <c r="EC44" s="30">
        <v>20</v>
      </c>
      <c r="ED44" s="23"/>
      <c r="EE44" s="24"/>
      <c r="EF44" s="26">
        <f t="shared" si="22"/>
        <v>1</v>
      </c>
      <c r="EG44" s="26" t="str">
        <f>IF(EH44="SI",IFERROR((($AT44 - ED44) / ($AT44 - $AX44)),"REVISAR"),DZ44)</f>
        <v>REVISAR</v>
      </c>
      <c r="EH44" s="24" t="s">
        <v>49</v>
      </c>
      <c r="EI44" s="24"/>
      <c r="EJ44" s="31">
        <v>2026</v>
      </c>
    </row>
    <row r="45" spans="2:140" ht="37" customHeight="1" x14ac:dyDescent="0.25">
      <c r="B45" s="15" t="s">
        <v>44</v>
      </c>
      <c r="C45" s="15" t="s">
        <v>63</v>
      </c>
      <c r="D45" s="15" t="s">
        <v>64</v>
      </c>
      <c r="E45" s="15" t="s">
        <v>129</v>
      </c>
      <c r="F45" s="15" t="s">
        <v>244</v>
      </c>
      <c r="G45" s="16" t="s">
        <v>245</v>
      </c>
      <c r="H45" s="15" t="s">
        <v>422</v>
      </c>
      <c r="I45" s="15" t="s">
        <v>247</v>
      </c>
      <c r="J45" s="15" t="s">
        <v>423</v>
      </c>
      <c r="K45" s="15" t="s">
        <v>839</v>
      </c>
      <c r="L45" s="15" t="s">
        <v>425</v>
      </c>
      <c r="M45" s="15" t="s">
        <v>68</v>
      </c>
      <c r="N45" s="15" t="s">
        <v>105</v>
      </c>
      <c r="O45" s="21">
        <v>466</v>
      </c>
      <c r="P45" s="39" t="s">
        <v>430</v>
      </c>
      <c r="Q45" s="19" t="s">
        <v>252</v>
      </c>
      <c r="R45" s="18" t="s">
        <v>253</v>
      </c>
      <c r="S45" s="39" t="s">
        <v>431</v>
      </c>
      <c r="T45" s="39" t="s">
        <v>274</v>
      </c>
      <c r="U45" s="39" t="s">
        <v>255</v>
      </c>
      <c r="V45" s="39">
        <v>30</v>
      </c>
      <c r="W45" s="39" t="s">
        <v>328</v>
      </c>
      <c r="X45" s="19" t="s">
        <v>320</v>
      </c>
      <c r="Y45" s="20" t="s">
        <v>67</v>
      </c>
      <c r="Z45" s="20" t="s">
        <v>67</v>
      </c>
      <c r="AA45" s="20" t="s">
        <v>67</v>
      </c>
      <c r="AB45" s="20" t="s">
        <v>67</v>
      </c>
      <c r="AC45" s="20" t="s">
        <v>67</v>
      </c>
      <c r="AD45" s="20" t="s">
        <v>67</v>
      </c>
      <c r="AE45" s="20" t="s">
        <v>67</v>
      </c>
      <c r="AF45" s="20" t="s">
        <v>48</v>
      </c>
      <c r="AG45" s="20" t="s">
        <v>67</v>
      </c>
      <c r="AH45" s="21" t="s">
        <v>67</v>
      </c>
      <c r="AI45" s="21" t="s">
        <v>67</v>
      </c>
      <c r="AJ45" s="21" t="s">
        <v>67</v>
      </c>
      <c r="AK45" s="21" t="s">
        <v>67</v>
      </c>
      <c r="AL45" s="21" t="s">
        <v>67</v>
      </c>
      <c r="AM45" s="21" t="s">
        <v>67</v>
      </c>
      <c r="AN45" s="21" t="s">
        <v>67</v>
      </c>
      <c r="AO45" s="21" t="s">
        <v>67</v>
      </c>
      <c r="AP45" s="21" t="s">
        <v>67</v>
      </c>
      <c r="AQ45" s="21" t="s">
        <v>67</v>
      </c>
      <c r="AR45" s="22" t="s">
        <v>67</v>
      </c>
      <c r="AS45" s="21" t="s">
        <v>67</v>
      </c>
      <c r="AT45" s="40" t="s">
        <v>67</v>
      </c>
      <c r="AU45" s="43" t="s">
        <v>67</v>
      </c>
      <c r="AV45" s="40">
        <v>50</v>
      </c>
      <c r="AW45" s="40">
        <v>20</v>
      </c>
      <c r="AX45" s="40">
        <v>30</v>
      </c>
      <c r="AY45" s="40">
        <v>100</v>
      </c>
      <c r="AZ45" s="46"/>
      <c r="BA45" s="46"/>
      <c r="BB45" s="46"/>
      <c r="BC45" s="46"/>
      <c r="BD45" s="23"/>
      <c r="BE45" s="23" t="s">
        <v>846</v>
      </c>
      <c r="BF45" s="24" t="s">
        <v>851</v>
      </c>
      <c r="BG45" s="25">
        <f t="shared" si="78"/>
        <v>0</v>
      </c>
      <c r="BH45" s="27" t="str">
        <f>+IF(BI45="SI",IFERROR((IF(BI45="SI",BE45,0)/AX45),"REVISAR"),0)</f>
        <v>REVISAR</v>
      </c>
      <c r="BI45" s="24" t="s">
        <v>50</v>
      </c>
      <c r="BJ45" s="24" t="s">
        <v>841</v>
      </c>
      <c r="BK45" s="23"/>
      <c r="BL45" s="23"/>
      <c r="BM45" s="24" t="s">
        <v>852</v>
      </c>
      <c r="BN45" s="26">
        <f t="shared" si="79"/>
        <v>0</v>
      </c>
      <c r="BO45" s="27">
        <f t="shared" ref="BO45:BO77" si="89">+IF(BP45="SI",IFERROR((IF(BP45="SI",BL45,0)/AX45),"REVISAR"),BH45)</f>
        <v>0</v>
      </c>
      <c r="BP45" s="24" t="s">
        <v>50</v>
      </c>
      <c r="BQ45" s="34" t="s">
        <v>843</v>
      </c>
      <c r="BR45" s="29"/>
      <c r="BS45" s="23"/>
      <c r="BT45" s="24" t="s">
        <v>853</v>
      </c>
      <c r="BU45" s="26">
        <f t="shared" si="80"/>
        <v>0</v>
      </c>
      <c r="BV45" s="27">
        <f t="shared" ref="BV45:BV77" si="90">+IF(BW45="SI",IFERROR((IF(BW45="SI",BS45,0)/AX45),"REVISAR"),BO45)</f>
        <v>0</v>
      </c>
      <c r="BW45" s="24" t="s">
        <v>314</v>
      </c>
      <c r="BX45" s="24" t="s">
        <v>854</v>
      </c>
      <c r="BY45" s="23"/>
      <c r="BZ45" s="23"/>
      <c r="CA45" s="24"/>
      <c r="CB45" s="26">
        <f t="shared" si="81"/>
        <v>0</v>
      </c>
      <c r="CC45" s="27">
        <f t="shared" ref="CC45:CC77" si="91">+IF(CD45="SI",IFERROR((IF(CD45="SI",BZ45,0)/AX45),"REVISAR"),BV45)</f>
        <v>0</v>
      </c>
      <c r="CD45" s="24" t="s">
        <v>49</v>
      </c>
      <c r="CE45" s="24"/>
      <c r="CF45" s="23"/>
      <c r="CG45" s="23"/>
      <c r="CH45" s="24"/>
      <c r="CI45" s="26">
        <f t="shared" si="82"/>
        <v>0</v>
      </c>
      <c r="CJ45" s="27">
        <f t="shared" ref="CJ45:CJ77" si="92">+IF(CK45="SI",IFERROR((IF(CK45="SI",CG45,0)/AX45),"REVISAR"),CC45)</f>
        <v>0</v>
      </c>
      <c r="CK45" s="24" t="s">
        <v>49</v>
      </c>
      <c r="CL45" s="24"/>
      <c r="CM45" s="187">
        <v>5</v>
      </c>
      <c r="CN45" s="187"/>
      <c r="CO45" s="24"/>
      <c r="CP45" s="26">
        <f t="shared" si="83"/>
        <v>0.16666666666666666</v>
      </c>
      <c r="CQ45" s="27">
        <f t="shared" ref="CQ45:CQ77" si="93">+IF(CR45="SI",IFERROR((IF(CR45="SI",CN45,0)/AX45),"REVISAR"),CJ45)</f>
        <v>0</v>
      </c>
      <c r="CR45" s="24" t="s">
        <v>49</v>
      </c>
      <c r="CS45" s="24"/>
      <c r="CT45" s="23"/>
      <c r="CU45" s="23"/>
      <c r="CV45" s="24"/>
      <c r="CW45" s="26">
        <f t="shared" si="84"/>
        <v>0</v>
      </c>
      <c r="CX45" s="27">
        <f t="shared" ref="CX45:CX77" si="94">+IF(CY45="SI",IFERROR((IF(CY45="SI",CU45,0)/AX45),"REVISAR"),CQ45)</f>
        <v>0</v>
      </c>
      <c r="CY45" s="24" t="s">
        <v>49</v>
      </c>
      <c r="CZ45" s="24"/>
      <c r="DA45" s="23"/>
      <c r="DB45" s="23"/>
      <c r="DC45" s="24"/>
      <c r="DD45" s="26">
        <f t="shared" si="85"/>
        <v>0</v>
      </c>
      <c r="DE45" s="27">
        <f t="shared" ref="DE45:DE77" si="95">+IF(DF45="SI",IFERROR((IF(DF45="SI",DB45,0)/AX45),"REVISAR"),CX45)</f>
        <v>0</v>
      </c>
      <c r="DF45" s="24" t="s">
        <v>49</v>
      </c>
      <c r="DG45" s="24"/>
      <c r="DH45" s="23"/>
      <c r="DI45" s="23"/>
      <c r="DJ45" s="24"/>
      <c r="DK45" s="26">
        <f t="shared" si="86"/>
        <v>0</v>
      </c>
      <c r="DL45" s="27">
        <f t="shared" ref="DL45:DL77" si="96">+IF(DM45="SI",IFERROR((IF(DM45="SI",DI45,0)/AX45),"REVISAR"),DE45)</f>
        <v>0</v>
      </c>
      <c r="DM45" s="24" t="s">
        <v>49</v>
      </c>
      <c r="DN45" s="24"/>
      <c r="DO45" s="23"/>
      <c r="DP45" s="23"/>
      <c r="DQ45" s="24"/>
      <c r="DR45" s="26">
        <f t="shared" si="87"/>
        <v>0</v>
      </c>
      <c r="DS45" s="27">
        <f t="shared" ref="DS45:DS77" si="97">+IF(DT45="SI",IFERROR((IF(DT45="SI",DP45,0)/AX45),"REVISAR"),DL45)</f>
        <v>0</v>
      </c>
      <c r="DT45" s="24" t="s">
        <v>49</v>
      </c>
      <c r="DU45" s="24"/>
      <c r="DV45" s="23"/>
      <c r="DW45" s="23"/>
      <c r="DX45" s="24"/>
      <c r="DY45" s="26">
        <f t="shared" si="88"/>
        <v>0</v>
      </c>
      <c r="DZ45" s="27">
        <f t="shared" ref="DZ45:DZ77" si="98">+IF(EA45="SI",IFERROR((IF(EA45="SI",DW45,0)/AX45),"REVISAR"),DS45)</f>
        <v>0</v>
      </c>
      <c r="EA45" s="24" t="s">
        <v>49</v>
      </c>
      <c r="EB45" s="24"/>
      <c r="EC45" s="30">
        <v>30</v>
      </c>
      <c r="ED45" s="23"/>
      <c r="EE45" s="24"/>
      <c r="EF45" s="26">
        <f t="shared" si="22"/>
        <v>1</v>
      </c>
      <c r="EG45" s="27">
        <f t="shared" ref="EG45:EG77" si="99">+IF(EH45="SI",IFERROR((IF(EH45="SI",ED45,0)/AX45),"REVISAR"),DZ45)</f>
        <v>0</v>
      </c>
      <c r="EH45" s="24" t="s">
        <v>49</v>
      </c>
      <c r="EI45" s="24"/>
      <c r="EJ45" s="31">
        <v>2026</v>
      </c>
    </row>
    <row r="46" spans="2:140" ht="37" customHeight="1" x14ac:dyDescent="0.25">
      <c r="B46" s="15" t="s">
        <v>55</v>
      </c>
      <c r="C46" s="15" t="s">
        <v>74</v>
      </c>
      <c r="D46" s="15" t="s">
        <v>75</v>
      </c>
      <c r="E46" s="15" t="s">
        <v>129</v>
      </c>
      <c r="F46" s="15" t="s">
        <v>244</v>
      </c>
      <c r="G46" s="16" t="s">
        <v>366</v>
      </c>
      <c r="H46" s="15" t="s">
        <v>345</v>
      </c>
      <c r="I46" s="15" t="s">
        <v>433</v>
      </c>
      <c r="J46" s="15" t="s">
        <v>434</v>
      </c>
      <c r="K46" s="15" t="s">
        <v>435</v>
      </c>
      <c r="L46" s="15" t="s">
        <v>436</v>
      </c>
      <c r="M46" s="15" t="s">
        <v>58</v>
      </c>
      <c r="N46" s="15" t="s">
        <v>61</v>
      </c>
      <c r="O46" s="21" t="s">
        <v>437</v>
      </c>
      <c r="P46" s="39" t="s">
        <v>438</v>
      </c>
      <c r="Q46" s="19" t="s">
        <v>252</v>
      </c>
      <c r="R46" s="18" t="s">
        <v>253</v>
      </c>
      <c r="S46" s="39" t="s">
        <v>439</v>
      </c>
      <c r="T46" s="39" t="s">
        <v>254</v>
      </c>
      <c r="U46" s="39" t="s">
        <v>260</v>
      </c>
      <c r="V46" s="39">
        <v>180</v>
      </c>
      <c r="W46" s="39" t="s">
        <v>440</v>
      </c>
      <c r="X46" s="19" t="s">
        <v>313</v>
      </c>
      <c r="Y46" s="20" t="s">
        <v>67</v>
      </c>
      <c r="Z46" s="20"/>
      <c r="AA46" s="20"/>
      <c r="AB46" s="20"/>
      <c r="AC46" s="20"/>
      <c r="AD46" s="20"/>
      <c r="AE46" s="20"/>
      <c r="AF46" s="20" t="s">
        <v>67</v>
      </c>
      <c r="AG46" s="20" t="s">
        <v>67</v>
      </c>
      <c r="AH46" s="21" t="s">
        <v>67</v>
      </c>
      <c r="AI46" s="21" t="s">
        <v>67</v>
      </c>
      <c r="AJ46" s="21" t="s">
        <v>67</v>
      </c>
      <c r="AK46" s="21" t="s">
        <v>67</v>
      </c>
      <c r="AL46" s="21" t="s">
        <v>67</v>
      </c>
      <c r="AM46" s="21" t="s">
        <v>67</v>
      </c>
      <c r="AN46" s="21" t="s">
        <v>67</v>
      </c>
      <c r="AO46" s="21" t="s">
        <v>67</v>
      </c>
      <c r="AP46" s="21" t="s">
        <v>67</v>
      </c>
      <c r="AQ46" s="21" t="s">
        <v>67</v>
      </c>
      <c r="AR46" s="22" t="s">
        <v>67</v>
      </c>
      <c r="AS46" s="21" t="s">
        <v>67</v>
      </c>
      <c r="AT46" s="40">
        <v>200</v>
      </c>
      <c r="AU46" s="48">
        <v>4600</v>
      </c>
      <c r="AV46" s="40">
        <v>4700</v>
      </c>
      <c r="AW46" s="40">
        <v>4800</v>
      </c>
      <c r="AX46" s="40">
        <v>4900</v>
      </c>
      <c r="AY46" s="40">
        <v>19000</v>
      </c>
      <c r="AZ46" s="46"/>
      <c r="BA46" s="46"/>
      <c r="BB46" s="46"/>
      <c r="BC46" s="46"/>
      <c r="BD46" s="23"/>
      <c r="BE46" s="23"/>
      <c r="BF46" s="24"/>
      <c r="BG46" s="25">
        <f t="shared" si="78"/>
        <v>0</v>
      </c>
      <c r="BH46" s="27">
        <f>+IF(BI46="SI",IFERROR((IF(BI46="SI",BE46,0)/AX46),"REVISAR"),0)</f>
        <v>0</v>
      </c>
      <c r="BI46" s="24" t="s">
        <v>49</v>
      </c>
      <c r="BJ46" s="24"/>
      <c r="BK46" s="23"/>
      <c r="BL46" s="23"/>
      <c r="BM46" s="24"/>
      <c r="BN46" s="26">
        <f t="shared" si="79"/>
        <v>0</v>
      </c>
      <c r="BO46" s="27">
        <f t="shared" si="89"/>
        <v>0</v>
      </c>
      <c r="BP46" s="24" t="s">
        <v>49</v>
      </c>
      <c r="BQ46" s="45"/>
      <c r="BR46" s="29"/>
      <c r="BS46" s="23"/>
      <c r="BT46" s="24"/>
      <c r="BU46" s="26">
        <f t="shared" si="80"/>
        <v>0</v>
      </c>
      <c r="BV46" s="27">
        <f t="shared" si="90"/>
        <v>0</v>
      </c>
      <c r="BW46" s="24" t="s">
        <v>62</v>
      </c>
      <c r="BX46" s="24" t="s">
        <v>818</v>
      </c>
      <c r="BY46" s="23"/>
      <c r="BZ46" s="23"/>
      <c r="CA46" s="24"/>
      <c r="CB46" s="26">
        <f t="shared" si="81"/>
        <v>0</v>
      </c>
      <c r="CC46" s="27">
        <f t="shared" si="91"/>
        <v>0</v>
      </c>
      <c r="CD46" s="24" t="s">
        <v>49</v>
      </c>
      <c r="CE46" s="24"/>
      <c r="CF46" s="23"/>
      <c r="CG46" s="23"/>
      <c r="CH46" s="24"/>
      <c r="CI46" s="26">
        <f t="shared" si="82"/>
        <v>0</v>
      </c>
      <c r="CJ46" s="27">
        <f t="shared" si="92"/>
        <v>0</v>
      </c>
      <c r="CK46" s="24" t="s">
        <v>49</v>
      </c>
      <c r="CL46" s="24"/>
      <c r="CM46" s="187"/>
      <c r="CN46" s="187"/>
      <c r="CO46" s="24"/>
      <c r="CP46" s="26">
        <f t="shared" si="83"/>
        <v>0</v>
      </c>
      <c r="CQ46" s="27">
        <f t="shared" si="93"/>
        <v>0</v>
      </c>
      <c r="CR46" s="24" t="s">
        <v>49</v>
      </c>
      <c r="CS46" s="24"/>
      <c r="CT46" s="23"/>
      <c r="CU46" s="23"/>
      <c r="CV46" s="24"/>
      <c r="CW46" s="26">
        <f t="shared" si="84"/>
        <v>0</v>
      </c>
      <c r="CX46" s="27">
        <f t="shared" si="94"/>
        <v>0</v>
      </c>
      <c r="CY46" s="24" t="s">
        <v>49</v>
      </c>
      <c r="CZ46" s="24"/>
      <c r="DA46" s="23"/>
      <c r="DB46" s="23"/>
      <c r="DC46" s="24"/>
      <c r="DD46" s="26">
        <f t="shared" si="85"/>
        <v>0</v>
      </c>
      <c r="DE46" s="27">
        <f t="shared" si="95"/>
        <v>0</v>
      </c>
      <c r="DF46" s="24" t="s">
        <v>49</v>
      </c>
      <c r="DG46" s="24"/>
      <c r="DH46" s="23"/>
      <c r="DI46" s="23"/>
      <c r="DJ46" s="24"/>
      <c r="DK46" s="26">
        <f t="shared" si="86"/>
        <v>0</v>
      </c>
      <c r="DL46" s="27">
        <f t="shared" si="96"/>
        <v>0</v>
      </c>
      <c r="DM46" s="24" t="s">
        <v>49</v>
      </c>
      <c r="DN46" s="24"/>
      <c r="DO46" s="23"/>
      <c r="DP46" s="23"/>
      <c r="DQ46" s="24"/>
      <c r="DR46" s="26">
        <f t="shared" si="87"/>
        <v>0</v>
      </c>
      <c r="DS46" s="27">
        <f t="shared" si="97"/>
        <v>0</v>
      </c>
      <c r="DT46" s="24" t="s">
        <v>49</v>
      </c>
      <c r="DU46" s="24"/>
      <c r="DV46" s="23"/>
      <c r="DW46" s="23"/>
      <c r="DX46" s="24"/>
      <c r="DY46" s="26">
        <f t="shared" si="88"/>
        <v>0</v>
      </c>
      <c r="DZ46" s="27">
        <f t="shared" si="98"/>
        <v>0</v>
      </c>
      <c r="EA46" s="24" t="s">
        <v>49</v>
      </c>
      <c r="EB46" s="24"/>
      <c r="EC46" s="30">
        <v>4900</v>
      </c>
      <c r="ED46" s="23"/>
      <c r="EE46" s="24"/>
      <c r="EF46" s="26">
        <f t="shared" si="22"/>
        <v>1</v>
      </c>
      <c r="EG46" s="27">
        <f t="shared" si="99"/>
        <v>0</v>
      </c>
      <c r="EH46" s="24" t="s">
        <v>49</v>
      </c>
      <c r="EI46" s="24"/>
      <c r="EJ46" s="31">
        <v>2026</v>
      </c>
    </row>
    <row r="47" spans="2:140" ht="37" customHeight="1" x14ac:dyDescent="0.25">
      <c r="B47" s="15" t="s">
        <v>55</v>
      </c>
      <c r="C47" s="15" t="s">
        <v>74</v>
      </c>
      <c r="D47" s="15" t="s">
        <v>75</v>
      </c>
      <c r="E47" s="15" t="s">
        <v>129</v>
      </c>
      <c r="F47" s="15" t="s">
        <v>244</v>
      </c>
      <c r="G47" s="16" t="s">
        <v>366</v>
      </c>
      <c r="H47" s="15" t="s">
        <v>345</v>
      </c>
      <c r="I47" s="15" t="s">
        <v>433</v>
      </c>
      <c r="J47" s="15" t="s">
        <v>434</v>
      </c>
      <c r="K47" s="15" t="s">
        <v>435</v>
      </c>
      <c r="L47" s="15"/>
      <c r="M47" s="15" t="s">
        <v>58</v>
      </c>
      <c r="N47" s="15" t="s">
        <v>61</v>
      </c>
      <c r="O47" s="21" t="s">
        <v>441</v>
      </c>
      <c r="P47" s="20" t="s">
        <v>442</v>
      </c>
      <c r="Q47" s="19" t="s">
        <v>252</v>
      </c>
      <c r="R47" s="18" t="s">
        <v>253</v>
      </c>
      <c r="S47" s="20" t="s">
        <v>443</v>
      </c>
      <c r="T47" s="18" t="s">
        <v>254</v>
      </c>
      <c r="U47" s="20" t="s">
        <v>260</v>
      </c>
      <c r="V47" s="20">
        <v>180</v>
      </c>
      <c r="W47" s="20" t="s">
        <v>440</v>
      </c>
      <c r="X47" s="19" t="s">
        <v>313</v>
      </c>
      <c r="Y47" s="20" t="s">
        <v>67</v>
      </c>
      <c r="Z47" s="20"/>
      <c r="AA47" s="20"/>
      <c r="AB47" s="20"/>
      <c r="AC47" s="20"/>
      <c r="AD47" s="20"/>
      <c r="AE47" s="20"/>
      <c r="AF47" s="20" t="s">
        <v>67</v>
      </c>
      <c r="AG47" s="20" t="s">
        <v>67</v>
      </c>
      <c r="AH47" s="21" t="s">
        <v>67</v>
      </c>
      <c r="AI47" s="21" t="s">
        <v>67</v>
      </c>
      <c r="AJ47" s="21" t="s">
        <v>67</v>
      </c>
      <c r="AK47" s="21" t="s">
        <v>67</v>
      </c>
      <c r="AL47" s="21" t="s">
        <v>67</v>
      </c>
      <c r="AM47" s="21" t="s">
        <v>67</v>
      </c>
      <c r="AN47" s="21" t="s">
        <v>67</v>
      </c>
      <c r="AO47" s="21" t="s">
        <v>67</v>
      </c>
      <c r="AP47" s="21" t="s">
        <v>67</v>
      </c>
      <c r="AQ47" s="21" t="s">
        <v>67</v>
      </c>
      <c r="AR47" s="22" t="s">
        <v>67</v>
      </c>
      <c r="AS47" s="21" t="s">
        <v>67</v>
      </c>
      <c r="AT47" s="40">
        <v>350</v>
      </c>
      <c r="AU47" s="48">
        <v>3200</v>
      </c>
      <c r="AV47" s="41">
        <v>3300</v>
      </c>
      <c r="AW47" s="41">
        <v>3400</v>
      </c>
      <c r="AX47" s="41">
        <v>3500</v>
      </c>
      <c r="AY47" s="41">
        <v>13400</v>
      </c>
      <c r="AZ47" s="42"/>
      <c r="BA47" s="42"/>
      <c r="BB47" s="42"/>
      <c r="BC47" s="42"/>
      <c r="BD47" s="23"/>
      <c r="BE47" s="23"/>
      <c r="BF47" s="24"/>
      <c r="BG47" s="25">
        <f t="shared" si="78"/>
        <v>0</v>
      </c>
      <c r="BH47" s="26">
        <f>IFERROR(BE47/AX47,0)</f>
        <v>0</v>
      </c>
      <c r="BI47" s="24" t="s">
        <v>49</v>
      </c>
      <c r="BJ47" s="24"/>
      <c r="BK47" s="23"/>
      <c r="BL47" s="23"/>
      <c r="BM47" s="24"/>
      <c r="BN47" s="26">
        <f t="shared" si="79"/>
        <v>0</v>
      </c>
      <c r="BO47" s="27">
        <f t="shared" si="89"/>
        <v>0</v>
      </c>
      <c r="BP47" s="24" t="s">
        <v>49</v>
      </c>
      <c r="BQ47" s="45"/>
      <c r="BR47" s="29"/>
      <c r="BS47" s="23"/>
      <c r="BT47" s="24"/>
      <c r="BU47" s="26">
        <f t="shared" si="80"/>
        <v>0</v>
      </c>
      <c r="BV47" s="27">
        <f t="shared" si="90"/>
        <v>0</v>
      </c>
      <c r="BW47" s="24" t="s">
        <v>62</v>
      </c>
      <c r="BX47" s="24" t="s">
        <v>818</v>
      </c>
      <c r="BY47" s="23"/>
      <c r="BZ47" s="23"/>
      <c r="CA47" s="24"/>
      <c r="CB47" s="26">
        <f t="shared" si="81"/>
        <v>0</v>
      </c>
      <c r="CC47" s="27">
        <f t="shared" si="91"/>
        <v>0</v>
      </c>
      <c r="CD47" s="24" t="s">
        <v>49</v>
      </c>
      <c r="CE47" s="24"/>
      <c r="CF47" s="23"/>
      <c r="CG47" s="23"/>
      <c r="CH47" s="24"/>
      <c r="CI47" s="26">
        <f t="shared" si="82"/>
        <v>0</v>
      </c>
      <c r="CJ47" s="27">
        <f t="shared" si="92"/>
        <v>0</v>
      </c>
      <c r="CK47" s="24" t="s">
        <v>49</v>
      </c>
      <c r="CL47" s="24"/>
      <c r="CM47" s="187"/>
      <c r="CN47" s="187"/>
      <c r="CO47" s="24"/>
      <c r="CP47" s="26">
        <f t="shared" si="83"/>
        <v>0</v>
      </c>
      <c r="CQ47" s="27">
        <f t="shared" si="93"/>
        <v>0</v>
      </c>
      <c r="CR47" s="24" t="s">
        <v>49</v>
      </c>
      <c r="CS47" s="24"/>
      <c r="CT47" s="23"/>
      <c r="CU47" s="23"/>
      <c r="CV47" s="24"/>
      <c r="CW47" s="26">
        <f t="shared" si="84"/>
        <v>0</v>
      </c>
      <c r="CX47" s="27">
        <f t="shared" si="94"/>
        <v>0</v>
      </c>
      <c r="CY47" s="24" t="s">
        <v>49</v>
      </c>
      <c r="CZ47" s="24"/>
      <c r="DA47" s="23"/>
      <c r="DB47" s="23"/>
      <c r="DC47" s="24"/>
      <c r="DD47" s="26">
        <f t="shared" si="85"/>
        <v>0</v>
      </c>
      <c r="DE47" s="27">
        <f t="shared" si="95"/>
        <v>0</v>
      </c>
      <c r="DF47" s="24" t="s">
        <v>49</v>
      </c>
      <c r="DG47" s="24"/>
      <c r="DH47" s="23"/>
      <c r="DI47" s="23"/>
      <c r="DJ47" s="24"/>
      <c r="DK47" s="26">
        <f t="shared" si="86"/>
        <v>0</v>
      </c>
      <c r="DL47" s="27">
        <f t="shared" si="96"/>
        <v>0</v>
      </c>
      <c r="DM47" s="24" t="s">
        <v>49</v>
      </c>
      <c r="DN47" s="24"/>
      <c r="DO47" s="23"/>
      <c r="DP47" s="23"/>
      <c r="DQ47" s="24"/>
      <c r="DR47" s="26">
        <f t="shared" si="87"/>
        <v>0</v>
      </c>
      <c r="DS47" s="27">
        <f t="shared" si="97"/>
        <v>0</v>
      </c>
      <c r="DT47" s="24" t="s">
        <v>49</v>
      </c>
      <c r="DU47" s="24"/>
      <c r="DV47" s="23"/>
      <c r="DW47" s="23"/>
      <c r="DX47" s="24"/>
      <c r="DY47" s="26">
        <f t="shared" si="88"/>
        <v>0</v>
      </c>
      <c r="DZ47" s="27">
        <f t="shared" si="98"/>
        <v>0</v>
      </c>
      <c r="EA47" s="24" t="s">
        <v>49</v>
      </c>
      <c r="EB47" s="24"/>
      <c r="EC47" s="30">
        <v>3500</v>
      </c>
      <c r="ED47" s="23"/>
      <c r="EE47" s="24"/>
      <c r="EF47" s="26">
        <f t="shared" si="22"/>
        <v>1</v>
      </c>
      <c r="EG47" s="27">
        <f t="shared" si="99"/>
        <v>0</v>
      </c>
      <c r="EH47" s="24" t="s">
        <v>49</v>
      </c>
      <c r="EI47" s="24"/>
      <c r="EJ47" s="31">
        <v>2026</v>
      </c>
    </row>
    <row r="48" spans="2:140" ht="37" customHeight="1" x14ac:dyDescent="0.25">
      <c r="B48" s="15" t="s">
        <v>55</v>
      </c>
      <c r="C48" s="15" t="s">
        <v>74</v>
      </c>
      <c r="D48" s="15" t="s">
        <v>75</v>
      </c>
      <c r="E48" s="15" t="s">
        <v>129</v>
      </c>
      <c r="F48" s="15" t="s">
        <v>244</v>
      </c>
      <c r="G48" s="16" t="s">
        <v>366</v>
      </c>
      <c r="H48" s="15" t="s">
        <v>345</v>
      </c>
      <c r="I48" s="15" t="s">
        <v>433</v>
      </c>
      <c r="J48" s="15" t="s">
        <v>434</v>
      </c>
      <c r="K48" s="15" t="s">
        <v>435</v>
      </c>
      <c r="L48" s="15"/>
      <c r="M48" s="15" t="s">
        <v>58</v>
      </c>
      <c r="N48" s="15" t="s">
        <v>61</v>
      </c>
      <c r="O48" s="21" t="s">
        <v>444</v>
      </c>
      <c r="P48" s="20" t="s">
        <v>445</v>
      </c>
      <c r="Q48" s="19" t="s">
        <v>252</v>
      </c>
      <c r="R48" s="18" t="s">
        <v>253</v>
      </c>
      <c r="S48" s="20" t="s">
        <v>446</v>
      </c>
      <c r="T48" s="18" t="s">
        <v>254</v>
      </c>
      <c r="U48" s="20" t="s">
        <v>260</v>
      </c>
      <c r="V48" s="20">
        <v>60</v>
      </c>
      <c r="W48" s="20" t="s">
        <v>447</v>
      </c>
      <c r="X48" s="19" t="s">
        <v>313</v>
      </c>
      <c r="Y48" s="20" t="s">
        <v>67</v>
      </c>
      <c r="Z48" s="20"/>
      <c r="AA48" s="20"/>
      <c r="AB48" s="20"/>
      <c r="AC48" s="20"/>
      <c r="AD48" s="20"/>
      <c r="AE48" s="20"/>
      <c r="AF48" s="20" t="s">
        <v>67</v>
      </c>
      <c r="AG48" s="20" t="s">
        <v>67</v>
      </c>
      <c r="AH48" s="21" t="s">
        <v>67</v>
      </c>
      <c r="AI48" s="21" t="s">
        <v>67</v>
      </c>
      <c r="AJ48" s="21" t="s">
        <v>67</v>
      </c>
      <c r="AK48" s="21" t="s">
        <v>67</v>
      </c>
      <c r="AL48" s="21" t="s">
        <v>67</v>
      </c>
      <c r="AM48" s="21" t="s">
        <v>67</v>
      </c>
      <c r="AN48" s="21" t="s">
        <v>67</v>
      </c>
      <c r="AO48" s="21" t="s">
        <v>67</v>
      </c>
      <c r="AP48" s="21" t="s">
        <v>67</v>
      </c>
      <c r="AQ48" s="21" t="s">
        <v>67</v>
      </c>
      <c r="AR48" s="22" t="s">
        <v>67</v>
      </c>
      <c r="AS48" s="21" t="s">
        <v>67</v>
      </c>
      <c r="AT48" s="40">
        <v>8</v>
      </c>
      <c r="AU48" s="48">
        <v>10000</v>
      </c>
      <c r="AV48" s="41">
        <v>10000</v>
      </c>
      <c r="AW48" s="41">
        <v>10000</v>
      </c>
      <c r="AX48" s="41">
        <v>10000</v>
      </c>
      <c r="AY48" s="41">
        <v>40000</v>
      </c>
      <c r="AZ48" s="42"/>
      <c r="BA48" s="42"/>
      <c r="BB48" s="42"/>
      <c r="BC48" s="42"/>
      <c r="BD48" s="23"/>
      <c r="BE48" s="23"/>
      <c r="BF48" s="24"/>
      <c r="BG48" s="25">
        <f t="shared" si="78"/>
        <v>0</v>
      </c>
      <c r="BH48" s="26">
        <f>IFERROR(BE48/AX48,0)</f>
        <v>0</v>
      </c>
      <c r="BI48" s="24" t="s">
        <v>49</v>
      </c>
      <c r="BJ48" s="24"/>
      <c r="BK48" s="23"/>
      <c r="BL48" s="23"/>
      <c r="BM48" s="24"/>
      <c r="BN48" s="26">
        <f t="shared" si="79"/>
        <v>0</v>
      </c>
      <c r="BO48" s="27">
        <f t="shared" si="89"/>
        <v>0</v>
      </c>
      <c r="BP48" s="24" t="s">
        <v>49</v>
      </c>
      <c r="BQ48" s="45"/>
      <c r="BR48" s="29"/>
      <c r="BS48" s="23"/>
      <c r="BT48" s="24"/>
      <c r="BU48" s="26">
        <f t="shared" si="80"/>
        <v>0</v>
      </c>
      <c r="BV48" s="27">
        <f t="shared" si="90"/>
        <v>0</v>
      </c>
      <c r="BW48" s="24" t="s">
        <v>62</v>
      </c>
      <c r="BX48" s="24" t="s">
        <v>855</v>
      </c>
      <c r="BY48" s="23"/>
      <c r="BZ48" s="23"/>
      <c r="CA48" s="24"/>
      <c r="CB48" s="26">
        <f t="shared" si="81"/>
        <v>0</v>
      </c>
      <c r="CC48" s="27">
        <f t="shared" si="91"/>
        <v>0</v>
      </c>
      <c r="CD48" s="24" t="s">
        <v>49</v>
      </c>
      <c r="CE48" s="24"/>
      <c r="CF48" s="23"/>
      <c r="CG48" s="23"/>
      <c r="CH48" s="24"/>
      <c r="CI48" s="26">
        <f t="shared" si="82"/>
        <v>0</v>
      </c>
      <c r="CJ48" s="27">
        <f t="shared" si="92"/>
        <v>0</v>
      </c>
      <c r="CK48" s="24" t="s">
        <v>49</v>
      </c>
      <c r="CL48" s="24"/>
      <c r="CM48" s="187"/>
      <c r="CN48" s="187"/>
      <c r="CO48" s="24"/>
      <c r="CP48" s="26">
        <f t="shared" si="83"/>
        <v>0</v>
      </c>
      <c r="CQ48" s="27">
        <f t="shared" si="93"/>
        <v>0</v>
      </c>
      <c r="CR48" s="24" t="s">
        <v>49</v>
      </c>
      <c r="CS48" s="24"/>
      <c r="CT48" s="23"/>
      <c r="CU48" s="23"/>
      <c r="CV48" s="24"/>
      <c r="CW48" s="26">
        <f t="shared" si="84"/>
        <v>0</v>
      </c>
      <c r="CX48" s="27">
        <f t="shared" si="94"/>
        <v>0</v>
      </c>
      <c r="CY48" s="24" t="s">
        <v>49</v>
      </c>
      <c r="CZ48" s="24"/>
      <c r="DA48" s="23"/>
      <c r="DB48" s="23"/>
      <c r="DC48" s="24"/>
      <c r="DD48" s="26">
        <f t="shared" si="85"/>
        <v>0</v>
      </c>
      <c r="DE48" s="27">
        <f t="shared" si="95"/>
        <v>0</v>
      </c>
      <c r="DF48" s="24" t="s">
        <v>49</v>
      </c>
      <c r="DG48" s="24"/>
      <c r="DH48" s="23"/>
      <c r="DI48" s="23"/>
      <c r="DJ48" s="24"/>
      <c r="DK48" s="26">
        <f t="shared" si="86"/>
        <v>0</v>
      </c>
      <c r="DL48" s="27">
        <f t="shared" si="96"/>
        <v>0</v>
      </c>
      <c r="DM48" s="24" t="s">
        <v>49</v>
      </c>
      <c r="DN48" s="24"/>
      <c r="DO48" s="23"/>
      <c r="DP48" s="23"/>
      <c r="DQ48" s="24"/>
      <c r="DR48" s="26">
        <f t="shared" si="87"/>
        <v>0</v>
      </c>
      <c r="DS48" s="27">
        <f t="shared" si="97"/>
        <v>0</v>
      </c>
      <c r="DT48" s="24" t="s">
        <v>49</v>
      </c>
      <c r="DU48" s="24"/>
      <c r="DV48" s="23"/>
      <c r="DW48" s="23"/>
      <c r="DX48" s="24"/>
      <c r="DY48" s="26">
        <f t="shared" si="88"/>
        <v>0</v>
      </c>
      <c r="DZ48" s="27">
        <f t="shared" si="98"/>
        <v>0</v>
      </c>
      <c r="EA48" s="24" t="s">
        <v>49</v>
      </c>
      <c r="EB48" s="24"/>
      <c r="EC48" s="30">
        <v>10000</v>
      </c>
      <c r="ED48" s="23"/>
      <c r="EE48" s="24"/>
      <c r="EF48" s="26">
        <f t="shared" si="22"/>
        <v>1</v>
      </c>
      <c r="EG48" s="27">
        <f t="shared" si="99"/>
        <v>0</v>
      </c>
      <c r="EH48" s="24" t="s">
        <v>49</v>
      </c>
      <c r="EI48" s="24"/>
      <c r="EJ48" s="31">
        <v>2026</v>
      </c>
    </row>
    <row r="49" spans="2:140" ht="37" customHeight="1" x14ac:dyDescent="0.25">
      <c r="B49" s="15" t="s">
        <v>55</v>
      </c>
      <c r="C49" s="15" t="s">
        <v>74</v>
      </c>
      <c r="D49" s="15" t="s">
        <v>75</v>
      </c>
      <c r="E49" s="15" t="s">
        <v>129</v>
      </c>
      <c r="F49" s="15" t="s">
        <v>244</v>
      </c>
      <c r="G49" s="16" t="s">
        <v>366</v>
      </c>
      <c r="H49" s="15" t="s">
        <v>345</v>
      </c>
      <c r="I49" s="15" t="s">
        <v>433</v>
      </c>
      <c r="J49" s="15" t="s">
        <v>434</v>
      </c>
      <c r="K49" s="15" t="s">
        <v>435</v>
      </c>
      <c r="L49" s="15"/>
      <c r="M49" s="15" t="s">
        <v>58</v>
      </c>
      <c r="N49" s="15" t="s">
        <v>61</v>
      </c>
      <c r="O49" s="21" t="s">
        <v>448</v>
      </c>
      <c r="P49" s="18" t="s">
        <v>449</v>
      </c>
      <c r="Q49" s="19" t="s">
        <v>252</v>
      </c>
      <c r="R49" s="18" t="s">
        <v>253</v>
      </c>
      <c r="S49" s="18" t="s">
        <v>450</v>
      </c>
      <c r="T49" s="18" t="s">
        <v>254</v>
      </c>
      <c r="U49" s="18" t="s">
        <v>260</v>
      </c>
      <c r="V49" s="18">
        <v>60</v>
      </c>
      <c r="W49" s="18" t="s">
        <v>447</v>
      </c>
      <c r="X49" s="19" t="s">
        <v>313</v>
      </c>
      <c r="Y49" s="20" t="s">
        <v>67</v>
      </c>
      <c r="Z49" s="20"/>
      <c r="AA49" s="20"/>
      <c r="AB49" s="20"/>
      <c r="AC49" s="20"/>
      <c r="AD49" s="20"/>
      <c r="AE49" s="20"/>
      <c r="AF49" s="20" t="s">
        <v>67</v>
      </c>
      <c r="AG49" s="20" t="s">
        <v>67</v>
      </c>
      <c r="AH49" s="21" t="s">
        <v>67</v>
      </c>
      <c r="AI49" s="21" t="s">
        <v>67</v>
      </c>
      <c r="AJ49" s="21" t="s">
        <v>67</v>
      </c>
      <c r="AK49" s="21" t="s">
        <v>67</v>
      </c>
      <c r="AL49" s="21" t="s">
        <v>67</v>
      </c>
      <c r="AM49" s="21" t="s">
        <v>67</v>
      </c>
      <c r="AN49" s="21" t="s">
        <v>67</v>
      </c>
      <c r="AO49" s="21" t="s">
        <v>67</v>
      </c>
      <c r="AP49" s="21" t="s">
        <v>67</v>
      </c>
      <c r="AQ49" s="21" t="s">
        <v>67</v>
      </c>
      <c r="AR49" s="22" t="s">
        <v>67</v>
      </c>
      <c r="AS49" s="21" t="s">
        <v>67</v>
      </c>
      <c r="AT49" s="48">
        <v>4</v>
      </c>
      <c r="AU49" s="48">
        <v>10000</v>
      </c>
      <c r="AV49" s="48">
        <v>10000</v>
      </c>
      <c r="AW49" s="48">
        <v>10000</v>
      </c>
      <c r="AX49" s="48">
        <v>10000</v>
      </c>
      <c r="AY49" s="48">
        <v>40000</v>
      </c>
      <c r="AZ49" s="49"/>
      <c r="BA49" s="49"/>
      <c r="BB49" s="49"/>
      <c r="BC49" s="49"/>
      <c r="BD49" s="23"/>
      <c r="BE49" s="23"/>
      <c r="BF49" s="24"/>
      <c r="BG49" s="25">
        <f t="shared" si="78"/>
        <v>0</v>
      </c>
      <c r="BH49" s="27">
        <f>+IF(BI49="SI",IFERROR((IF(BI49="SI",BE49,0)/AX49),"REVISAR"),0)</f>
        <v>0</v>
      </c>
      <c r="BI49" s="24" t="s">
        <v>49</v>
      </c>
      <c r="BJ49" s="24"/>
      <c r="BK49" s="23"/>
      <c r="BL49" s="23"/>
      <c r="BM49" s="24"/>
      <c r="BN49" s="26">
        <f t="shared" si="79"/>
        <v>0</v>
      </c>
      <c r="BO49" s="27">
        <f t="shared" si="89"/>
        <v>0</v>
      </c>
      <c r="BP49" s="24" t="s">
        <v>49</v>
      </c>
      <c r="BQ49" s="45"/>
      <c r="BR49" s="29"/>
      <c r="BS49" s="23"/>
      <c r="BT49" s="24"/>
      <c r="BU49" s="26">
        <f t="shared" si="80"/>
        <v>0</v>
      </c>
      <c r="BV49" s="27">
        <f t="shared" si="90"/>
        <v>0</v>
      </c>
      <c r="BW49" s="24" t="s">
        <v>62</v>
      </c>
      <c r="BX49" s="24" t="s">
        <v>855</v>
      </c>
      <c r="BY49" s="23"/>
      <c r="BZ49" s="23"/>
      <c r="CA49" s="24"/>
      <c r="CB49" s="26">
        <f t="shared" si="81"/>
        <v>0</v>
      </c>
      <c r="CC49" s="27">
        <f t="shared" si="91"/>
        <v>0</v>
      </c>
      <c r="CD49" s="24" t="s">
        <v>49</v>
      </c>
      <c r="CE49" s="24"/>
      <c r="CF49" s="23"/>
      <c r="CG49" s="23"/>
      <c r="CH49" s="24"/>
      <c r="CI49" s="26">
        <f t="shared" si="82"/>
        <v>0</v>
      </c>
      <c r="CJ49" s="27">
        <f t="shared" si="92"/>
        <v>0</v>
      </c>
      <c r="CK49" s="24" t="s">
        <v>49</v>
      </c>
      <c r="CL49" s="24"/>
      <c r="CM49" s="187"/>
      <c r="CN49" s="187"/>
      <c r="CO49" s="24"/>
      <c r="CP49" s="26">
        <f t="shared" si="83"/>
        <v>0</v>
      </c>
      <c r="CQ49" s="27">
        <f t="shared" si="93"/>
        <v>0</v>
      </c>
      <c r="CR49" s="24" t="s">
        <v>49</v>
      </c>
      <c r="CS49" s="24"/>
      <c r="CT49" s="23"/>
      <c r="CU49" s="23"/>
      <c r="CV49" s="24"/>
      <c r="CW49" s="26">
        <f t="shared" si="84"/>
        <v>0</v>
      </c>
      <c r="CX49" s="27">
        <f t="shared" si="94"/>
        <v>0</v>
      </c>
      <c r="CY49" s="24" t="s">
        <v>49</v>
      </c>
      <c r="CZ49" s="24"/>
      <c r="DA49" s="23"/>
      <c r="DB49" s="23"/>
      <c r="DC49" s="24"/>
      <c r="DD49" s="26">
        <f t="shared" si="85"/>
        <v>0</v>
      </c>
      <c r="DE49" s="27">
        <f t="shared" si="95"/>
        <v>0</v>
      </c>
      <c r="DF49" s="24" t="s">
        <v>49</v>
      </c>
      <c r="DG49" s="24"/>
      <c r="DH49" s="23"/>
      <c r="DI49" s="23"/>
      <c r="DJ49" s="24"/>
      <c r="DK49" s="26">
        <f t="shared" si="86"/>
        <v>0</v>
      </c>
      <c r="DL49" s="27">
        <f t="shared" si="96"/>
        <v>0</v>
      </c>
      <c r="DM49" s="24" t="s">
        <v>49</v>
      </c>
      <c r="DN49" s="24"/>
      <c r="DO49" s="23"/>
      <c r="DP49" s="23"/>
      <c r="DQ49" s="24"/>
      <c r="DR49" s="26">
        <f t="shared" si="87"/>
        <v>0</v>
      </c>
      <c r="DS49" s="27">
        <f t="shared" si="97"/>
        <v>0</v>
      </c>
      <c r="DT49" s="24" t="s">
        <v>49</v>
      </c>
      <c r="DU49" s="24"/>
      <c r="DV49" s="23"/>
      <c r="DW49" s="23"/>
      <c r="DX49" s="24"/>
      <c r="DY49" s="26">
        <f t="shared" si="88"/>
        <v>0</v>
      </c>
      <c r="DZ49" s="27">
        <f t="shared" si="98"/>
        <v>0</v>
      </c>
      <c r="EA49" s="24" t="s">
        <v>49</v>
      </c>
      <c r="EB49" s="24"/>
      <c r="EC49" s="30">
        <v>10000</v>
      </c>
      <c r="ED49" s="23"/>
      <c r="EE49" s="24"/>
      <c r="EF49" s="26">
        <f t="shared" si="22"/>
        <v>1</v>
      </c>
      <c r="EG49" s="27">
        <f t="shared" si="99"/>
        <v>0</v>
      </c>
      <c r="EH49" s="24" t="s">
        <v>49</v>
      </c>
      <c r="EI49" s="24"/>
      <c r="EJ49" s="31">
        <v>2026</v>
      </c>
    </row>
    <row r="50" spans="2:140" ht="37" customHeight="1" x14ac:dyDescent="0.25">
      <c r="B50" s="15" t="s">
        <v>55</v>
      </c>
      <c r="C50" s="15" t="s">
        <v>74</v>
      </c>
      <c r="D50" s="15" t="s">
        <v>75</v>
      </c>
      <c r="E50" s="15" t="s">
        <v>129</v>
      </c>
      <c r="F50" s="15" t="s">
        <v>244</v>
      </c>
      <c r="G50" s="16" t="s">
        <v>366</v>
      </c>
      <c r="H50" s="15" t="s">
        <v>345</v>
      </c>
      <c r="I50" s="15" t="s">
        <v>433</v>
      </c>
      <c r="J50" s="15" t="s">
        <v>434</v>
      </c>
      <c r="K50" s="15" t="s">
        <v>435</v>
      </c>
      <c r="L50" s="15"/>
      <c r="M50" s="15" t="s">
        <v>58</v>
      </c>
      <c r="N50" s="15" t="s">
        <v>61</v>
      </c>
      <c r="O50" s="21" t="s">
        <v>451</v>
      </c>
      <c r="P50" s="47" t="s">
        <v>452</v>
      </c>
      <c r="Q50" s="19" t="s">
        <v>252</v>
      </c>
      <c r="R50" s="18" t="s">
        <v>253</v>
      </c>
      <c r="S50" s="47" t="s">
        <v>453</v>
      </c>
      <c r="T50" s="18" t="s">
        <v>254</v>
      </c>
      <c r="U50" s="47" t="s">
        <v>260</v>
      </c>
      <c r="V50" s="47">
        <v>0</v>
      </c>
      <c r="W50" s="47" t="s">
        <v>454</v>
      </c>
      <c r="X50" s="19" t="s">
        <v>313</v>
      </c>
      <c r="Y50" s="20" t="s">
        <v>67</v>
      </c>
      <c r="Z50" s="20"/>
      <c r="AA50" s="20"/>
      <c r="AB50" s="20"/>
      <c r="AC50" s="20"/>
      <c r="AD50" s="20"/>
      <c r="AE50" s="20"/>
      <c r="AF50" s="20" t="s">
        <v>67</v>
      </c>
      <c r="AG50" s="20" t="s">
        <v>67</v>
      </c>
      <c r="AH50" s="21" t="s">
        <v>67</v>
      </c>
      <c r="AI50" s="21" t="s">
        <v>67</v>
      </c>
      <c r="AJ50" s="21" t="s">
        <v>67</v>
      </c>
      <c r="AK50" s="21" t="s">
        <v>67</v>
      </c>
      <c r="AL50" s="21" t="s">
        <v>67</v>
      </c>
      <c r="AM50" s="21" t="s">
        <v>67</v>
      </c>
      <c r="AN50" s="21" t="s">
        <v>67</v>
      </c>
      <c r="AO50" s="21" t="s">
        <v>67</v>
      </c>
      <c r="AP50" s="21" t="s">
        <v>67</v>
      </c>
      <c r="AQ50" s="21" t="s">
        <v>67</v>
      </c>
      <c r="AR50" s="22" t="s">
        <v>67</v>
      </c>
      <c r="AS50" s="21" t="s">
        <v>67</v>
      </c>
      <c r="AT50" s="40">
        <v>2</v>
      </c>
      <c r="AU50" s="48">
        <v>4</v>
      </c>
      <c r="AV50" s="48">
        <v>4</v>
      </c>
      <c r="AW50" s="48">
        <v>4</v>
      </c>
      <c r="AX50" s="48">
        <v>4</v>
      </c>
      <c r="AY50" s="48">
        <v>16</v>
      </c>
      <c r="AZ50" s="49"/>
      <c r="BA50" s="49"/>
      <c r="BB50" s="49"/>
      <c r="BC50" s="49"/>
      <c r="BD50" s="23"/>
      <c r="BE50" s="23"/>
      <c r="BF50" s="24"/>
      <c r="BG50" s="25">
        <f t="shared" si="78"/>
        <v>0</v>
      </c>
      <c r="BH50" s="26">
        <f>IFERROR(BE50/AX50,0)</f>
        <v>0</v>
      </c>
      <c r="BI50" s="24" t="s">
        <v>49</v>
      </c>
      <c r="BJ50" s="24"/>
      <c r="BK50" s="23"/>
      <c r="BL50" s="23"/>
      <c r="BM50" s="24"/>
      <c r="BN50" s="26">
        <f t="shared" si="79"/>
        <v>0</v>
      </c>
      <c r="BO50" s="27">
        <f t="shared" si="89"/>
        <v>0</v>
      </c>
      <c r="BP50" s="24" t="s">
        <v>49</v>
      </c>
      <c r="BQ50" s="28"/>
      <c r="BR50" s="29"/>
      <c r="BS50" s="23"/>
      <c r="BT50" s="24"/>
      <c r="BU50" s="26">
        <f t="shared" si="80"/>
        <v>0</v>
      </c>
      <c r="BV50" s="27">
        <f t="shared" si="90"/>
        <v>0</v>
      </c>
      <c r="BW50" s="24" t="s">
        <v>62</v>
      </c>
      <c r="BX50" s="24" t="s">
        <v>856</v>
      </c>
      <c r="BY50" s="23"/>
      <c r="BZ50" s="23"/>
      <c r="CA50" s="24"/>
      <c r="CB50" s="26">
        <f t="shared" si="81"/>
        <v>0</v>
      </c>
      <c r="CC50" s="27">
        <f t="shared" si="91"/>
        <v>0</v>
      </c>
      <c r="CD50" s="24" t="s">
        <v>49</v>
      </c>
      <c r="CE50" s="24"/>
      <c r="CF50" s="23"/>
      <c r="CG50" s="23"/>
      <c r="CH50" s="24"/>
      <c r="CI50" s="26">
        <f t="shared" si="82"/>
        <v>0</v>
      </c>
      <c r="CJ50" s="27">
        <f t="shared" si="92"/>
        <v>0</v>
      </c>
      <c r="CK50" s="24" t="s">
        <v>49</v>
      </c>
      <c r="CL50" s="24"/>
      <c r="CM50" s="187"/>
      <c r="CN50" s="187"/>
      <c r="CO50" s="24"/>
      <c r="CP50" s="26">
        <f t="shared" si="83"/>
        <v>0</v>
      </c>
      <c r="CQ50" s="27">
        <f t="shared" si="93"/>
        <v>0</v>
      </c>
      <c r="CR50" s="24" t="s">
        <v>49</v>
      </c>
      <c r="CS50" s="24"/>
      <c r="CT50" s="23"/>
      <c r="CU50" s="23"/>
      <c r="CV50" s="24"/>
      <c r="CW50" s="26">
        <f t="shared" si="84"/>
        <v>0</v>
      </c>
      <c r="CX50" s="27">
        <f t="shared" si="94"/>
        <v>0</v>
      </c>
      <c r="CY50" s="24" t="s">
        <v>49</v>
      </c>
      <c r="CZ50" s="24"/>
      <c r="DA50" s="23"/>
      <c r="DB50" s="23"/>
      <c r="DC50" s="24"/>
      <c r="DD50" s="26">
        <f t="shared" si="85"/>
        <v>0</v>
      </c>
      <c r="DE50" s="27">
        <f t="shared" si="95"/>
        <v>0</v>
      </c>
      <c r="DF50" s="24" t="s">
        <v>49</v>
      </c>
      <c r="DG50" s="24"/>
      <c r="DH50" s="23"/>
      <c r="DI50" s="23"/>
      <c r="DJ50" s="24"/>
      <c r="DK50" s="26">
        <f t="shared" si="86"/>
        <v>0</v>
      </c>
      <c r="DL50" s="27">
        <f t="shared" si="96"/>
        <v>0</v>
      </c>
      <c r="DM50" s="24" t="s">
        <v>49</v>
      </c>
      <c r="DN50" s="24"/>
      <c r="DO50" s="23"/>
      <c r="DP50" s="23"/>
      <c r="DQ50" s="24"/>
      <c r="DR50" s="26">
        <f t="shared" si="87"/>
        <v>0</v>
      </c>
      <c r="DS50" s="27">
        <f t="shared" si="97"/>
        <v>0</v>
      </c>
      <c r="DT50" s="24" t="s">
        <v>49</v>
      </c>
      <c r="DU50" s="24"/>
      <c r="DV50" s="23"/>
      <c r="DW50" s="23"/>
      <c r="DX50" s="24"/>
      <c r="DY50" s="26">
        <f t="shared" si="88"/>
        <v>0</v>
      </c>
      <c r="DZ50" s="27">
        <f t="shared" si="98"/>
        <v>0</v>
      </c>
      <c r="EA50" s="24" t="s">
        <v>49</v>
      </c>
      <c r="EB50" s="24"/>
      <c r="EC50" s="30">
        <v>4</v>
      </c>
      <c r="ED50" s="23"/>
      <c r="EE50" s="24"/>
      <c r="EF50" s="26">
        <f t="shared" si="22"/>
        <v>1</v>
      </c>
      <c r="EG50" s="27">
        <f t="shared" si="99"/>
        <v>0</v>
      </c>
      <c r="EH50" s="24" t="s">
        <v>49</v>
      </c>
      <c r="EI50" s="24"/>
      <c r="EJ50" s="31">
        <v>2026</v>
      </c>
    </row>
    <row r="51" spans="2:140" ht="37" customHeight="1" x14ac:dyDescent="0.25">
      <c r="B51" s="15" t="s">
        <v>55</v>
      </c>
      <c r="C51" s="15" t="s">
        <v>74</v>
      </c>
      <c r="D51" s="15" t="s">
        <v>75</v>
      </c>
      <c r="E51" s="15" t="s">
        <v>129</v>
      </c>
      <c r="F51" s="15" t="s">
        <v>244</v>
      </c>
      <c r="G51" s="16" t="s">
        <v>366</v>
      </c>
      <c r="H51" s="15" t="s">
        <v>345</v>
      </c>
      <c r="I51" s="15" t="s">
        <v>433</v>
      </c>
      <c r="J51" s="15" t="s">
        <v>434</v>
      </c>
      <c r="K51" s="15" t="s">
        <v>435</v>
      </c>
      <c r="L51" s="15"/>
      <c r="M51" s="15" t="s">
        <v>58</v>
      </c>
      <c r="N51" s="15" t="s">
        <v>61</v>
      </c>
      <c r="O51" s="21" t="s">
        <v>455</v>
      </c>
      <c r="P51" s="47" t="s">
        <v>857</v>
      </c>
      <c r="Q51" s="19" t="s">
        <v>252</v>
      </c>
      <c r="R51" s="18" t="s">
        <v>858</v>
      </c>
      <c r="S51" s="47" t="s">
        <v>859</v>
      </c>
      <c r="T51" s="18" t="s">
        <v>254</v>
      </c>
      <c r="U51" s="47" t="s">
        <v>260</v>
      </c>
      <c r="V51" s="47">
        <v>0</v>
      </c>
      <c r="W51" s="47" t="s">
        <v>456</v>
      </c>
      <c r="X51" s="19" t="s">
        <v>313</v>
      </c>
      <c r="Y51" s="20" t="s">
        <v>67</v>
      </c>
      <c r="Z51" s="20"/>
      <c r="AA51" s="20"/>
      <c r="AB51" s="20"/>
      <c r="AC51" s="20"/>
      <c r="AD51" s="20"/>
      <c r="AE51" s="20"/>
      <c r="AF51" s="20"/>
      <c r="AG51" s="20"/>
      <c r="AH51" s="21"/>
      <c r="AI51" s="21"/>
      <c r="AJ51" s="21"/>
      <c r="AK51" s="21"/>
      <c r="AL51" s="21"/>
      <c r="AM51" s="21"/>
      <c r="AN51" s="21"/>
      <c r="AO51" s="21"/>
      <c r="AP51" s="21"/>
      <c r="AQ51" s="21"/>
      <c r="AR51" s="22"/>
      <c r="AS51" s="21"/>
      <c r="AT51" s="40" t="s">
        <v>67</v>
      </c>
      <c r="AU51" s="48">
        <v>1</v>
      </c>
      <c r="AV51" s="48">
        <v>1</v>
      </c>
      <c r="AW51" s="48">
        <v>1</v>
      </c>
      <c r="AX51" s="48">
        <v>1</v>
      </c>
      <c r="AY51" s="48">
        <v>1</v>
      </c>
      <c r="AZ51" s="49"/>
      <c r="BA51" s="49"/>
      <c r="BB51" s="49"/>
      <c r="BC51" s="49"/>
      <c r="BD51" s="23"/>
      <c r="BE51" s="23"/>
      <c r="BF51" s="24"/>
      <c r="BG51" s="25">
        <f t="shared" si="78"/>
        <v>0</v>
      </c>
      <c r="BH51" s="26">
        <f>IFERROR(BE51/AX51,0)</f>
        <v>0</v>
      </c>
      <c r="BI51" s="24" t="s">
        <v>49</v>
      </c>
      <c r="BJ51" s="24"/>
      <c r="BK51" s="23"/>
      <c r="BL51" s="23"/>
      <c r="BM51" s="24"/>
      <c r="BN51" s="26">
        <f t="shared" si="79"/>
        <v>0</v>
      </c>
      <c r="BO51" s="27">
        <f t="shared" si="89"/>
        <v>0</v>
      </c>
      <c r="BP51" s="24" t="s">
        <v>49</v>
      </c>
      <c r="BQ51" s="28"/>
      <c r="BR51" s="29"/>
      <c r="BS51" s="23"/>
      <c r="BT51" s="24"/>
      <c r="BU51" s="26">
        <f t="shared" si="80"/>
        <v>0</v>
      </c>
      <c r="BV51" s="27">
        <f t="shared" si="90"/>
        <v>0</v>
      </c>
      <c r="BW51" s="24" t="s">
        <v>62</v>
      </c>
      <c r="BX51" s="24" t="s">
        <v>856</v>
      </c>
      <c r="BY51" s="23"/>
      <c r="BZ51" s="23"/>
      <c r="CA51" s="24"/>
      <c r="CB51" s="26">
        <f t="shared" si="81"/>
        <v>0</v>
      </c>
      <c r="CC51" s="27">
        <f t="shared" si="91"/>
        <v>0</v>
      </c>
      <c r="CD51" s="24" t="s">
        <v>49</v>
      </c>
      <c r="CE51" s="24"/>
      <c r="CF51" s="23"/>
      <c r="CG51" s="23"/>
      <c r="CH51" s="24"/>
      <c r="CI51" s="26">
        <f t="shared" si="82"/>
        <v>0</v>
      </c>
      <c r="CJ51" s="27">
        <f t="shared" si="92"/>
        <v>0</v>
      </c>
      <c r="CK51" s="24" t="s">
        <v>49</v>
      </c>
      <c r="CL51" s="24"/>
      <c r="CM51" s="187"/>
      <c r="CN51" s="187"/>
      <c r="CO51" s="24"/>
      <c r="CP51" s="26">
        <f t="shared" si="83"/>
        <v>0</v>
      </c>
      <c r="CQ51" s="27">
        <f t="shared" si="93"/>
        <v>0</v>
      </c>
      <c r="CR51" s="24" t="s">
        <v>49</v>
      </c>
      <c r="CS51" s="24"/>
      <c r="CT51" s="23"/>
      <c r="CU51" s="23"/>
      <c r="CV51" s="24"/>
      <c r="CW51" s="26">
        <f t="shared" si="84"/>
        <v>0</v>
      </c>
      <c r="CX51" s="27">
        <f t="shared" si="94"/>
        <v>0</v>
      </c>
      <c r="CY51" s="24" t="s">
        <v>49</v>
      </c>
      <c r="CZ51" s="24"/>
      <c r="DA51" s="23"/>
      <c r="DB51" s="23"/>
      <c r="DC51" s="24"/>
      <c r="DD51" s="26">
        <f t="shared" si="85"/>
        <v>0</v>
      </c>
      <c r="DE51" s="27">
        <f t="shared" si="95"/>
        <v>0</v>
      </c>
      <c r="DF51" s="24" t="s">
        <v>49</v>
      </c>
      <c r="DG51" s="24"/>
      <c r="DH51" s="23"/>
      <c r="DI51" s="23"/>
      <c r="DJ51" s="24"/>
      <c r="DK51" s="26">
        <f t="shared" si="86"/>
        <v>0</v>
      </c>
      <c r="DL51" s="27">
        <f t="shared" si="96"/>
        <v>0</v>
      </c>
      <c r="DM51" s="24" t="s">
        <v>49</v>
      </c>
      <c r="DN51" s="24"/>
      <c r="DO51" s="23"/>
      <c r="DP51" s="23"/>
      <c r="DQ51" s="24"/>
      <c r="DR51" s="26">
        <f t="shared" si="87"/>
        <v>0</v>
      </c>
      <c r="DS51" s="27">
        <f t="shared" si="97"/>
        <v>0</v>
      </c>
      <c r="DT51" s="24" t="s">
        <v>49</v>
      </c>
      <c r="DU51" s="24"/>
      <c r="DV51" s="23"/>
      <c r="DW51" s="23"/>
      <c r="DX51" s="24"/>
      <c r="DY51" s="26">
        <f t="shared" si="88"/>
        <v>0</v>
      </c>
      <c r="DZ51" s="27">
        <f t="shared" si="98"/>
        <v>0</v>
      </c>
      <c r="EA51" s="24" t="s">
        <v>49</v>
      </c>
      <c r="EB51" s="24"/>
      <c r="EC51" s="30">
        <v>1</v>
      </c>
      <c r="ED51" s="23"/>
      <c r="EE51" s="24"/>
      <c r="EF51" s="26">
        <f t="shared" si="22"/>
        <v>1</v>
      </c>
      <c r="EG51" s="27">
        <f t="shared" si="99"/>
        <v>0</v>
      </c>
      <c r="EH51" s="24" t="s">
        <v>49</v>
      </c>
      <c r="EI51" s="24"/>
      <c r="EJ51" s="31">
        <v>2026</v>
      </c>
    </row>
    <row r="52" spans="2:140" ht="37" customHeight="1" x14ac:dyDescent="0.25">
      <c r="B52" s="15" t="s">
        <v>55</v>
      </c>
      <c r="C52" s="15" t="s">
        <v>74</v>
      </c>
      <c r="D52" s="15" t="s">
        <v>75</v>
      </c>
      <c r="E52" s="15" t="s">
        <v>130</v>
      </c>
      <c r="F52" s="15" t="s">
        <v>244</v>
      </c>
      <c r="G52" s="16" t="s">
        <v>366</v>
      </c>
      <c r="H52" s="15" t="s">
        <v>345</v>
      </c>
      <c r="I52" s="15" t="s">
        <v>247</v>
      </c>
      <c r="J52" s="15" t="s">
        <v>346</v>
      </c>
      <c r="K52" s="15" t="s">
        <v>347</v>
      </c>
      <c r="L52" s="15" t="s">
        <v>348</v>
      </c>
      <c r="M52" s="15" t="s">
        <v>58</v>
      </c>
      <c r="N52" s="15" t="s">
        <v>61</v>
      </c>
      <c r="O52" s="21">
        <v>120</v>
      </c>
      <c r="P52" s="47" t="s">
        <v>457</v>
      </c>
      <c r="Q52" s="19" t="s">
        <v>252</v>
      </c>
      <c r="R52" s="18" t="s">
        <v>253</v>
      </c>
      <c r="S52" s="47" t="s">
        <v>458</v>
      </c>
      <c r="T52" s="47" t="s">
        <v>254</v>
      </c>
      <c r="U52" s="47" t="s">
        <v>260</v>
      </c>
      <c r="V52" s="47">
        <v>30</v>
      </c>
      <c r="W52" s="47" t="s">
        <v>860</v>
      </c>
      <c r="X52" s="19" t="s">
        <v>256</v>
      </c>
      <c r="Y52" s="20" t="s">
        <v>67</v>
      </c>
      <c r="Z52" s="20"/>
      <c r="AA52" s="20"/>
      <c r="AB52" s="20"/>
      <c r="AC52" s="20"/>
      <c r="AD52" s="20"/>
      <c r="AE52" s="20"/>
      <c r="AF52" s="20"/>
      <c r="AG52" s="20"/>
      <c r="AH52" s="21"/>
      <c r="AI52" s="21"/>
      <c r="AJ52" s="21"/>
      <c r="AK52" s="21"/>
      <c r="AL52" s="21"/>
      <c r="AM52" s="21"/>
      <c r="AN52" s="21"/>
      <c r="AO52" s="21"/>
      <c r="AP52" s="21"/>
      <c r="AQ52" s="21"/>
      <c r="AR52" s="22"/>
      <c r="AS52" s="21"/>
      <c r="AT52" s="40" t="s">
        <v>67</v>
      </c>
      <c r="AU52" s="48" t="s">
        <v>67</v>
      </c>
      <c r="AV52" s="48">
        <v>1</v>
      </c>
      <c r="AW52" s="48">
        <v>1</v>
      </c>
      <c r="AX52" s="48">
        <v>1</v>
      </c>
      <c r="AY52" s="48">
        <v>1</v>
      </c>
      <c r="AZ52" s="49"/>
      <c r="BA52" s="49"/>
      <c r="BB52" s="49"/>
      <c r="BC52" s="49"/>
      <c r="BD52" s="23"/>
      <c r="BE52" s="23"/>
      <c r="BF52" s="24"/>
      <c r="BG52" s="25">
        <f t="shared" si="78"/>
        <v>0</v>
      </c>
      <c r="BH52" s="26">
        <f>IFERROR(BE52/AX52,0)</f>
        <v>0</v>
      </c>
      <c r="BI52" s="24" t="s">
        <v>49</v>
      </c>
      <c r="BJ52" s="24"/>
      <c r="BK52" s="23"/>
      <c r="BL52" s="23"/>
      <c r="BM52" s="24"/>
      <c r="BN52" s="26">
        <f t="shared" si="79"/>
        <v>0</v>
      </c>
      <c r="BO52" s="27">
        <f t="shared" si="89"/>
        <v>0</v>
      </c>
      <c r="BP52" s="24" t="s">
        <v>49</v>
      </c>
      <c r="BQ52" s="28"/>
      <c r="BR52" s="29"/>
      <c r="BS52" s="23"/>
      <c r="BT52" s="24"/>
      <c r="BU52" s="26">
        <f t="shared" si="80"/>
        <v>0</v>
      </c>
      <c r="BV52" s="27">
        <f t="shared" si="90"/>
        <v>0</v>
      </c>
      <c r="BW52" s="24" t="s">
        <v>49</v>
      </c>
      <c r="BX52" s="24"/>
      <c r="BY52" s="23"/>
      <c r="BZ52" s="23"/>
      <c r="CA52" s="24"/>
      <c r="CB52" s="26">
        <f t="shared" si="81"/>
        <v>0</v>
      </c>
      <c r="CC52" s="27">
        <f t="shared" si="91"/>
        <v>0</v>
      </c>
      <c r="CD52" s="24" t="s">
        <v>49</v>
      </c>
      <c r="CE52" s="24"/>
      <c r="CF52" s="23"/>
      <c r="CG52" s="23"/>
      <c r="CH52" s="24"/>
      <c r="CI52" s="26">
        <f t="shared" si="82"/>
        <v>0</v>
      </c>
      <c r="CJ52" s="27">
        <f t="shared" si="92"/>
        <v>0</v>
      </c>
      <c r="CK52" s="24" t="s">
        <v>49</v>
      </c>
      <c r="CL52" s="24"/>
      <c r="CM52" s="187"/>
      <c r="CN52" s="187"/>
      <c r="CO52" s="24"/>
      <c r="CP52" s="26">
        <f t="shared" si="83"/>
        <v>0</v>
      </c>
      <c r="CQ52" s="27">
        <f t="shared" si="93"/>
        <v>0</v>
      </c>
      <c r="CR52" s="24" t="s">
        <v>49</v>
      </c>
      <c r="CS52" s="24"/>
      <c r="CT52" s="23"/>
      <c r="CU52" s="23"/>
      <c r="CV52" s="24"/>
      <c r="CW52" s="26">
        <f t="shared" si="84"/>
        <v>0</v>
      </c>
      <c r="CX52" s="27">
        <f t="shared" si="94"/>
        <v>0</v>
      </c>
      <c r="CY52" s="24" t="s">
        <v>49</v>
      </c>
      <c r="CZ52" s="24"/>
      <c r="DA52" s="23"/>
      <c r="DB52" s="23"/>
      <c r="DC52" s="24"/>
      <c r="DD52" s="26">
        <f t="shared" si="85"/>
        <v>0</v>
      </c>
      <c r="DE52" s="27">
        <f t="shared" si="95"/>
        <v>0</v>
      </c>
      <c r="DF52" s="24" t="s">
        <v>49</v>
      </c>
      <c r="DG52" s="24"/>
      <c r="DH52" s="23"/>
      <c r="DI52" s="23"/>
      <c r="DJ52" s="24"/>
      <c r="DK52" s="26">
        <f t="shared" si="86"/>
        <v>0</v>
      </c>
      <c r="DL52" s="27">
        <f t="shared" si="96"/>
        <v>0</v>
      </c>
      <c r="DM52" s="24" t="s">
        <v>49</v>
      </c>
      <c r="DN52" s="24"/>
      <c r="DO52" s="23"/>
      <c r="DP52" s="23"/>
      <c r="DQ52" s="24"/>
      <c r="DR52" s="26">
        <f t="shared" si="87"/>
        <v>0</v>
      </c>
      <c r="DS52" s="27">
        <f t="shared" si="97"/>
        <v>0</v>
      </c>
      <c r="DT52" s="24" t="s">
        <v>49</v>
      </c>
      <c r="DU52" s="24"/>
      <c r="DV52" s="23"/>
      <c r="DW52" s="23"/>
      <c r="DX52" s="24"/>
      <c r="DY52" s="26">
        <f t="shared" si="88"/>
        <v>0</v>
      </c>
      <c r="DZ52" s="27">
        <f t="shared" si="98"/>
        <v>0</v>
      </c>
      <c r="EA52" s="24" t="s">
        <v>49</v>
      </c>
      <c r="EB52" s="24"/>
      <c r="EC52" s="30">
        <v>1</v>
      </c>
      <c r="ED52" s="23"/>
      <c r="EE52" s="24"/>
      <c r="EF52" s="26">
        <f t="shared" si="22"/>
        <v>1</v>
      </c>
      <c r="EG52" s="27">
        <f t="shared" si="99"/>
        <v>0</v>
      </c>
      <c r="EH52" s="24" t="s">
        <v>49</v>
      </c>
      <c r="EI52" s="24"/>
      <c r="EJ52" s="31">
        <v>2026</v>
      </c>
    </row>
    <row r="53" spans="2:140" ht="37" customHeight="1" x14ac:dyDescent="0.25">
      <c r="B53" s="15" t="s">
        <v>55</v>
      </c>
      <c r="C53" s="15" t="s">
        <v>74</v>
      </c>
      <c r="D53" s="15" t="s">
        <v>74</v>
      </c>
      <c r="E53" s="15" t="s">
        <v>129</v>
      </c>
      <c r="F53" s="15" t="s">
        <v>244</v>
      </c>
      <c r="G53" s="16" t="s">
        <v>366</v>
      </c>
      <c r="H53" s="15" t="s">
        <v>345</v>
      </c>
      <c r="I53" s="15" t="s">
        <v>247</v>
      </c>
      <c r="J53" s="15" t="s">
        <v>248</v>
      </c>
      <c r="K53" s="15" t="s">
        <v>249</v>
      </c>
      <c r="L53" s="15" t="s">
        <v>459</v>
      </c>
      <c r="M53" s="15" t="s">
        <v>58</v>
      </c>
      <c r="N53" s="15" t="s">
        <v>61</v>
      </c>
      <c r="O53" s="21">
        <v>91</v>
      </c>
      <c r="P53" s="47" t="s">
        <v>460</v>
      </c>
      <c r="Q53" s="19" t="s">
        <v>252</v>
      </c>
      <c r="R53" s="18" t="s">
        <v>253</v>
      </c>
      <c r="S53" s="47" t="s">
        <v>861</v>
      </c>
      <c r="T53" s="47" t="s">
        <v>254</v>
      </c>
      <c r="U53" s="47" t="s">
        <v>260</v>
      </c>
      <c r="V53" s="47">
        <v>180</v>
      </c>
      <c r="W53" s="47" t="s">
        <v>461</v>
      </c>
      <c r="X53" s="19" t="s">
        <v>744</v>
      </c>
      <c r="Y53" s="20" t="s">
        <v>48</v>
      </c>
      <c r="Z53" s="20"/>
      <c r="AA53" s="20"/>
      <c r="AB53" s="20"/>
      <c r="AC53" s="20"/>
      <c r="AD53" s="20"/>
      <c r="AE53" s="20"/>
      <c r="AF53" s="20"/>
      <c r="AG53" s="20"/>
      <c r="AH53" s="21"/>
      <c r="AI53" s="21"/>
      <c r="AJ53" s="21"/>
      <c r="AK53" s="21"/>
      <c r="AL53" s="21"/>
      <c r="AM53" s="21"/>
      <c r="AN53" s="21"/>
      <c r="AO53" s="21"/>
      <c r="AP53" s="21"/>
      <c r="AQ53" s="21"/>
      <c r="AR53" s="22"/>
      <c r="AS53" s="21"/>
      <c r="AT53" s="40" t="s">
        <v>462</v>
      </c>
      <c r="AU53" s="48">
        <v>50000</v>
      </c>
      <c r="AV53" s="48">
        <v>150000</v>
      </c>
      <c r="AW53" s="48">
        <v>300000</v>
      </c>
      <c r="AX53" s="48">
        <v>500000</v>
      </c>
      <c r="AY53" s="48">
        <v>500000</v>
      </c>
      <c r="AZ53" s="49"/>
      <c r="BA53" s="49"/>
      <c r="BB53" s="49"/>
      <c r="BC53" s="49"/>
      <c r="BD53" s="23"/>
      <c r="BE53" s="23"/>
      <c r="BF53" s="24" t="s">
        <v>862</v>
      </c>
      <c r="BG53" s="25">
        <f t="shared" si="78"/>
        <v>0</v>
      </c>
      <c r="BH53" s="26">
        <f>IFERROR(BE53/AX53,0)</f>
        <v>0</v>
      </c>
      <c r="BI53" s="24" t="s">
        <v>50</v>
      </c>
      <c r="BJ53" s="24" t="s">
        <v>863</v>
      </c>
      <c r="BK53" s="23"/>
      <c r="BL53" s="23"/>
      <c r="BM53" s="24" t="s">
        <v>864</v>
      </c>
      <c r="BN53" s="26">
        <f t="shared" si="79"/>
        <v>0</v>
      </c>
      <c r="BO53" s="27">
        <f t="shared" si="89"/>
        <v>0</v>
      </c>
      <c r="BP53" s="24" t="s">
        <v>50</v>
      </c>
      <c r="BQ53" s="28" t="s">
        <v>865</v>
      </c>
      <c r="BR53" s="29"/>
      <c r="BS53" s="23"/>
      <c r="BT53" s="24" t="s">
        <v>866</v>
      </c>
      <c r="BU53" s="26">
        <f t="shared" si="80"/>
        <v>0</v>
      </c>
      <c r="BV53" s="27">
        <f t="shared" si="90"/>
        <v>0</v>
      </c>
      <c r="BW53" s="24" t="s">
        <v>50</v>
      </c>
      <c r="BX53" s="24" t="s">
        <v>867</v>
      </c>
      <c r="BY53" s="23"/>
      <c r="BZ53" s="23"/>
      <c r="CA53" s="24"/>
      <c r="CB53" s="26">
        <f t="shared" si="81"/>
        <v>0</v>
      </c>
      <c r="CC53" s="27">
        <f t="shared" si="91"/>
        <v>0</v>
      </c>
      <c r="CD53" s="24" t="s">
        <v>49</v>
      </c>
      <c r="CE53" s="24"/>
      <c r="CF53" s="23"/>
      <c r="CG53" s="23"/>
      <c r="CH53" s="24"/>
      <c r="CI53" s="26">
        <f t="shared" si="82"/>
        <v>0</v>
      </c>
      <c r="CJ53" s="27">
        <f t="shared" si="92"/>
        <v>0</v>
      </c>
      <c r="CK53" s="24" t="s">
        <v>49</v>
      </c>
      <c r="CL53" s="24"/>
      <c r="CM53" s="187"/>
      <c r="CN53" s="187"/>
      <c r="CO53" s="24"/>
      <c r="CP53" s="26">
        <f t="shared" si="83"/>
        <v>0</v>
      </c>
      <c r="CQ53" s="27">
        <f t="shared" si="93"/>
        <v>0</v>
      </c>
      <c r="CR53" s="24" t="s">
        <v>49</v>
      </c>
      <c r="CS53" s="24"/>
      <c r="CT53" s="23"/>
      <c r="CU53" s="23"/>
      <c r="CV53" s="24"/>
      <c r="CW53" s="26">
        <f t="shared" si="84"/>
        <v>0</v>
      </c>
      <c r="CX53" s="27">
        <f t="shared" si="94"/>
        <v>0</v>
      </c>
      <c r="CY53" s="24" t="s">
        <v>49</v>
      </c>
      <c r="CZ53" s="24"/>
      <c r="DA53" s="23"/>
      <c r="DB53" s="23"/>
      <c r="DC53" s="24"/>
      <c r="DD53" s="26">
        <f t="shared" si="85"/>
        <v>0</v>
      </c>
      <c r="DE53" s="27">
        <f t="shared" si="95"/>
        <v>0</v>
      </c>
      <c r="DF53" s="24" t="s">
        <v>49</v>
      </c>
      <c r="DG53" s="24"/>
      <c r="DH53" s="23"/>
      <c r="DI53" s="23"/>
      <c r="DJ53" s="24"/>
      <c r="DK53" s="26">
        <f t="shared" si="86"/>
        <v>0</v>
      </c>
      <c r="DL53" s="27">
        <f t="shared" si="96"/>
        <v>0</v>
      </c>
      <c r="DM53" s="24" t="s">
        <v>49</v>
      </c>
      <c r="DN53" s="24"/>
      <c r="DO53" s="23"/>
      <c r="DP53" s="23"/>
      <c r="DQ53" s="24"/>
      <c r="DR53" s="26">
        <f t="shared" si="87"/>
        <v>0</v>
      </c>
      <c r="DS53" s="27">
        <f t="shared" si="97"/>
        <v>0</v>
      </c>
      <c r="DT53" s="24" t="s">
        <v>49</v>
      </c>
      <c r="DU53" s="24"/>
      <c r="DV53" s="23"/>
      <c r="DW53" s="23"/>
      <c r="DX53" s="24"/>
      <c r="DY53" s="26">
        <f t="shared" si="88"/>
        <v>0</v>
      </c>
      <c r="DZ53" s="27">
        <f t="shared" si="98"/>
        <v>0</v>
      </c>
      <c r="EA53" s="24" t="s">
        <v>49</v>
      </c>
      <c r="EB53" s="24"/>
      <c r="EC53" s="30">
        <v>500000</v>
      </c>
      <c r="ED53" s="23"/>
      <c r="EE53" s="24"/>
      <c r="EF53" s="26">
        <f t="shared" si="22"/>
        <v>1</v>
      </c>
      <c r="EG53" s="27">
        <f t="shared" si="99"/>
        <v>0</v>
      </c>
      <c r="EH53" s="24" t="s">
        <v>49</v>
      </c>
      <c r="EI53" s="24"/>
      <c r="EJ53" s="31">
        <v>2026</v>
      </c>
    </row>
    <row r="54" spans="2:140" ht="37" customHeight="1" x14ac:dyDescent="0.25">
      <c r="B54" s="15" t="s">
        <v>55</v>
      </c>
      <c r="C54" s="15" t="s">
        <v>74</v>
      </c>
      <c r="D54" s="15" t="s">
        <v>74</v>
      </c>
      <c r="E54" s="15" t="s">
        <v>129</v>
      </c>
      <c r="F54" s="15" t="s">
        <v>244</v>
      </c>
      <c r="G54" s="16" t="s">
        <v>366</v>
      </c>
      <c r="H54" s="15" t="s">
        <v>345</v>
      </c>
      <c r="I54" s="15" t="s">
        <v>247</v>
      </c>
      <c r="J54" s="15" t="s">
        <v>248</v>
      </c>
      <c r="K54" s="15" t="s">
        <v>249</v>
      </c>
      <c r="L54" s="15" t="s">
        <v>459</v>
      </c>
      <c r="M54" s="15" t="s">
        <v>58</v>
      </c>
      <c r="N54" s="15" t="s">
        <v>61</v>
      </c>
      <c r="O54" s="21">
        <v>8</v>
      </c>
      <c r="P54" s="47" t="s">
        <v>463</v>
      </c>
      <c r="Q54" s="19" t="s">
        <v>272</v>
      </c>
      <c r="R54" s="18" t="s">
        <v>565</v>
      </c>
      <c r="S54" s="47" t="s">
        <v>464</v>
      </c>
      <c r="T54" s="18" t="s">
        <v>274</v>
      </c>
      <c r="U54" s="47" t="s">
        <v>260</v>
      </c>
      <c r="V54" s="47">
        <v>180</v>
      </c>
      <c r="W54" s="47" t="s">
        <v>465</v>
      </c>
      <c r="X54" s="19" t="s">
        <v>744</v>
      </c>
      <c r="Y54" s="20" t="s">
        <v>48</v>
      </c>
      <c r="Z54" s="20"/>
      <c r="AA54" s="20"/>
      <c r="AB54" s="20"/>
      <c r="AC54" s="20"/>
      <c r="AD54" s="20"/>
      <c r="AE54" s="20"/>
      <c r="AF54" s="20"/>
      <c r="AG54" s="20"/>
      <c r="AH54" s="21"/>
      <c r="AI54" s="21"/>
      <c r="AJ54" s="21"/>
      <c r="AK54" s="21"/>
      <c r="AL54" s="21"/>
      <c r="AM54" s="21"/>
      <c r="AN54" s="21"/>
      <c r="AO54" s="21"/>
      <c r="AP54" s="21"/>
      <c r="AQ54" s="21"/>
      <c r="AR54" s="22"/>
      <c r="AS54" s="21"/>
      <c r="AT54" s="40" t="s">
        <v>868</v>
      </c>
      <c r="AU54" s="48">
        <v>57</v>
      </c>
      <c r="AV54" s="48">
        <v>58</v>
      </c>
      <c r="AW54" s="48">
        <v>60</v>
      </c>
      <c r="AX54" s="48">
        <v>62</v>
      </c>
      <c r="AY54" s="48">
        <v>62</v>
      </c>
      <c r="AZ54" s="49"/>
      <c r="BA54" s="49"/>
      <c r="BB54" s="49"/>
      <c r="BC54" s="49"/>
      <c r="BD54" s="23"/>
      <c r="BE54" s="23"/>
      <c r="BF54" s="24" t="s">
        <v>869</v>
      </c>
      <c r="BG54" s="25">
        <f t="shared" si="78"/>
        <v>0</v>
      </c>
      <c r="BH54" s="26">
        <f>IFERROR(BE54/AX54,0)</f>
        <v>0</v>
      </c>
      <c r="BI54" s="24" t="s">
        <v>50</v>
      </c>
      <c r="BJ54" s="24" t="s">
        <v>870</v>
      </c>
      <c r="BK54" s="23"/>
      <c r="BL54" s="23"/>
      <c r="BM54" s="24" t="s">
        <v>871</v>
      </c>
      <c r="BN54" s="26">
        <f t="shared" si="79"/>
        <v>0</v>
      </c>
      <c r="BO54" s="27">
        <f t="shared" si="89"/>
        <v>0</v>
      </c>
      <c r="BP54" s="24" t="s">
        <v>50</v>
      </c>
      <c r="BQ54" s="28" t="s">
        <v>872</v>
      </c>
      <c r="BR54" s="29"/>
      <c r="BS54" s="23"/>
      <c r="BT54" s="24" t="s">
        <v>873</v>
      </c>
      <c r="BU54" s="26">
        <f t="shared" si="80"/>
        <v>0</v>
      </c>
      <c r="BV54" s="27">
        <f t="shared" si="90"/>
        <v>0</v>
      </c>
      <c r="BW54" s="24" t="s">
        <v>50</v>
      </c>
      <c r="BX54" s="24" t="s">
        <v>874</v>
      </c>
      <c r="BY54" s="23"/>
      <c r="BZ54" s="23"/>
      <c r="CA54" s="24"/>
      <c r="CB54" s="26">
        <f t="shared" si="81"/>
        <v>0</v>
      </c>
      <c r="CC54" s="27">
        <f t="shared" si="91"/>
        <v>0</v>
      </c>
      <c r="CD54" s="24" t="s">
        <v>49</v>
      </c>
      <c r="CE54" s="24"/>
      <c r="CF54" s="23"/>
      <c r="CG54" s="23"/>
      <c r="CH54" s="24"/>
      <c r="CI54" s="26">
        <f t="shared" si="82"/>
        <v>0</v>
      </c>
      <c r="CJ54" s="27">
        <f t="shared" si="92"/>
        <v>0</v>
      </c>
      <c r="CK54" s="24" t="s">
        <v>49</v>
      </c>
      <c r="CL54" s="24"/>
      <c r="CM54" s="187"/>
      <c r="CN54" s="187"/>
      <c r="CO54" s="24"/>
      <c r="CP54" s="26">
        <f t="shared" si="83"/>
        <v>0</v>
      </c>
      <c r="CQ54" s="27">
        <f t="shared" si="93"/>
        <v>0</v>
      </c>
      <c r="CR54" s="24" t="s">
        <v>49</v>
      </c>
      <c r="CS54" s="24"/>
      <c r="CT54" s="23"/>
      <c r="CU54" s="23"/>
      <c r="CV54" s="24"/>
      <c r="CW54" s="26">
        <f t="shared" si="84"/>
        <v>0</v>
      </c>
      <c r="CX54" s="27">
        <f t="shared" si="94"/>
        <v>0</v>
      </c>
      <c r="CY54" s="24" t="s">
        <v>49</v>
      </c>
      <c r="CZ54" s="24"/>
      <c r="DA54" s="23"/>
      <c r="DB54" s="23"/>
      <c r="DC54" s="24"/>
      <c r="DD54" s="26">
        <f t="shared" si="85"/>
        <v>0</v>
      </c>
      <c r="DE54" s="27">
        <f t="shared" si="95"/>
        <v>0</v>
      </c>
      <c r="DF54" s="24" t="s">
        <v>49</v>
      </c>
      <c r="DG54" s="24"/>
      <c r="DH54" s="23"/>
      <c r="DI54" s="23"/>
      <c r="DJ54" s="24"/>
      <c r="DK54" s="26">
        <f t="shared" si="86"/>
        <v>0</v>
      </c>
      <c r="DL54" s="27">
        <f t="shared" si="96"/>
        <v>0</v>
      </c>
      <c r="DM54" s="24" t="s">
        <v>49</v>
      </c>
      <c r="DN54" s="24"/>
      <c r="DO54" s="23"/>
      <c r="DP54" s="23"/>
      <c r="DQ54" s="24"/>
      <c r="DR54" s="26">
        <f t="shared" si="87"/>
        <v>0</v>
      </c>
      <c r="DS54" s="27">
        <f t="shared" si="97"/>
        <v>0</v>
      </c>
      <c r="DT54" s="24" t="s">
        <v>49</v>
      </c>
      <c r="DU54" s="24"/>
      <c r="DV54" s="23"/>
      <c r="DW54" s="23"/>
      <c r="DX54" s="24"/>
      <c r="DY54" s="26">
        <f t="shared" si="88"/>
        <v>0</v>
      </c>
      <c r="DZ54" s="27">
        <f t="shared" si="98"/>
        <v>0</v>
      </c>
      <c r="EA54" s="24" t="s">
        <v>49</v>
      </c>
      <c r="EB54" s="24"/>
      <c r="EC54" s="30">
        <v>62</v>
      </c>
      <c r="ED54" s="23"/>
      <c r="EE54" s="24"/>
      <c r="EF54" s="26">
        <f t="shared" si="22"/>
        <v>1</v>
      </c>
      <c r="EG54" s="27">
        <f t="shared" si="99"/>
        <v>0</v>
      </c>
      <c r="EH54" s="24" t="s">
        <v>49</v>
      </c>
      <c r="EI54" s="24"/>
      <c r="EJ54" s="31">
        <v>2026</v>
      </c>
    </row>
    <row r="55" spans="2:140" ht="37" customHeight="1" x14ac:dyDescent="0.25">
      <c r="B55" s="15" t="s">
        <v>55</v>
      </c>
      <c r="C55" s="15" t="s">
        <v>74</v>
      </c>
      <c r="D55" s="15" t="s">
        <v>74</v>
      </c>
      <c r="E55" s="15" t="s">
        <v>129</v>
      </c>
      <c r="F55" s="15" t="s">
        <v>244</v>
      </c>
      <c r="G55" s="16" t="s">
        <v>366</v>
      </c>
      <c r="H55" s="15" t="s">
        <v>345</v>
      </c>
      <c r="I55" s="15" t="s">
        <v>247</v>
      </c>
      <c r="J55" s="15" t="s">
        <v>248</v>
      </c>
      <c r="K55" s="15" t="s">
        <v>249</v>
      </c>
      <c r="L55" s="15" t="s">
        <v>459</v>
      </c>
      <c r="M55" s="15" t="s">
        <v>58</v>
      </c>
      <c r="N55" s="15" t="s">
        <v>61</v>
      </c>
      <c r="O55" s="21">
        <v>99</v>
      </c>
      <c r="P55" s="50" t="s">
        <v>466</v>
      </c>
      <c r="Q55" s="19" t="s">
        <v>272</v>
      </c>
      <c r="R55" s="18" t="s">
        <v>565</v>
      </c>
      <c r="S55" s="50" t="s">
        <v>467</v>
      </c>
      <c r="T55" s="18" t="s">
        <v>274</v>
      </c>
      <c r="U55" s="50" t="s">
        <v>260</v>
      </c>
      <c r="V55" s="50">
        <v>270</v>
      </c>
      <c r="W55" s="50" t="s">
        <v>468</v>
      </c>
      <c r="X55" s="19" t="s">
        <v>744</v>
      </c>
      <c r="Y55" s="20" t="s">
        <v>67</v>
      </c>
      <c r="Z55" s="20"/>
      <c r="AA55" s="20"/>
      <c r="AB55" s="20"/>
      <c r="AC55" s="20"/>
      <c r="AD55" s="20"/>
      <c r="AE55" s="20"/>
      <c r="AF55" s="20"/>
      <c r="AG55" s="20"/>
      <c r="AH55" s="21"/>
      <c r="AI55" s="21"/>
      <c r="AJ55" s="21"/>
      <c r="AK55" s="21"/>
      <c r="AL55" s="21"/>
      <c r="AM55" s="21"/>
      <c r="AN55" s="21"/>
      <c r="AO55" s="21"/>
      <c r="AP55" s="21"/>
      <c r="AQ55" s="21"/>
      <c r="AR55" s="22"/>
      <c r="AS55" s="21"/>
      <c r="AT55" s="40" t="s">
        <v>875</v>
      </c>
      <c r="AU55" s="48">
        <v>25</v>
      </c>
      <c r="AV55" s="48" t="s">
        <v>876</v>
      </c>
      <c r="AW55" s="48" t="s">
        <v>877</v>
      </c>
      <c r="AX55" s="48">
        <v>26</v>
      </c>
      <c r="AY55" s="48">
        <v>26</v>
      </c>
      <c r="AZ55" s="49"/>
      <c r="BA55" s="49"/>
      <c r="BB55" s="49"/>
      <c r="BC55" s="49"/>
      <c r="BD55" s="23"/>
      <c r="BE55" s="23"/>
      <c r="BF55" s="24" t="s">
        <v>878</v>
      </c>
      <c r="BG55" s="25">
        <f t="shared" si="78"/>
        <v>0</v>
      </c>
      <c r="BH55" s="27">
        <f>+IF(BI55="SI",IFERROR((IF(BI55="SI",BE55,0)/AX55),"REVISAR"),0)</f>
        <v>0</v>
      </c>
      <c r="BI55" s="24" t="s">
        <v>50</v>
      </c>
      <c r="BJ55" s="24" t="s">
        <v>879</v>
      </c>
      <c r="BK55" s="23"/>
      <c r="BL55" s="23"/>
      <c r="BM55" s="24" t="s">
        <v>880</v>
      </c>
      <c r="BN55" s="26">
        <f t="shared" si="79"/>
        <v>0</v>
      </c>
      <c r="BO55" s="27">
        <f t="shared" si="89"/>
        <v>0</v>
      </c>
      <c r="BP55" s="24" t="s">
        <v>50</v>
      </c>
      <c r="BQ55" s="28" t="s">
        <v>881</v>
      </c>
      <c r="BR55" s="29"/>
      <c r="BS55" s="23"/>
      <c r="BT55" s="24" t="s">
        <v>882</v>
      </c>
      <c r="BU55" s="26">
        <f t="shared" si="80"/>
        <v>0</v>
      </c>
      <c r="BV55" s="27">
        <f t="shared" si="90"/>
        <v>0</v>
      </c>
      <c r="BW55" s="24" t="s">
        <v>50</v>
      </c>
      <c r="BX55" s="24" t="s">
        <v>883</v>
      </c>
      <c r="BY55" s="23"/>
      <c r="BZ55" s="23"/>
      <c r="CA55" s="24"/>
      <c r="CB55" s="26">
        <f t="shared" si="81"/>
        <v>0</v>
      </c>
      <c r="CC55" s="27">
        <f t="shared" si="91"/>
        <v>0</v>
      </c>
      <c r="CD55" s="24" t="s">
        <v>49</v>
      </c>
      <c r="CE55" s="24"/>
      <c r="CF55" s="23"/>
      <c r="CG55" s="23"/>
      <c r="CH55" s="24"/>
      <c r="CI55" s="26">
        <f t="shared" si="82"/>
        <v>0</v>
      </c>
      <c r="CJ55" s="27">
        <f t="shared" si="92"/>
        <v>0</v>
      </c>
      <c r="CK55" s="24" t="s">
        <v>49</v>
      </c>
      <c r="CL55" s="24"/>
      <c r="CM55" s="187"/>
      <c r="CN55" s="187"/>
      <c r="CO55" s="24"/>
      <c r="CP55" s="26">
        <f t="shared" si="83"/>
        <v>0</v>
      </c>
      <c r="CQ55" s="27">
        <f t="shared" si="93"/>
        <v>0</v>
      </c>
      <c r="CR55" s="24" t="s">
        <v>49</v>
      </c>
      <c r="CS55" s="24"/>
      <c r="CT55" s="23"/>
      <c r="CU55" s="23"/>
      <c r="CV55" s="24"/>
      <c r="CW55" s="26">
        <f t="shared" si="84"/>
        <v>0</v>
      </c>
      <c r="CX55" s="27">
        <f t="shared" si="94"/>
        <v>0</v>
      </c>
      <c r="CY55" s="24" t="s">
        <v>49</v>
      </c>
      <c r="CZ55" s="24"/>
      <c r="DA55" s="23"/>
      <c r="DB55" s="23"/>
      <c r="DC55" s="24"/>
      <c r="DD55" s="26">
        <f t="shared" si="85"/>
        <v>0</v>
      </c>
      <c r="DE55" s="27">
        <f t="shared" si="95"/>
        <v>0</v>
      </c>
      <c r="DF55" s="24" t="s">
        <v>49</v>
      </c>
      <c r="DG55" s="24"/>
      <c r="DH55" s="23"/>
      <c r="DI55" s="23"/>
      <c r="DJ55" s="24"/>
      <c r="DK55" s="26">
        <f t="shared" si="86"/>
        <v>0</v>
      </c>
      <c r="DL55" s="27">
        <f t="shared" si="96"/>
        <v>0</v>
      </c>
      <c r="DM55" s="24" t="s">
        <v>49</v>
      </c>
      <c r="DN55" s="24"/>
      <c r="DO55" s="23"/>
      <c r="DP55" s="23"/>
      <c r="DQ55" s="24"/>
      <c r="DR55" s="26">
        <f t="shared" si="87"/>
        <v>0</v>
      </c>
      <c r="DS55" s="27">
        <f t="shared" si="97"/>
        <v>0</v>
      </c>
      <c r="DT55" s="24" t="s">
        <v>49</v>
      </c>
      <c r="DU55" s="24"/>
      <c r="DV55" s="23"/>
      <c r="DW55" s="23"/>
      <c r="DX55" s="24"/>
      <c r="DY55" s="26">
        <f t="shared" si="88"/>
        <v>0</v>
      </c>
      <c r="DZ55" s="27">
        <f t="shared" si="98"/>
        <v>0</v>
      </c>
      <c r="EA55" s="24" t="s">
        <v>49</v>
      </c>
      <c r="EB55" s="24"/>
      <c r="EC55" s="30">
        <v>26</v>
      </c>
      <c r="ED55" s="23"/>
      <c r="EE55" s="24"/>
      <c r="EF55" s="26">
        <f t="shared" si="22"/>
        <v>1</v>
      </c>
      <c r="EG55" s="27">
        <f t="shared" si="99"/>
        <v>0</v>
      </c>
      <c r="EH55" s="24" t="s">
        <v>49</v>
      </c>
      <c r="EI55" s="24"/>
      <c r="EJ55" s="31">
        <v>2026</v>
      </c>
    </row>
    <row r="56" spans="2:140" ht="37" customHeight="1" x14ac:dyDescent="0.25">
      <c r="B56" s="15" t="s">
        <v>55</v>
      </c>
      <c r="C56" s="15" t="s">
        <v>74</v>
      </c>
      <c r="D56" s="15" t="s">
        <v>74</v>
      </c>
      <c r="E56" s="15" t="s">
        <v>129</v>
      </c>
      <c r="F56" s="15" t="s">
        <v>244</v>
      </c>
      <c r="G56" s="16" t="s">
        <v>245</v>
      </c>
      <c r="H56" s="15" t="s">
        <v>469</v>
      </c>
      <c r="I56" s="15" t="s">
        <v>247</v>
      </c>
      <c r="J56" s="15" t="s">
        <v>81</v>
      </c>
      <c r="K56" s="15" t="s">
        <v>81</v>
      </c>
      <c r="L56" s="15" t="s">
        <v>81</v>
      </c>
      <c r="M56" s="15" t="s">
        <v>470</v>
      </c>
      <c r="N56" s="15" t="s">
        <v>470</v>
      </c>
      <c r="O56" s="21">
        <v>287</v>
      </c>
      <c r="P56" s="50" t="s">
        <v>471</v>
      </c>
      <c r="Q56" s="19" t="s">
        <v>252</v>
      </c>
      <c r="R56" s="18" t="s">
        <v>253</v>
      </c>
      <c r="S56" s="50" t="s">
        <v>472</v>
      </c>
      <c r="T56" s="50" t="s">
        <v>254</v>
      </c>
      <c r="U56" s="50" t="s">
        <v>255</v>
      </c>
      <c r="V56" s="50">
        <v>30</v>
      </c>
      <c r="W56" s="50" t="s">
        <v>328</v>
      </c>
      <c r="X56" s="19" t="s">
        <v>320</v>
      </c>
      <c r="Y56" s="20" t="s">
        <v>67</v>
      </c>
      <c r="Z56" s="20"/>
      <c r="AA56" s="20"/>
      <c r="AB56" s="20"/>
      <c r="AC56" s="20"/>
      <c r="AD56" s="20"/>
      <c r="AE56" s="20"/>
      <c r="AF56" s="20"/>
      <c r="AG56" s="20"/>
      <c r="AH56" s="21"/>
      <c r="AI56" s="21"/>
      <c r="AJ56" s="21"/>
      <c r="AK56" s="21"/>
      <c r="AL56" s="21"/>
      <c r="AM56" s="21"/>
      <c r="AN56" s="21"/>
      <c r="AO56" s="21"/>
      <c r="AP56" s="21"/>
      <c r="AQ56" s="21"/>
      <c r="AR56" s="22"/>
      <c r="AS56" s="21"/>
      <c r="AT56" s="48" t="s">
        <v>67</v>
      </c>
      <c r="AU56" s="48" t="s">
        <v>67</v>
      </c>
      <c r="AV56" s="48" t="s">
        <v>67</v>
      </c>
      <c r="AW56" s="48" t="s">
        <v>67</v>
      </c>
      <c r="AX56" s="48">
        <v>1</v>
      </c>
      <c r="AY56" s="48">
        <v>1</v>
      </c>
      <c r="AZ56" s="49"/>
      <c r="BA56" s="49"/>
      <c r="BB56" s="49"/>
      <c r="BC56" s="49"/>
      <c r="BD56" s="23"/>
      <c r="BE56" s="23"/>
      <c r="BF56" s="24"/>
      <c r="BG56" s="25">
        <f t="shared" si="78"/>
        <v>0</v>
      </c>
      <c r="BH56" s="26">
        <f>IFERROR(BE56/AX56,0)</f>
        <v>0</v>
      </c>
      <c r="BI56" s="24" t="s">
        <v>49</v>
      </c>
      <c r="BJ56" s="24"/>
      <c r="BK56" s="23"/>
      <c r="BL56" s="23"/>
      <c r="BM56" s="24"/>
      <c r="BN56" s="26">
        <f t="shared" si="79"/>
        <v>0</v>
      </c>
      <c r="BO56" s="27">
        <f t="shared" si="89"/>
        <v>0</v>
      </c>
      <c r="BP56" s="24" t="s">
        <v>49</v>
      </c>
      <c r="BQ56" s="28"/>
      <c r="BR56" s="29"/>
      <c r="BS56" s="23"/>
      <c r="BT56" s="24"/>
      <c r="BU56" s="26">
        <f t="shared" si="80"/>
        <v>0</v>
      </c>
      <c r="BV56" s="27">
        <f t="shared" si="90"/>
        <v>0</v>
      </c>
      <c r="BW56" s="24" t="s">
        <v>49</v>
      </c>
      <c r="BX56" s="24"/>
      <c r="BY56" s="23"/>
      <c r="BZ56" s="23"/>
      <c r="CA56" s="24"/>
      <c r="CB56" s="26">
        <f t="shared" si="81"/>
        <v>0</v>
      </c>
      <c r="CC56" s="27">
        <f t="shared" si="91"/>
        <v>0</v>
      </c>
      <c r="CD56" s="24" t="s">
        <v>49</v>
      </c>
      <c r="CE56" s="24"/>
      <c r="CF56" s="23"/>
      <c r="CG56" s="23"/>
      <c r="CH56" s="24"/>
      <c r="CI56" s="26">
        <f t="shared" si="82"/>
        <v>0</v>
      </c>
      <c r="CJ56" s="27">
        <f t="shared" si="92"/>
        <v>0</v>
      </c>
      <c r="CK56" s="24" t="s">
        <v>49</v>
      </c>
      <c r="CL56" s="24"/>
      <c r="CM56" s="187">
        <v>0</v>
      </c>
      <c r="CN56" s="187"/>
      <c r="CO56" s="24"/>
      <c r="CP56" s="26">
        <f t="shared" si="83"/>
        <v>0</v>
      </c>
      <c r="CQ56" s="27">
        <f t="shared" si="93"/>
        <v>0</v>
      </c>
      <c r="CR56" s="24" t="s">
        <v>49</v>
      </c>
      <c r="CS56" s="24"/>
      <c r="CT56" s="23"/>
      <c r="CU56" s="23"/>
      <c r="CV56" s="24"/>
      <c r="CW56" s="26">
        <f t="shared" si="84"/>
        <v>0</v>
      </c>
      <c r="CX56" s="27">
        <f t="shared" si="94"/>
        <v>0</v>
      </c>
      <c r="CY56" s="24" t="s">
        <v>49</v>
      </c>
      <c r="CZ56" s="24"/>
      <c r="DA56" s="23"/>
      <c r="DB56" s="23"/>
      <c r="DC56" s="24"/>
      <c r="DD56" s="26">
        <f t="shared" si="85"/>
        <v>0</v>
      </c>
      <c r="DE56" s="27">
        <f t="shared" si="95"/>
        <v>0</v>
      </c>
      <c r="DF56" s="24" t="s">
        <v>49</v>
      </c>
      <c r="DG56" s="24"/>
      <c r="DH56" s="23"/>
      <c r="DI56" s="23"/>
      <c r="DJ56" s="24"/>
      <c r="DK56" s="26">
        <f t="shared" si="86"/>
        <v>0</v>
      </c>
      <c r="DL56" s="27">
        <f t="shared" si="96"/>
        <v>0</v>
      </c>
      <c r="DM56" s="24" t="s">
        <v>49</v>
      </c>
      <c r="DN56" s="24"/>
      <c r="DO56" s="23"/>
      <c r="DP56" s="23"/>
      <c r="DQ56" s="24"/>
      <c r="DR56" s="26">
        <f t="shared" si="87"/>
        <v>0</v>
      </c>
      <c r="DS56" s="27">
        <f t="shared" si="97"/>
        <v>0</v>
      </c>
      <c r="DT56" s="24" t="s">
        <v>49</v>
      </c>
      <c r="DU56" s="24"/>
      <c r="DV56" s="23"/>
      <c r="DW56" s="23"/>
      <c r="DX56" s="24"/>
      <c r="DY56" s="26">
        <f t="shared" si="88"/>
        <v>0</v>
      </c>
      <c r="DZ56" s="27">
        <f t="shared" si="98"/>
        <v>0</v>
      </c>
      <c r="EA56" s="24" t="s">
        <v>49</v>
      </c>
      <c r="EB56" s="24"/>
      <c r="EC56" s="30">
        <v>1</v>
      </c>
      <c r="ED56" s="23"/>
      <c r="EE56" s="24"/>
      <c r="EF56" s="26">
        <f t="shared" si="22"/>
        <v>1</v>
      </c>
      <c r="EG56" s="27">
        <f t="shared" si="99"/>
        <v>0</v>
      </c>
      <c r="EH56" s="24" t="s">
        <v>49</v>
      </c>
      <c r="EI56" s="24"/>
      <c r="EJ56" s="31">
        <v>2026</v>
      </c>
    </row>
    <row r="57" spans="2:140" ht="37" customHeight="1" x14ac:dyDescent="0.25">
      <c r="B57" s="15" t="s">
        <v>55</v>
      </c>
      <c r="C57" s="15" t="s">
        <v>74</v>
      </c>
      <c r="D57" s="15" t="s">
        <v>74</v>
      </c>
      <c r="E57" s="15" t="s">
        <v>129</v>
      </c>
      <c r="F57" s="15" t="s">
        <v>244</v>
      </c>
      <c r="G57" s="16" t="s">
        <v>245</v>
      </c>
      <c r="H57" s="15" t="s">
        <v>469</v>
      </c>
      <c r="I57" s="15" t="s">
        <v>247</v>
      </c>
      <c r="J57" s="15" t="s">
        <v>81</v>
      </c>
      <c r="K57" s="15" t="s">
        <v>81</v>
      </c>
      <c r="L57" s="15" t="s">
        <v>81</v>
      </c>
      <c r="M57" s="15" t="s">
        <v>470</v>
      </c>
      <c r="N57" s="15" t="s">
        <v>470</v>
      </c>
      <c r="O57" s="21">
        <v>288</v>
      </c>
      <c r="P57" s="20" t="s">
        <v>473</v>
      </c>
      <c r="Q57" s="19" t="s">
        <v>252</v>
      </c>
      <c r="R57" s="18" t="s">
        <v>253</v>
      </c>
      <c r="S57" s="20" t="s">
        <v>474</v>
      </c>
      <c r="T57" s="18" t="s">
        <v>274</v>
      </c>
      <c r="U57" s="20" t="s">
        <v>255</v>
      </c>
      <c r="V57" s="20">
        <v>180</v>
      </c>
      <c r="W57" s="20" t="s">
        <v>475</v>
      </c>
      <c r="X57" s="19" t="s">
        <v>320</v>
      </c>
      <c r="Y57" s="20" t="s">
        <v>67</v>
      </c>
      <c r="Z57" s="20"/>
      <c r="AA57" s="20"/>
      <c r="AB57" s="20"/>
      <c r="AC57" s="20"/>
      <c r="AD57" s="20"/>
      <c r="AE57" s="20"/>
      <c r="AF57" s="20"/>
      <c r="AG57" s="20"/>
      <c r="AH57" s="21"/>
      <c r="AI57" s="21"/>
      <c r="AJ57" s="21"/>
      <c r="AK57" s="21"/>
      <c r="AL57" s="21"/>
      <c r="AM57" s="21"/>
      <c r="AN57" s="21"/>
      <c r="AO57" s="21"/>
      <c r="AP57" s="21"/>
      <c r="AQ57" s="21"/>
      <c r="AR57" s="22"/>
      <c r="AS57" s="21"/>
      <c r="AT57" s="40" t="s">
        <v>67</v>
      </c>
      <c r="AU57" s="48" t="s">
        <v>67</v>
      </c>
      <c r="AV57" s="48" t="s">
        <v>67</v>
      </c>
      <c r="AW57" s="48" t="s">
        <v>67</v>
      </c>
      <c r="AX57" s="48">
        <v>1</v>
      </c>
      <c r="AY57" s="48">
        <v>1</v>
      </c>
      <c r="AZ57" s="49"/>
      <c r="BA57" s="49"/>
      <c r="BB57" s="49"/>
      <c r="BC57" s="49"/>
      <c r="BD57" s="23"/>
      <c r="BE57" s="23"/>
      <c r="BF57" s="24"/>
      <c r="BG57" s="25">
        <f t="shared" si="78"/>
        <v>0</v>
      </c>
      <c r="BH57" s="26">
        <f>IFERROR(BE57/AX57,0)</f>
        <v>0</v>
      </c>
      <c r="BI57" s="24" t="s">
        <v>49</v>
      </c>
      <c r="BJ57" s="24"/>
      <c r="BK57" s="23"/>
      <c r="BL57" s="23"/>
      <c r="BM57" s="24"/>
      <c r="BN57" s="26">
        <f t="shared" si="79"/>
        <v>0</v>
      </c>
      <c r="BO57" s="27">
        <f t="shared" si="89"/>
        <v>0</v>
      </c>
      <c r="BP57" s="24" t="s">
        <v>49</v>
      </c>
      <c r="BQ57" s="28"/>
      <c r="BR57" s="29"/>
      <c r="BS57" s="23"/>
      <c r="BT57" s="24"/>
      <c r="BU57" s="26">
        <f t="shared" si="80"/>
        <v>0</v>
      </c>
      <c r="BV57" s="27">
        <f t="shared" si="90"/>
        <v>0</v>
      </c>
      <c r="BW57" s="24" t="s">
        <v>49</v>
      </c>
      <c r="BX57" s="24"/>
      <c r="BY57" s="23"/>
      <c r="BZ57" s="23"/>
      <c r="CA57" s="24"/>
      <c r="CB57" s="26">
        <f t="shared" si="81"/>
        <v>0</v>
      </c>
      <c r="CC57" s="27">
        <f t="shared" si="91"/>
        <v>0</v>
      </c>
      <c r="CD57" s="24" t="s">
        <v>49</v>
      </c>
      <c r="CE57" s="24"/>
      <c r="CF57" s="23"/>
      <c r="CG57" s="23"/>
      <c r="CH57" s="24"/>
      <c r="CI57" s="26">
        <f t="shared" si="82"/>
        <v>0</v>
      </c>
      <c r="CJ57" s="27">
        <f t="shared" si="92"/>
        <v>0</v>
      </c>
      <c r="CK57" s="24" t="s">
        <v>49</v>
      </c>
      <c r="CL57" s="24"/>
      <c r="CM57" s="187">
        <v>0</v>
      </c>
      <c r="CN57" s="187"/>
      <c r="CO57" s="24"/>
      <c r="CP57" s="26">
        <f t="shared" si="83"/>
        <v>0</v>
      </c>
      <c r="CQ57" s="27">
        <f t="shared" si="93"/>
        <v>0</v>
      </c>
      <c r="CR57" s="24" t="s">
        <v>49</v>
      </c>
      <c r="CS57" s="24"/>
      <c r="CT57" s="23"/>
      <c r="CU57" s="23"/>
      <c r="CV57" s="24"/>
      <c r="CW57" s="26">
        <f t="shared" si="84"/>
        <v>0</v>
      </c>
      <c r="CX57" s="27">
        <f t="shared" si="94"/>
        <v>0</v>
      </c>
      <c r="CY57" s="24" t="s">
        <v>49</v>
      </c>
      <c r="CZ57" s="24"/>
      <c r="DA57" s="23"/>
      <c r="DB57" s="23"/>
      <c r="DC57" s="24"/>
      <c r="DD57" s="26">
        <f t="shared" si="85"/>
        <v>0</v>
      </c>
      <c r="DE57" s="27">
        <f t="shared" si="95"/>
        <v>0</v>
      </c>
      <c r="DF57" s="24" t="s">
        <v>49</v>
      </c>
      <c r="DG57" s="24"/>
      <c r="DH57" s="23"/>
      <c r="DI57" s="23"/>
      <c r="DJ57" s="24"/>
      <c r="DK57" s="26">
        <f t="shared" si="86"/>
        <v>0</v>
      </c>
      <c r="DL57" s="27">
        <f t="shared" si="96"/>
        <v>0</v>
      </c>
      <c r="DM57" s="24" t="s">
        <v>49</v>
      </c>
      <c r="DN57" s="24"/>
      <c r="DO57" s="23"/>
      <c r="DP57" s="23"/>
      <c r="DQ57" s="24"/>
      <c r="DR57" s="26">
        <f t="shared" si="87"/>
        <v>0</v>
      </c>
      <c r="DS57" s="27">
        <f t="shared" si="97"/>
        <v>0</v>
      </c>
      <c r="DT57" s="24" t="s">
        <v>49</v>
      </c>
      <c r="DU57" s="24"/>
      <c r="DV57" s="23"/>
      <c r="DW57" s="23"/>
      <c r="DX57" s="24"/>
      <c r="DY57" s="26">
        <f t="shared" si="88"/>
        <v>0</v>
      </c>
      <c r="DZ57" s="27">
        <f t="shared" si="98"/>
        <v>0</v>
      </c>
      <c r="EA57" s="24" t="s">
        <v>49</v>
      </c>
      <c r="EB57" s="24"/>
      <c r="EC57" s="30">
        <v>1</v>
      </c>
      <c r="ED57" s="23"/>
      <c r="EE57" s="24"/>
      <c r="EF57" s="26">
        <f t="shared" si="22"/>
        <v>1</v>
      </c>
      <c r="EG57" s="27">
        <f t="shared" si="99"/>
        <v>0</v>
      </c>
      <c r="EH57" s="24" t="s">
        <v>49</v>
      </c>
      <c r="EI57" s="24"/>
      <c r="EJ57" s="31">
        <v>2026</v>
      </c>
    </row>
    <row r="58" spans="2:140" ht="37" customHeight="1" x14ac:dyDescent="0.25">
      <c r="B58" s="15" t="s">
        <v>55</v>
      </c>
      <c r="C58" s="15" t="s">
        <v>74</v>
      </c>
      <c r="D58" s="15" t="s">
        <v>74</v>
      </c>
      <c r="E58" s="15" t="s">
        <v>129</v>
      </c>
      <c r="F58" s="15" t="s">
        <v>244</v>
      </c>
      <c r="G58" s="16" t="s">
        <v>245</v>
      </c>
      <c r="H58" s="15" t="s">
        <v>469</v>
      </c>
      <c r="I58" s="15" t="s">
        <v>247</v>
      </c>
      <c r="J58" s="15" t="s">
        <v>81</v>
      </c>
      <c r="K58" s="15" t="s">
        <v>81</v>
      </c>
      <c r="L58" s="15" t="s">
        <v>81</v>
      </c>
      <c r="M58" s="15" t="s">
        <v>470</v>
      </c>
      <c r="N58" s="15" t="s">
        <v>470</v>
      </c>
      <c r="O58" s="21">
        <v>358</v>
      </c>
      <c r="P58" s="50" t="s">
        <v>476</v>
      </c>
      <c r="Q58" s="19" t="s">
        <v>252</v>
      </c>
      <c r="R58" s="18" t="s">
        <v>565</v>
      </c>
      <c r="S58" s="50" t="s">
        <v>477</v>
      </c>
      <c r="T58" s="18" t="s">
        <v>274</v>
      </c>
      <c r="U58" s="50" t="s">
        <v>255</v>
      </c>
      <c r="V58" s="50">
        <v>15</v>
      </c>
      <c r="W58" s="50" t="s">
        <v>328</v>
      </c>
      <c r="X58" s="19" t="s">
        <v>320</v>
      </c>
      <c r="Y58" s="20" t="s">
        <v>67</v>
      </c>
      <c r="Z58" s="20"/>
      <c r="AA58" s="20"/>
      <c r="AB58" s="20"/>
      <c r="AC58" s="20"/>
      <c r="AD58" s="20"/>
      <c r="AE58" s="20"/>
      <c r="AF58" s="20"/>
      <c r="AG58" s="20"/>
      <c r="AH58" s="21"/>
      <c r="AI58" s="21"/>
      <c r="AJ58" s="21"/>
      <c r="AK58" s="21"/>
      <c r="AL58" s="21"/>
      <c r="AM58" s="21"/>
      <c r="AN58" s="21"/>
      <c r="AO58" s="21"/>
      <c r="AP58" s="21"/>
      <c r="AQ58" s="21"/>
      <c r="AR58" s="22"/>
      <c r="AS58" s="21"/>
      <c r="AT58" s="48">
        <v>1</v>
      </c>
      <c r="AU58" s="48">
        <v>1</v>
      </c>
      <c r="AV58" s="48">
        <v>1</v>
      </c>
      <c r="AW58" s="48">
        <v>1</v>
      </c>
      <c r="AX58" s="48">
        <v>1</v>
      </c>
      <c r="AY58" s="48">
        <v>1</v>
      </c>
      <c r="AZ58" s="49"/>
      <c r="BA58" s="49"/>
      <c r="BB58" s="49"/>
      <c r="BC58" s="49"/>
      <c r="BD58" s="23"/>
      <c r="BE58" s="23"/>
      <c r="BF58" s="24"/>
      <c r="BG58" s="25">
        <f t="shared" si="78"/>
        <v>0</v>
      </c>
      <c r="BH58" s="26">
        <f>IFERROR(BE58/AX58,0)</f>
        <v>0</v>
      </c>
      <c r="BI58" s="24" t="s">
        <v>49</v>
      </c>
      <c r="BJ58" s="24"/>
      <c r="BK58" s="23"/>
      <c r="BL58" s="23"/>
      <c r="BM58" s="24"/>
      <c r="BN58" s="26">
        <f t="shared" si="79"/>
        <v>0</v>
      </c>
      <c r="BO58" s="27">
        <f t="shared" si="89"/>
        <v>0</v>
      </c>
      <c r="BP58" s="24" t="s">
        <v>49</v>
      </c>
      <c r="BQ58" s="28"/>
      <c r="BR58" s="29"/>
      <c r="BS58" s="23"/>
      <c r="BT58" s="24"/>
      <c r="BU58" s="26">
        <f t="shared" si="80"/>
        <v>0</v>
      </c>
      <c r="BV58" s="27">
        <f t="shared" si="90"/>
        <v>0</v>
      </c>
      <c r="BW58" s="24" t="s">
        <v>49</v>
      </c>
      <c r="BX58" s="24"/>
      <c r="BY58" s="23"/>
      <c r="BZ58" s="23"/>
      <c r="CA58" s="24"/>
      <c r="CB58" s="26">
        <f t="shared" si="81"/>
        <v>0</v>
      </c>
      <c r="CC58" s="27">
        <f t="shared" si="91"/>
        <v>0</v>
      </c>
      <c r="CD58" s="24" t="s">
        <v>49</v>
      </c>
      <c r="CE58" s="24"/>
      <c r="CF58" s="23"/>
      <c r="CG58" s="23"/>
      <c r="CH58" s="24"/>
      <c r="CI58" s="26">
        <f t="shared" si="82"/>
        <v>0</v>
      </c>
      <c r="CJ58" s="27">
        <f t="shared" si="92"/>
        <v>0</v>
      </c>
      <c r="CK58" s="24" t="s">
        <v>49</v>
      </c>
      <c r="CL58" s="24"/>
      <c r="CM58" s="187">
        <v>0</v>
      </c>
      <c r="CN58" s="187"/>
      <c r="CO58" s="127"/>
      <c r="CP58" s="26">
        <f t="shared" si="83"/>
        <v>0</v>
      </c>
      <c r="CQ58" s="27">
        <f t="shared" si="93"/>
        <v>0</v>
      </c>
      <c r="CR58" s="24" t="s">
        <v>49</v>
      </c>
      <c r="CS58" s="24"/>
      <c r="CT58" s="23"/>
      <c r="CU58" s="23"/>
      <c r="CV58" s="24"/>
      <c r="CW58" s="26">
        <f t="shared" si="84"/>
        <v>0</v>
      </c>
      <c r="CX58" s="27">
        <f t="shared" si="94"/>
        <v>0</v>
      </c>
      <c r="CY58" s="24" t="s">
        <v>49</v>
      </c>
      <c r="CZ58" s="24"/>
      <c r="DA58" s="23"/>
      <c r="DB58" s="23"/>
      <c r="DC58" s="24"/>
      <c r="DD58" s="26">
        <f t="shared" si="85"/>
        <v>0</v>
      </c>
      <c r="DE58" s="27">
        <f t="shared" si="95"/>
        <v>0</v>
      </c>
      <c r="DF58" s="24" t="s">
        <v>49</v>
      </c>
      <c r="DG58" s="24"/>
      <c r="DH58" s="23"/>
      <c r="DI58" s="23"/>
      <c r="DJ58" s="24"/>
      <c r="DK58" s="26">
        <f t="shared" si="86"/>
        <v>0</v>
      </c>
      <c r="DL58" s="27">
        <f t="shared" si="96"/>
        <v>0</v>
      </c>
      <c r="DM58" s="24" t="s">
        <v>49</v>
      </c>
      <c r="DN58" s="24"/>
      <c r="DO58" s="23"/>
      <c r="DP58" s="23"/>
      <c r="DQ58" s="24"/>
      <c r="DR58" s="26">
        <f t="shared" si="87"/>
        <v>0</v>
      </c>
      <c r="DS58" s="27">
        <f t="shared" si="97"/>
        <v>0</v>
      </c>
      <c r="DT58" s="24" t="s">
        <v>49</v>
      </c>
      <c r="DU58" s="24"/>
      <c r="DV58" s="23"/>
      <c r="DW58" s="23"/>
      <c r="DX58" s="24"/>
      <c r="DY58" s="26">
        <f t="shared" si="88"/>
        <v>0</v>
      </c>
      <c r="DZ58" s="27">
        <f t="shared" si="98"/>
        <v>0</v>
      </c>
      <c r="EA58" s="24" t="s">
        <v>49</v>
      </c>
      <c r="EB58" s="24"/>
      <c r="EC58" s="30">
        <v>1</v>
      </c>
      <c r="ED58" s="23"/>
      <c r="EE58" s="24"/>
      <c r="EF58" s="26">
        <f t="shared" si="22"/>
        <v>1</v>
      </c>
      <c r="EG58" s="27">
        <f t="shared" si="99"/>
        <v>0</v>
      </c>
      <c r="EH58" s="24" t="s">
        <v>49</v>
      </c>
      <c r="EI58" s="24"/>
      <c r="EJ58" s="31">
        <v>2026</v>
      </c>
    </row>
    <row r="59" spans="2:140" ht="37" customHeight="1" x14ac:dyDescent="0.25">
      <c r="B59" s="15" t="s">
        <v>55</v>
      </c>
      <c r="C59" s="15" t="s">
        <v>74</v>
      </c>
      <c r="D59" s="15" t="s">
        <v>74</v>
      </c>
      <c r="E59" s="15" t="s">
        <v>129</v>
      </c>
      <c r="F59" s="15" t="s">
        <v>244</v>
      </c>
      <c r="G59" s="16" t="s">
        <v>245</v>
      </c>
      <c r="H59" s="15" t="s">
        <v>469</v>
      </c>
      <c r="I59" s="15" t="s">
        <v>247</v>
      </c>
      <c r="J59" s="15" t="s">
        <v>81</v>
      </c>
      <c r="K59" s="15" t="s">
        <v>81</v>
      </c>
      <c r="L59" s="15" t="s">
        <v>81</v>
      </c>
      <c r="M59" s="15" t="s">
        <v>470</v>
      </c>
      <c r="N59" s="15" t="s">
        <v>470</v>
      </c>
      <c r="O59" s="21">
        <v>359</v>
      </c>
      <c r="P59" s="50" t="s">
        <v>478</v>
      </c>
      <c r="Q59" s="19" t="s">
        <v>252</v>
      </c>
      <c r="R59" s="18" t="s">
        <v>565</v>
      </c>
      <c r="S59" s="50" t="s">
        <v>479</v>
      </c>
      <c r="T59" s="18" t="s">
        <v>274</v>
      </c>
      <c r="U59" s="50" t="s">
        <v>255</v>
      </c>
      <c r="V59" s="50">
        <v>15</v>
      </c>
      <c r="W59" s="50" t="s">
        <v>328</v>
      </c>
      <c r="X59" s="19" t="s">
        <v>320</v>
      </c>
      <c r="Y59" s="20" t="s">
        <v>67</v>
      </c>
      <c r="Z59" s="20"/>
      <c r="AA59" s="20"/>
      <c r="AB59" s="20"/>
      <c r="AC59" s="20"/>
      <c r="AD59" s="20"/>
      <c r="AE59" s="20"/>
      <c r="AF59" s="20"/>
      <c r="AG59" s="20"/>
      <c r="AH59" s="21"/>
      <c r="AI59" s="21"/>
      <c r="AJ59" s="21"/>
      <c r="AK59" s="21"/>
      <c r="AL59" s="21"/>
      <c r="AM59" s="21"/>
      <c r="AN59" s="21"/>
      <c r="AO59" s="21"/>
      <c r="AP59" s="21"/>
      <c r="AQ59" s="21"/>
      <c r="AR59" s="22"/>
      <c r="AS59" s="21"/>
      <c r="AT59" s="48" t="s">
        <v>67</v>
      </c>
      <c r="AU59" s="48">
        <v>1</v>
      </c>
      <c r="AV59" s="48">
        <v>1</v>
      </c>
      <c r="AW59" s="48">
        <v>1</v>
      </c>
      <c r="AX59" s="48">
        <v>1</v>
      </c>
      <c r="AY59" s="48">
        <v>1</v>
      </c>
      <c r="AZ59" s="49"/>
      <c r="BA59" s="49"/>
      <c r="BB59" s="49"/>
      <c r="BC59" s="49"/>
      <c r="BD59" s="23"/>
      <c r="BE59" s="23"/>
      <c r="BF59" s="24"/>
      <c r="BG59" s="25">
        <f t="shared" si="78"/>
        <v>0</v>
      </c>
      <c r="BH59" s="27">
        <f>+IF(BI59="SI",IFERROR((IF(BI59="SI",BE59,0)/AX59),"REVISAR"),0)</f>
        <v>0</v>
      </c>
      <c r="BI59" s="24" t="s">
        <v>49</v>
      </c>
      <c r="BJ59" s="24"/>
      <c r="BK59" s="23"/>
      <c r="BL59" s="23"/>
      <c r="BM59" s="24"/>
      <c r="BN59" s="26">
        <f t="shared" si="79"/>
        <v>0</v>
      </c>
      <c r="BO59" s="27">
        <f t="shared" si="89"/>
        <v>0</v>
      </c>
      <c r="BP59" s="24" t="s">
        <v>49</v>
      </c>
      <c r="BQ59" s="28"/>
      <c r="BR59" s="29"/>
      <c r="BS59" s="23"/>
      <c r="BT59" s="24"/>
      <c r="BU59" s="26">
        <f t="shared" si="80"/>
        <v>0</v>
      </c>
      <c r="BV59" s="27">
        <f t="shared" si="90"/>
        <v>0</v>
      </c>
      <c r="BW59" s="24" t="s">
        <v>49</v>
      </c>
      <c r="BX59" s="24"/>
      <c r="BY59" s="23"/>
      <c r="BZ59" s="23"/>
      <c r="CA59" s="24"/>
      <c r="CB59" s="26">
        <f t="shared" si="81"/>
        <v>0</v>
      </c>
      <c r="CC59" s="27">
        <f t="shared" si="91"/>
        <v>0</v>
      </c>
      <c r="CD59" s="24" t="s">
        <v>49</v>
      </c>
      <c r="CE59" s="24"/>
      <c r="CF59" s="23"/>
      <c r="CG59" s="23"/>
      <c r="CH59" s="24"/>
      <c r="CI59" s="26">
        <f t="shared" si="82"/>
        <v>0</v>
      </c>
      <c r="CJ59" s="27">
        <f t="shared" si="92"/>
        <v>0</v>
      </c>
      <c r="CK59" s="24" t="s">
        <v>49</v>
      </c>
      <c r="CL59" s="24"/>
      <c r="CM59" s="187">
        <v>1</v>
      </c>
      <c r="CN59" s="187"/>
      <c r="CO59" s="127"/>
      <c r="CP59" s="26">
        <f t="shared" si="83"/>
        <v>1</v>
      </c>
      <c r="CQ59" s="27">
        <f t="shared" si="93"/>
        <v>0</v>
      </c>
      <c r="CR59" s="24" t="s">
        <v>49</v>
      </c>
      <c r="CS59" s="24"/>
      <c r="CT59" s="23"/>
      <c r="CU59" s="23"/>
      <c r="CV59" s="24"/>
      <c r="CW59" s="26">
        <f t="shared" si="84"/>
        <v>0</v>
      </c>
      <c r="CX59" s="27">
        <f t="shared" si="94"/>
        <v>0</v>
      </c>
      <c r="CY59" s="24" t="s">
        <v>49</v>
      </c>
      <c r="CZ59" s="24"/>
      <c r="DA59" s="23"/>
      <c r="DB59" s="23"/>
      <c r="DC59" s="24"/>
      <c r="DD59" s="26">
        <f t="shared" si="85"/>
        <v>0</v>
      </c>
      <c r="DE59" s="27">
        <f t="shared" si="95"/>
        <v>0</v>
      </c>
      <c r="DF59" s="24" t="s">
        <v>49</v>
      </c>
      <c r="DG59" s="24"/>
      <c r="DH59" s="23"/>
      <c r="DI59" s="23"/>
      <c r="DJ59" s="24"/>
      <c r="DK59" s="26">
        <f t="shared" si="86"/>
        <v>0</v>
      </c>
      <c r="DL59" s="27">
        <f t="shared" si="96"/>
        <v>0</v>
      </c>
      <c r="DM59" s="24" t="s">
        <v>49</v>
      </c>
      <c r="DN59" s="24"/>
      <c r="DO59" s="23"/>
      <c r="DP59" s="23"/>
      <c r="DQ59" s="24"/>
      <c r="DR59" s="26">
        <f t="shared" si="87"/>
        <v>0</v>
      </c>
      <c r="DS59" s="27">
        <f t="shared" si="97"/>
        <v>0</v>
      </c>
      <c r="DT59" s="24" t="s">
        <v>49</v>
      </c>
      <c r="DU59" s="24"/>
      <c r="DV59" s="23"/>
      <c r="DW59" s="23"/>
      <c r="DX59" s="24"/>
      <c r="DY59" s="26">
        <f t="shared" si="88"/>
        <v>0</v>
      </c>
      <c r="DZ59" s="27">
        <f t="shared" si="98"/>
        <v>0</v>
      </c>
      <c r="EA59" s="24" t="s">
        <v>49</v>
      </c>
      <c r="EB59" s="24"/>
      <c r="EC59" s="30">
        <v>1</v>
      </c>
      <c r="ED59" s="23"/>
      <c r="EE59" s="24"/>
      <c r="EF59" s="26">
        <f t="shared" si="22"/>
        <v>1</v>
      </c>
      <c r="EG59" s="27">
        <f t="shared" si="99"/>
        <v>0</v>
      </c>
      <c r="EH59" s="24" t="s">
        <v>49</v>
      </c>
      <c r="EI59" s="24"/>
      <c r="EJ59" s="31">
        <v>2026</v>
      </c>
    </row>
    <row r="60" spans="2:140" ht="37" customHeight="1" x14ac:dyDescent="0.25">
      <c r="B60" s="15" t="s">
        <v>55</v>
      </c>
      <c r="C60" s="15" t="s">
        <v>74</v>
      </c>
      <c r="D60" s="15" t="s">
        <v>74</v>
      </c>
      <c r="E60" s="15" t="s">
        <v>129</v>
      </c>
      <c r="F60" s="15" t="s">
        <v>244</v>
      </c>
      <c r="G60" s="16" t="s">
        <v>245</v>
      </c>
      <c r="H60" s="15" t="s">
        <v>469</v>
      </c>
      <c r="I60" s="15" t="s">
        <v>247</v>
      </c>
      <c r="J60" s="15" t="s">
        <v>81</v>
      </c>
      <c r="K60" s="15" t="s">
        <v>81</v>
      </c>
      <c r="L60" s="15" t="s">
        <v>81</v>
      </c>
      <c r="M60" s="15" t="s">
        <v>470</v>
      </c>
      <c r="N60" s="15" t="s">
        <v>470</v>
      </c>
      <c r="O60" s="21">
        <v>472</v>
      </c>
      <c r="P60" s="20" t="s">
        <v>480</v>
      </c>
      <c r="Q60" s="19" t="s">
        <v>252</v>
      </c>
      <c r="R60" s="18" t="s">
        <v>253</v>
      </c>
      <c r="S60" s="20" t="s">
        <v>318</v>
      </c>
      <c r="T60" s="18" t="s">
        <v>274</v>
      </c>
      <c r="U60" s="20" t="s">
        <v>255</v>
      </c>
      <c r="V60" s="20">
        <v>15</v>
      </c>
      <c r="W60" s="20" t="s">
        <v>328</v>
      </c>
      <c r="X60" s="19" t="s">
        <v>320</v>
      </c>
      <c r="Y60" s="20" t="s">
        <v>67</v>
      </c>
      <c r="Z60" s="20"/>
      <c r="AA60" s="20"/>
      <c r="AB60" s="20"/>
      <c r="AC60" s="20"/>
      <c r="AD60" s="20"/>
      <c r="AE60" s="20"/>
      <c r="AF60" s="20"/>
      <c r="AG60" s="20"/>
      <c r="AH60" s="21"/>
      <c r="AI60" s="21"/>
      <c r="AJ60" s="21"/>
      <c r="AK60" s="21"/>
      <c r="AL60" s="21"/>
      <c r="AM60" s="21"/>
      <c r="AN60" s="21"/>
      <c r="AO60" s="21"/>
      <c r="AP60" s="21"/>
      <c r="AQ60" s="21"/>
      <c r="AR60" s="22"/>
      <c r="AS60" s="21"/>
      <c r="AT60" s="40" t="s">
        <v>67</v>
      </c>
      <c r="AU60" s="48">
        <v>0.2</v>
      </c>
      <c r="AV60" s="48">
        <v>0.5</v>
      </c>
      <c r="AW60" s="48">
        <v>0.3</v>
      </c>
      <c r="AX60" s="48" t="s">
        <v>67</v>
      </c>
      <c r="AY60" s="48">
        <v>1</v>
      </c>
      <c r="AZ60" s="49"/>
      <c r="BA60" s="49"/>
      <c r="BB60" s="49"/>
      <c r="BC60" s="49"/>
      <c r="BD60" s="23"/>
      <c r="BE60" s="23"/>
      <c r="BF60" s="24"/>
      <c r="BG60" s="25">
        <f t="shared" si="78"/>
        <v>0</v>
      </c>
      <c r="BH60" s="27">
        <f>+IF(BI60="SI",IFERROR((IF(BI60="SI",BE60,0)/AX60),"REVISAR"),0)</f>
        <v>0</v>
      </c>
      <c r="BI60" s="24" t="s">
        <v>49</v>
      </c>
      <c r="BJ60" s="24"/>
      <c r="BK60" s="23"/>
      <c r="BL60" s="23"/>
      <c r="BM60" s="24"/>
      <c r="BN60" s="26">
        <f t="shared" si="79"/>
        <v>0</v>
      </c>
      <c r="BO60" s="27">
        <f t="shared" si="89"/>
        <v>0</v>
      </c>
      <c r="BP60" s="24" t="s">
        <v>49</v>
      </c>
      <c r="BQ60" s="28"/>
      <c r="BR60" s="29"/>
      <c r="BS60" s="23"/>
      <c r="BT60" s="24"/>
      <c r="BU60" s="26">
        <f t="shared" si="80"/>
        <v>0</v>
      </c>
      <c r="BV60" s="27">
        <f t="shared" si="90"/>
        <v>0</v>
      </c>
      <c r="BW60" s="24" t="s">
        <v>49</v>
      </c>
      <c r="BX60" s="24"/>
      <c r="BY60" s="23"/>
      <c r="BZ60" s="23"/>
      <c r="CA60" s="24"/>
      <c r="CB60" s="26">
        <f t="shared" si="81"/>
        <v>0</v>
      </c>
      <c r="CC60" s="27">
        <f t="shared" si="91"/>
        <v>0</v>
      </c>
      <c r="CD60" s="24" t="s">
        <v>49</v>
      </c>
      <c r="CE60" s="24"/>
      <c r="CF60" s="23"/>
      <c r="CG60" s="23"/>
      <c r="CH60" s="24"/>
      <c r="CI60" s="26">
        <f t="shared" si="82"/>
        <v>0</v>
      </c>
      <c r="CJ60" s="27">
        <f t="shared" si="92"/>
        <v>0</v>
      </c>
      <c r="CK60" s="24" t="s">
        <v>49</v>
      </c>
      <c r="CL60" s="24"/>
      <c r="CM60" s="187">
        <v>0</v>
      </c>
      <c r="CN60" s="187"/>
      <c r="CO60" s="127"/>
      <c r="CP60" s="26">
        <f t="shared" si="83"/>
        <v>0</v>
      </c>
      <c r="CQ60" s="27">
        <f t="shared" si="93"/>
        <v>0</v>
      </c>
      <c r="CR60" s="24" t="s">
        <v>49</v>
      </c>
      <c r="CS60" s="24"/>
      <c r="CT60" s="23"/>
      <c r="CU60" s="23"/>
      <c r="CV60" s="24"/>
      <c r="CW60" s="26">
        <f t="shared" si="84"/>
        <v>0</v>
      </c>
      <c r="CX60" s="27">
        <f t="shared" si="94"/>
        <v>0</v>
      </c>
      <c r="CY60" s="24" t="s">
        <v>49</v>
      </c>
      <c r="CZ60" s="24"/>
      <c r="DA60" s="23"/>
      <c r="DB60" s="23"/>
      <c r="DC60" s="24"/>
      <c r="DD60" s="26">
        <f t="shared" si="85"/>
        <v>0</v>
      </c>
      <c r="DE60" s="27">
        <f t="shared" si="95"/>
        <v>0</v>
      </c>
      <c r="DF60" s="24" t="s">
        <v>49</v>
      </c>
      <c r="DG60" s="24"/>
      <c r="DH60" s="23"/>
      <c r="DI60" s="23"/>
      <c r="DJ60" s="24"/>
      <c r="DK60" s="26">
        <f t="shared" si="86"/>
        <v>0</v>
      </c>
      <c r="DL60" s="27">
        <f t="shared" si="96"/>
        <v>0</v>
      </c>
      <c r="DM60" s="24" t="s">
        <v>49</v>
      </c>
      <c r="DN60" s="24"/>
      <c r="DO60" s="23"/>
      <c r="DP60" s="23"/>
      <c r="DQ60" s="24"/>
      <c r="DR60" s="26">
        <f t="shared" si="87"/>
        <v>0</v>
      </c>
      <c r="DS60" s="27">
        <f t="shared" si="97"/>
        <v>0</v>
      </c>
      <c r="DT60" s="24" t="s">
        <v>49</v>
      </c>
      <c r="DU60" s="24"/>
      <c r="DV60" s="23"/>
      <c r="DW60" s="23"/>
      <c r="DX60" s="24"/>
      <c r="DY60" s="26">
        <f t="shared" si="88"/>
        <v>0</v>
      </c>
      <c r="DZ60" s="27">
        <f t="shared" si="98"/>
        <v>0</v>
      </c>
      <c r="EA60" s="24" t="s">
        <v>49</v>
      </c>
      <c r="EB60" s="24"/>
      <c r="EC60" s="30">
        <v>1</v>
      </c>
      <c r="ED60" s="23"/>
      <c r="EE60" s="24"/>
      <c r="EF60" s="26">
        <f t="shared" si="22"/>
        <v>0</v>
      </c>
      <c r="EG60" s="27">
        <f t="shared" si="99"/>
        <v>0</v>
      </c>
      <c r="EH60" s="24" t="s">
        <v>49</v>
      </c>
      <c r="EI60" s="24"/>
      <c r="EJ60" s="31">
        <v>2026</v>
      </c>
    </row>
    <row r="61" spans="2:140" ht="37" customHeight="1" x14ac:dyDescent="0.25">
      <c r="B61" s="15" t="s">
        <v>55</v>
      </c>
      <c r="C61" s="15" t="s">
        <v>74</v>
      </c>
      <c r="D61" s="15" t="s">
        <v>74</v>
      </c>
      <c r="E61" s="15" t="s">
        <v>129</v>
      </c>
      <c r="F61" s="15" t="s">
        <v>244</v>
      </c>
      <c r="G61" s="16" t="s">
        <v>245</v>
      </c>
      <c r="H61" s="15" t="s">
        <v>469</v>
      </c>
      <c r="I61" s="15" t="s">
        <v>247</v>
      </c>
      <c r="J61" s="15" t="s">
        <v>81</v>
      </c>
      <c r="K61" s="15" t="s">
        <v>81</v>
      </c>
      <c r="L61" s="15" t="s">
        <v>81</v>
      </c>
      <c r="M61" s="15" t="s">
        <v>470</v>
      </c>
      <c r="N61" s="15" t="s">
        <v>470</v>
      </c>
      <c r="O61" s="21">
        <v>244</v>
      </c>
      <c r="P61" s="20" t="s">
        <v>481</v>
      </c>
      <c r="Q61" s="19" t="s">
        <v>252</v>
      </c>
      <c r="R61" s="18" t="s">
        <v>253</v>
      </c>
      <c r="S61" s="20" t="s">
        <v>482</v>
      </c>
      <c r="T61" s="18" t="s">
        <v>254</v>
      </c>
      <c r="U61" s="20" t="s">
        <v>260</v>
      </c>
      <c r="V61" s="20">
        <v>90</v>
      </c>
      <c r="W61" s="20" t="s">
        <v>328</v>
      </c>
      <c r="X61" s="19" t="s">
        <v>320</v>
      </c>
      <c r="Y61" s="20" t="s">
        <v>67</v>
      </c>
      <c r="Z61" s="20"/>
      <c r="AA61" s="20"/>
      <c r="AB61" s="20"/>
      <c r="AC61" s="20"/>
      <c r="AD61" s="20"/>
      <c r="AE61" s="20"/>
      <c r="AF61" s="20"/>
      <c r="AG61" s="20"/>
      <c r="AH61" s="21"/>
      <c r="AI61" s="21"/>
      <c r="AJ61" s="21"/>
      <c r="AK61" s="21"/>
      <c r="AL61" s="21"/>
      <c r="AM61" s="21"/>
      <c r="AN61" s="21"/>
      <c r="AO61" s="21"/>
      <c r="AP61" s="21"/>
      <c r="AQ61" s="21"/>
      <c r="AR61" s="22"/>
      <c r="AS61" s="21"/>
      <c r="AT61" s="40">
        <v>11</v>
      </c>
      <c r="AU61" s="48">
        <v>10</v>
      </c>
      <c r="AV61" s="48">
        <v>17</v>
      </c>
      <c r="AW61" s="48">
        <v>17</v>
      </c>
      <c r="AX61" s="48">
        <v>16</v>
      </c>
      <c r="AY61" s="48">
        <v>60</v>
      </c>
      <c r="AZ61" s="49"/>
      <c r="BA61" s="49"/>
      <c r="BB61" s="49"/>
      <c r="BC61" s="49"/>
      <c r="BD61" s="23"/>
      <c r="BE61" s="23"/>
      <c r="BF61" s="24"/>
      <c r="BG61" s="25">
        <f t="shared" si="78"/>
        <v>0</v>
      </c>
      <c r="BH61" s="26">
        <f>IFERROR(BE61/AX61,0)</f>
        <v>0</v>
      </c>
      <c r="BI61" s="24" t="s">
        <v>49</v>
      </c>
      <c r="BJ61" s="24"/>
      <c r="BK61" s="23"/>
      <c r="BL61" s="23"/>
      <c r="BM61" s="24"/>
      <c r="BN61" s="26">
        <f t="shared" si="79"/>
        <v>0</v>
      </c>
      <c r="BO61" s="27">
        <f t="shared" si="89"/>
        <v>0</v>
      </c>
      <c r="BP61" s="24" t="s">
        <v>49</v>
      </c>
      <c r="BQ61" s="28"/>
      <c r="BR61" s="29"/>
      <c r="BS61" s="23"/>
      <c r="BT61" s="24"/>
      <c r="BU61" s="26">
        <f t="shared" si="80"/>
        <v>0</v>
      </c>
      <c r="BV61" s="27">
        <f t="shared" si="90"/>
        <v>0</v>
      </c>
      <c r="BW61" s="24" t="s">
        <v>49</v>
      </c>
      <c r="BX61" s="24"/>
      <c r="BY61" s="23"/>
      <c r="BZ61" s="23"/>
      <c r="CA61" s="24"/>
      <c r="CB61" s="26">
        <f t="shared" si="81"/>
        <v>0</v>
      </c>
      <c r="CC61" s="27">
        <f t="shared" si="91"/>
        <v>0</v>
      </c>
      <c r="CD61" s="24" t="s">
        <v>49</v>
      </c>
      <c r="CE61" s="24"/>
      <c r="CF61" s="23"/>
      <c r="CG61" s="23"/>
      <c r="CH61" s="24"/>
      <c r="CI61" s="26">
        <f t="shared" si="82"/>
        <v>0</v>
      </c>
      <c r="CJ61" s="27">
        <f t="shared" si="92"/>
        <v>0</v>
      </c>
      <c r="CK61" s="24" t="s">
        <v>49</v>
      </c>
      <c r="CL61" s="24"/>
      <c r="CM61" s="187"/>
      <c r="CN61" s="187"/>
      <c r="CO61" s="24"/>
      <c r="CP61" s="26">
        <f t="shared" si="83"/>
        <v>0</v>
      </c>
      <c r="CQ61" s="27">
        <f t="shared" si="93"/>
        <v>0</v>
      </c>
      <c r="CR61" s="24" t="s">
        <v>49</v>
      </c>
      <c r="CS61" s="24"/>
      <c r="CT61" s="23"/>
      <c r="CU61" s="23"/>
      <c r="CV61" s="24"/>
      <c r="CW61" s="26">
        <f t="shared" si="84"/>
        <v>0</v>
      </c>
      <c r="CX61" s="27">
        <f t="shared" si="94"/>
        <v>0</v>
      </c>
      <c r="CY61" s="24" t="s">
        <v>49</v>
      </c>
      <c r="CZ61" s="24"/>
      <c r="DA61" s="23"/>
      <c r="DB61" s="23"/>
      <c r="DC61" s="24"/>
      <c r="DD61" s="26">
        <f t="shared" si="85"/>
        <v>0</v>
      </c>
      <c r="DE61" s="27">
        <f t="shared" si="95"/>
        <v>0</v>
      </c>
      <c r="DF61" s="24" t="s">
        <v>49</v>
      </c>
      <c r="DG61" s="24"/>
      <c r="DH61" s="23"/>
      <c r="DI61" s="23"/>
      <c r="DJ61" s="24"/>
      <c r="DK61" s="26">
        <f t="shared" si="86"/>
        <v>0</v>
      </c>
      <c r="DL61" s="27">
        <f t="shared" si="96"/>
        <v>0</v>
      </c>
      <c r="DM61" s="24" t="s">
        <v>49</v>
      </c>
      <c r="DN61" s="24"/>
      <c r="DO61" s="23"/>
      <c r="DP61" s="23"/>
      <c r="DQ61" s="24"/>
      <c r="DR61" s="26">
        <f t="shared" si="87"/>
        <v>0</v>
      </c>
      <c r="DS61" s="27">
        <f t="shared" si="97"/>
        <v>0</v>
      </c>
      <c r="DT61" s="24" t="s">
        <v>49</v>
      </c>
      <c r="DU61" s="24"/>
      <c r="DV61" s="23"/>
      <c r="DW61" s="23"/>
      <c r="DX61" s="24"/>
      <c r="DY61" s="26">
        <f t="shared" si="88"/>
        <v>0</v>
      </c>
      <c r="DZ61" s="27">
        <f t="shared" si="98"/>
        <v>0</v>
      </c>
      <c r="EA61" s="24" t="s">
        <v>49</v>
      </c>
      <c r="EB61" s="24"/>
      <c r="EC61" s="30">
        <v>16</v>
      </c>
      <c r="ED61" s="23"/>
      <c r="EE61" s="24"/>
      <c r="EF61" s="26">
        <f t="shared" si="22"/>
        <v>1</v>
      </c>
      <c r="EG61" s="27">
        <f t="shared" si="99"/>
        <v>0</v>
      </c>
      <c r="EH61" s="24" t="s">
        <v>49</v>
      </c>
      <c r="EI61" s="24"/>
      <c r="EJ61" s="31">
        <v>2026</v>
      </c>
    </row>
    <row r="62" spans="2:140" ht="37" customHeight="1" x14ac:dyDescent="0.25">
      <c r="B62" s="15" t="s">
        <v>55</v>
      </c>
      <c r="C62" s="15" t="s">
        <v>74</v>
      </c>
      <c r="D62" s="15" t="s">
        <v>74</v>
      </c>
      <c r="E62" s="15" t="s">
        <v>129</v>
      </c>
      <c r="F62" s="15" t="s">
        <v>244</v>
      </c>
      <c r="G62" s="16" t="s">
        <v>245</v>
      </c>
      <c r="H62" s="15" t="s">
        <v>469</v>
      </c>
      <c r="I62" s="15" t="s">
        <v>247</v>
      </c>
      <c r="J62" s="15" t="s">
        <v>81</v>
      </c>
      <c r="K62" s="15" t="s">
        <v>81</v>
      </c>
      <c r="L62" s="15" t="s">
        <v>81</v>
      </c>
      <c r="M62" s="15" t="s">
        <v>65</v>
      </c>
      <c r="N62" s="15" t="s">
        <v>728</v>
      </c>
      <c r="O62" s="21">
        <v>360</v>
      </c>
      <c r="P62" s="20" t="s">
        <v>483</v>
      </c>
      <c r="Q62" s="19" t="s">
        <v>252</v>
      </c>
      <c r="R62" s="18" t="s">
        <v>253</v>
      </c>
      <c r="S62" s="20" t="s">
        <v>318</v>
      </c>
      <c r="T62" s="20" t="s">
        <v>274</v>
      </c>
      <c r="U62" s="20" t="s">
        <v>255</v>
      </c>
      <c r="V62" s="20">
        <v>15</v>
      </c>
      <c r="W62" s="20" t="s">
        <v>328</v>
      </c>
      <c r="X62" s="19" t="s">
        <v>320</v>
      </c>
      <c r="Y62" s="20" t="s">
        <v>67</v>
      </c>
      <c r="Z62" s="20"/>
      <c r="AA62" s="20"/>
      <c r="AB62" s="20"/>
      <c r="AC62" s="20"/>
      <c r="AD62" s="20"/>
      <c r="AE62" s="20"/>
      <c r="AF62" s="20"/>
      <c r="AG62" s="20"/>
      <c r="AH62" s="21"/>
      <c r="AI62" s="21"/>
      <c r="AJ62" s="21"/>
      <c r="AK62" s="21"/>
      <c r="AL62" s="21"/>
      <c r="AM62" s="21"/>
      <c r="AN62" s="21"/>
      <c r="AO62" s="21"/>
      <c r="AP62" s="21"/>
      <c r="AQ62" s="21"/>
      <c r="AR62" s="22"/>
      <c r="AS62" s="21"/>
      <c r="AT62" s="48" t="s">
        <v>67</v>
      </c>
      <c r="AU62" s="48">
        <v>0.1</v>
      </c>
      <c r="AV62" s="48">
        <v>0.5</v>
      </c>
      <c r="AW62" s="48">
        <v>0.4</v>
      </c>
      <c r="AX62" s="48" t="s">
        <v>67</v>
      </c>
      <c r="AY62" s="48">
        <v>1</v>
      </c>
      <c r="AZ62" s="49"/>
      <c r="BA62" s="49"/>
      <c r="BB62" s="49"/>
      <c r="BC62" s="49"/>
      <c r="BD62" s="23"/>
      <c r="BE62" s="23"/>
      <c r="BF62" s="24"/>
      <c r="BG62" s="25">
        <f t="shared" si="78"/>
        <v>0</v>
      </c>
      <c r="BH62" s="26">
        <f>IFERROR(BE62/AX62,0)</f>
        <v>0</v>
      </c>
      <c r="BI62" s="24" t="s">
        <v>49</v>
      </c>
      <c r="BJ62" s="24"/>
      <c r="BK62" s="23"/>
      <c r="BL62" s="23"/>
      <c r="BM62" s="24"/>
      <c r="BN62" s="26">
        <f t="shared" si="79"/>
        <v>0</v>
      </c>
      <c r="BO62" s="27">
        <f t="shared" si="89"/>
        <v>0</v>
      </c>
      <c r="BP62" s="24" t="s">
        <v>49</v>
      </c>
      <c r="BQ62" s="28"/>
      <c r="BR62" s="29"/>
      <c r="BS62" s="23"/>
      <c r="BT62" s="24"/>
      <c r="BU62" s="26">
        <f t="shared" si="80"/>
        <v>0</v>
      </c>
      <c r="BV62" s="27">
        <f t="shared" si="90"/>
        <v>0</v>
      </c>
      <c r="BW62" s="24" t="s">
        <v>49</v>
      </c>
      <c r="BX62" s="24"/>
      <c r="BY62" s="23"/>
      <c r="BZ62" s="23"/>
      <c r="CA62" s="24"/>
      <c r="CB62" s="26">
        <f t="shared" si="81"/>
        <v>0</v>
      </c>
      <c r="CC62" s="27">
        <f t="shared" si="91"/>
        <v>0</v>
      </c>
      <c r="CD62" s="24" t="s">
        <v>49</v>
      </c>
      <c r="CE62" s="24"/>
      <c r="CF62" s="23"/>
      <c r="CG62" s="23"/>
      <c r="CH62" s="24"/>
      <c r="CI62" s="26">
        <f t="shared" si="82"/>
        <v>0</v>
      </c>
      <c r="CJ62" s="27">
        <f t="shared" si="92"/>
        <v>0</v>
      </c>
      <c r="CK62" s="24" t="s">
        <v>49</v>
      </c>
      <c r="CL62" s="24"/>
      <c r="CM62" s="187">
        <v>0</v>
      </c>
      <c r="CN62" s="187"/>
      <c r="CO62" s="24"/>
      <c r="CP62" s="26">
        <f t="shared" si="83"/>
        <v>0</v>
      </c>
      <c r="CQ62" s="27">
        <f t="shared" si="93"/>
        <v>0</v>
      </c>
      <c r="CR62" s="24" t="s">
        <v>49</v>
      </c>
      <c r="CS62" s="24"/>
      <c r="CT62" s="23"/>
      <c r="CU62" s="23"/>
      <c r="CV62" s="24"/>
      <c r="CW62" s="26">
        <f t="shared" si="84"/>
        <v>0</v>
      </c>
      <c r="CX62" s="27">
        <f t="shared" si="94"/>
        <v>0</v>
      </c>
      <c r="CY62" s="24" t="s">
        <v>49</v>
      </c>
      <c r="CZ62" s="24"/>
      <c r="DA62" s="23"/>
      <c r="DB62" s="23"/>
      <c r="DC62" s="24"/>
      <c r="DD62" s="26">
        <f t="shared" si="85"/>
        <v>0</v>
      </c>
      <c r="DE62" s="27">
        <f t="shared" si="95"/>
        <v>0</v>
      </c>
      <c r="DF62" s="24" t="s">
        <v>49</v>
      </c>
      <c r="DG62" s="24"/>
      <c r="DH62" s="23"/>
      <c r="DI62" s="23"/>
      <c r="DJ62" s="24"/>
      <c r="DK62" s="26">
        <f t="shared" si="86"/>
        <v>0</v>
      </c>
      <c r="DL62" s="27">
        <f t="shared" si="96"/>
        <v>0</v>
      </c>
      <c r="DM62" s="24" t="s">
        <v>49</v>
      </c>
      <c r="DN62" s="24"/>
      <c r="DO62" s="23"/>
      <c r="DP62" s="23"/>
      <c r="DQ62" s="24"/>
      <c r="DR62" s="26">
        <f t="shared" si="87"/>
        <v>0</v>
      </c>
      <c r="DS62" s="27">
        <f t="shared" si="97"/>
        <v>0</v>
      </c>
      <c r="DT62" s="24" t="s">
        <v>49</v>
      </c>
      <c r="DU62" s="24"/>
      <c r="DV62" s="23"/>
      <c r="DW62" s="23"/>
      <c r="DX62" s="24"/>
      <c r="DY62" s="26">
        <f t="shared" si="88"/>
        <v>0</v>
      </c>
      <c r="DZ62" s="27">
        <f t="shared" si="98"/>
        <v>0</v>
      </c>
      <c r="EA62" s="24" t="s">
        <v>49</v>
      </c>
      <c r="EB62" s="24"/>
      <c r="EC62" s="30">
        <v>1</v>
      </c>
      <c r="ED62" s="23"/>
      <c r="EE62" s="24"/>
      <c r="EF62" s="26">
        <f t="shared" si="22"/>
        <v>0</v>
      </c>
      <c r="EG62" s="27">
        <f t="shared" si="99"/>
        <v>0</v>
      </c>
      <c r="EH62" s="24" t="s">
        <v>49</v>
      </c>
      <c r="EI62" s="24"/>
      <c r="EJ62" s="31">
        <v>2026</v>
      </c>
    </row>
    <row r="63" spans="2:140" ht="37" customHeight="1" x14ac:dyDescent="0.25">
      <c r="B63" s="15" t="s">
        <v>55</v>
      </c>
      <c r="C63" s="15" t="s">
        <v>74</v>
      </c>
      <c r="D63" s="15" t="s">
        <v>74</v>
      </c>
      <c r="E63" s="15" t="s">
        <v>129</v>
      </c>
      <c r="F63" s="15" t="s">
        <v>244</v>
      </c>
      <c r="G63" s="16" t="s">
        <v>245</v>
      </c>
      <c r="H63" s="15" t="s">
        <v>469</v>
      </c>
      <c r="I63" s="15" t="s">
        <v>247</v>
      </c>
      <c r="J63" s="15" t="s">
        <v>81</v>
      </c>
      <c r="K63" s="15" t="s">
        <v>81</v>
      </c>
      <c r="L63" s="15" t="s">
        <v>81</v>
      </c>
      <c r="M63" s="15" t="s">
        <v>470</v>
      </c>
      <c r="N63" s="15" t="s">
        <v>470</v>
      </c>
      <c r="O63" s="21">
        <v>361</v>
      </c>
      <c r="P63" s="20" t="s">
        <v>484</v>
      </c>
      <c r="Q63" s="19" t="s">
        <v>252</v>
      </c>
      <c r="R63" s="18" t="s">
        <v>253</v>
      </c>
      <c r="S63" s="20" t="s">
        <v>485</v>
      </c>
      <c r="T63" s="20" t="s">
        <v>274</v>
      </c>
      <c r="U63" s="20" t="s">
        <v>255</v>
      </c>
      <c r="V63" s="20">
        <v>30</v>
      </c>
      <c r="W63" s="20" t="s">
        <v>328</v>
      </c>
      <c r="X63" s="19" t="s">
        <v>320</v>
      </c>
      <c r="Y63" s="20" t="s">
        <v>67</v>
      </c>
      <c r="Z63" s="20"/>
      <c r="AA63" s="20"/>
      <c r="AB63" s="20"/>
      <c r="AC63" s="20"/>
      <c r="AD63" s="20"/>
      <c r="AE63" s="20"/>
      <c r="AF63" s="20"/>
      <c r="AG63" s="20"/>
      <c r="AH63" s="21"/>
      <c r="AI63" s="21"/>
      <c r="AJ63" s="21"/>
      <c r="AK63" s="21"/>
      <c r="AL63" s="21"/>
      <c r="AM63" s="21"/>
      <c r="AN63" s="21"/>
      <c r="AO63" s="21"/>
      <c r="AP63" s="21"/>
      <c r="AQ63" s="21"/>
      <c r="AR63" s="22"/>
      <c r="AS63" s="21"/>
      <c r="AT63" s="48" t="s">
        <v>67</v>
      </c>
      <c r="AU63" s="48" t="s">
        <v>67</v>
      </c>
      <c r="AV63" s="48" t="s">
        <v>67</v>
      </c>
      <c r="AW63" s="48">
        <v>0.6</v>
      </c>
      <c r="AX63" s="48">
        <v>1</v>
      </c>
      <c r="AY63" s="48">
        <v>1</v>
      </c>
      <c r="AZ63" s="49"/>
      <c r="BA63" s="49"/>
      <c r="BB63" s="49"/>
      <c r="BC63" s="49"/>
      <c r="BD63" s="23"/>
      <c r="BE63" s="23"/>
      <c r="BF63" s="24"/>
      <c r="BG63" s="25">
        <f t="shared" si="78"/>
        <v>0</v>
      </c>
      <c r="BH63" s="27">
        <f>+IF(BI63="SI",IFERROR((IF(BI63="SI",BE63,0)/AX63),"REVISAR"),0)</f>
        <v>0</v>
      </c>
      <c r="BI63" s="24" t="s">
        <v>49</v>
      </c>
      <c r="BJ63" s="24"/>
      <c r="BK63" s="23"/>
      <c r="BL63" s="23"/>
      <c r="BM63" s="24"/>
      <c r="BN63" s="26">
        <f t="shared" si="79"/>
        <v>0</v>
      </c>
      <c r="BO63" s="27">
        <f t="shared" si="89"/>
        <v>0</v>
      </c>
      <c r="BP63" s="24" t="s">
        <v>49</v>
      </c>
      <c r="BQ63" s="28"/>
      <c r="BR63" s="29"/>
      <c r="BS63" s="23"/>
      <c r="BT63" s="24"/>
      <c r="BU63" s="26">
        <f t="shared" si="80"/>
        <v>0</v>
      </c>
      <c r="BV63" s="27">
        <f t="shared" si="90"/>
        <v>0</v>
      </c>
      <c r="BW63" s="24" t="s">
        <v>49</v>
      </c>
      <c r="BX63" s="24"/>
      <c r="BY63" s="23"/>
      <c r="BZ63" s="23"/>
      <c r="CA63" s="24"/>
      <c r="CB63" s="26">
        <f t="shared" si="81"/>
        <v>0</v>
      </c>
      <c r="CC63" s="27">
        <f t="shared" si="91"/>
        <v>0</v>
      </c>
      <c r="CD63" s="24" t="s">
        <v>49</v>
      </c>
      <c r="CE63" s="24"/>
      <c r="CF63" s="23"/>
      <c r="CG63" s="23"/>
      <c r="CH63" s="24"/>
      <c r="CI63" s="26">
        <f t="shared" si="82"/>
        <v>0</v>
      </c>
      <c r="CJ63" s="27">
        <f t="shared" si="92"/>
        <v>0</v>
      </c>
      <c r="CK63" s="24" t="s">
        <v>49</v>
      </c>
      <c r="CL63" s="24"/>
      <c r="CM63" s="187">
        <v>0</v>
      </c>
      <c r="CN63" s="187"/>
      <c r="CO63" s="24"/>
      <c r="CP63" s="26">
        <f t="shared" si="83"/>
        <v>0</v>
      </c>
      <c r="CQ63" s="27">
        <f t="shared" si="93"/>
        <v>0</v>
      </c>
      <c r="CR63" s="24" t="s">
        <v>49</v>
      </c>
      <c r="CS63" s="24"/>
      <c r="CT63" s="23"/>
      <c r="CU63" s="23"/>
      <c r="CV63" s="24"/>
      <c r="CW63" s="26">
        <f t="shared" si="84"/>
        <v>0</v>
      </c>
      <c r="CX63" s="27">
        <f t="shared" si="94"/>
        <v>0</v>
      </c>
      <c r="CY63" s="24" t="s">
        <v>49</v>
      </c>
      <c r="CZ63" s="24"/>
      <c r="DA63" s="23"/>
      <c r="DB63" s="23"/>
      <c r="DC63" s="24"/>
      <c r="DD63" s="26">
        <f t="shared" si="85"/>
        <v>0</v>
      </c>
      <c r="DE63" s="27">
        <f t="shared" si="95"/>
        <v>0</v>
      </c>
      <c r="DF63" s="24" t="s">
        <v>49</v>
      </c>
      <c r="DG63" s="24"/>
      <c r="DH63" s="23"/>
      <c r="DI63" s="23"/>
      <c r="DJ63" s="24"/>
      <c r="DK63" s="26">
        <f t="shared" si="86"/>
        <v>0</v>
      </c>
      <c r="DL63" s="27">
        <f t="shared" si="96"/>
        <v>0</v>
      </c>
      <c r="DM63" s="24" t="s">
        <v>49</v>
      </c>
      <c r="DN63" s="24"/>
      <c r="DO63" s="23"/>
      <c r="DP63" s="23"/>
      <c r="DQ63" s="24"/>
      <c r="DR63" s="26">
        <f t="shared" si="87"/>
        <v>0</v>
      </c>
      <c r="DS63" s="27">
        <f t="shared" si="97"/>
        <v>0</v>
      </c>
      <c r="DT63" s="24" t="s">
        <v>49</v>
      </c>
      <c r="DU63" s="24"/>
      <c r="DV63" s="23"/>
      <c r="DW63" s="23"/>
      <c r="DX63" s="24"/>
      <c r="DY63" s="26">
        <f t="shared" si="88"/>
        <v>0</v>
      </c>
      <c r="DZ63" s="27">
        <f t="shared" si="98"/>
        <v>0</v>
      </c>
      <c r="EA63" s="24" t="s">
        <v>49</v>
      </c>
      <c r="EB63" s="24"/>
      <c r="EC63" s="30">
        <v>1</v>
      </c>
      <c r="ED63" s="23"/>
      <c r="EE63" s="24"/>
      <c r="EF63" s="26">
        <f t="shared" si="22"/>
        <v>1</v>
      </c>
      <c r="EG63" s="27">
        <f t="shared" si="99"/>
        <v>0</v>
      </c>
      <c r="EH63" s="24" t="s">
        <v>49</v>
      </c>
      <c r="EI63" s="24"/>
      <c r="EJ63" s="31">
        <v>2026</v>
      </c>
    </row>
    <row r="64" spans="2:140" ht="37" customHeight="1" x14ac:dyDescent="0.25">
      <c r="B64" s="15" t="s">
        <v>55</v>
      </c>
      <c r="C64" s="15" t="s">
        <v>74</v>
      </c>
      <c r="D64" s="15" t="s">
        <v>74</v>
      </c>
      <c r="E64" s="15" t="s">
        <v>129</v>
      </c>
      <c r="F64" s="15" t="s">
        <v>244</v>
      </c>
      <c r="G64" s="16" t="s">
        <v>245</v>
      </c>
      <c r="H64" s="15" t="s">
        <v>469</v>
      </c>
      <c r="I64" s="15" t="s">
        <v>247</v>
      </c>
      <c r="J64" s="15" t="s">
        <v>81</v>
      </c>
      <c r="K64" s="15" t="s">
        <v>81</v>
      </c>
      <c r="L64" s="15" t="s">
        <v>81</v>
      </c>
      <c r="M64" s="15" t="s">
        <v>470</v>
      </c>
      <c r="N64" s="15" t="s">
        <v>470</v>
      </c>
      <c r="O64" s="21">
        <v>363</v>
      </c>
      <c r="P64" s="20" t="s">
        <v>486</v>
      </c>
      <c r="Q64" s="19" t="s">
        <v>252</v>
      </c>
      <c r="R64" s="18" t="s">
        <v>565</v>
      </c>
      <c r="S64" s="20" t="s">
        <v>487</v>
      </c>
      <c r="T64" s="20" t="s">
        <v>274</v>
      </c>
      <c r="U64" s="20" t="s">
        <v>255</v>
      </c>
      <c r="V64" s="20">
        <v>15</v>
      </c>
      <c r="W64" s="20" t="s">
        <v>328</v>
      </c>
      <c r="X64" s="19" t="s">
        <v>320</v>
      </c>
      <c r="Y64" s="20" t="s">
        <v>67</v>
      </c>
      <c r="Z64" s="20"/>
      <c r="AA64" s="20"/>
      <c r="AB64" s="20"/>
      <c r="AC64" s="20"/>
      <c r="AD64" s="20"/>
      <c r="AE64" s="20"/>
      <c r="AF64" s="20"/>
      <c r="AG64" s="20"/>
      <c r="AH64" s="21"/>
      <c r="AI64" s="21"/>
      <c r="AJ64" s="21"/>
      <c r="AK64" s="21"/>
      <c r="AL64" s="21"/>
      <c r="AM64" s="21"/>
      <c r="AN64" s="21"/>
      <c r="AO64" s="21"/>
      <c r="AP64" s="21"/>
      <c r="AQ64" s="21"/>
      <c r="AR64" s="22"/>
      <c r="AS64" s="21"/>
      <c r="AT64" s="48" t="s">
        <v>67</v>
      </c>
      <c r="AU64" s="48">
        <v>1</v>
      </c>
      <c r="AV64" s="48">
        <v>1</v>
      </c>
      <c r="AW64" s="48">
        <v>1</v>
      </c>
      <c r="AX64" s="40">
        <v>1</v>
      </c>
      <c r="AY64" s="40">
        <v>1</v>
      </c>
      <c r="AZ64" s="46"/>
      <c r="BA64" s="46"/>
      <c r="BB64" s="46"/>
      <c r="BC64" s="46"/>
      <c r="BD64" s="23"/>
      <c r="BE64" s="23"/>
      <c r="BF64" s="24"/>
      <c r="BG64" s="25">
        <f t="shared" si="78"/>
        <v>0</v>
      </c>
      <c r="BH64" s="27">
        <f>+IF(BI64="SI",IFERROR((IF(BI64="SI",BE64,0)/AX64),"REVISAR"),0)</f>
        <v>0</v>
      </c>
      <c r="BI64" s="24" t="s">
        <v>49</v>
      </c>
      <c r="BJ64" s="24"/>
      <c r="BK64" s="23"/>
      <c r="BL64" s="23"/>
      <c r="BM64" s="24"/>
      <c r="BN64" s="26">
        <f t="shared" si="79"/>
        <v>0</v>
      </c>
      <c r="BO64" s="27">
        <f t="shared" si="89"/>
        <v>0</v>
      </c>
      <c r="BP64" s="24" t="s">
        <v>49</v>
      </c>
      <c r="BQ64" s="28"/>
      <c r="BR64" s="29"/>
      <c r="BS64" s="23"/>
      <c r="BT64" s="24"/>
      <c r="BU64" s="26">
        <f t="shared" si="80"/>
        <v>0</v>
      </c>
      <c r="BV64" s="27">
        <f t="shared" si="90"/>
        <v>0</v>
      </c>
      <c r="BW64" s="24" t="s">
        <v>49</v>
      </c>
      <c r="BX64" s="24"/>
      <c r="BY64" s="23"/>
      <c r="BZ64" s="23"/>
      <c r="CA64" s="24"/>
      <c r="CB64" s="26">
        <f t="shared" si="81"/>
        <v>0</v>
      </c>
      <c r="CC64" s="27">
        <f t="shared" si="91"/>
        <v>0</v>
      </c>
      <c r="CD64" s="24" t="s">
        <v>49</v>
      </c>
      <c r="CE64" s="24"/>
      <c r="CF64" s="23"/>
      <c r="CG64" s="23"/>
      <c r="CH64" s="24"/>
      <c r="CI64" s="26">
        <f t="shared" si="82"/>
        <v>0</v>
      </c>
      <c r="CJ64" s="27">
        <f t="shared" si="92"/>
        <v>0</v>
      </c>
      <c r="CK64" s="24" t="s">
        <v>49</v>
      </c>
      <c r="CL64" s="24"/>
      <c r="CM64" s="187">
        <v>0</v>
      </c>
      <c r="CN64" s="187"/>
      <c r="CO64" s="24"/>
      <c r="CP64" s="26">
        <f t="shared" si="83"/>
        <v>0</v>
      </c>
      <c r="CQ64" s="27">
        <f t="shared" si="93"/>
        <v>0</v>
      </c>
      <c r="CR64" s="24" t="s">
        <v>49</v>
      </c>
      <c r="CS64" s="24"/>
      <c r="CT64" s="23"/>
      <c r="CU64" s="23"/>
      <c r="CV64" s="24"/>
      <c r="CW64" s="26">
        <f t="shared" si="84"/>
        <v>0</v>
      </c>
      <c r="CX64" s="27">
        <f t="shared" si="94"/>
        <v>0</v>
      </c>
      <c r="CY64" s="24" t="s">
        <v>49</v>
      </c>
      <c r="CZ64" s="24"/>
      <c r="DA64" s="23"/>
      <c r="DB64" s="23"/>
      <c r="DC64" s="24"/>
      <c r="DD64" s="26">
        <f t="shared" si="85"/>
        <v>0</v>
      </c>
      <c r="DE64" s="27">
        <f t="shared" si="95"/>
        <v>0</v>
      </c>
      <c r="DF64" s="24" t="s">
        <v>49</v>
      </c>
      <c r="DG64" s="24"/>
      <c r="DH64" s="23"/>
      <c r="DI64" s="23"/>
      <c r="DJ64" s="24"/>
      <c r="DK64" s="26">
        <f t="shared" si="86"/>
        <v>0</v>
      </c>
      <c r="DL64" s="27">
        <f t="shared" si="96"/>
        <v>0</v>
      </c>
      <c r="DM64" s="24" t="s">
        <v>49</v>
      </c>
      <c r="DN64" s="24"/>
      <c r="DO64" s="23"/>
      <c r="DP64" s="23"/>
      <c r="DQ64" s="24"/>
      <c r="DR64" s="26">
        <f t="shared" si="87"/>
        <v>0</v>
      </c>
      <c r="DS64" s="27">
        <f t="shared" si="97"/>
        <v>0</v>
      </c>
      <c r="DT64" s="24" t="s">
        <v>49</v>
      </c>
      <c r="DU64" s="24"/>
      <c r="DV64" s="23"/>
      <c r="DW64" s="23"/>
      <c r="DX64" s="24"/>
      <c r="DY64" s="26">
        <f t="shared" si="88"/>
        <v>0</v>
      </c>
      <c r="DZ64" s="27">
        <f t="shared" si="98"/>
        <v>0</v>
      </c>
      <c r="EA64" s="24" t="s">
        <v>49</v>
      </c>
      <c r="EB64" s="24"/>
      <c r="EC64" s="30">
        <v>1</v>
      </c>
      <c r="ED64" s="23"/>
      <c r="EE64" s="24"/>
      <c r="EF64" s="26">
        <f t="shared" si="22"/>
        <v>1</v>
      </c>
      <c r="EG64" s="27">
        <f t="shared" si="99"/>
        <v>0</v>
      </c>
      <c r="EH64" s="24" t="s">
        <v>49</v>
      </c>
      <c r="EI64" s="24"/>
      <c r="EJ64" s="31">
        <v>2026</v>
      </c>
    </row>
    <row r="65" spans="2:140" ht="37" customHeight="1" x14ac:dyDescent="0.25">
      <c r="B65" s="15" t="s">
        <v>55</v>
      </c>
      <c r="C65" s="15" t="s">
        <v>74</v>
      </c>
      <c r="D65" s="15" t="s">
        <v>74</v>
      </c>
      <c r="E65" s="15" t="s">
        <v>129</v>
      </c>
      <c r="F65" s="15" t="s">
        <v>244</v>
      </c>
      <c r="G65" s="16" t="s">
        <v>245</v>
      </c>
      <c r="H65" s="15" t="s">
        <v>469</v>
      </c>
      <c r="I65" s="15" t="s">
        <v>247</v>
      </c>
      <c r="J65" s="15" t="s">
        <v>81</v>
      </c>
      <c r="K65" s="15" t="s">
        <v>81</v>
      </c>
      <c r="L65" s="15" t="s">
        <v>81</v>
      </c>
      <c r="M65" s="15" t="s">
        <v>470</v>
      </c>
      <c r="N65" s="15" t="s">
        <v>470</v>
      </c>
      <c r="O65" s="21">
        <v>473</v>
      </c>
      <c r="P65" s="20" t="s">
        <v>488</v>
      </c>
      <c r="Q65" s="19" t="s">
        <v>252</v>
      </c>
      <c r="R65" s="18" t="s">
        <v>253</v>
      </c>
      <c r="S65" s="20" t="s">
        <v>318</v>
      </c>
      <c r="T65" s="20" t="s">
        <v>274</v>
      </c>
      <c r="U65" s="20" t="s">
        <v>255</v>
      </c>
      <c r="V65" s="20">
        <v>15</v>
      </c>
      <c r="W65" s="20" t="s">
        <v>328</v>
      </c>
      <c r="X65" s="19" t="s">
        <v>320</v>
      </c>
      <c r="Y65" s="20" t="s">
        <v>67</v>
      </c>
      <c r="Z65" s="20"/>
      <c r="AA65" s="20"/>
      <c r="AB65" s="20"/>
      <c r="AC65" s="20"/>
      <c r="AD65" s="20"/>
      <c r="AE65" s="20"/>
      <c r="AF65" s="20"/>
      <c r="AG65" s="20"/>
      <c r="AH65" s="21"/>
      <c r="AI65" s="21"/>
      <c r="AJ65" s="21"/>
      <c r="AK65" s="21"/>
      <c r="AL65" s="21"/>
      <c r="AM65" s="21"/>
      <c r="AN65" s="21"/>
      <c r="AO65" s="21"/>
      <c r="AP65" s="21"/>
      <c r="AQ65" s="21"/>
      <c r="AR65" s="22"/>
      <c r="AS65" s="21"/>
      <c r="AT65" s="48" t="s">
        <v>67</v>
      </c>
      <c r="AU65" s="40">
        <v>0.2</v>
      </c>
      <c r="AV65" s="51">
        <v>0.5</v>
      </c>
      <c r="AW65" s="40">
        <v>0.3</v>
      </c>
      <c r="AX65" s="40" t="s">
        <v>67</v>
      </c>
      <c r="AY65" s="40">
        <v>1</v>
      </c>
      <c r="AZ65" s="46"/>
      <c r="BA65" s="46"/>
      <c r="BB65" s="46"/>
      <c r="BC65" s="46"/>
      <c r="BD65" s="23"/>
      <c r="BE65" s="23"/>
      <c r="BF65" s="24"/>
      <c r="BG65" s="25">
        <f t="shared" si="78"/>
        <v>0</v>
      </c>
      <c r="BH65" s="26">
        <f>IFERROR(BE65/AX65,0)</f>
        <v>0</v>
      </c>
      <c r="BI65" s="24" t="s">
        <v>49</v>
      </c>
      <c r="BJ65" s="24"/>
      <c r="BK65" s="23"/>
      <c r="BL65" s="23"/>
      <c r="BM65" s="24"/>
      <c r="BN65" s="26">
        <f t="shared" si="79"/>
        <v>0</v>
      </c>
      <c r="BO65" s="27">
        <f t="shared" si="89"/>
        <v>0</v>
      </c>
      <c r="BP65" s="24" t="s">
        <v>49</v>
      </c>
      <c r="BQ65" s="28"/>
      <c r="BR65" s="29"/>
      <c r="BS65" s="23"/>
      <c r="BT65" s="24"/>
      <c r="BU65" s="26">
        <f t="shared" si="80"/>
        <v>0</v>
      </c>
      <c r="BV65" s="27">
        <f t="shared" si="90"/>
        <v>0</v>
      </c>
      <c r="BW65" s="24" t="s">
        <v>49</v>
      </c>
      <c r="BX65" s="24"/>
      <c r="BY65" s="23"/>
      <c r="BZ65" s="23"/>
      <c r="CA65" s="24"/>
      <c r="CB65" s="26">
        <f t="shared" si="81"/>
        <v>0</v>
      </c>
      <c r="CC65" s="27">
        <f t="shared" si="91"/>
        <v>0</v>
      </c>
      <c r="CD65" s="24" t="s">
        <v>49</v>
      </c>
      <c r="CE65" s="24"/>
      <c r="CF65" s="23"/>
      <c r="CG65" s="23"/>
      <c r="CH65" s="24"/>
      <c r="CI65" s="26">
        <f t="shared" si="82"/>
        <v>0</v>
      </c>
      <c r="CJ65" s="27">
        <f t="shared" si="92"/>
        <v>0</v>
      </c>
      <c r="CK65" s="24" t="s">
        <v>49</v>
      </c>
      <c r="CL65" s="24"/>
      <c r="CM65" s="187">
        <v>0</v>
      </c>
      <c r="CN65" s="187"/>
      <c r="CO65" s="24"/>
      <c r="CP65" s="26">
        <f t="shared" si="83"/>
        <v>0</v>
      </c>
      <c r="CQ65" s="27">
        <f t="shared" si="93"/>
        <v>0</v>
      </c>
      <c r="CR65" s="24" t="s">
        <v>49</v>
      </c>
      <c r="CS65" s="24"/>
      <c r="CT65" s="23"/>
      <c r="CU65" s="23"/>
      <c r="CV65" s="24"/>
      <c r="CW65" s="26">
        <f t="shared" si="84"/>
        <v>0</v>
      </c>
      <c r="CX65" s="27">
        <f t="shared" si="94"/>
        <v>0</v>
      </c>
      <c r="CY65" s="24" t="s">
        <v>49</v>
      </c>
      <c r="CZ65" s="24"/>
      <c r="DA65" s="23"/>
      <c r="DB65" s="23"/>
      <c r="DC65" s="24"/>
      <c r="DD65" s="26">
        <f t="shared" si="85"/>
        <v>0</v>
      </c>
      <c r="DE65" s="27">
        <f t="shared" si="95"/>
        <v>0</v>
      </c>
      <c r="DF65" s="24" t="s">
        <v>49</v>
      </c>
      <c r="DG65" s="24"/>
      <c r="DH65" s="23"/>
      <c r="DI65" s="23"/>
      <c r="DJ65" s="24"/>
      <c r="DK65" s="26">
        <f t="shared" si="86"/>
        <v>0</v>
      </c>
      <c r="DL65" s="27">
        <f t="shared" si="96"/>
        <v>0</v>
      </c>
      <c r="DM65" s="24" t="s">
        <v>49</v>
      </c>
      <c r="DN65" s="24"/>
      <c r="DO65" s="23"/>
      <c r="DP65" s="23"/>
      <c r="DQ65" s="24"/>
      <c r="DR65" s="26">
        <f t="shared" si="87"/>
        <v>0</v>
      </c>
      <c r="DS65" s="27">
        <f t="shared" si="97"/>
        <v>0</v>
      </c>
      <c r="DT65" s="24" t="s">
        <v>49</v>
      </c>
      <c r="DU65" s="24"/>
      <c r="DV65" s="23"/>
      <c r="DW65" s="23"/>
      <c r="DX65" s="24"/>
      <c r="DY65" s="26">
        <f t="shared" si="88"/>
        <v>0</v>
      </c>
      <c r="DZ65" s="27">
        <f t="shared" si="98"/>
        <v>0</v>
      </c>
      <c r="EA65" s="24" t="s">
        <v>49</v>
      </c>
      <c r="EB65" s="24"/>
      <c r="EC65" s="30">
        <v>1</v>
      </c>
      <c r="ED65" s="23"/>
      <c r="EE65" s="24"/>
      <c r="EF65" s="26">
        <f t="shared" si="22"/>
        <v>0</v>
      </c>
      <c r="EG65" s="27">
        <f t="shared" si="99"/>
        <v>0</v>
      </c>
      <c r="EH65" s="24" t="s">
        <v>49</v>
      </c>
      <c r="EI65" s="24"/>
      <c r="EJ65" s="31">
        <v>2026</v>
      </c>
    </row>
    <row r="66" spans="2:140" ht="37" customHeight="1" x14ac:dyDescent="0.25">
      <c r="B66" s="15" t="s">
        <v>55</v>
      </c>
      <c r="C66" s="15" t="s">
        <v>74</v>
      </c>
      <c r="D66" s="15" t="s">
        <v>75</v>
      </c>
      <c r="E66" s="15" t="s">
        <v>129</v>
      </c>
      <c r="F66" s="15" t="s">
        <v>244</v>
      </c>
      <c r="G66" s="16" t="s">
        <v>366</v>
      </c>
      <c r="H66" s="15" t="s">
        <v>345</v>
      </c>
      <c r="I66" s="15" t="s">
        <v>433</v>
      </c>
      <c r="J66" s="15" t="s">
        <v>434</v>
      </c>
      <c r="K66" s="15" t="s">
        <v>435</v>
      </c>
      <c r="L66" s="15" t="s">
        <v>436</v>
      </c>
      <c r="M66" s="15" t="s">
        <v>58</v>
      </c>
      <c r="N66" s="15" t="s">
        <v>61</v>
      </c>
      <c r="O66" s="21" t="s">
        <v>884</v>
      </c>
      <c r="P66" s="20" t="s">
        <v>885</v>
      </c>
      <c r="Q66" s="19" t="s">
        <v>252</v>
      </c>
      <c r="R66" s="18" t="s">
        <v>253</v>
      </c>
      <c r="S66" s="20" t="s">
        <v>886</v>
      </c>
      <c r="T66" s="18" t="s">
        <v>254</v>
      </c>
      <c r="U66" s="20" t="s">
        <v>260</v>
      </c>
      <c r="V66" s="20">
        <v>180</v>
      </c>
      <c r="W66" s="20" t="s">
        <v>475</v>
      </c>
      <c r="X66" s="19" t="s">
        <v>313</v>
      </c>
      <c r="Y66" s="20" t="s">
        <v>67</v>
      </c>
      <c r="Z66" s="20" t="s">
        <v>67</v>
      </c>
      <c r="AA66" s="20" t="s">
        <v>67</v>
      </c>
      <c r="AB66" s="20" t="s">
        <v>67</v>
      </c>
      <c r="AC66" s="20" t="s">
        <v>67</v>
      </c>
      <c r="AD66" s="20" t="s">
        <v>67</v>
      </c>
      <c r="AE66" s="20" t="s">
        <v>67</v>
      </c>
      <c r="AF66" s="20"/>
      <c r="AG66" s="20"/>
      <c r="AH66" s="21"/>
      <c r="AI66" s="21"/>
      <c r="AJ66" s="21"/>
      <c r="AK66" s="21"/>
      <c r="AL66" s="21"/>
      <c r="AM66" s="21"/>
      <c r="AN66" s="21"/>
      <c r="AO66" s="21"/>
      <c r="AP66" s="21"/>
      <c r="AQ66" s="21"/>
      <c r="AR66" s="22"/>
      <c r="AS66" s="21"/>
      <c r="AT66" s="48" t="s">
        <v>67</v>
      </c>
      <c r="AU66" s="40" t="s">
        <v>67</v>
      </c>
      <c r="AV66" s="40" t="s">
        <v>67</v>
      </c>
      <c r="AW66" s="40" t="s">
        <v>67</v>
      </c>
      <c r="AX66" s="40" t="s">
        <v>67</v>
      </c>
      <c r="AY66" s="40" t="s">
        <v>67</v>
      </c>
      <c r="AZ66" s="46"/>
      <c r="BA66" s="46"/>
      <c r="BB66" s="46"/>
      <c r="BC66" s="46"/>
      <c r="BD66" s="23"/>
      <c r="BE66" s="23"/>
      <c r="BF66" s="24"/>
      <c r="BG66" s="25">
        <f t="shared" si="78"/>
        <v>0</v>
      </c>
      <c r="BH66" s="26">
        <f>IFERROR(BE66/AX66,0)</f>
        <v>0</v>
      </c>
      <c r="BI66" s="24" t="s">
        <v>49</v>
      </c>
      <c r="BJ66" s="24"/>
      <c r="BK66" s="23"/>
      <c r="BL66" s="23"/>
      <c r="BM66" s="24"/>
      <c r="BN66" s="26">
        <f t="shared" si="79"/>
        <v>0</v>
      </c>
      <c r="BO66" s="27">
        <f t="shared" si="89"/>
        <v>0</v>
      </c>
      <c r="BP66" s="24" t="s">
        <v>49</v>
      </c>
      <c r="BQ66" s="28"/>
      <c r="BR66" s="29"/>
      <c r="BS66" s="23"/>
      <c r="BT66" s="24"/>
      <c r="BU66" s="26">
        <f t="shared" si="80"/>
        <v>0</v>
      </c>
      <c r="BV66" s="27">
        <f t="shared" si="90"/>
        <v>0</v>
      </c>
      <c r="BW66" s="24" t="s">
        <v>62</v>
      </c>
      <c r="BX66" s="24" t="s">
        <v>887</v>
      </c>
      <c r="BY66" s="23"/>
      <c r="BZ66" s="23"/>
      <c r="CA66" s="24"/>
      <c r="CB66" s="26">
        <f t="shared" si="81"/>
        <v>0</v>
      </c>
      <c r="CC66" s="27">
        <f t="shared" si="91"/>
        <v>0</v>
      </c>
      <c r="CD66" s="24" t="s">
        <v>49</v>
      </c>
      <c r="CE66" s="24"/>
      <c r="CF66" s="23"/>
      <c r="CG66" s="23"/>
      <c r="CH66" s="24"/>
      <c r="CI66" s="26">
        <f t="shared" si="82"/>
        <v>0</v>
      </c>
      <c r="CJ66" s="27">
        <f t="shared" si="92"/>
        <v>0</v>
      </c>
      <c r="CK66" s="24" t="s">
        <v>49</v>
      </c>
      <c r="CL66" s="24"/>
      <c r="CM66" s="187"/>
      <c r="CN66" s="187"/>
      <c r="CO66" s="24"/>
      <c r="CP66" s="26">
        <f t="shared" si="83"/>
        <v>0</v>
      </c>
      <c r="CQ66" s="27">
        <f t="shared" si="93"/>
        <v>0</v>
      </c>
      <c r="CR66" s="24" t="s">
        <v>49</v>
      </c>
      <c r="CS66" s="24"/>
      <c r="CT66" s="23"/>
      <c r="CU66" s="23"/>
      <c r="CV66" s="24"/>
      <c r="CW66" s="26">
        <f t="shared" si="84"/>
        <v>0</v>
      </c>
      <c r="CX66" s="27">
        <f t="shared" si="94"/>
        <v>0</v>
      </c>
      <c r="CY66" s="24" t="s">
        <v>49</v>
      </c>
      <c r="CZ66" s="24"/>
      <c r="DA66" s="23"/>
      <c r="DB66" s="23"/>
      <c r="DC66" s="24"/>
      <c r="DD66" s="26">
        <f t="shared" si="85"/>
        <v>0</v>
      </c>
      <c r="DE66" s="27">
        <f t="shared" si="95"/>
        <v>0</v>
      </c>
      <c r="DF66" s="24" t="s">
        <v>49</v>
      </c>
      <c r="DG66" s="24"/>
      <c r="DH66" s="23"/>
      <c r="DI66" s="23"/>
      <c r="DJ66" s="24"/>
      <c r="DK66" s="26">
        <f t="shared" si="86"/>
        <v>0</v>
      </c>
      <c r="DL66" s="27">
        <f t="shared" si="96"/>
        <v>0</v>
      </c>
      <c r="DM66" s="24" t="s">
        <v>49</v>
      </c>
      <c r="DN66" s="24"/>
      <c r="DO66" s="23"/>
      <c r="DP66" s="23"/>
      <c r="DQ66" s="24"/>
      <c r="DR66" s="26">
        <f t="shared" si="87"/>
        <v>0</v>
      </c>
      <c r="DS66" s="27">
        <f t="shared" si="97"/>
        <v>0</v>
      </c>
      <c r="DT66" s="24" t="s">
        <v>49</v>
      </c>
      <c r="DU66" s="24"/>
      <c r="DV66" s="23"/>
      <c r="DW66" s="23"/>
      <c r="DX66" s="24"/>
      <c r="DY66" s="26">
        <f t="shared" si="88"/>
        <v>0</v>
      </c>
      <c r="DZ66" s="27">
        <f t="shared" si="98"/>
        <v>0</v>
      </c>
      <c r="EA66" s="24" t="s">
        <v>49</v>
      </c>
      <c r="EB66" s="24"/>
      <c r="EC66" s="30"/>
      <c r="ED66" s="23"/>
      <c r="EE66" s="24"/>
      <c r="EF66" s="26">
        <f t="shared" si="22"/>
        <v>0</v>
      </c>
      <c r="EG66" s="27">
        <f t="shared" si="99"/>
        <v>0</v>
      </c>
      <c r="EH66" s="24" t="s">
        <v>49</v>
      </c>
      <c r="EI66" s="24"/>
      <c r="EJ66" s="31">
        <v>2026</v>
      </c>
    </row>
    <row r="67" spans="2:140" ht="37" customHeight="1" x14ac:dyDescent="0.25">
      <c r="B67" s="15" t="s">
        <v>44</v>
      </c>
      <c r="C67" s="15" t="s">
        <v>76</v>
      </c>
      <c r="D67" s="15" t="s">
        <v>80</v>
      </c>
      <c r="E67" s="15" t="s">
        <v>129</v>
      </c>
      <c r="F67" s="15" t="s">
        <v>244</v>
      </c>
      <c r="G67" s="16" t="s">
        <v>245</v>
      </c>
      <c r="H67" s="15" t="s">
        <v>373</v>
      </c>
      <c r="I67" s="15" t="s">
        <v>433</v>
      </c>
      <c r="J67" s="15" t="s">
        <v>434</v>
      </c>
      <c r="K67" s="15" t="s">
        <v>435</v>
      </c>
      <c r="L67" s="15" t="s">
        <v>489</v>
      </c>
      <c r="M67" s="15" t="s">
        <v>78</v>
      </c>
      <c r="N67" s="15" t="s">
        <v>79</v>
      </c>
      <c r="O67" s="21">
        <v>22</v>
      </c>
      <c r="P67" s="20" t="s">
        <v>511</v>
      </c>
      <c r="Q67" s="19" t="s">
        <v>252</v>
      </c>
      <c r="R67" s="18" t="s">
        <v>419</v>
      </c>
      <c r="S67" s="20" t="s">
        <v>512</v>
      </c>
      <c r="T67" s="18" t="s">
        <v>254</v>
      </c>
      <c r="U67" s="20" t="s">
        <v>332</v>
      </c>
      <c r="V67" s="20">
        <v>0</v>
      </c>
      <c r="W67" s="20" t="s">
        <v>888</v>
      </c>
      <c r="X67" s="19" t="s">
        <v>256</v>
      </c>
      <c r="Y67" s="20"/>
      <c r="Z67" s="20"/>
      <c r="AA67" s="20" t="s">
        <v>67</v>
      </c>
      <c r="AB67" s="20" t="s">
        <v>67</v>
      </c>
      <c r="AC67" s="20" t="s">
        <v>67</v>
      </c>
      <c r="AD67" s="20" t="s">
        <v>67</v>
      </c>
      <c r="AE67" s="20" t="s">
        <v>67</v>
      </c>
      <c r="AF67" s="20" t="s">
        <v>67</v>
      </c>
      <c r="AG67" s="20" t="s">
        <v>67</v>
      </c>
      <c r="AH67" s="21" t="s">
        <v>67</v>
      </c>
      <c r="AI67" s="21" t="s">
        <v>67</v>
      </c>
      <c r="AJ67" s="21" t="s">
        <v>67</v>
      </c>
      <c r="AK67" s="21" t="s">
        <v>67</v>
      </c>
      <c r="AL67" s="21" t="s">
        <v>67</v>
      </c>
      <c r="AM67" s="21" t="s">
        <v>67</v>
      </c>
      <c r="AN67" s="21" t="s">
        <v>67</v>
      </c>
      <c r="AO67" s="21" t="s">
        <v>67</v>
      </c>
      <c r="AP67" s="21" t="s">
        <v>67</v>
      </c>
      <c r="AQ67" s="21" t="s">
        <v>67</v>
      </c>
      <c r="AR67" s="22" t="s">
        <v>67</v>
      </c>
      <c r="AS67" s="21" t="s">
        <v>67</v>
      </c>
      <c r="AT67" s="40">
        <v>96</v>
      </c>
      <c r="AU67" s="48">
        <v>96</v>
      </c>
      <c r="AV67" s="52">
        <v>96</v>
      </c>
      <c r="AW67" s="48">
        <v>97</v>
      </c>
      <c r="AX67" s="48">
        <v>97</v>
      </c>
      <c r="AY67" s="48">
        <v>97</v>
      </c>
      <c r="AZ67" s="49"/>
      <c r="BA67" s="49"/>
      <c r="BB67" s="49"/>
      <c r="BC67" s="49"/>
      <c r="BD67" s="23"/>
      <c r="BE67" s="23">
        <v>0</v>
      </c>
      <c r="BF67" s="24"/>
      <c r="BG67" s="25">
        <f t="shared" si="78"/>
        <v>0</v>
      </c>
      <c r="BH67" s="26">
        <f>IFERROR(BE67/AX67,0)</f>
        <v>0</v>
      </c>
      <c r="BI67" s="24" t="s">
        <v>49</v>
      </c>
      <c r="BJ67" s="24"/>
      <c r="BK67" s="23"/>
      <c r="BL67" s="23">
        <v>0</v>
      </c>
      <c r="BM67" s="24"/>
      <c r="BN67" s="26">
        <f t="shared" si="79"/>
        <v>0</v>
      </c>
      <c r="BO67" s="27">
        <f t="shared" si="89"/>
        <v>0</v>
      </c>
      <c r="BP67" s="24" t="s">
        <v>49</v>
      </c>
      <c r="BQ67" s="28"/>
      <c r="BR67" s="29">
        <v>15</v>
      </c>
      <c r="BS67" s="23">
        <v>22</v>
      </c>
      <c r="BT67" s="24" t="s">
        <v>889</v>
      </c>
      <c r="BU67" s="26">
        <f t="shared" si="80"/>
        <v>0.15463917525773196</v>
      </c>
      <c r="BV67" s="27">
        <f t="shared" si="90"/>
        <v>0.22680412371134021</v>
      </c>
      <c r="BW67" s="24" t="s">
        <v>50</v>
      </c>
      <c r="BX67" s="24" t="s">
        <v>890</v>
      </c>
      <c r="BY67" s="23"/>
      <c r="BZ67" s="23"/>
      <c r="CA67" s="24"/>
      <c r="CB67" s="26">
        <f t="shared" si="81"/>
        <v>0</v>
      </c>
      <c r="CC67" s="27">
        <f t="shared" si="91"/>
        <v>0.22680412371134021</v>
      </c>
      <c r="CD67" s="24" t="s">
        <v>49</v>
      </c>
      <c r="CE67" s="24"/>
      <c r="CF67" s="23"/>
      <c r="CG67" s="23"/>
      <c r="CH67" s="24"/>
      <c r="CI67" s="26">
        <f t="shared" si="82"/>
        <v>0</v>
      </c>
      <c r="CJ67" s="27">
        <f t="shared" si="92"/>
        <v>0.22680412371134021</v>
      </c>
      <c r="CK67" s="24" t="s">
        <v>49</v>
      </c>
      <c r="CL67" s="24"/>
      <c r="CM67" s="187">
        <v>70</v>
      </c>
      <c r="CN67" s="187"/>
      <c r="CO67" s="24"/>
      <c r="CP67" s="26">
        <f t="shared" si="83"/>
        <v>0.72164948453608246</v>
      </c>
      <c r="CQ67" s="27">
        <f t="shared" si="93"/>
        <v>0.22680412371134021</v>
      </c>
      <c r="CR67" s="24" t="s">
        <v>49</v>
      </c>
      <c r="CS67" s="24"/>
      <c r="CT67" s="23"/>
      <c r="CU67" s="23"/>
      <c r="CV67" s="24"/>
      <c r="CW67" s="26">
        <f t="shared" si="84"/>
        <v>0</v>
      </c>
      <c r="CX67" s="27">
        <f t="shared" si="94"/>
        <v>0.22680412371134021</v>
      </c>
      <c r="CY67" s="24" t="s">
        <v>49</v>
      </c>
      <c r="CZ67" s="24"/>
      <c r="DA67" s="23"/>
      <c r="DB67" s="23"/>
      <c r="DC67" s="24"/>
      <c r="DD67" s="26">
        <f t="shared" si="85"/>
        <v>0</v>
      </c>
      <c r="DE67" s="27">
        <f t="shared" si="95"/>
        <v>0.22680412371134021</v>
      </c>
      <c r="DF67" s="24" t="s">
        <v>49</v>
      </c>
      <c r="DG67" s="24"/>
      <c r="DH67" s="23">
        <v>97</v>
      </c>
      <c r="DI67" s="23"/>
      <c r="DJ67" s="24"/>
      <c r="DK67" s="26">
        <f t="shared" si="86"/>
        <v>1</v>
      </c>
      <c r="DL67" s="27">
        <f t="shared" si="96"/>
        <v>0.22680412371134021</v>
      </c>
      <c r="DM67" s="24" t="s">
        <v>49</v>
      </c>
      <c r="DN67" s="24"/>
      <c r="DO67" s="23"/>
      <c r="DP67" s="23"/>
      <c r="DQ67" s="24"/>
      <c r="DR67" s="26">
        <f t="shared" si="87"/>
        <v>0</v>
      </c>
      <c r="DS67" s="27">
        <f t="shared" si="97"/>
        <v>0.22680412371134021</v>
      </c>
      <c r="DT67" s="24" t="s">
        <v>49</v>
      </c>
      <c r="DU67" s="24"/>
      <c r="DV67" s="23"/>
      <c r="DW67" s="23"/>
      <c r="DX67" s="24"/>
      <c r="DY67" s="26">
        <f t="shared" si="88"/>
        <v>0</v>
      </c>
      <c r="DZ67" s="27">
        <f t="shared" si="98"/>
        <v>0.22680412371134021</v>
      </c>
      <c r="EA67" s="24" t="s">
        <v>49</v>
      </c>
      <c r="EB67" s="24"/>
      <c r="EC67" s="30">
        <v>97</v>
      </c>
      <c r="ED67" s="23"/>
      <c r="EE67" s="24"/>
      <c r="EF67" s="26">
        <f t="shared" si="22"/>
        <v>1</v>
      </c>
      <c r="EG67" s="27">
        <f t="shared" si="99"/>
        <v>0.22680412371134021</v>
      </c>
      <c r="EH67" s="24" t="s">
        <v>49</v>
      </c>
      <c r="EI67" s="24"/>
      <c r="EJ67" s="31">
        <v>2026</v>
      </c>
    </row>
    <row r="68" spans="2:140" ht="37" customHeight="1" x14ac:dyDescent="0.25">
      <c r="B68" s="15" t="s">
        <v>44</v>
      </c>
      <c r="C68" s="15" t="s">
        <v>76</v>
      </c>
      <c r="D68" s="15" t="s">
        <v>77</v>
      </c>
      <c r="E68" s="15" t="s">
        <v>129</v>
      </c>
      <c r="F68" s="15" t="s">
        <v>244</v>
      </c>
      <c r="G68" s="16" t="s">
        <v>245</v>
      </c>
      <c r="H68" s="15" t="s">
        <v>373</v>
      </c>
      <c r="I68" s="15" t="s">
        <v>433</v>
      </c>
      <c r="J68" s="15" t="s">
        <v>434</v>
      </c>
      <c r="K68" s="15" t="s">
        <v>435</v>
      </c>
      <c r="L68" s="15" t="s">
        <v>489</v>
      </c>
      <c r="M68" s="15" t="s">
        <v>78</v>
      </c>
      <c r="N68" s="15" t="s">
        <v>79</v>
      </c>
      <c r="O68" s="21">
        <v>23</v>
      </c>
      <c r="P68" s="20" t="s">
        <v>513</v>
      </c>
      <c r="Q68" s="19" t="s">
        <v>252</v>
      </c>
      <c r="R68" s="18" t="s">
        <v>419</v>
      </c>
      <c r="S68" s="20" t="s">
        <v>514</v>
      </c>
      <c r="T68" s="20" t="s">
        <v>254</v>
      </c>
      <c r="U68" s="20" t="s">
        <v>332</v>
      </c>
      <c r="V68" s="20">
        <v>0</v>
      </c>
      <c r="W68" s="20" t="s">
        <v>515</v>
      </c>
      <c r="X68" s="19" t="s">
        <v>256</v>
      </c>
      <c r="Y68" s="20"/>
      <c r="Z68" s="20"/>
      <c r="AA68" s="20" t="s">
        <v>67</v>
      </c>
      <c r="AB68" s="20" t="s">
        <v>67</v>
      </c>
      <c r="AC68" s="20" t="s">
        <v>67</v>
      </c>
      <c r="AD68" s="20" t="s">
        <v>67</v>
      </c>
      <c r="AE68" s="20" t="s">
        <v>67</v>
      </c>
      <c r="AF68" s="20" t="s">
        <v>67</v>
      </c>
      <c r="AG68" s="20" t="s">
        <v>67</v>
      </c>
      <c r="AH68" s="21" t="s">
        <v>67</v>
      </c>
      <c r="AI68" s="21" t="s">
        <v>67</v>
      </c>
      <c r="AJ68" s="21" t="s">
        <v>67</v>
      </c>
      <c r="AK68" s="21" t="s">
        <v>67</v>
      </c>
      <c r="AL68" s="21" t="s">
        <v>67</v>
      </c>
      <c r="AM68" s="21" t="s">
        <v>67</v>
      </c>
      <c r="AN68" s="21" t="s">
        <v>67</v>
      </c>
      <c r="AO68" s="21" t="s">
        <v>67</v>
      </c>
      <c r="AP68" s="21" t="s">
        <v>67</v>
      </c>
      <c r="AQ68" s="21" t="s">
        <v>67</v>
      </c>
      <c r="AR68" s="22" t="s">
        <v>67</v>
      </c>
      <c r="AS68" s="21" t="s">
        <v>67</v>
      </c>
      <c r="AT68" s="40">
        <v>0</v>
      </c>
      <c r="AU68" s="48">
        <v>96</v>
      </c>
      <c r="AV68" s="48">
        <v>97</v>
      </c>
      <c r="AW68" s="52">
        <v>97</v>
      </c>
      <c r="AX68" s="48">
        <v>97</v>
      </c>
      <c r="AY68" s="48">
        <v>97</v>
      </c>
      <c r="AZ68" s="49"/>
      <c r="BA68" s="49"/>
      <c r="BB68" s="49"/>
      <c r="BC68" s="49"/>
      <c r="BD68" s="23"/>
      <c r="BE68" s="23">
        <v>0</v>
      </c>
      <c r="BF68" s="24"/>
      <c r="BG68" s="25">
        <f t="shared" si="78"/>
        <v>0</v>
      </c>
      <c r="BH68" s="26">
        <f>IFERROR(BE68/AX68,0)</f>
        <v>0</v>
      </c>
      <c r="BI68" s="24" t="s">
        <v>49</v>
      </c>
      <c r="BJ68" s="24"/>
      <c r="BK68" s="23"/>
      <c r="BL68" s="23">
        <v>0</v>
      </c>
      <c r="BM68" s="24"/>
      <c r="BN68" s="26">
        <f t="shared" si="79"/>
        <v>0</v>
      </c>
      <c r="BO68" s="27">
        <f t="shared" si="89"/>
        <v>0</v>
      </c>
      <c r="BP68" s="24" t="s">
        <v>49</v>
      </c>
      <c r="BQ68" s="28"/>
      <c r="BR68" s="29">
        <v>25</v>
      </c>
      <c r="BS68" s="23">
        <v>25</v>
      </c>
      <c r="BT68" s="24" t="s">
        <v>891</v>
      </c>
      <c r="BU68" s="26">
        <f t="shared" si="80"/>
        <v>0.25773195876288657</v>
      </c>
      <c r="BV68" s="27">
        <f t="shared" si="90"/>
        <v>0.25773195876288657</v>
      </c>
      <c r="BW68" s="24" t="s">
        <v>50</v>
      </c>
      <c r="BX68" s="24" t="s">
        <v>890</v>
      </c>
      <c r="BY68" s="23"/>
      <c r="BZ68" s="23"/>
      <c r="CA68" s="24"/>
      <c r="CB68" s="26">
        <f t="shared" si="81"/>
        <v>0</v>
      </c>
      <c r="CC68" s="27">
        <f t="shared" si="91"/>
        <v>0.25773195876288657</v>
      </c>
      <c r="CD68" s="24" t="s">
        <v>49</v>
      </c>
      <c r="CE68" s="24"/>
      <c r="CF68" s="23"/>
      <c r="CG68" s="23"/>
      <c r="CH68" s="24"/>
      <c r="CI68" s="26">
        <f t="shared" si="82"/>
        <v>0</v>
      </c>
      <c r="CJ68" s="27">
        <f t="shared" si="92"/>
        <v>0.25773195876288657</v>
      </c>
      <c r="CK68" s="24" t="s">
        <v>49</v>
      </c>
      <c r="CL68" s="24"/>
      <c r="CM68" s="187">
        <v>75</v>
      </c>
      <c r="CN68" s="187"/>
      <c r="CO68" s="24"/>
      <c r="CP68" s="26">
        <f t="shared" si="83"/>
        <v>0.77319587628865982</v>
      </c>
      <c r="CQ68" s="27">
        <f t="shared" si="93"/>
        <v>0.25773195876288657</v>
      </c>
      <c r="CR68" s="24" t="s">
        <v>49</v>
      </c>
      <c r="CS68" s="24"/>
      <c r="CT68" s="23"/>
      <c r="CU68" s="23"/>
      <c r="CV68" s="24"/>
      <c r="CW68" s="26">
        <f t="shared" si="84"/>
        <v>0</v>
      </c>
      <c r="CX68" s="27">
        <f t="shared" si="94"/>
        <v>0.25773195876288657</v>
      </c>
      <c r="CY68" s="24" t="s">
        <v>49</v>
      </c>
      <c r="CZ68" s="24"/>
      <c r="DA68" s="23"/>
      <c r="DB68" s="23"/>
      <c r="DC68" s="24"/>
      <c r="DD68" s="26">
        <f t="shared" si="85"/>
        <v>0</v>
      </c>
      <c r="DE68" s="27">
        <f t="shared" si="95"/>
        <v>0.25773195876288657</v>
      </c>
      <c r="DF68" s="24" t="s">
        <v>49</v>
      </c>
      <c r="DG68" s="24"/>
      <c r="DH68" s="23">
        <v>97</v>
      </c>
      <c r="DI68" s="23"/>
      <c r="DJ68" s="24"/>
      <c r="DK68" s="26">
        <f t="shared" si="86"/>
        <v>1</v>
      </c>
      <c r="DL68" s="27">
        <f t="shared" si="96"/>
        <v>0.25773195876288657</v>
      </c>
      <c r="DM68" s="24" t="s">
        <v>49</v>
      </c>
      <c r="DN68" s="24"/>
      <c r="DO68" s="23"/>
      <c r="DP68" s="23"/>
      <c r="DQ68" s="24"/>
      <c r="DR68" s="26">
        <f t="shared" si="87"/>
        <v>0</v>
      </c>
      <c r="DS68" s="27">
        <f t="shared" si="97"/>
        <v>0.25773195876288657</v>
      </c>
      <c r="DT68" s="24" t="s">
        <v>49</v>
      </c>
      <c r="DU68" s="24"/>
      <c r="DV68" s="23"/>
      <c r="DW68" s="23"/>
      <c r="DX68" s="24"/>
      <c r="DY68" s="26">
        <f t="shared" si="88"/>
        <v>0</v>
      </c>
      <c r="DZ68" s="27">
        <f t="shared" si="98"/>
        <v>0.25773195876288657</v>
      </c>
      <c r="EA68" s="24" t="s">
        <v>49</v>
      </c>
      <c r="EB68" s="24"/>
      <c r="EC68" s="30">
        <v>97</v>
      </c>
      <c r="ED68" s="23"/>
      <c r="EE68" s="24"/>
      <c r="EF68" s="26">
        <f t="shared" si="22"/>
        <v>1</v>
      </c>
      <c r="EG68" s="27">
        <f t="shared" si="99"/>
        <v>0.25773195876288657</v>
      </c>
      <c r="EH68" s="24" t="s">
        <v>49</v>
      </c>
      <c r="EI68" s="24"/>
      <c r="EJ68" s="31">
        <v>2026</v>
      </c>
    </row>
    <row r="69" spans="2:140" ht="37" customHeight="1" x14ac:dyDescent="0.25">
      <c r="B69" s="15" t="s">
        <v>44</v>
      </c>
      <c r="C69" s="15" t="s">
        <v>76</v>
      </c>
      <c r="D69" s="15" t="s">
        <v>77</v>
      </c>
      <c r="E69" s="15" t="s">
        <v>129</v>
      </c>
      <c r="F69" s="15" t="s">
        <v>244</v>
      </c>
      <c r="G69" s="16" t="s">
        <v>245</v>
      </c>
      <c r="H69" s="15" t="s">
        <v>373</v>
      </c>
      <c r="I69" s="15" t="s">
        <v>433</v>
      </c>
      <c r="J69" s="15" t="s">
        <v>434</v>
      </c>
      <c r="K69" s="15" t="s">
        <v>435</v>
      </c>
      <c r="L69" s="15" t="s">
        <v>489</v>
      </c>
      <c r="M69" s="15" t="s">
        <v>78</v>
      </c>
      <c r="N69" s="15" t="s">
        <v>79</v>
      </c>
      <c r="O69" s="53">
        <v>24</v>
      </c>
      <c r="P69" s="18" t="s">
        <v>516</v>
      </c>
      <c r="Q69" s="19" t="s">
        <v>97</v>
      </c>
      <c r="R69" s="18" t="s">
        <v>419</v>
      </c>
      <c r="S69" s="18" t="s">
        <v>517</v>
      </c>
      <c r="T69" s="18" t="s">
        <v>254</v>
      </c>
      <c r="U69" s="18" t="s">
        <v>332</v>
      </c>
      <c r="V69" s="18">
        <v>0</v>
      </c>
      <c r="W69" s="18" t="s">
        <v>518</v>
      </c>
      <c r="X69" s="19" t="s">
        <v>256</v>
      </c>
      <c r="Y69" s="20"/>
      <c r="Z69" s="20"/>
      <c r="AA69" s="20" t="s">
        <v>67</v>
      </c>
      <c r="AB69" s="20" t="s">
        <v>67</v>
      </c>
      <c r="AC69" s="20" t="s">
        <v>67</v>
      </c>
      <c r="AD69" s="20" t="s">
        <v>67</v>
      </c>
      <c r="AE69" s="20" t="s">
        <v>67</v>
      </c>
      <c r="AF69" s="20" t="s">
        <v>67</v>
      </c>
      <c r="AG69" s="20" t="s">
        <v>67</v>
      </c>
      <c r="AH69" s="21" t="s">
        <v>67</v>
      </c>
      <c r="AI69" s="21" t="s">
        <v>67</v>
      </c>
      <c r="AJ69" s="21" t="s">
        <v>67</v>
      </c>
      <c r="AK69" s="21" t="s">
        <v>67</v>
      </c>
      <c r="AL69" s="21" t="s">
        <v>67</v>
      </c>
      <c r="AM69" s="21" t="s">
        <v>67</v>
      </c>
      <c r="AN69" s="21" t="s">
        <v>67</v>
      </c>
      <c r="AO69" s="21" t="s">
        <v>67</v>
      </c>
      <c r="AP69" s="21" t="s">
        <v>67</v>
      </c>
      <c r="AQ69" s="21" t="s">
        <v>67</v>
      </c>
      <c r="AR69" s="22" t="s">
        <v>67</v>
      </c>
      <c r="AS69" s="21" t="s">
        <v>67</v>
      </c>
      <c r="AT69" s="21">
        <v>96</v>
      </c>
      <c r="AU69" s="197">
        <v>97</v>
      </c>
      <c r="AV69" s="197">
        <v>97</v>
      </c>
      <c r="AW69" s="197">
        <v>97</v>
      </c>
      <c r="AX69" s="197">
        <v>97</v>
      </c>
      <c r="AY69" s="197">
        <v>97</v>
      </c>
      <c r="AZ69" s="198"/>
      <c r="BA69" s="198"/>
      <c r="BB69" s="198"/>
      <c r="BC69" s="198"/>
      <c r="BD69" s="23"/>
      <c r="BE69" s="23">
        <v>0</v>
      </c>
      <c r="BF69" s="24"/>
      <c r="BG69" s="25">
        <f t="shared" si="78"/>
        <v>0</v>
      </c>
      <c r="BH69" s="27">
        <f>+IF(BI69="SI",IFERROR((IF(BI69="SI",BE69,0)/AX69),"REVISAR"),0)</f>
        <v>0</v>
      </c>
      <c r="BI69" s="24" t="s">
        <v>49</v>
      </c>
      <c r="BJ69" s="24"/>
      <c r="BK69" s="23"/>
      <c r="BL69" s="23">
        <v>0</v>
      </c>
      <c r="BM69" s="24"/>
      <c r="BN69" s="26">
        <f t="shared" si="79"/>
        <v>0</v>
      </c>
      <c r="BO69" s="27">
        <f t="shared" si="89"/>
        <v>0</v>
      </c>
      <c r="BP69" s="24" t="s">
        <v>49</v>
      </c>
      <c r="BQ69" s="28"/>
      <c r="BR69" s="29">
        <v>97</v>
      </c>
      <c r="BS69" s="23">
        <v>97</v>
      </c>
      <c r="BT69" s="24" t="s">
        <v>892</v>
      </c>
      <c r="BU69" s="26">
        <f t="shared" si="80"/>
        <v>1</v>
      </c>
      <c r="BV69" s="27">
        <f t="shared" si="90"/>
        <v>0</v>
      </c>
      <c r="BW69" s="24" t="s">
        <v>314</v>
      </c>
      <c r="BX69" s="24" t="s">
        <v>893</v>
      </c>
      <c r="BY69" s="23"/>
      <c r="BZ69" s="23"/>
      <c r="CA69" s="24"/>
      <c r="CB69" s="26">
        <f t="shared" si="81"/>
        <v>0</v>
      </c>
      <c r="CC69" s="27">
        <f t="shared" si="91"/>
        <v>0</v>
      </c>
      <c r="CD69" s="24" t="s">
        <v>49</v>
      </c>
      <c r="CE69" s="24"/>
      <c r="CF69" s="23"/>
      <c r="CG69" s="23"/>
      <c r="CH69" s="24"/>
      <c r="CI69" s="26">
        <f t="shared" si="82"/>
        <v>0</v>
      </c>
      <c r="CJ69" s="27">
        <f t="shared" si="92"/>
        <v>0</v>
      </c>
      <c r="CK69" s="24" t="s">
        <v>49</v>
      </c>
      <c r="CL69" s="24"/>
      <c r="CM69" s="187">
        <v>97</v>
      </c>
      <c r="CN69" s="187"/>
      <c r="CO69" s="24"/>
      <c r="CP69" s="26">
        <f t="shared" si="83"/>
        <v>1</v>
      </c>
      <c r="CQ69" s="27">
        <f t="shared" si="93"/>
        <v>0</v>
      </c>
      <c r="CR69" s="24" t="s">
        <v>49</v>
      </c>
      <c r="CS69" s="24"/>
      <c r="CT69" s="23"/>
      <c r="CU69" s="23"/>
      <c r="CV69" s="24"/>
      <c r="CW69" s="26">
        <f t="shared" si="84"/>
        <v>0</v>
      </c>
      <c r="CX69" s="27">
        <f t="shared" si="94"/>
        <v>0</v>
      </c>
      <c r="CY69" s="24" t="s">
        <v>49</v>
      </c>
      <c r="CZ69" s="24"/>
      <c r="DA69" s="23"/>
      <c r="DB69" s="23"/>
      <c r="DC69" s="24"/>
      <c r="DD69" s="26">
        <f t="shared" si="85"/>
        <v>0</v>
      </c>
      <c r="DE69" s="27">
        <f t="shared" si="95"/>
        <v>0</v>
      </c>
      <c r="DF69" s="24" t="s">
        <v>49</v>
      </c>
      <c r="DG69" s="24"/>
      <c r="DH69" s="23">
        <v>97</v>
      </c>
      <c r="DI69" s="23"/>
      <c r="DJ69" s="24"/>
      <c r="DK69" s="26">
        <f t="shared" si="86"/>
        <v>1</v>
      </c>
      <c r="DL69" s="27">
        <f t="shared" si="96"/>
        <v>0</v>
      </c>
      <c r="DM69" s="24" t="s">
        <v>49</v>
      </c>
      <c r="DN69" s="24"/>
      <c r="DO69" s="23"/>
      <c r="DP69" s="23"/>
      <c r="DQ69" s="24"/>
      <c r="DR69" s="26">
        <f t="shared" si="87"/>
        <v>0</v>
      </c>
      <c r="DS69" s="27">
        <f t="shared" si="97"/>
        <v>0</v>
      </c>
      <c r="DT69" s="24" t="s">
        <v>49</v>
      </c>
      <c r="DU69" s="24"/>
      <c r="DV69" s="23"/>
      <c r="DW69" s="23"/>
      <c r="DX69" s="24"/>
      <c r="DY69" s="26">
        <f t="shared" si="88"/>
        <v>0</v>
      </c>
      <c r="DZ69" s="27">
        <f t="shared" si="98"/>
        <v>0</v>
      </c>
      <c r="EA69" s="24" t="s">
        <v>49</v>
      </c>
      <c r="EB69" s="24"/>
      <c r="EC69" s="30">
        <v>97</v>
      </c>
      <c r="ED69" s="23"/>
      <c r="EE69" s="24"/>
      <c r="EF69" s="26">
        <f t="shared" ref="EF69:EF132" si="100">+IFERROR(EC69/AX69,0)</f>
        <v>1</v>
      </c>
      <c r="EG69" s="27">
        <f t="shared" si="99"/>
        <v>0</v>
      </c>
      <c r="EH69" s="24" t="s">
        <v>49</v>
      </c>
      <c r="EI69" s="24"/>
      <c r="EJ69" s="31">
        <v>2026</v>
      </c>
    </row>
    <row r="70" spans="2:140" ht="37" customHeight="1" x14ac:dyDescent="0.25">
      <c r="B70" s="15" t="s">
        <v>44</v>
      </c>
      <c r="C70" s="15" t="s">
        <v>76</v>
      </c>
      <c r="D70" s="15" t="s">
        <v>77</v>
      </c>
      <c r="E70" s="15" t="s">
        <v>129</v>
      </c>
      <c r="F70" s="15" t="s">
        <v>244</v>
      </c>
      <c r="G70" s="16" t="s">
        <v>245</v>
      </c>
      <c r="H70" s="15" t="s">
        <v>373</v>
      </c>
      <c r="I70" s="15" t="s">
        <v>433</v>
      </c>
      <c r="J70" s="15" t="s">
        <v>434</v>
      </c>
      <c r="K70" s="15" t="s">
        <v>435</v>
      </c>
      <c r="L70" s="15" t="s">
        <v>489</v>
      </c>
      <c r="M70" s="15" t="s">
        <v>78</v>
      </c>
      <c r="N70" s="15" t="s">
        <v>79</v>
      </c>
      <c r="O70" s="53">
        <v>25</v>
      </c>
      <c r="P70" s="18" t="s">
        <v>519</v>
      </c>
      <c r="Q70" s="19" t="s">
        <v>97</v>
      </c>
      <c r="R70" s="18" t="s">
        <v>354</v>
      </c>
      <c r="S70" s="18" t="s">
        <v>520</v>
      </c>
      <c r="T70" s="18" t="s">
        <v>254</v>
      </c>
      <c r="U70" s="18" t="s">
        <v>332</v>
      </c>
      <c r="V70" s="18">
        <v>0</v>
      </c>
      <c r="W70" s="18" t="s">
        <v>521</v>
      </c>
      <c r="X70" s="19" t="s">
        <v>256</v>
      </c>
      <c r="Y70" s="20"/>
      <c r="Z70" s="20"/>
      <c r="AA70" s="20" t="s">
        <v>67</v>
      </c>
      <c r="AB70" s="20" t="s">
        <v>67</v>
      </c>
      <c r="AC70" s="20" t="s">
        <v>67</v>
      </c>
      <c r="AD70" s="20" t="s">
        <v>67</v>
      </c>
      <c r="AE70" s="20" t="s">
        <v>67</v>
      </c>
      <c r="AF70" s="20" t="s">
        <v>67</v>
      </c>
      <c r="AG70" s="20" t="s">
        <v>67</v>
      </c>
      <c r="AH70" s="21" t="s">
        <v>67</v>
      </c>
      <c r="AI70" s="21" t="s">
        <v>67</v>
      </c>
      <c r="AJ70" s="21" t="s">
        <v>67</v>
      </c>
      <c r="AK70" s="21" t="s">
        <v>67</v>
      </c>
      <c r="AL70" s="21" t="s">
        <v>67</v>
      </c>
      <c r="AM70" s="21" t="s">
        <v>67</v>
      </c>
      <c r="AN70" s="21" t="s">
        <v>67</v>
      </c>
      <c r="AO70" s="21" t="s">
        <v>67</v>
      </c>
      <c r="AP70" s="21" t="s">
        <v>67</v>
      </c>
      <c r="AQ70" s="21" t="s">
        <v>67</v>
      </c>
      <c r="AR70" s="22" t="s">
        <v>67</v>
      </c>
      <c r="AS70" s="21" t="s">
        <v>67</v>
      </c>
      <c r="AT70" s="21">
        <v>0</v>
      </c>
      <c r="AU70" s="197">
        <v>0</v>
      </c>
      <c r="AV70" s="197">
        <v>0</v>
      </c>
      <c r="AW70" s="197">
        <v>37</v>
      </c>
      <c r="AX70" s="197">
        <v>60</v>
      </c>
      <c r="AY70" s="197">
        <v>97</v>
      </c>
      <c r="AZ70" s="198"/>
      <c r="BA70" s="198"/>
      <c r="BB70" s="198"/>
      <c r="BC70" s="198"/>
      <c r="BD70" s="23"/>
      <c r="BE70" s="23">
        <v>0</v>
      </c>
      <c r="BF70" s="24"/>
      <c r="BG70" s="25">
        <f t="shared" si="78"/>
        <v>0</v>
      </c>
      <c r="BH70" s="26">
        <f t="shared" ref="BH70:BH75" si="101">IFERROR(BE70/AX70,0)</f>
        <v>0</v>
      </c>
      <c r="BI70" s="24" t="s">
        <v>49</v>
      </c>
      <c r="BJ70" s="24"/>
      <c r="BK70" s="23"/>
      <c r="BL70" s="23">
        <v>0</v>
      </c>
      <c r="BM70" s="24"/>
      <c r="BN70" s="26">
        <f t="shared" si="79"/>
        <v>0</v>
      </c>
      <c r="BO70" s="27">
        <f t="shared" si="89"/>
        <v>0</v>
      </c>
      <c r="BP70" s="24" t="s">
        <v>49</v>
      </c>
      <c r="BQ70" s="28"/>
      <c r="BR70" s="29">
        <v>15</v>
      </c>
      <c r="BS70" s="23">
        <v>15</v>
      </c>
      <c r="BT70" s="24" t="s">
        <v>894</v>
      </c>
      <c r="BU70" s="26">
        <f t="shared" si="80"/>
        <v>0.25</v>
      </c>
      <c r="BV70" s="27">
        <f t="shared" si="90"/>
        <v>0.25</v>
      </c>
      <c r="BW70" s="24" t="s">
        <v>50</v>
      </c>
      <c r="BX70" s="24" t="s">
        <v>890</v>
      </c>
      <c r="BY70" s="54"/>
      <c r="BZ70" s="23"/>
      <c r="CA70" s="24"/>
      <c r="CB70" s="26">
        <f t="shared" si="81"/>
        <v>0</v>
      </c>
      <c r="CC70" s="27">
        <f t="shared" si="91"/>
        <v>0.25</v>
      </c>
      <c r="CD70" s="24" t="s">
        <v>49</v>
      </c>
      <c r="CE70" s="24"/>
      <c r="CF70" s="54"/>
      <c r="CG70" s="23"/>
      <c r="CH70" s="24"/>
      <c r="CI70" s="26">
        <f t="shared" si="82"/>
        <v>0</v>
      </c>
      <c r="CJ70" s="27">
        <f t="shared" si="92"/>
        <v>0.25</v>
      </c>
      <c r="CK70" s="24" t="s">
        <v>49</v>
      </c>
      <c r="CL70" s="24"/>
      <c r="CM70" s="199">
        <v>30</v>
      </c>
      <c r="CN70" s="187"/>
      <c r="CO70" s="24"/>
      <c r="CP70" s="26">
        <f t="shared" si="83"/>
        <v>0.5</v>
      </c>
      <c r="CQ70" s="27">
        <f t="shared" si="93"/>
        <v>0.25</v>
      </c>
      <c r="CR70" s="24" t="s">
        <v>49</v>
      </c>
      <c r="CS70" s="24"/>
      <c r="CT70" s="55"/>
      <c r="CU70" s="23"/>
      <c r="CV70" s="24"/>
      <c r="CW70" s="26">
        <f t="shared" si="84"/>
        <v>0</v>
      </c>
      <c r="CX70" s="27">
        <f t="shared" si="94"/>
        <v>0.25</v>
      </c>
      <c r="CY70" s="24" t="s">
        <v>49</v>
      </c>
      <c r="CZ70" s="24"/>
      <c r="DA70" s="55"/>
      <c r="DB70" s="23"/>
      <c r="DC70" s="24"/>
      <c r="DD70" s="26">
        <f t="shared" si="85"/>
        <v>0</v>
      </c>
      <c r="DE70" s="27">
        <f t="shared" si="95"/>
        <v>0.25</v>
      </c>
      <c r="DF70" s="24" t="s">
        <v>49</v>
      </c>
      <c r="DG70" s="24"/>
      <c r="DH70" s="55">
        <v>45</v>
      </c>
      <c r="DI70" s="23"/>
      <c r="DJ70" s="24"/>
      <c r="DK70" s="26">
        <f t="shared" si="86"/>
        <v>0.75</v>
      </c>
      <c r="DL70" s="27">
        <f t="shared" si="96"/>
        <v>0.25</v>
      </c>
      <c r="DM70" s="24" t="s">
        <v>49</v>
      </c>
      <c r="DN70" s="24"/>
      <c r="DO70" s="55"/>
      <c r="DP70" s="23"/>
      <c r="DQ70" s="24"/>
      <c r="DR70" s="26">
        <f t="shared" si="87"/>
        <v>0</v>
      </c>
      <c r="DS70" s="27">
        <f t="shared" si="97"/>
        <v>0.25</v>
      </c>
      <c r="DT70" s="24" t="s">
        <v>49</v>
      </c>
      <c r="DU70" s="24"/>
      <c r="DV70" s="55"/>
      <c r="DW70" s="23"/>
      <c r="DX70" s="24"/>
      <c r="DY70" s="26">
        <f t="shared" si="88"/>
        <v>0</v>
      </c>
      <c r="DZ70" s="27">
        <f t="shared" si="98"/>
        <v>0.25</v>
      </c>
      <c r="EA70" s="24" t="s">
        <v>49</v>
      </c>
      <c r="EB70" s="24"/>
      <c r="EC70" s="56">
        <v>60</v>
      </c>
      <c r="ED70" s="23"/>
      <c r="EE70" s="24"/>
      <c r="EF70" s="26">
        <f t="shared" si="100"/>
        <v>1</v>
      </c>
      <c r="EG70" s="27">
        <f t="shared" si="99"/>
        <v>0.25</v>
      </c>
      <c r="EH70" s="24" t="s">
        <v>49</v>
      </c>
      <c r="EI70" s="24"/>
      <c r="EJ70" s="31">
        <v>2026</v>
      </c>
    </row>
    <row r="71" spans="2:140" ht="37" customHeight="1" x14ac:dyDescent="0.25">
      <c r="B71" s="15" t="s">
        <v>44</v>
      </c>
      <c r="C71" s="15" t="s">
        <v>76</v>
      </c>
      <c r="D71" s="15" t="s">
        <v>76</v>
      </c>
      <c r="E71" s="15" t="s">
        <v>129</v>
      </c>
      <c r="F71" s="15" t="s">
        <v>244</v>
      </c>
      <c r="G71" s="16" t="s">
        <v>245</v>
      </c>
      <c r="H71" s="15" t="s">
        <v>373</v>
      </c>
      <c r="I71" s="15" t="s">
        <v>433</v>
      </c>
      <c r="J71" s="15" t="s">
        <v>434</v>
      </c>
      <c r="K71" s="15" t="s">
        <v>435</v>
      </c>
      <c r="L71" s="15" t="s">
        <v>489</v>
      </c>
      <c r="M71" s="15" t="s">
        <v>78</v>
      </c>
      <c r="N71" s="15" t="s">
        <v>490</v>
      </c>
      <c r="O71" s="53">
        <v>12</v>
      </c>
      <c r="P71" s="18" t="s">
        <v>491</v>
      </c>
      <c r="Q71" s="19" t="s">
        <v>252</v>
      </c>
      <c r="R71" s="18" t="s">
        <v>253</v>
      </c>
      <c r="S71" s="18" t="s">
        <v>492</v>
      </c>
      <c r="T71" s="18" t="s">
        <v>254</v>
      </c>
      <c r="U71" s="18" t="s">
        <v>255</v>
      </c>
      <c r="V71" s="18">
        <v>10</v>
      </c>
      <c r="W71" s="18" t="s">
        <v>493</v>
      </c>
      <c r="X71" s="19" t="s">
        <v>256</v>
      </c>
      <c r="Y71" s="20" t="s">
        <v>257</v>
      </c>
      <c r="Z71" s="20"/>
      <c r="AA71" s="20" t="s">
        <v>67</v>
      </c>
      <c r="AB71" s="20" t="s">
        <v>67</v>
      </c>
      <c r="AC71" s="20" t="s">
        <v>67</v>
      </c>
      <c r="AD71" s="20" t="s">
        <v>67</v>
      </c>
      <c r="AE71" s="20" t="s">
        <v>67</v>
      </c>
      <c r="AF71" s="20" t="s">
        <v>67</v>
      </c>
      <c r="AG71" s="20" t="s">
        <v>67</v>
      </c>
      <c r="AH71" s="21" t="s">
        <v>67</v>
      </c>
      <c r="AI71" s="21" t="s">
        <v>67</v>
      </c>
      <c r="AJ71" s="21" t="s">
        <v>67</v>
      </c>
      <c r="AK71" s="21" t="s">
        <v>83</v>
      </c>
      <c r="AL71" s="21" t="s">
        <v>67</v>
      </c>
      <c r="AM71" s="21" t="s">
        <v>67</v>
      </c>
      <c r="AN71" s="21" t="s">
        <v>67</v>
      </c>
      <c r="AO71" s="21" t="s">
        <v>67</v>
      </c>
      <c r="AP71" s="21" t="s">
        <v>67</v>
      </c>
      <c r="AQ71" s="21" t="s">
        <v>67</v>
      </c>
      <c r="AR71" s="22" t="s">
        <v>67</v>
      </c>
      <c r="AS71" s="21" t="s">
        <v>895</v>
      </c>
      <c r="AT71" s="21"/>
      <c r="AU71" s="197">
        <v>11</v>
      </c>
      <c r="AV71" s="197">
        <v>27</v>
      </c>
      <c r="AW71" s="197">
        <v>8</v>
      </c>
      <c r="AX71" s="197">
        <v>10</v>
      </c>
      <c r="AY71" s="197">
        <v>56</v>
      </c>
      <c r="AZ71" s="198"/>
      <c r="BA71" s="198"/>
      <c r="BB71" s="198"/>
      <c r="BC71" s="198"/>
      <c r="BD71" s="23"/>
      <c r="BE71" s="23"/>
      <c r="BF71" s="24"/>
      <c r="BG71" s="25">
        <f t="shared" si="78"/>
        <v>0</v>
      </c>
      <c r="BH71" s="26">
        <f t="shared" si="101"/>
        <v>0</v>
      </c>
      <c r="BI71" s="24" t="s">
        <v>49</v>
      </c>
      <c r="BJ71" s="24"/>
      <c r="BK71" s="23"/>
      <c r="BL71" s="23"/>
      <c r="BM71" s="24"/>
      <c r="BN71" s="26">
        <f t="shared" si="79"/>
        <v>0</v>
      </c>
      <c r="BO71" s="27">
        <f t="shared" si="89"/>
        <v>0</v>
      </c>
      <c r="BP71" s="24" t="s">
        <v>49</v>
      </c>
      <c r="BQ71" s="28"/>
      <c r="BR71" s="29"/>
      <c r="BS71" s="23"/>
      <c r="BT71" s="24"/>
      <c r="BU71" s="26">
        <f t="shared" si="80"/>
        <v>0</v>
      </c>
      <c r="BV71" s="27">
        <f t="shared" si="90"/>
        <v>0</v>
      </c>
      <c r="BW71" s="24" t="s">
        <v>49</v>
      </c>
      <c r="BX71" s="24"/>
      <c r="BY71" s="23"/>
      <c r="BZ71" s="23"/>
      <c r="CA71" s="24"/>
      <c r="CB71" s="26">
        <f t="shared" si="81"/>
        <v>0</v>
      </c>
      <c r="CC71" s="27">
        <f t="shared" si="91"/>
        <v>0</v>
      </c>
      <c r="CD71" s="24" t="s">
        <v>49</v>
      </c>
      <c r="CE71" s="24"/>
      <c r="CF71" s="23"/>
      <c r="CG71" s="23"/>
      <c r="CH71" s="24"/>
      <c r="CI71" s="26">
        <f t="shared" si="82"/>
        <v>0</v>
      </c>
      <c r="CJ71" s="27">
        <f t="shared" si="92"/>
        <v>0</v>
      </c>
      <c r="CK71" s="24" t="s">
        <v>49</v>
      </c>
      <c r="CL71" s="24"/>
      <c r="CM71" s="187">
        <v>5</v>
      </c>
      <c r="CN71" s="187"/>
      <c r="CO71" s="24"/>
      <c r="CP71" s="26">
        <f t="shared" si="83"/>
        <v>0.5</v>
      </c>
      <c r="CQ71" s="27">
        <f t="shared" si="93"/>
        <v>0</v>
      </c>
      <c r="CR71" s="24" t="s">
        <v>49</v>
      </c>
      <c r="CS71" s="24"/>
      <c r="CT71" s="23"/>
      <c r="CU71" s="23"/>
      <c r="CV71" s="24"/>
      <c r="CW71" s="26">
        <f t="shared" si="84"/>
        <v>0</v>
      </c>
      <c r="CX71" s="27">
        <f t="shared" si="94"/>
        <v>0</v>
      </c>
      <c r="CY71" s="24" t="s">
        <v>49</v>
      </c>
      <c r="CZ71" s="24"/>
      <c r="DA71" s="23"/>
      <c r="DB71" s="23"/>
      <c r="DC71" s="24"/>
      <c r="DD71" s="26">
        <f t="shared" si="85"/>
        <v>0</v>
      </c>
      <c r="DE71" s="27">
        <f t="shared" si="95"/>
        <v>0</v>
      </c>
      <c r="DF71" s="24" t="s">
        <v>49</v>
      </c>
      <c r="DG71" s="24"/>
      <c r="DH71" s="23"/>
      <c r="DI71" s="23"/>
      <c r="DJ71" s="24"/>
      <c r="DK71" s="26">
        <f t="shared" si="86"/>
        <v>0</v>
      </c>
      <c r="DL71" s="27">
        <f t="shared" si="96"/>
        <v>0</v>
      </c>
      <c r="DM71" s="24" t="s">
        <v>49</v>
      </c>
      <c r="DN71" s="24"/>
      <c r="DO71" s="23"/>
      <c r="DP71" s="23"/>
      <c r="DQ71" s="24"/>
      <c r="DR71" s="26">
        <f t="shared" si="87"/>
        <v>0</v>
      </c>
      <c r="DS71" s="27">
        <f t="shared" si="97"/>
        <v>0</v>
      </c>
      <c r="DT71" s="24" t="s">
        <v>49</v>
      </c>
      <c r="DU71" s="24"/>
      <c r="DV71" s="23"/>
      <c r="DW71" s="23"/>
      <c r="DX71" s="24"/>
      <c r="DY71" s="26">
        <f t="shared" si="88"/>
        <v>0</v>
      </c>
      <c r="DZ71" s="27">
        <f t="shared" si="98"/>
        <v>0</v>
      </c>
      <c r="EA71" s="24" t="s">
        <v>49</v>
      </c>
      <c r="EB71" s="24"/>
      <c r="EC71" s="30">
        <v>10</v>
      </c>
      <c r="ED71" s="23"/>
      <c r="EE71" s="24"/>
      <c r="EF71" s="26">
        <f t="shared" si="100"/>
        <v>1</v>
      </c>
      <c r="EG71" s="27">
        <f t="shared" si="99"/>
        <v>0</v>
      </c>
      <c r="EH71" s="24" t="s">
        <v>49</v>
      </c>
      <c r="EI71" s="24"/>
      <c r="EJ71" s="31">
        <v>2026</v>
      </c>
    </row>
    <row r="72" spans="2:140" ht="37" customHeight="1" x14ac:dyDescent="0.25">
      <c r="B72" s="15" t="s">
        <v>44</v>
      </c>
      <c r="C72" s="15" t="s">
        <v>76</v>
      </c>
      <c r="D72" s="15" t="s">
        <v>77</v>
      </c>
      <c r="E72" s="15" t="s">
        <v>129</v>
      </c>
      <c r="F72" s="15" t="s">
        <v>244</v>
      </c>
      <c r="G72" s="16" t="s">
        <v>245</v>
      </c>
      <c r="H72" s="15" t="s">
        <v>373</v>
      </c>
      <c r="I72" s="15" t="s">
        <v>433</v>
      </c>
      <c r="J72" s="15" t="s">
        <v>434</v>
      </c>
      <c r="K72" s="15" t="s">
        <v>435</v>
      </c>
      <c r="L72" s="15" t="s">
        <v>489</v>
      </c>
      <c r="M72" s="15" t="s">
        <v>78</v>
      </c>
      <c r="N72" s="15" t="s">
        <v>79</v>
      </c>
      <c r="O72" s="21">
        <v>16</v>
      </c>
      <c r="P72" s="18" t="s">
        <v>495</v>
      </c>
      <c r="Q72" s="19" t="s">
        <v>252</v>
      </c>
      <c r="R72" s="18" t="s">
        <v>253</v>
      </c>
      <c r="S72" s="18" t="s">
        <v>492</v>
      </c>
      <c r="T72" s="18" t="s">
        <v>254</v>
      </c>
      <c r="U72" s="18" t="s">
        <v>255</v>
      </c>
      <c r="V72" s="18">
        <v>10</v>
      </c>
      <c r="W72" s="18" t="s">
        <v>493</v>
      </c>
      <c r="X72" s="19" t="s">
        <v>256</v>
      </c>
      <c r="Y72" s="20" t="s">
        <v>257</v>
      </c>
      <c r="Z72" s="20"/>
      <c r="AA72" s="20"/>
      <c r="AB72" s="20"/>
      <c r="AC72" s="20"/>
      <c r="AD72" s="20"/>
      <c r="AE72" s="20"/>
      <c r="AF72" s="20"/>
      <c r="AG72" s="20"/>
      <c r="AH72" s="21"/>
      <c r="AI72" s="21"/>
      <c r="AJ72" s="21"/>
      <c r="AK72" s="21"/>
      <c r="AL72" s="21"/>
      <c r="AM72" s="21"/>
      <c r="AN72" s="21"/>
      <c r="AO72" s="21"/>
      <c r="AP72" s="21"/>
      <c r="AQ72" s="21"/>
      <c r="AR72" s="22"/>
      <c r="AS72" s="21" t="s">
        <v>896</v>
      </c>
      <c r="AT72" s="21"/>
      <c r="AU72" s="21">
        <v>27</v>
      </c>
      <c r="AV72" s="21">
        <v>27</v>
      </c>
      <c r="AW72" s="21">
        <v>23</v>
      </c>
      <c r="AX72" s="21">
        <v>37</v>
      </c>
      <c r="AY72" s="21">
        <v>37</v>
      </c>
      <c r="AZ72" s="15"/>
      <c r="BA72" s="15"/>
      <c r="BB72" s="15"/>
      <c r="BC72" s="15"/>
      <c r="BD72" s="23"/>
      <c r="BE72" s="23">
        <v>0</v>
      </c>
      <c r="BF72" s="24"/>
      <c r="BG72" s="25">
        <f t="shared" si="78"/>
        <v>0</v>
      </c>
      <c r="BH72" s="26">
        <f t="shared" si="101"/>
        <v>0</v>
      </c>
      <c r="BI72" s="24" t="s">
        <v>49</v>
      </c>
      <c r="BJ72" s="24"/>
      <c r="BK72" s="23"/>
      <c r="BL72" s="23"/>
      <c r="BM72" s="24"/>
      <c r="BN72" s="26">
        <f t="shared" si="79"/>
        <v>0</v>
      </c>
      <c r="BO72" s="27">
        <f t="shared" si="89"/>
        <v>0</v>
      </c>
      <c r="BP72" s="24" t="s">
        <v>49</v>
      </c>
      <c r="BQ72" s="28"/>
      <c r="BR72" s="29"/>
      <c r="BS72" s="23"/>
      <c r="BT72" s="24"/>
      <c r="BU72" s="26">
        <f t="shared" si="80"/>
        <v>0</v>
      </c>
      <c r="BV72" s="27">
        <f t="shared" si="90"/>
        <v>0</v>
      </c>
      <c r="BW72" s="24" t="s">
        <v>49</v>
      </c>
      <c r="BX72" s="24"/>
      <c r="BY72" s="23"/>
      <c r="BZ72" s="23"/>
      <c r="CA72" s="24"/>
      <c r="CB72" s="26">
        <f t="shared" si="81"/>
        <v>0</v>
      </c>
      <c r="CC72" s="27">
        <f t="shared" si="91"/>
        <v>0</v>
      </c>
      <c r="CD72" s="24" t="s">
        <v>49</v>
      </c>
      <c r="CE72" s="24"/>
      <c r="CF72" s="23"/>
      <c r="CG72" s="23"/>
      <c r="CH72" s="24"/>
      <c r="CI72" s="26">
        <f t="shared" si="82"/>
        <v>0</v>
      </c>
      <c r="CJ72" s="27">
        <f t="shared" si="92"/>
        <v>0</v>
      </c>
      <c r="CK72" s="24" t="s">
        <v>49</v>
      </c>
      <c r="CL72" s="24"/>
      <c r="CM72" s="187">
        <v>13</v>
      </c>
      <c r="CN72" s="187"/>
      <c r="CO72" s="24"/>
      <c r="CP72" s="26">
        <f t="shared" si="83"/>
        <v>0.35135135135135137</v>
      </c>
      <c r="CQ72" s="27">
        <f t="shared" si="93"/>
        <v>0</v>
      </c>
      <c r="CR72" s="24" t="s">
        <v>49</v>
      </c>
      <c r="CS72" s="24"/>
      <c r="CT72" s="23"/>
      <c r="CU72" s="23"/>
      <c r="CV72" s="24"/>
      <c r="CW72" s="26">
        <f t="shared" si="84"/>
        <v>0</v>
      </c>
      <c r="CX72" s="27">
        <f t="shared" si="94"/>
        <v>0</v>
      </c>
      <c r="CY72" s="24" t="s">
        <v>49</v>
      </c>
      <c r="CZ72" s="24"/>
      <c r="DA72" s="23"/>
      <c r="DB72" s="23"/>
      <c r="DC72" s="24"/>
      <c r="DD72" s="26">
        <f t="shared" si="85"/>
        <v>0</v>
      </c>
      <c r="DE72" s="27">
        <f t="shared" si="95"/>
        <v>0</v>
      </c>
      <c r="DF72" s="24" t="s">
        <v>49</v>
      </c>
      <c r="DG72" s="24"/>
      <c r="DH72" s="23"/>
      <c r="DI72" s="23"/>
      <c r="DJ72" s="24"/>
      <c r="DK72" s="26">
        <f t="shared" si="86"/>
        <v>0</v>
      </c>
      <c r="DL72" s="27">
        <f t="shared" si="96"/>
        <v>0</v>
      </c>
      <c r="DM72" s="24" t="s">
        <v>49</v>
      </c>
      <c r="DN72" s="24"/>
      <c r="DO72" s="23"/>
      <c r="DP72" s="23"/>
      <c r="DQ72" s="24"/>
      <c r="DR72" s="26">
        <f t="shared" si="87"/>
        <v>0</v>
      </c>
      <c r="DS72" s="27">
        <f t="shared" si="97"/>
        <v>0</v>
      </c>
      <c r="DT72" s="24" t="s">
        <v>49</v>
      </c>
      <c r="DU72" s="24"/>
      <c r="DV72" s="23"/>
      <c r="DW72" s="23"/>
      <c r="DX72" s="24"/>
      <c r="DY72" s="26">
        <f t="shared" si="88"/>
        <v>0</v>
      </c>
      <c r="DZ72" s="27">
        <f t="shared" si="98"/>
        <v>0</v>
      </c>
      <c r="EA72" s="24" t="s">
        <v>49</v>
      </c>
      <c r="EB72" s="24"/>
      <c r="EC72" s="30">
        <v>37</v>
      </c>
      <c r="ED72" s="23"/>
      <c r="EE72" s="24"/>
      <c r="EF72" s="26">
        <f t="shared" si="100"/>
        <v>1</v>
      </c>
      <c r="EG72" s="27">
        <f t="shared" si="99"/>
        <v>0</v>
      </c>
      <c r="EH72" s="24" t="s">
        <v>49</v>
      </c>
      <c r="EI72" s="24"/>
      <c r="EJ72" s="31">
        <v>2026</v>
      </c>
    </row>
    <row r="73" spans="2:140" ht="37" customHeight="1" x14ac:dyDescent="0.25">
      <c r="B73" s="15" t="s">
        <v>44</v>
      </c>
      <c r="C73" s="15" t="s">
        <v>76</v>
      </c>
      <c r="D73" s="15" t="s">
        <v>76</v>
      </c>
      <c r="E73" s="15" t="s">
        <v>129</v>
      </c>
      <c r="F73" s="15" t="s">
        <v>244</v>
      </c>
      <c r="G73" s="16" t="s">
        <v>245</v>
      </c>
      <c r="H73" s="15" t="s">
        <v>373</v>
      </c>
      <c r="I73" s="15" t="s">
        <v>433</v>
      </c>
      <c r="J73" s="15" t="s">
        <v>434</v>
      </c>
      <c r="K73" s="15" t="s">
        <v>435</v>
      </c>
      <c r="L73" s="15" t="s">
        <v>489</v>
      </c>
      <c r="M73" s="15" t="s">
        <v>65</v>
      </c>
      <c r="N73" s="15" t="s">
        <v>728</v>
      </c>
      <c r="O73" s="21">
        <v>121</v>
      </c>
      <c r="P73" s="18" t="s">
        <v>496</v>
      </c>
      <c r="Q73" s="19" t="s">
        <v>252</v>
      </c>
      <c r="R73" s="18" t="s">
        <v>253</v>
      </c>
      <c r="S73" s="18" t="s">
        <v>897</v>
      </c>
      <c r="T73" s="18" t="s">
        <v>254</v>
      </c>
      <c r="U73" s="18" t="s">
        <v>260</v>
      </c>
      <c r="V73" s="18">
        <v>0</v>
      </c>
      <c r="W73" s="18" t="s">
        <v>898</v>
      </c>
      <c r="X73" s="19" t="s">
        <v>256</v>
      </c>
      <c r="Y73" s="20"/>
      <c r="Z73" s="20" t="s">
        <v>48</v>
      </c>
      <c r="AA73" s="20"/>
      <c r="AB73" s="20"/>
      <c r="AC73" s="20"/>
      <c r="AD73" s="20"/>
      <c r="AE73" s="20"/>
      <c r="AF73" s="20"/>
      <c r="AG73" s="20"/>
      <c r="AH73" s="21"/>
      <c r="AI73" s="21"/>
      <c r="AJ73" s="21"/>
      <c r="AK73" s="21"/>
      <c r="AL73" s="21"/>
      <c r="AM73" s="21"/>
      <c r="AN73" s="21"/>
      <c r="AO73" s="21"/>
      <c r="AP73" s="21"/>
      <c r="AQ73" s="21"/>
      <c r="AR73" s="22"/>
      <c r="AS73" s="21"/>
      <c r="AT73" s="21"/>
      <c r="AU73" s="21"/>
      <c r="AV73" s="21"/>
      <c r="AW73" s="21">
        <v>1</v>
      </c>
      <c r="AX73" s="21">
        <v>1</v>
      </c>
      <c r="AY73" s="21">
        <v>1</v>
      </c>
      <c r="AZ73" s="15"/>
      <c r="BA73" s="15"/>
      <c r="BB73" s="15"/>
      <c r="BC73" s="15"/>
      <c r="BD73" s="23"/>
      <c r="BE73" s="23">
        <v>0</v>
      </c>
      <c r="BF73" s="24" t="s">
        <v>899</v>
      </c>
      <c r="BG73" s="25">
        <f t="shared" si="78"/>
        <v>0</v>
      </c>
      <c r="BH73" s="26">
        <f t="shared" si="101"/>
        <v>0</v>
      </c>
      <c r="BI73" s="24" t="s">
        <v>49</v>
      </c>
      <c r="BJ73" s="24"/>
      <c r="BK73" s="23"/>
      <c r="BL73" s="23">
        <v>1</v>
      </c>
      <c r="BM73" s="24" t="s">
        <v>900</v>
      </c>
      <c r="BN73" s="26">
        <f t="shared" si="79"/>
        <v>0</v>
      </c>
      <c r="BO73" s="27">
        <f t="shared" si="89"/>
        <v>0</v>
      </c>
      <c r="BP73" s="24" t="s">
        <v>49</v>
      </c>
      <c r="BQ73" s="28"/>
      <c r="BR73" s="29"/>
      <c r="BS73" s="23">
        <v>1</v>
      </c>
      <c r="BT73" s="24" t="s">
        <v>901</v>
      </c>
      <c r="BU73" s="26">
        <f t="shared" si="80"/>
        <v>0</v>
      </c>
      <c r="BV73" s="27">
        <f t="shared" si="90"/>
        <v>0</v>
      </c>
      <c r="BW73" s="24" t="s">
        <v>49</v>
      </c>
      <c r="BX73" s="24"/>
      <c r="BY73" s="23"/>
      <c r="BZ73" s="23"/>
      <c r="CA73" s="24"/>
      <c r="CB73" s="26">
        <f t="shared" si="81"/>
        <v>0</v>
      </c>
      <c r="CC73" s="27">
        <f t="shared" si="91"/>
        <v>0</v>
      </c>
      <c r="CD73" s="24" t="s">
        <v>49</v>
      </c>
      <c r="CE73" s="24"/>
      <c r="CF73" s="23"/>
      <c r="CG73" s="23"/>
      <c r="CH73" s="24"/>
      <c r="CI73" s="26">
        <f t="shared" si="82"/>
        <v>0</v>
      </c>
      <c r="CJ73" s="27">
        <f t="shared" si="92"/>
        <v>0</v>
      </c>
      <c r="CK73" s="24" t="s">
        <v>49</v>
      </c>
      <c r="CL73" s="24"/>
      <c r="CM73" s="187"/>
      <c r="CN73" s="187"/>
      <c r="CO73" s="24"/>
      <c r="CP73" s="26">
        <f t="shared" si="83"/>
        <v>0</v>
      </c>
      <c r="CQ73" s="27">
        <f t="shared" si="93"/>
        <v>0</v>
      </c>
      <c r="CR73" s="24" t="s">
        <v>49</v>
      </c>
      <c r="CS73" s="24"/>
      <c r="CT73" s="23"/>
      <c r="CU73" s="23"/>
      <c r="CV73" s="24"/>
      <c r="CW73" s="26">
        <f t="shared" si="84"/>
        <v>0</v>
      </c>
      <c r="CX73" s="27">
        <f t="shared" si="94"/>
        <v>0</v>
      </c>
      <c r="CY73" s="24" t="s">
        <v>49</v>
      </c>
      <c r="CZ73" s="24"/>
      <c r="DA73" s="23"/>
      <c r="DB73" s="23"/>
      <c r="DC73" s="24"/>
      <c r="DD73" s="26">
        <f t="shared" si="85"/>
        <v>0</v>
      </c>
      <c r="DE73" s="27">
        <f t="shared" si="95"/>
        <v>0</v>
      </c>
      <c r="DF73" s="24" t="s">
        <v>49</v>
      </c>
      <c r="DG73" s="24"/>
      <c r="DH73" s="23"/>
      <c r="DI73" s="23"/>
      <c r="DJ73" s="24"/>
      <c r="DK73" s="26">
        <f t="shared" si="86"/>
        <v>0</v>
      </c>
      <c r="DL73" s="27">
        <f t="shared" si="96"/>
        <v>0</v>
      </c>
      <c r="DM73" s="24" t="s">
        <v>49</v>
      </c>
      <c r="DN73" s="24"/>
      <c r="DO73" s="23"/>
      <c r="DP73" s="23"/>
      <c r="DQ73" s="24"/>
      <c r="DR73" s="26">
        <f t="shared" si="87"/>
        <v>0</v>
      </c>
      <c r="DS73" s="27">
        <f t="shared" si="97"/>
        <v>0</v>
      </c>
      <c r="DT73" s="24" t="s">
        <v>49</v>
      </c>
      <c r="DU73" s="24"/>
      <c r="DV73" s="23"/>
      <c r="DW73" s="23"/>
      <c r="DX73" s="24"/>
      <c r="DY73" s="26">
        <f t="shared" si="88"/>
        <v>0</v>
      </c>
      <c r="DZ73" s="27">
        <f t="shared" si="98"/>
        <v>0</v>
      </c>
      <c r="EA73" s="24" t="s">
        <v>49</v>
      </c>
      <c r="EB73" s="24"/>
      <c r="EC73" s="30">
        <v>1</v>
      </c>
      <c r="ED73" s="23"/>
      <c r="EE73" s="24"/>
      <c r="EF73" s="26">
        <f t="shared" si="100"/>
        <v>1</v>
      </c>
      <c r="EG73" s="27">
        <f t="shared" si="99"/>
        <v>0</v>
      </c>
      <c r="EH73" s="24" t="s">
        <v>49</v>
      </c>
      <c r="EI73" s="24"/>
      <c r="EJ73" s="31">
        <v>2026</v>
      </c>
    </row>
    <row r="74" spans="2:140" ht="37" customHeight="1" x14ac:dyDescent="0.25">
      <c r="B74" s="15" t="s">
        <v>44</v>
      </c>
      <c r="C74" s="15" t="s">
        <v>76</v>
      </c>
      <c r="D74" s="15" t="s">
        <v>76</v>
      </c>
      <c r="E74" s="15" t="s">
        <v>129</v>
      </c>
      <c r="F74" s="15" t="s">
        <v>244</v>
      </c>
      <c r="G74" s="16" t="s">
        <v>245</v>
      </c>
      <c r="H74" s="15" t="s">
        <v>373</v>
      </c>
      <c r="I74" s="15" t="s">
        <v>433</v>
      </c>
      <c r="J74" s="15" t="s">
        <v>434</v>
      </c>
      <c r="K74" s="15" t="s">
        <v>435</v>
      </c>
      <c r="L74" s="15" t="s">
        <v>489</v>
      </c>
      <c r="M74" s="15" t="s">
        <v>65</v>
      </c>
      <c r="N74" s="15" t="s">
        <v>728</v>
      </c>
      <c r="O74" s="21">
        <v>122</v>
      </c>
      <c r="P74" s="18" t="s">
        <v>497</v>
      </c>
      <c r="Q74" s="19" t="s">
        <v>252</v>
      </c>
      <c r="R74" s="18" t="s">
        <v>253</v>
      </c>
      <c r="S74" s="18" t="s">
        <v>902</v>
      </c>
      <c r="T74" s="18" t="s">
        <v>254</v>
      </c>
      <c r="U74" s="18" t="s">
        <v>260</v>
      </c>
      <c r="V74" s="18">
        <v>0</v>
      </c>
      <c r="W74" s="18" t="s">
        <v>903</v>
      </c>
      <c r="X74" s="19" t="s">
        <v>256</v>
      </c>
      <c r="Y74" s="20"/>
      <c r="Z74" s="20" t="s">
        <v>48</v>
      </c>
      <c r="AA74" s="20"/>
      <c r="AB74" s="20"/>
      <c r="AC74" s="20"/>
      <c r="AD74" s="20"/>
      <c r="AE74" s="20"/>
      <c r="AF74" s="20"/>
      <c r="AG74" s="20"/>
      <c r="AH74" s="21"/>
      <c r="AI74" s="21"/>
      <c r="AJ74" s="21"/>
      <c r="AK74" s="21"/>
      <c r="AL74" s="21"/>
      <c r="AM74" s="21"/>
      <c r="AN74" s="21"/>
      <c r="AO74" s="21"/>
      <c r="AP74" s="21"/>
      <c r="AQ74" s="21"/>
      <c r="AR74" s="22"/>
      <c r="AS74" s="21"/>
      <c r="AT74" s="21"/>
      <c r="AU74" s="21"/>
      <c r="AV74" s="21"/>
      <c r="AW74" s="21">
        <v>30</v>
      </c>
      <c r="AX74" s="21">
        <v>70</v>
      </c>
      <c r="AY74" s="21">
        <v>100</v>
      </c>
      <c r="AZ74" s="15"/>
      <c r="BA74" s="15"/>
      <c r="BB74" s="15"/>
      <c r="BC74" s="15"/>
      <c r="BD74" s="23"/>
      <c r="BE74" s="23"/>
      <c r="BF74" s="24" t="s">
        <v>904</v>
      </c>
      <c r="BG74" s="25">
        <f t="shared" si="78"/>
        <v>0</v>
      </c>
      <c r="BH74" s="26">
        <f t="shared" si="101"/>
        <v>0</v>
      </c>
      <c r="BI74" s="24" t="s">
        <v>49</v>
      </c>
      <c r="BJ74" s="24"/>
      <c r="BK74" s="23"/>
      <c r="BL74" s="23">
        <v>1</v>
      </c>
      <c r="BM74" s="24" t="s">
        <v>905</v>
      </c>
      <c r="BN74" s="26">
        <f t="shared" si="79"/>
        <v>0</v>
      </c>
      <c r="BO74" s="27">
        <f t="shared" si="89"/>
        <v>0</v>
      </c>
      <c r="BP74" s="24" t="s">
        <v>49</v>
      </c>
      <c r="BQ74" s="28"/>
      <c r="BR74" s="29"/>
      <c r="BS74" s="23"/>
      <c r="BT74" s="24" t="s">
        <v>906</v>
      </c>
      <c r="BU74" s="26">
        <f t="shared" si="80"/>
        <v>0</v>
      </c>
      <c r="BV74" s="27">
        <f t="shared" si="90"/>
        <v>0</v>
      </c>
      <c r="BW74" s="24" t="s">
        <v>49</v>
      </c>
      <c r="BX74" s="24"/>
      <c r="BY74" s="23"/>
      <c r="BZ74" s="23"/>
      <c r="CA74" s="24"/>
      <c r="CB74" s="26">
        <f t="shared" si="81"/>
        <v>0</v>
      </c>
      <c r="CC74" s="27">
        <f t="shared" si="91"/>
        <v>0</v>
      </c>
      <c r="CD74" s="24" t="s">
        <v>49</v>
      </c>
      <c r="CE74" s="24"/>
      <c r="CF74" s="23"/>
      <c r="CG74" s="23"/>
      <c r="CH74" s="24"/>
      <c r="CI74" s="26">
        <f t="shared" si="82"/>
        <v>0</v>
      </c>
      <c r="CJ74" s="27">
        <f t="shared" si="92"/>
        <v>0</v>
      </c>
      <c r="CK74" s="24" t="s">
        <v>49</v>
      </c>
      <c r="CL74" s="24"/>
      <c r="CM74" s="187"/>
      <c r="CN74" s="187"/>
      <c r="CO74" s="24"/>
      <c r="CP74" s="26">
        <f t="shared" si="83"/>
        <v>0</v>
      </c>
      <c r="CQ74" s="27">
        <f t="shared" si="93"/>
        <v>0</v>
      </c>
      <c r="CR74" s="24" t="s">
        <v>49</v>
      </c>
      <c r="CS74" s="24"/>
      <c r="CT74" s="23"/>
      <c r="CU74" s="23"/>
      <c r="CV74" s="24"/>
      <c r="CW74" s="26">
        <f t="shared" si="84"/>
        <v>0</v>
      </c>
      <c r="CX74" s="27">
        <f t="shared" si="94"/>
        <v>0</v>
      </c>
      <c r="CY74" s="24" t="s">
        <v>49</v>
      </c>
      <c r="CZ74" s="24"/>
      <c r="DA74" s="23"/>
      <c r="DB74" s="23"/>
      <c r="DC74" s="24"/>
      <c r="DD74" s="26">
        <f t="shared" si="85"/>
        <v>0</v>
      </c>
      <c r="DE74" s="27">
        <f t="shared" si="95"/>
        <v>0</v>
      </c>
      <c r="DF74" s="24" t="s">
        <v>49</v>
      </c>
      <c r="DG74" s="24"/>
      <c r="DH74" s="23"/>
      <c r="DI74" s="23"/>
      <c r="DJ74" s="24"/>
      <c r="DK74" s="26">
        <f t="shared" si="86"/>
        <v>0</v>
      </c>
      <c r="DL74" s="27">
        <f t="shared" si="96"/>
        <v>0</v>
      </c>
      <c r="DM74" s="24" t="s">
        <v>49</v>
      </c>
      <c r="DN74" s="24"/>
      <c r="DO74" s="23"/>
      <c r="DP74" s="23"/>
      <c r="DQ74" s="24"/>
      <c r="DR74" s="26">
        <f t="shared" si="87"/>
        <v>0</v>
      </c>
      <c r="DS74" s="27">
        <f t="shared" si="97"/>
        <v>0</v>
      </c>
      <c r="DT74" s="24" t="s">
        <v>49</v>
      </c>
      <c r="DU74" s="24"/>
      <c r="DV74" s="23"/>
      <c r="DW74" s="23"/>
      <c r="DX74" s="24"/>
      <c r="DY74" s="26">
        <f t="shared" si="88"/>
        <v>0</v>
      </c>
      <c r="DZ74" s="27">
        <f t="shared" si="98"/>
        <v>0</v>
      </c>
      <c r="EA74" s="24" t="s">
        <v>49</v>
      </c>
      <c r="EB74" s="24"/>
      <c r="EC74" s="30">
        <v>70</v>
      </c>
      <c r="ED74" s="23"/>
      <c r="EE74" s="24"/>
      <c r="EF74" s="26">
        <f t="shared" si="100"/>
        <v>1</v>
      </c>
      <c r="EG74" s="27">
        <f t="shared" si="99"/>
        <v>0</v>
      </c>
      <c r="EH74" s="24" t="s">
        <v>49</v>
      </c>
      <c r="EI74" s="24"/>
      <c r="EJ74" s="31">
        <v>2026</v>
      </c>
    </row>
    <row r="75" spans="2:140" ht="37" customHeight="1" x14ac:dyDescent="0.25">
      <c r="B75" s="15" t="s">
        <v>44</v>
      </c>
      <c r="C75" s="15" t="s">
        <v>76</v>
      </c>
      <c r="D75" s="15" t="s">
        <v>76</v>
      </c>
      <c r="E75" s="15" t="s">
        <v>129</v>
      </c>
      <c r="F75" s="15" t="s">
        <v>244</v>
      </c>
      <c r="G75" s="16" t="s">
        <v>245</v>
      </c>
      <c r="H75" s="15" t="s">
        <v>373</v>
      </c>
      <c r="I75" s="15" t="s">
        <v>433</v>
      </c>
      <c r="J75" s="15" t="s">
        <v>434</v>
      </c>
      <c r="K75" s="15" t="s">
        <v>435</v>
      </c>
      <c r="L75" s="15" t="s">
        <v>489</v>
      </c>
      <c r="M75" s="15" t="s">
        <v>78</v>
      </c>
      <c r="N75" s="15" t="s">
        <v>79</v>
      </c>
      <c r="O75" s="21">
        <v>123</v>
      </c>
      <c r="P75" s="18" t="s">
        <v>907</v>
      </c>
      <c r="Q75" s="19" t="s">
        <v>252</v>
      </c>
      <c r="R75" s="18" t="s">
        <v>253</v>
      </c>
      <c r="S75" s="18" t="s">
        <v>524</v>
      </c>
      <c r="T75" s="18" t="s">
        <v>254</v>
      </c>
      <c r="U75" s="18" t="s">
        <v>355</v>
      </c>
      <c r="V75" s="18">
        <v>0</v>
      </c>
      <c r="W75" s="18" t="s">
        <v>908</v>
      </c>
      <c r="X75" s="19" t="s">
        <v>256</v>
      </c>
      <c r="Y75" s="20"/>
      <c r="Z75" s="20" t="s">
        <v>48</v>
      </c>
      <c r="AA75" s="20"/>
      <c r="AB75" s="20"/>
      <c r="AC75" s="20"/>
      <c r="AD75" s="20"/>
      <c r="AE75" s="20"/>
      <c r="AF75" s="20"/>
      <c r="AG75" s="20"/>
      <c r="AH75" s="21"/>
      <c r="AI75" s="21"/>
      <c r="AJ75" s="21"/>
      <c r="AK75" s="21"/>
      <c r="AL75" s="21"/>
      <c r="AM75" s="21"/>
      <c r="AN75" s="21"/>
      <c r="AO75" s="21"/>
      <c r="AP75" s="21"/>
      <c r="AQ75" s="21"/>
      <c r="AR75" s="22"/>
      <c r="AS75" s="21"/>
      <c r="AT75" s="21"/>
      <c r="AU75" s="21"/>
      <c r="AV75" s="21"/>
      <c r="AW75" s="21">
        <v>10</v>
      </c>
      <c r="AX75" s="21">
        <v>12</v>
      </c>
      <c r="AY75" s="21">
        <v>20</v>
      </c>
      <c r="AZ75" s="15"/>
      <c r="BA75" s="15"/>
      <c r="BB75" s="15"/>
      <c r="BC75" s="15"/>
      <c r="BD75" s="23">
        <v>0</v>
      </c>
      <c r="BE75" s="23"/>
      <c r="BF75" s="24" t="s">
        <v>909</v>
      </c>
      <c r="BG75" s="25">
        <f t="shared" si="78"/>
        <v>0</v>
      </c>
      <c r="BH75" s="26">
        <f t="shared" si="101"/>
        <v>0</v>
      </c>
      <c r="BI75" s="24" t="s">
        <v>49</v>
      </c>
      <c r="BJ75" s="24" t="s">
        <v>910</v>
      </c>
      <c r="BK75" s="23">
        <v>1</v>
      </c>
      <c r="BL75" s="23">
        <v>1</v>
      </c>
      <c r="BM75" s="24" t="s">
        <v>911</v>
      </c>
      <c r="BN75" s="26">
        <f t="shared" si="79"/>
        <v>8.3333333333333329E-2</v>
      </c>
      <c r="BO75" s="27">
        <f t="shared" si="89"/>
        <v>0</v>
      </c>
      <c r="BP75" s="24" t="s">
        <v>62</v>
      </c>
      <c r="BQ75" s="28" t="s">
        <v>912</v>
      </c>
      <c r="BR75" s="29">
        <v>2</v>
      </c>
      <c r="BS75" s="23">
        <v>1</v>
      </c>
      <c r="BT75" s="24" t="s">
        <v>913</v>
      </c>
      <c r="BU75" s="26">
        <f t="shared" si="80"/>
        <v>0.16666666666666666</v>
      </c>
      <c r="BV75" s="27">
        <f t="shared" si="90"/>
        <v>0</v>
      </c>
      <c r="BW75" s="24" t="s">
        <v>62</v>
      </c>
      <c r="BX75" s="24" t="s">
        <v>914</v>
      </c>
      <c r="BY75" s="23">
        <v>3</v>
      </c>
      <c r="BZ75" s="23"/>
      <c r="CA75" s="24"/>
      <c r="CB75" s="26">
        <f t="shared" si="81"/>
        <v>0.25</v>
      </c>
      <c r="CC75" s="27">
        <f t="shared" si="91"/>
        <v>0</v>
      </c>
      <c r="CD75" s="24" t="s">
        <v>49</v>
      </c>
      <c r="CE75" s="24"/>
      <c r="CF75" s="23">
        <v>4</v>
      </c>
      <c r="CG75" s="23"/>
      <c r="CH75" s="24"/>
      <c r="CI75" s="26">
        <f t="shared" si="82"/>
        <v>0.33333333333333331</v>
      </c>
      <c r="CJ75" s="27">
        <f t="shared" si="92"/>
        <v>0</v>
      </c>
      <c r="CK75" s="24" t="s">
        <v>49</v>
      </c>
      <c r="CL75" s="24"/>
      <c r="CM75" s="187">
        <v>5</v>
      </c>
      <c r="CN75" s="187"/>
      <c r="CO75" s="24"/>
      <c r="CP75" s="26">
        <f t="shared" si="83"/>
        <v>0.41666666666666669</v>
      </c>
      <c r="CQ75" s="27">
        <f t="shared" si="93"/>
        <v>0</v>
      </c>
      <c r="CR75" s="24" t="s">
        <v>49</v>
      </c>
      <c r="CS75" s="24"/>
      <c r="CT75" s="23">
        <v>6</v>
      </c>
      <c r="CU75" s="23"/>
      <c r="CV75" s="24"/>
      <c r="CW75" s="26">
        <f t="shared" si="84"/>
        <v>0.5</v>
      </c>
      <c r="CX75" s="27">
        <f t="shared" si="94"/>
        <v>0</v>
      </c>
      <c r="CY75" s="24" t="s">
        <v>49</v>
      </c>
      <c r="CZ75" s="24"/>
      <c r="DA75" s="23">
        <v>7</v>
      </c>
      <c r="DB75" s="23"/>
      <c r="DC75" s="24"/>
      <c r="DD75" s="26">
        <f t="shared" si="85"/>
        <v>0.58333333333333337</v>
      </c>
      <c r="DE75" s="27">
        <f t="shared" si="95"/>
        <v>0</v>
      </c>
      <c r="DF75" s="24" t="s">
        <v>49</v>
      </c>
      <c r="DG75" s="24"/>
      <c r="DH75" s="23">
        <v>8</v>
      </c>
      <c r="DI75" s="23"/>
      <c r="DJ75" s="24"/>
      <c r="DK75" s="26">
        <f t="shared" si="86"/>
        <v>0.66666666666666663</v>
      </c>
      <c r="DL75" s="27">
        <f t="shared" si="96"/>
        <v>0</v>
      </c>
      <c r="DM75" s="24" t="s">
        <v>49</v>
      </c>
      <c r="DN75" s="24"/>
      <c r="DO75" s="23">
        <v>9</v>
      </c>
      <c r="DP75" s="23"/>
      <c r="DQ75" s="24"/>
      <c r="DR75" s="26">
        <f t="shared" si="87"/>
        <v>0.75</v>
      </c>
      <c r="DS75" s="27">
        <f t="shared" si="97"/>
        <v>0</v>
      </c>
      <c r="DT75" s="24" t="s">
        <v>49</v>
      </c>
      <c r="DU75" s="24"/>
      <c r="DV75" s="23">
        <v>10</v>
      </c>
      <c r="DW75" s="23"/>
      <c r="DX75" s="24"/>
      <c r="DY75" s="26">
        <f t="shared" si="88"/>
        <v>0.83333333333333337</v>
      </c>
      <c r="DZ75" s="27">
        <f t="shared" si="98"/>
        <v>0</v>
      </c>
      <c r="EA75" s="24" t="s">
        <v>49</v>
      </c>
      <c r="EB75" s="24"/>
      <c r="EC75" s="30">
        <v>12</v>
      </c>
      <c r="ED75" s="23"/>
      <c r="EE75" s="24"/>
      <c r="EF75" s="26">
        <f t="shared" si="100"/>
        <v>1</v>
      </c>
      <c r="EG75" s="27">
        <f t="shared" si="99"/>
        <v>0</v>
      </c>
      <c r="EH75" s="24" t="s">
        <v>49</v>
      </c>
      <c r="EI75" s="24"/>
      <c r="EJ75" s="31">
        <v>2026</v>
      </c>
    </row>
    <row r="76" spans="2:140" ht="37" customHeight="1" x14ac:dyDescent="0.25">
      <c r="B76" s="15" t="s">
        <v>44</v>
      </c>
      <c r="C76" s="15" t="s">
        <v>76</v>
      </c>
      <c r="D76" s="15" t="s">
        <v>498</v>
      </c>
      <c r="E76" s="15" t="s">
        <v>129</v>
      </c>
      <c r="F76" s="15" t="s">
        <v>244</v>
      </c>
      <c r="G76" s="16" t="s">
        <v>245</v>
      </c>
      <c r="H76" s="15" t="s">
        <v>373</v>
      </c>
      <c r="I76" s="15" t="s">
        <v>433</v>
      </c>
      <c r="J76" s="15" t="s">
        <v>434</v>
      </c>
      <c r="K76" s="15" t="s">
        <v>435</v>
      </c>
      <c r="L76" s="15" t="s">
        <v>499</v>
      </c>
      <c r="M76" s="15" t="s">
        <v>78</v>
      </c>
      <c r="N76" s="15" t="s">
        <v>79</v>
      </c>
      <c r="O76" s="21">
        <v>18</v>
      </c>
      <c r="P76" s="18" t="s">
        <v>504</v>
      </c>
      <c r="Q76" s="19" t="s">
        <v>252</v>
      </c>
      <c r="R76" s="18" t="s">
        <v>505</v>
      </c>
      <c r="S76" s="18" t="s">
        <v>506</v>
      </c>
      <c r="T76" s="18" t="s">
        <v>254</v>
      </c>
      <c r="U76" s="18" t="s">
        <v>332</v>
      </c>
      <c r="V76" s="18">
        <v>0</v>
      </c>
      <c r="W76" s="18" t="s">
        <v>507</v>
      </c>
      <c r="X76" s="19" t="s">
        <v>256</v>
      </c>
      <c r="Y76" s="20"/>
      <c r="Z76" s="20"/>
      <c r="AA76" s="20"/>
      <c r="AB76" s="20"/>
      <c r="AC76" s="20"/>
      <c r="AD76" s="20"/>
      <c r="AE76" s="20"/>
      <c r="AF76" s="20"/>
      <c r="AG76" s="20"/>
      <c r="AH76" s="21"/>
      <c r="AI76" s="21"/>
      <c r="AJ76" s="21"/>
      <c r="AK76" s="21"/>
      <c r="AL76" s="21"/>
      <c r="AM76" s="21"/>
      <c r="AN76" s="21"/>
      <c r="AO76" s="21"/>
      <c r="AP76" s="21"/>
      <c r="AQ76" s="21"/>
      <c r="AR76" s="22"/>
      <c r="AS76" s="21"/>
      <c r="AT76" s="200" t="s">
        <v>915</v>
      </c>
      <c r="AU76" s="200" t="s">
        <v>916</v>
      </c>
      <c r="AV76" s="200">
        <v>97</v>
      </c>
      <c r="AW76" s="200">
        <v>97</v>
      </c>
      <c r="AX76" s="200">
        <v>97</v>
      </c>
      <c r="AY76" s="197">
        <v>97</v>
      </c>
      <c r="AZ76" s="191"/>
      <c r="BA76" s="191"/>
      <c r="BB76" s="191"/>
      <c r="BC76" s="191"/>
      <c r="BD76" s="54"/>
      <c r="BE76" s="54"/>
      <c r="BF76" s="57"/>
      <c r="BG76" s="25">
        <f t="shared" si="78"/>
        <v>0</v>
      </c>
      <c r="BH76" s="27">
        <f>+IF(BI76="SI",IFERROR((IF(BI76="SI",BE76,0)/AX76),"REVISAR"),0)</f>
        <v>0</v>
      </c>
      <c r="BI76" s="24" t="s">
        <v>49</v>
      </c>
      <c r="BJ76" s="57"/>
      <c r="BK76" s="201"/>
      <c r="BL76" s="54"/>
      <c r="BM76" s="57"/>
      <c r="BN76" s="26">
        <f t="shared" si="79"/>
        <v>0</v>
      </c>
      <c r="BO76" s="27">
        <f t="shared" si="89"/>
        <v>0</v>
      </c>
      <c r="BP76" s="24" t="s">
        <v>49</v>
      </c>
      <c r="BQ76" s="28"/>
      <c r="BR76" s="202">
        <v>20</v>
      </c>
      <c r="BS76" s="54">
        <v>97</v>
      </c>
      <c r="BT76" s="57" t="s">
        <v>917</v>
      </c>
      <c r="BU76" s="26">
        <f t="shared" si="80"/>
        <v>0.20618556701030927</v>
      </c>
      <c r="BV76" s="27">
        <f t="shared" si="90"/>
        <v>0</v>
      </c>
      <c r="BW76" s="24" t="s">
        <v>62</v>
      </c>
      <c r="BX76" s="57" t="s">
        <v>918</v>
      </c>
      <c r="BY76" s="201"/>
      <c r="BZ76" s="54"/>
      <c r="CA76" s="57"/>
      <c r="CB76" s="26">
        <f t="shared" si="81"/>
        <v>0</v>
      </c>
      <c r="CC76" s="27">
        <f t="shared" si="91"/>
        <v>0</v>
      </c>
      <c r="CD76" s="24" t="s">
        <v>49</v>
      </c>
      <c r="CE76" s="57"/>
      <c r="CF76" s="201"/>
      <c r="CG76" s="54"/>
      <c r="CH76" s="57"/>
      <c r="CI76" s="26">
        <f t="shared" si="82"/>
        <v>0</v>
      </c>
      <c r="CJ76" s="27">
        <f t="shared" si="92"/>
        <v>0</v>
      </c>
      <c r="CK76" s="24" t="s">
        <v>49</v>
      </c>
      <c r="CL76" s="57"/>
      <c r="CM76" s="199">
        <v>30</v>
      </c>
      <c r="CN76" s="203"/>
      <c r="CO76" s="57"/>
      <c r="CP76" s="26">
        <f t="shared" si="83"/>
        <v>0.30927835051546393</v>
      </c>
      <c r="CQ76" s="27">
        <f t="shared" si="93"/>
        <v>0</v>
      </c>
      <c r="CR76" s="24" t="s">
        <v>49</v>
      </c>
      <c r="CS76" s="57"/>
      <c r="CT76" s="54"/>
      <c r="CU76" s="54"/>
      <c r="CV76" s="57"/>
      <c r="CW76" s="26">
        <f t="shared" si="84"/>
        <v>0</v>
      </c>
      <c r="CX76" s="27">
        <f t="shared" si="94"/>
        <v>0</v>
      </c>
      <c r="CY76" s="24" t="s">
        <v>49</v>
      </c>
      <c r="CZ76" s="57"/>
      <c r="DA76" s="55"/>
      <c r="DB76" s="54"/>
      <c r="DC76" s="57"/>
      <c r="DD76" s="26">
        <f t="shared" si="85"/>
        <v>0</v>
      </c>
      <c r="DE76" s="27">
        <f t="shared" si="95"/>
        <v>0</v>
      </c>
      <c r="DF76" s="24" t="s">
        <v>49</v>
      </c>
      <c r="DG76" s="57"/>
      <c r="DH76" s="55">
        <v>60</v>
      </c>
      <c r="DI76" s="54"/>
      <c r="DJ76" s="57"/>
      <c r="DK76" s="26">
        <f t="shared" si="86"/>
        <v>0.61855670103092786</v>
      </c>
      <c r="DL76" s="27">
        <f t="shared" si="96"/>
        <v>0</v>
      </c>
      <c r="DM76" s="24" t="s">
        <v>49</v>
      </c>
      <c r="DN76" s="57"/>
      <c r="DO76" s="55"/>
      <c r="DP76" s="54"/>
      <c r="DQ76" s="57"/>
      <c r="DR76" s="26">
        <f t="shared" si="87"/>
        <v>0</v>
      </c>
      <c r="DS76" s="27">
        <f t="shared" si="97"/>
        <v>0</v>
      </c>
      <c r="DT76" s="24" t="s">
        <v>49</v>
      </c>
      <c r="DU76" s="57"/>
      <c r="DV76" s="55"/>
      <c r="DW76" s="54"/>
      <c r="DX76" s="57"/>
      <c r="DY76" s="26">
        <f t="shared" si="88"/>
        <v>0</v>
      </c>
      <c r="DZ76" s="27">
        <f t="shared" si="98"/>
        <v>0</v>
      </c>
      <c r="EA76" s="24" t="s">
        <v>49</v>
      </c>
      <c r="EB76" s="57"/>
      <c r="EC76" s="58">
        <v>97</v>
      </c>
      <c r="ED76" s="54"/>
      <c r="EE76" s="57"/>
      <c r="EF76" s="26">
        <f t="shared" si="100"/>
        <v>1</v>
      </c>
      <c r="EG76" s="27">
        <f t="shared" si="99"/>
        <v>0</v>
      </c>
      <c r="EH76" s="24" t="s">
        <v>49</v>
      </c>
      <c r="EI76" s="24"/>
      <c r="EJ76" s="31">
        <v>2026</v>
      </c>
    </row>
    <row r="77" spans="2:140" ht="37" customHeight="1" x14ac:dyDescent="0.25">
      <c r="B77" s="15" t="s">
        <v>44</v>
      </c>
      <c r="C77" s="15" t="s">
        <v>76</v>
      </c>
      <c r="D77" s="15" t="s">
        <v>498</v>
      </c>
      <c r="E77" s="15" t="s">
        <v>129</v>
      </c>
      <c r="F77" s="15" t="s">
        <v>244</v>
      </c>
      <c r="G77" s="16" t="s">
        <v>245</v>
      </c>
      <c r="H77" s="15" t="s">
        <v>373</v>
      </c>
      <c r="I77" s="15" t="s">
        <v>433</v>
      </c>
      <c r="J77" s="15" t="s">
        <v>434</v>
      </c>
      <c r="K77" s="15" t="s">
        <v>435</v>
      </c>
      <c r="L77" s="15" t="s">
        <v>499</v>
      </c>
      <c r="M77" s="15" t="s">
        <v>78</v>
      </c>
      <c r="N77" s="15" t="s">
        <v>79</v>
      </c>
      <c r="O77" s="21">
        <v>20</v>
      </c>
      <c r="P77" s="18" t="s">
        <v>508</v>
      </c>
      <c r="Q77" s="19" t="s">
        <v>97</v>
      </c>
      <c r="R77" s="18" t="s">
        <v>419</v>
      </c>
      <c r="S77" s="18" t="s">
        <v>509</v>
      </c>
      <c r="T77" s="18" t="s">
        <v>274</v>
      </c>
      <c r="U77" s="18" t="s">
        <v>332</v>
      </c>
      <c r="V77" s="18">
        <v>0</v>
      </c>
      <c r="W77" s="18" t="s">
        <v>510</v>
      </c>
      <c r="X77" s="19" t="s">
        <v>256</v>
      </c>
      <c r="Y77" s="20"/>
      <c r="Z77" s="20"/>
      <c r="AA77" s="20"/>
      <c r="AB77" s="20"/>
      <c r="AC77" s="20"/>
      <c r="AD77" s="20"/>
      <c r="AE77" s="20"/>
      <c r="AF77" s="20"/>
      <c r="AG77" s="20"/>
      <c r="AH77" s="21"/>
      <c r="AI77" s="21"/>
      <c r="AJ77" s="21"/>
      <c r="AK77" s="21"/>
      <c r="AL77" s="21"/>
      <c r="AM77" s="21"/>
      <c r="AN77" s="21"/>
      <c r="AO77" s="21"/>
      <c r="AP77" s="21"/>
      <c r="AQ77" s="21"/>
      <c r="AR77" s="22"/>
      <c r="AS77" s="21"/>
      <c r="AT77" s="21">
        <v>96</v>
      </c>
      <c r="AU77" s="21">
        <v>96</v>
      </c>
      <c r="AV77" s="21">
        <v>97</v>
      </c>
      <c r="AW77" s="21">
        <v>97</v>
      </c>
      <c r="AX77" s="21">
        <v>97</v>
      </c>
      <c r="AY77" s="21">
        <v>97</v>
      </c>
      <c r="AZ77" s="15"/>
      <c r="BA77" s="15"/>
      <c r="BB77" s="15"/>
      <c r="BC77" s="15"/>
      <c r="BD77" s="23"/>
      <c r="BE77" s="23"/>
      <c r="BF77" s="24"/>
      <c r="BG77" s="25">
        <f t="shared" si="78"/>
        <v>0</v>
      </c>
      <c r="BH77" s="27">
        <f>+IF(BI77="SI",IFERROR((IF(BI77="SI",BE77,0)/AX77),"REVISAR"),0)</f>
        <v>0</v>
      </c>
      <c r="BI77" s="24" t="s">
        <v>49</v>
      </c>
      <c r="BJ77" s="24"/>
      <c r="BK77" s="23">
        <v>30</v>
      </c>
      <c r="BL77" s="23"/>
      <c r="BM77" s="24"/>
      <c r="BN77" s="26">
        <f t="shared" si="79"/>
        <v>0.30927835051546393</v>
      </c>
      <c r="BO77" s="27">
        <f t="shared" si="89"/>
        <v>0</v>
      </c>
      <c r="BP77" s="24" t="s">
        <v>49</v>
      </c>
      <c r="BQ77" s="28"/>
      <c r="BR77" s="29">
        <v>15</v>
      </c>
      <c r="BS77" s="23"/>
      <c r="BT77" s="24"/>
      <c r="BU77" s="26">
        <f t="shared" si="80"/>
        <v>0.15463917525773196</v>
      </c>
      <c r="BV77" s="27">
        <f t="shared" si="90"/>
        <v>0</v>
      </c>
      <c r="BW77" s="24" t="s">
        <v>62</v>
      </c>
      <c r="BX77" s="24" t="s">
        <v>919</v>
      </c>
      <c r="BY77" s="23">
        <v>15</v>
      </c>
      <c r="BZ77" s="23"/>
      <c r="CA77" s="24"/>
      <c r="CB77" s="26">
        <f t="shared" si="81"/>
        <v>0.15463917525773196</v>
      </c>
      <c r="CC77" s="27">
        <f t="shared" si="91"/>
        <v>0</v>
      </c>
      <c r="CD77" s="24" t="s">
        <v>49</v>
      </c>
      <c r="CE77" s="24"/>
      <c r="CF77" s="23">
        <v>15</v>
      </c>
      <c r="CG77" s="23"/>
      <c r="CH77" s="24"/>
      <c r="CI77" s="26">
        <f t="shared" si="82"/>
        <v>0.15463917525773196</v>
      </c>
      <c r="CJ77" s="27">
        <f t="shared" si="92"/>
        <v>0</v>
      </c>
      <c r="CK77" s="24" t="s">
        <v>49</v>
      </c>
      <c r="CL77" s="24"/>
      <c r="CM77" s="187">
        <v>30</v>
      </c>
      <c r="CN77" s="187"/>
      <c r="CO77" s="24"/>
      <c r="CP77" s="26">
        <f t="shared" si="83"/>
        <v>0.30927835051546393</v>
      </c>
      <c r="CQ77" s="27">
        <f t="shared" si="93"/>
        <v>0</v>
      </c>
      <c r="CR77" s="24" t="s">
        <v>49</v>
      </c>
      <c r="CS77" s="24"/>
      <c r="CT77" s="23">
        <v>30</v>
      </c>
      <c r="CU77" s="23"/>
      <c r="CV77" s="24"/>
      <c r="CW77" s="26">
        <f t="shared" si="84"/>
        <v>0.30927835051546393</v>
      </c>
      <c r="CX77" s="27">
        <f t="shared" si="94"/>
        <v>0</v>
      </c>
      <c r="CY77" s="24" t="s">
        <v>49</v>
      </c>
      <c r="CZ77" s="24"/>
      <c r="DA77" s="23">
        <v>30</v>
      </c>
      <c r="DB77" s="23"/>
      <c r="DC77" s="24"/>
      <c r="DD77" s="26">
        <f t="shared" si="85"/>
        <v>0.30927835051546393</v>
      </c>
      <c r="DE77" s="27">
        <f t="shared" si="95"/>
        <v>0</v>
      </c>
      <c r="DF77" s="24" t="s">
        <v>49</v>
      </c>
      <c r="DG77" s="24"/>
      <c r="DH77" s="23">
        <v>60</v>
      </c>
      <c r="DI77" s="23"/>
      <c r="DJ77" s="24"/>
      <c r="DK77" s="26">
        <f t="shared" si="86"/>
        <v>0.61855670103092786</v>
      </c>
      <c r="DL77" s="27">
        <f t="shared" si="96"/>
        <v>0</v>
      </c>
      <c r="DM77" s="24" t="s">
        <v>49</v>
      </c>
      <c r="DN77" s="24"/>
      <c r="DO77" s="23">
        <v>60</v>
      </c>
      <c r="DP77" s="23"/>
      <c r="DQ77" s="24"/>
      <c r="DR77" s="26">
        <f t="shared" si="87"/>
        <v>0.61855670103092786</v>
      </c>
      <c r="DS77" s="27">
        <f t="shared" si="97"/>
        <v>0</v>
      </c>
      <c r="DT77" s="24" t="s">
        <v>49</v>
      </c>
      <c r="DU77" s="24"/>
      <c r="DV77" s="23">
        <v>60</v>
      </c>
      <c r="DW77" s="23"/>
      <c r="DX77" s="24"/>
      <c r="DY77" s="26">
        <f t="shared" si="88"/>
        <v>0.61855670103092786</v>
      </c>
      <c r="DZ77" s="27">
        <f t="shared" si="98"/>
        <v>0</v>
      </c>
      <c r="EA77" s="24" t="s">
        <v>49</v>
      </c>
      <c r="EB77" s="24"/>
      <c r="EC77" s="30">
        <v>97</v>
      </c>
      <c r="ED77" s="23"/>
      <c r="EE77" s="24"/>
      <c r="EF77" s="26">
        <f t="shared" si="100"/>
        <v>1</v>
      </c>
      <c r="EG77" s="27">
        <f t="shared" si="99"/>
        <v>0</v>
      </c>
      <c r="EH77" s="24" t="s">
        <v>49</v>
      </c>
      <c r="EI77" s="24"/>
      <c r="EJ77" s="31">
        <v>2026</v>
      </c>
    </row>
    <row r="78" spans="2:140" ht="37" customHeight="1" x14ac:dyDescent="0.25">
      <c r="B78" s="15" t="s">
        <v>44</v>
      </c>
      <c r="C78" s="15" t="s">
        <v>76</v>
      </c>
      <c r="D78" s="15" t="s">
        <v>498</v>
      </c>
      <c r="E78" s="15" t="s">
        <v>129</v>
      </c>
      <c r="F78" s="15" t="s">
        <v>244</v>
      </c>
      <c r="G78" s="16" t="s">
        <v>366</v>
      </c>
      <c r="H78" s="15" t="s">
        <v>373</v>
      </c>
      <c r="I78" s="15" t="s">
        <v>247</v>
      </c>
      <c r="J78" s="15" t="s">
        <v>248</v>
      </c>
      <c r="K78" s="15" t="s">
        <v>249</v>
      </c>
      <c r="L78" s="15" t="s">
        <v>250</v>
      </c>
      <c r="M78" s="15" t="s">
        <v>52</v>
      </c>
      <c r="N78" s="15" t="s">
        <v>54</v>
      </c>
      <c r="O78" s="21">
        <v>103</v>
      </c>
      <c r="P78" s="18" t="s">
        <v>522</v>
      </c>
      <c r="Q78" s="19" t="s">
        <v>252</v>
      </c>
      <c r="R78" s="18" t="s">
        <v>293</v>
      </c>
      <c r="S78" s="18" t="s">
        <v>523</v>
      </c>
      <c r="T78" s="18" t="s">
        <v>254</v>
      </c>
      <c r="U78" s="18" t="s">
        <v>255</v>
      </c>
      <c r="V78" s="18">
        <v>30</v>
      </c>
      <c r="W78" s="18" t="s">
        <v>920</v>
      </c>
      <c r="X78" s="19" t="s">
        <v>744</v>
      </c>
      <c r="Y78" s="20"/>
      <c r="Z78" s="20"/>
      <c r="AA78" s="20"/>
      <c r="AB78" s="20"/>
      <c r="AC78" s="20"/>
      <c r="AD78" s="20"/>
      <c r="AE78" s="20"/>
      <c r="AF78" s="20"/>
      <c r="AG78" s="20"/>
      <c r="AH78" s="21"/>
      <c r="AI78" s="21"/>
      <c r="AJ78" s="21"/>
      <c r="AK78" s="21"/>
      <c r="AL78" s="21"/>
      <c r="AM78" s="21"/>
      <c r="AN78" s="21"/>
      <c r="AO78" s="21"/>
      <c r="AP78" s="21"/>
      <c r="AQ78" s="21"/>
      <c r="AR78" s="22"/>
      <c r="AS78" s="21"/>
      <c r="AT78" s="21">
        <v>761</v>
      </c>
      <c r="AU78" s="21">
        <v>800</v>
      </c>
      <c r="AV78" s="21">
        <v>900</v>
      </c>
      <c r="AW78" s="21">
        <v>1600</v>
      </c>
      <c r="AX78" s="21">
        <v>2000</v>
      </c>
      <c r="AY78" s="21">
        <v>2000</v>
      </c>
      <c r="AZ78" s="15"/>
      <c r="BA78" s="15"/>
      <c r="BB78" s="15"/>
      <c r="BC78" s="15"/>
      <c r="BD78" s="23"/>
      <c r="BE78" s="23">
        <v>1510</v>
      </c>
      <c r="BF78" s="24" t="s">
        <v>921</v>
      </c>
      <c r="BG78" s="26">
        <f>IFERROR(((BD78-AT78)/(AX78-AT78)),0)</f>
        <v>-0.61420500403551248</v>
      </c>
      <c r="BH78" s="27">
        <f>+IF(BI78="SI",IFERROR((((IF(BI78="SI",(BE78-AT78),0)))/(AX78-AT78)),"REVISAR"),0)</f>
        <v>0.60451977401129942</v>
      </c>
      <c r="BI78" s="24" t="s">
        <v>50</v>
      </c>
      <c r="BJ78" s="24" t="s">
        <v>752</v>
      </c>
      <c r="BK78" s="23"/>
      <c r="BL78" s="23">
        <v>1562</v>
      </c>
      <c r="BM78" s="24" t="s">
        <v>922</v>
      </c>
      <c r="BN78" s="26">
        <f>IFERROR(((BK78-AT78)/(AX78-AT78)),0)</f>
        <v>-0.61420500403551248</v>
      </c>
      <c r="BO78" s="27">
        <f>+IF(BP78="SI",IFERROR((((IF(BP78="SI",(BL78-AT78),0)))/(AX78-AT78)),"REVISAR"),BH78)</f>
        <v>0.64648910411622273</v>
      </c>
      <c r="BP78" s="24" t="s">
        <v>50</v>
      </c>
      <c r="BQ78" s="28" t="s">
        <v>765</v>
      </c>
      <c r="BR78" s="29"/>
      <c r="BS78" s="23">
        <v>1626</v>
      </c>
      <c r="BT78" s="24" t="s">
        <v>922</v>
      </c>
      <c r="BU78" s="26">
        <f>IFERROR(((BR78-AT78)/(AX78-AT78)),0)</f>
        <v>-0.61420500403551248</v>
      </c>
      <c r="BV78" s="27">
        <f>+IF(BW78="SI",IFERROR((((IF(BW78="SI",(BS78-AT78),0)))/(AX78-AT78)),"REVISAR"),BO78)</f>
        <v>0.64648910411622273</v>
      </c>
      <c r="BW78" s="24" t="s">
        <v>314</v>
      </c>
      <c r="BX78" s="24" t="s">
        <v>923</v>
      </c>
      <c r="BY78" s="23"/>
      <c r="BZ78" s="23"/>
      <c r="CA78" s="24"/>
      <c r="CB78" s="26">
        <f>IFERROR(((BY78-AT78)/(AX78-AT78)),0)</f>
        <v>-0.61420500403551248</v>
      </c>
      <c r="CC78" s="27">
        <f>+IF(CD78="SI",IFERROR((((IF(CD78="SI",(BZ78-AT78),0)))/(AX78-AT78)),"REVISAR"),BV78)</f>
        <v>0.64648910411622273</v>
      </c>
      <c r="CD78" s="24" t="s">
        <v>49</v>
      </c>
      <c r="CE78" s="24"/>
      <c r="CF78" s="23"/>
      <c r="CG78" s="23"/>
      <c r="CH78" s="24"/>
      <c r="CI78" s="26">
        <f>IFERROR(((CF78-AT78)/(AX78-AT78)),0)</f>
        <v>-0.61420500403551248</v>
      </c>
      <c r="CJ78" s="27">
        <f>+IF(CK78="SI",IFERROR((((IF(CK78="SI",(CG78-AT78),0)))/(AX78-AT78)),"REVISAR"),CC78)</f>
        <v>0.64648910411622273</v>
      </c>
      <c r="CK78" s="24" t="s">
        <v>49</v>
      </c>
      <c r="CL78" s="24"/>
      <c r="CM78" s="187">
        <v>1000</v>
      </c>
      <c r="CN78" s="187"/>
      <c r="CO78" s="24"/>
      <c r="CP78" s="26">
        <f>IFERROR(((CM78-AT78)/(AX78-AT78)),0)</f>
        <v>0.19289749798224373</v>
      </c>
      <c r="CQ78" s="27">
        <f>+IF(CR78="SI",IFERROR((((IF(CR78="SI",(CN78-AT78),0)))/(AX78-AT78)),"REVISAR"),CJ78)</f>
        <v>0.64648910411622273</v>
      </c>
      <c r="CR78" s="24" t="s">
        <v>49</v>
      </c>
      <c r="CS78" s="24"/>
      <c r="CT78" s="23"/>
      <c r="CU78" s="23"/>
      <c r="CV78" s="24"/>
      <c r="CW78" s="26">
        <f>IFERROR(((CT78-AT78)/(AX78-AT78)),0)</f>
        <v>-0.61420500403551248</v>
      </c>
      <c r="CX78" s="27">
        <f>+IF(CY78="SI",IFERROR((((IF(CY78="SI",(CU78-AT78),0)))/(AX78-AT78)),"REVISAR"),CQ78)</f>
        <v>0.64648910411622273</v>
      </c>
      <c r="CY78" s="24" t="s">
        <v>49</v>
      </c>
      <c r="CZ78" s="24"/>
      <c r="DA78" s="23"/>
      <c r="DB78" s="23"/>
      <c r="DC78" s="24"/>
      <c r="DD78" s="26">
        <f>IFERROR(((DA78-AT78)/(AX78-AT78)),0)</f>
        <v>-0.61420500403551248</v>
      </c>
      <c r="DE78" s="27">
        <f>+IF(DF78="SI",IFERROR((((IF(DF78="SI",(DB78-AT78),0)))/(AX78-AT78)),"REVISAR"),CX78)</f>
        <v>0.64648910411622273</v>
      </c>
      <c r="DF78" s="24" t="s">
        <v>49</v>
      </c>
      <c r="DG78" s="24"/>
      <c r="DH78" s="23"/>
      <c r="DI78" s="23"/>
      <c r="DJ78" s="24"/>
      <c r="DK78" s="26">
        <f>IFERROR(((DH78-AT78)/(AX78-AT78)),0)</f>
        <v>-0.61420500403551248</v>
      </c>
      <c r="DL78" s="27">
        <f>+IF(DM78="SI",IFERROR((((IF(DM78="SI",(DI78-AT78),0)))/(AX78-AT78)),"REVISAR"),DE78)</f>
        <v>0.64648910411622273</v>
      </c>
      <c r="DM78" s="24" t="s">
        <v>49</v>
      </c>
      <c r="DN78" s="24"/>
      <c r="DO78" s="23"/>
      <c r="DP78" s="23"/>
      <c r="DQ78" s="24"/>
      <c r="DR78" s="26">
        <f>IFERROR(((DO78-AT78)/(AX78-AT78)),0)</f>
        <v>-0.61420500403551248</v>
      </c>
      <c r="DS78" s="27">
        <f>+IF(DT78="SI",IFERROR((((IF(DT78="SI",(DP78-AT78),0)))/(AX78-AT78)),"REVISAR"),DL78)</f>
        <v>0.64648910411622273</v>
      </c>
      <c r="DT78" s="24" t="s">
        <v>49</v>
      </c>
      <c r="DU78" s="24"/>
      <c r="DV78" s="23"/>
      <c r="DW78" s="23"/>
      <c r="DX78" s="24"/>
      <c r="DY78" s="26">
        <f>IFERROR(((DV78-AT78)/(AX78-AT78)),0)</f>
        <v>-0.61420500403551248</v>
      </c>
      <c r="DZ78" s="27">
        <f>+IF(EA78="SI",IFERROR((((IF(EA78="SI",(DW78-AT78),0)))/(AX78-AT78)),"REVISAR"),DS78)</f>
        <v>0.64648910411622273</v>
      </c>
      <c r="EA78" s="24" t="s">
        <v>49</v>
      </c>
      <c r="EB78" s="24"/>
      <c r="EC78" s="30">
        <v>2000</v>
      </c>
      <c r="ED78" s="23"/>
      <c r="EE78" s="24"/>
      <c r="EF78" s="26">
        <f>IFERROR(((EC78-AT78)/(AX78-AT78)),0)</f>
        <v>1</v>
      </c>
      <c r="EG78" s="27">
        <f>+IF(EH78="SI",IFERROR((((IF(EH78="SI",(ED78-AT78),0)))/(AX78-AT78)),"REVISAR"),DZ78)</f>
        <v>0.64648910411622273</v>
      </c>
      <c r="EH78" s="24" t="s">
        <v>49</v>
      </c>
      <c r="EI78" s="24"/>
      <c r="EJ78" s="31">
        <v>2026</v>
      </c>
    </row>
    <row r="79" spans="2:140" ht="37" customHeight="1" x14ac:dyDescent="0.25">
      <c r="B79" s="15" t="s">
        <v>44</v>
      </c>
      <c r="C79" s="15" t="s">
        <v>76</v>
      </c>
      <c r="D79" s="15" t="s">
        <v>924</v>
      </c>
      <c r="E79" s="15" t="s">
        <v>129</v>
      </c>
      <c r="F79" s="15" t="s">
        <v>244</v>
      </c>
      <c r="G79" s="16" t="s">
        <v>366</v>
      </c>
      <c r="H79" s="15" t="s">
        <v>373</v>
      </c>
      <c r="I79" s="15" t="s">
        <v>247</v>
      </c>
      <c r="J79" s="15" t="s">
        <v>248</v>
      </c>
      <c r="K79" s="15" t="s">
        <v>249</v>
      </c>
      <c r="L79" s="15" t="s">
        <v>499</v>
      </c>
      <c r="M79" s="15" t="s">
        <v>78</v>
      </c>
      <c r="N79" s="15" t="s">
        <v>79</v>
      </c>
      <c r="O79" s="21" t="s">
        <v>500</v>
      </c>
      <c r="P79" s="18" t="s">
        <v>501</v>
      </c>
      <c r="Q79" s="19" t="s">
        <v>252</v>
      </c>
      <c r="R79" s="18" t="s">
        <v>565</v>
      </c>
      <c r="S79" s="18" t="s">
        <v>502</v>
      </c>
      <c r="T79" s="18" t="s">
        <v>274</v>
      </c>
      <c r="U79" s="18" t="s">
        <v>260</v>
      </c>
      <c r="V79" s="18">
        <v>180</v>
      </c>
      <c r="W79" s="18" t="s">
        <v>503</v>
      </c>
      <c r="X79" s="19" t="s">
        <v>313</v>
      </c>
      <c r="Y79" s="20" t="s">
        <v>67</v>
      </c>
      <c r="Z79" s="20"/>
      <c r="AA79" s="20"/>
      <c r="AB79" s="20"/>
      <c r="AC79" s="20"/>
      <c r="AD79" s="20"/>
      <c r="AE79" s="20"/>
      <c r="AF79" s="20"/>
      <c r="AG79" s="20"/>
      <c r="AH79" s="21"/>
      <c r="AI79" s="21"/>
      <c r="AJ79" s="21"/>
      <c r="AK79" s="21"/>
      <c r="AL79" s="21"/>
      <c r="AM79" s="21"/>
      <c r="AN79" s="21"/>
      <c r="AO79" s="21"/>
      <c r="AP79" s="21"/>
      <c r="AQ79" s="21"/>
      <c r="AR79" s="22"/>
      <c r="AS79" s="21"/>
      <c r="AT79" s="21" t="s">
        <v>925</v>
      </c>
      <c r="AU79" s="204" t="s">
        <v>925</v>
      </c>
      <c r="AV79" s="190">
        <v>100</v>
      </c>
      <c r="AW79" s="190">
        <v>100</v>
      </c>
      <c r="AX79" s="190">
        <v>100</v>
      </c>
      <c r="AY79" s="205">
        <v>100</v>
      </c>
      <c r="AZ79" s="206"/>
      <c r="BA79" s="206"/>
      <c r="BB79" s="206"/>
      <c r="BC79" s="206"/>
      <c r="BD79" s="23"/>
      <c r="BE79" s="23"/>
      <c r="BF79" s="24"/>
      <c r="BG79" s="25">
        <f t="shared" ref="BG79:BG142" si="102">IFERROR(BD79/AX79,0)</f>
        <v>0</v>
      </c>
      <c r="BH79" s="27">
        <f>+IF(BI79="SI",IFERROR((IF(BI79="SI",BE79,0)/AX79),"REVISAR"),0)</f>
        <v>0</v>
      </c>
      <c r="BI79" s="24" t="s">
        <v>49</v>
      </c>
      <c r="BJ79" s="24"/>
      <c r="BK79" s="55"/>
      <c r="BL79" s="23"/>
      <c r="BM79" s="24"/>
      <c r="BN79" s="26">
        <f t="shared" ref="BN79:BN142" si="103">+IFERROR(BK79/AX79,0)</f>
        <v>0</v>
      </c>
      <c r="BO79" s="27">
        <f>+IF(BP79="SI",IFERROR((IF(BP79="SI",BL79,0)/AX79),"REVISAR"),BH79)</f>
        <v>0</v>
      </c>
      <c r="BP79" s="24" t="s">
        <v>49</v>
      </c>
      <c r="BQ79" s="28"/>
      <c r="BR79" s="59"/>
      <c r="BS79" s="23"/>
      <c r="BT79" s="24"/>
      <c r="BU79" s="26">
        <f t="shared" ref="BU79:BU142" si="104">+IFERROR(BR79/AX79,0)</f>
        <v>0</v>
      </c>
      <c r="BV79" s="27">
        <f>+IF(BW79="SI",IFERROR((IF(BW79="SI",BS79,0)/AX79),"REVISAR"),BO79)</f>
        <v>0</v>
      </c>
      <c r="BW79" s="24" t="s">
        <v>62</v>
      </c>
      <c r="BX79" s="24" t="s">
        <v>926</v>
      </c>
      <c r="BY79" s="55"/>
      <c r="BZ79" s="23"/>
      <c r="CA79" s="24"/>
      <c r="CB79" s="26">
        <f t="shared" ref="CB79:CB142" si="105">+IFERROR(BY79/AX79,0)</f>
        <v>0</v>
      </c>
      <c r="CC79" s="27">
        <f>+IF(CD79="SI",IFERROR((IF(CD79="SI",BZ79,0)/AX79),"REVISAR"),BV79)</f>
        <v>0</v>
      </c>
      <c r="CD79" s="24" t="s">
        <v>49</v>
      </c>
      <c r="CE79" s="24"/>
      <c r="CF79" s="55"/>
      <c r="CG79" s="23"/>
      <c r="CH79" s="24"/>
      <c r="CI79" s="26">
        <f t="shared" ref="CI79:CI142" si="106">+IFERROR(CF79/AX79,0)</f>
        <v>0</v>
      </c>
      <c r="CJ79" s="27">
        <f>+IF(CK79="SI",IFERROR((IF(CK79="SI",CG79,0)/AX79),"REVISAR"),CC79)</f>
        <v>0</v>
      </c>
      <c r="CK79" s="24" t="s">
        <v>49</v>
      </c>
      <c r="CL79" s="24"/>
      <c r="CM79" s="187"/>
      <c r="CN79" s="187"/>
      <c r="CO79" s="24"/>
      <c r="CP79" s="26">
        <f t="shared" ref="CP79:CP142" si="107">+IFERROR(CM79/AX79,0)</f>
        <v>0</v>
      </c>
      <c r="CQ79" s="27">
        <f>+IF(CR79="SI",IFERROR((IF(CR79="SI",CN79,0)/AX79),"REVISAR"),CJ79)</f>
        <v>0</v>
      </c>
      <c r="CR79" s="24" t="s">
        <v>49</v>
      </c>
      <c r="CS79" s="24"/>
      <c r="CT79" s="23"/>
      <c r="CU79" s="23"/>
      <c r="CV79" s="24"/>
      <c r="CW79" s="26">
        <f t="shared" ref="CW79:CW142" si="108">+IFERROR(CT79/AX79,0)</f>
        <v>0</v>
      </c>
      <c r="CX79" s="27">
        <f>+IF(CY79="SI",IFERROR((IF(CY79="SI",CU79,0)/AX79),"REVISAR"),CQ79)</f>
        <v>0</v>
      </c>
      <c r="CY79" s="24" t="s">
        <v>49</v>
      </c>
      <c r="CZ79" s="24"/>
      <c r="DA79" s="23"/>
      <c r="DB79" s="23"/>
      <c r="DC79" s="24"/>
      <c r="DD79" s="26">
        <f t="shared" ref="DD79:DD142" si="109">+IFERROR(DA79/AX79,0)</f>
        <v>0</v>
      </c>
      <c r="DE79" s="27">
        <f>+IF(DF79="SI",IFERROR((IF(DF79="SI",DB79,0)/AX79),"REVISAR"),CX79)</f>
        <v>0</v>
      </c>
      <c r="DF79" s="24" t="s">
        <v>49</v>
      </c>
      <c r="DG79" s="24"/>
      <c r="DH79" s="23"/>
      <c r="DI79" s="23"/>
      <c r="DJ79" s="24"/>
      <c r="DK79" s="26">
        <f t="shared" ref="DK79:DK142" si="110">+IFERROR(DH79/AX79,0)</f>
        <v>0</v>
      </c>
      <c r="DL79" s="27">
        <f>+IF(DM79="SI",IFERROR((IF(DM79="SI",DI79,0)/AX79),"REVISAR"),DE79)</f>
        <v>0</v>
      </c>
      <c r="DM79" s="24" t="s">
        <v>49</v>
      </c>
      <c r="DN79" s="24"/>
      <c r="DO79" s="23"/>
      <c r="DP79" s="23"/>
      <c r="DQ79" s="24"/>
      <c r="DR79" s="26">
        <f t="shared" ref="DR79:DR142" si="111">+IFERROR(DO79/AX79,0)</f>
        <v>0</v>
      </c>
      <c r="DS79" s="27">
        <f>+IF(DT79="SI",IFERROR((IF(DT79="SI",DP79,0)/AX79),"REVISAR"),DL79)</f>
        <v>0</v>
      </c>
      <c r="DT79" s="24" t="s">
        <v>49</v>
      </c>
      <c r="DU79" s="24"/>
      <c r="DV79" s="23"/>
      <c r="DW79" s="23"/>
      <c r="DX79" s="24"/>
      <c r="DY79" s="26">
        <f t="shared" ref="DY79:DY142" si="112">+IFERROR(DV79/AX79,0)</f>
        <v>0</v>
      </c>
      <c r="DZ79" s="27">
        <f>+IF(EA79="SI",IFERROR((IF(EA79="SI",DW79,0)/AX79),"REVISAR"),DS79)</f>
        <v>0</v>
      </c>
      <c r="EA79" s="24" t="s">
        <v>49</v>
      </c>
      <c r="EB79" s="24"/>
      <c r="EC79" s="30">
        <v>100</v>
      </c>
      <c r="ED79" s="23"/>
      <c r="EE79" s="24"/>
      <c r="EF79" s="26">
        <f t="shared" si="100"/>
        <v>1</v>
      </c>
      <c r="EG79" s="27">
        <f>+IF(EH79="SI",IFERROR((IF(EH79="SI",ED79,0)/AX79),"REVISAR"),DZ79)</f>
        <v>0</v>
      </c>
      <c r="EH79" s="24" t="s">
        <v>49</v>
      </c>
      <c r="EI79" s="24"/>
      <c r="EJ79" s="31">
        <v>2026</v>
      </c>
    </row>
    <row r="80" spans="2:140" ht="37" customHeight="1" x14ac:dyDescent="0.25">
      <c r="B80" s="15" t="s">
        <v>44</v>
      </c>
      <c r="C80" s="15" t="s">
        <v>76</v>
      </c>
      <c r="D80" s="15" t="s">
        <v>498</v>
      </c>
      <c r="E80" s="15" t="s">
        <v>129</v>
      </c>
      <c r="F80" s="15" t="s">
        <v>244</v>
      </c>
      <c r="G80" s="16" t="s">
        <v>366</v>
      </c>
      <c r="H80" s="15" t="s">
        <v>927</v>
      </c>
      <c r="I80" s="15" t="s">
        <v>247</v>
      </c>
      <c r="J80" s="15" t="s">
        <v>248</v>
      </c>
      <c r="K80" s="15" t="s">
        <v>249</v>
      </c>
      <c r="L80" s="15" t="s">
        <v>250</v>
      </c>
      <c r="M80" s="15" t="s">
        <v>52</v>
      </c>
      <c r="N80" s="15" t="s">
        <v>54</v>
      </c>
      <c r="O80" s="21" t="s">
        <v>525</v>
      </c>
      <c r="P80" s="18" t="s">
        <v>526</v>
      </c>
      <c r="Q80" s="19" t="s">
        <v>313</v>
      </c>
      <c r="R80" s="18" t="s">
        <v>565</v>
      </c>
      <c r="S80" s="18" t="s">
        <v>502</v>
      </c>
      <c r="T80" s="18" t="s">
        <v>274</v>
      </c>
      <c r="U80" s="18" t="s">
        <v>260</v>
      </c>
      <c r="V80" s="18">
        <v>180</v>
      </c>
      <c r="W80" s="18" t="s">
        <v>527</v>
      </c>
      <c r="X80" s="19" t="s">
        <v>313</v>
      </c>
      <c r="Y80" s="20" t="s">
        <v>67</v>
      </c>
      <c r="Z80" s="20"/>
      <c r="AA80" s="20"/>
      <c r="AB80" s="20"/>
      <c r="AC80" s="20"/>
      <c r="AD80" s="20"/>
      <c r="AE80" s="20"/>
      <c r="AF80" s="20"/>
      <c r="AG80" s="20"/>
      <c r="AH80" s="21"/>
      <c r="AI80" s="21"/>
      <c r="AJ80" s="21"/>
      <c r="AK80" s="21"/>
      <c r="AL80" s="21"/>
      <c r="AM80" s="21"/>
      <c r="AN80" s="21"/>
      <c r="AO80" s="21"/>
      <c r="AP80" s="21"/>
      <c r="AQ80" s="21"/>
      <c r="AR80" s="22"/>
      <c r="AS80" s="21"/>
      <c r="AT80" s="207" t="s">
        <v>67</v>
      </c>
      <c r="AU80" s="190" t="s">
        <v>67</v>
      </c>
      <c r="AV80" s="190">
        <v>100</v>
      </c>
      <c r="AW80" s="190">
        <v>100</v>
      </c>
      <c r="AX80" s="190">
        <v>100</v>
      </c>
      <c r="AY80" s="190">
        <v>100</v>
      </c>
      <c r="AZ80" s="191"/>
      <c r="BA80" s="191"/>
      <c r="BB80" s="191"/>
      <c r="BC80" s="191"/>
      <c r="BD80" s="23"/>
      <c r="BE80" s="23"/>
      <c r="BF80" s="24"/>
      <c r="BG80" s="25">
        <f t="shared" si="102"/>
        <v>0</v>
      </c>
      <c r="BH80" s="27">
        <f>+IF(BI80="SI",IFERROR((IF(BI80="SI",BE80,0)/AX80),"REVISAR"),0)</f>
        <v>0</v>
      </c>
      <c r="BI80" s="24" t="s">
        <v>49</v>
      </c>
      <c r="BJ80" s="24"/>
      <c r="BK80" s="23"/>
      <c r="BL80" s="23"/>
      <c r="BM80" s="24"/>
      <c r="BN80" s="26">
        <f t="shared" si="103"/>
        <v>0</v>
      </c>
      <c r="BO80" s="27">
        <f>+IF(BP80="SI",IFERROR((IF(BP80="SI",BL80,0)/AX80),"REVISAR"),BH80)</f>
        <v>0</v>
      </c>
      <c r="BP80" s="24" t="s">
        <v>49</v>
      </c>
      <c r="BQ80" s="28"/>
      <c r="BR80" s="29"/>
      <c r="BS80" s="23"/>
      <c r="BT80" s="24"/>
      <c r="BU80" s="26">
        <f t="shared" si="104"/>
        <v>0</v>
      </c>
      <c r="BV80" s="27">
        <f>+IF(BW80="SI",IFERROR((IF(BW80="SI",BS80,0)/AX80),"REVISAR"),BO80)</f>
        <v>0</v>
      </c>
      <c r="BW80" s="24" t="s">
        <v>62</v>
      </c>
      <c r="BX80" s="24" t="s">
        <v>928</v>
      </c>
      <c r="BY80" s="23"/>
      <c r="BZ80" s="23"/>
      <c r="CA80" s="24"/>
      <c r="CB80" s="26">
        <f t="shared" si="105"/>
        <v>0</v>
      </c>
      <c r="CC80" s="27">
        <f>+IF(CD80="SI",IFERROR((IF(CD80="SI",BZ80,0)/AX80),"REVISAR"),BV80)</f>
        <v>0</v>
      </c>
      <c r="CD80" s="24" t="s">
        <v>49</v>
      </c>
      <c r="CE80" s="24"/>
      <c r="CF80" s="23"/>
      <c r="CG80" s="23"/>
      <c r="CH80" s="24"/>
      <c r="CI80" s="26">
        <f t="shared" si="106"/>
        <v>0</v>
      </c>
      <c r="CJ80" s="27">
        <f>+IF(CK80="SI",IFERROR((IF(CK80="SI",CG80,0)/AX80),"REVISAR"),CC80)</f>
        <v>0</v>
      </c>
      <c r="CK80" s="24" t="s">
        <v>49</v>
      </c>
      <c r="CL80" s="24"/>
      <c r="CM80" s="187"/>
      <c r="CN80" s="187"/>
      <c r="CO80" s="24"/>
      <c r="CP80" s="26">
        <f t="shared" si="107"/>
        <v>0</v>
      </c>
      <c r="CQ80" s="27">
        <f>+IF(CR80="SI",IFERROR((IF(CR80="SI",CN80,0)/AX80),"REVISAR"),CJ80)</f>
        <v>0</v>
      </c>
      <c r="CR80" s="24" t="s">
        <v>49</v>
      </c>
      <c r="CS80" s="24"/>
      <c r="CT80" s="23"/>
      <c r="CU80" s="23"/>
      <c r="CV80" s="24"/>
      <c r="CW80" s="26">
        <f t="shared" si="108"/>
        <v>0</v>
      </c>
      <c r="CX80" s="27">
        <f>+IF(CY80="SI",IFERROR((IF(CY80="SI",CU80,0)/AX80),"REVISAR"),CQ80)</f>
        <v>0</v>
      </c>
      <c r="CY80" s="24" t="s">
        <v>49</v>
      </c>
      <c r="CZ80" s="24"/>
      <c r="DA80" s="23"/>
      <c r="DB80" s="23"/>
      <c r="DC80" s="24"/>
      <c r="DD80" s="26">
        <f t="shared" si="109"/>
        <v>0</v>
      </c>
      <c r="DE80" s="27">
        <f>+IF(DF80="SI",IFERROR((IF(DF80="SI",DB80,0)/AX80),"REVISAR"),CX80)</f>
        <v>0</v>
      </c>
      <c r="DF80" s="24" t="s">
        <v>49</v>
      </c>
      <c r="DG80" s="24"/>
      <c r="DH80" s="23"/>
      <c r="DI80" s="23"/>
      <c r="DJ80" s="24"/>
      <c r="DK80" s="26">
        <f t="shared" si="110"/>
        <v>0</v>
      </c>
      <c r="DL80" s="27">
        <f>+IF(DM80="SI",IFERROR((IF(DM80="SI",DI80,0)/AX80),"REVISAR"),DE80)</f>
        <v>0</v>
      </c>
      <c r="DM80" s="24" t="s">
        <v>49</v>
      </c>
      <c r="DN80" s="24"/>
      <c r="DO80" s="23"/>
      <c r="DP80" s="23"/>
      <c r="DQ80" s="24"/>
      <c r="DR80" s="26">
        <f t="shared" si="111"/>
        <v>0</v>
      </c>
      <c r="DS80" s="27">
        <f>+IF(DT80="SI",IFERROR((IF(DT80="SI",DP80,0)/AX80),"REVISAR"),DL80)</f>
        <v>0</v>
      </c>
      <c r="DT80" s="24" t="s">
        <v>49</v>
      </c>
      <c r="DU80" s="24"/>
      <c r="DV80" s="23"/>
      <c r="DW80" s="23"/>
      <c r="DX80" s="24"/>
      <c r="DY80" s="26">
        <f t="shared" si="112"/>
        <v>0</v>
      </c>
      <c r="DZ80" s="27">
        <f>+IF(EA80="SI",IFERROR((IF(EA80="SI",DW80,0)/AX80),"REVISAR"),DS80)</f>
        <v>0</v>
      </c>
      <c r="EA80" s="24" t="s">
        <v>49</v>
      </c>
      <c r="EB80" s="24"/>
      <c r="EC80" s="30">
        <v>100</v>
      </c>
      <c r="ED80" s="23"/>
      <c r="EE80" s="24"/>
      <c r="EF80" s="26">
        <f t="shared" si="100"/>
        <v>1</v>
      </c>
      <c r="EG80" s="27">
        <f>+IF(EH80="SI",IFERROR((IF(EH80="SI",ED80,0)/AX80),"REVISAR"),DZ80)</f>
        <v>0</v>
      </c>
      <c r="EH80" s="24" t="s">
        <v>49</v>
      </c>
      <c r="EI80" s="24"/>
      <c r="EJ80" s="31">
        <v>2026</v>
      </c>
    </row>
    <row r="81" spans="2:140" ht="37" customHeight="1" x14ac:dyDescent="0.25">
      <c r="B81" s="15" t="s">
        <v>44</v>
      </c>
      <c r="C81" s="15" t="s">
        <v>82</v>
      </c>
      <c r="D81" s="15" t="s">
        <v>82</v>
      </c>
      <c r="E81" s="15" t="s">
        <v>129</v>
      </c>
      <c r="F81" s="15" t="s">
        <v>244</v>
      </c>
      <c r="G81" s="16" t="s">
        <v>245</v>
      </c>
      <c r="H81" s="15" t="s">
        <v>384</v>
      </c>
      <c r="I81" s="15" t="s">
        <v>247</v>
      </c>
      <c r="J81" s="15" t="s">
        <v>248</v>
      </c>
      <c r="K81" s="15" t="s">
        <v>249</v>
      </c>
      <c r="L81" s="15" t="s">
        <v>494</v>
      </c>
      <c r="M81" s="15" t="s">
        <v>929</v>
      </c>
      <c r="N81" s="15" t="s">
        <v>930</v>
      </c>
      <c r="O81" s="21" t="s">
        <v>528</v>
      </c>
      <c r="P81" s="18" t="s">
        <v>529</v>
      </c>
      <c r="Q81" s="19" t="s">
        <v>252</v>
      </c>
      <c r="R81" s="18" t="s">
        <v>565</v>
      </c>
      <c r="S81" s="18" t="s">
        <v>530</v>
      </c>
      <c r="T81" s="18" t="s">
        <v>274</v>
      </c>
      <c r="U81" s="18" t="s">
        <v>332</v>
      </c>
      <c r="V81" s="18">
        <v>60</v>
      </c>
      <c r="W81" s="18" t="s">
        <v>531</v>
      </c>
      <c r="X81" s="19" t="s">
        <v>313</v>
      </c>
      <c r="Y81" s="20" t="s">
        <v>257</v>
      </c>
      <c r="Z81" s="20"/>
      <c r="AA81" s="20" t="s">
        <v>67</v>
      </c>
      <c r="AB81" s="20" t="s">
        <v>67</v>
      </c>
      <c r="AC81" s="20" t="s">
        <v>67</v>
      </c>
      <c r="AD81" s="20" t="s">
        <v>67</v>
      </c>
      <c r="AE81" s="20" t="s">
        <v>48</v>
      </c>
      <c r="AF81" s="20" t="s">
        <v>67</v>
      </c>
      <c r="AG81" s="20" t="s">
        <v>67</v>
      </c>
      <c r="AH81" s="21" t="s">
        <v>67</v>
      </c>
      <c r="AI81" s="21" t="s">
        <v>48</v>
      </c>
      <c r="AJ81" s="21" t="s">
        <v>67</v>
      </c>
      <c r="AK81" s="21"/>
      <c r="AL81" s="21" t="s">
        <v>67</v>
      </c>
      <c r="AM81" s="21" t="s">
        <v>67</v>
      </c>
      <c r="AN81" s="21" t="s">
        <v>67</v>
      </c>
      <c r="AO81" s="21" t="s">
        <v>67</v>
      </c>
      <c r="AP81" s="21" t="s">
        <v>67</v>
      </c>
      <c r="AQ81" s="21" t="s">
        <v>48</v>
      </c>
      <c r="AR81" s="22" t="s">
        <v>67</v>
      </c>
      <c r="AS81" s="21" t="s">
        <v>67</v>
      </c>
      <c r="AT81" s="207">
        <v>41</v>
      </c>
      <c r="AU81" s="190">
        <v>44</v>
      </c>
      <c r="AV81" s="190">
        <v>52</v>
      </c>
      <c r="AW81" s="190">
        <v>57</v>
      </c>
      <c r="AX81" s="190">
        <v>61</v>
      </c>
      <c r="AY81" s="190">
        <v>61</v>
      </c>
      <c r="AZ81" s="191"/>
      <c r="BA81" s="191"/>
      <c r="BB81" s="191"/>
      <c r="BC81" s="191"/>
      <c r="BD81" s="23">
        <v>0</v>
      </c>
      <c r="BE81" s="23"/>
      <c r="BF81" s="24" t="s">
        <v>931</v>
      </c>
      <c r="BG81" s="25">
        <f t="shared" si="102"/>
        <v>0</v>
      </c>
      <c r="BH81" s="27">
        <f>+IF(BI81="SI",IFERROR((IF(BI81="SI",BE81,0)/AX81),"REVISAR"),0)</f>
        <v>0</v>
      </c>
      <c r="BI81" s="24" t="s">
        <v>49</v>
      </c>
      <c r="BJ81" s="24"/>
      <c r="BK81" s="23">
        <v>0</v>
      </c>
      <c r="BL81" s="23"/>
      <c r="BM81" s="24" t="s">
        <v>932</v>
      </c>
      <c r="BN81" s="26">
        <f t="shared" si="103"/>
        <v>0</v>
      </c>
      <c r="BO81" s="27">
        <f>+IF(BP81="SI",IFERROR((IF(BP81="SI",BL81,0)/AX81),"REVISAR"),BH81)</f>
        <v>0</v>
      </c>
      <c r="BP81" s="24" t="s">
        <v>49</v>
      </c>
      <c r="BQ81" s="28"/>
      <c r="BR81" s="29">
        <v>51</v>
      </c>
      <c r="BS81" s="23"/>
      <c r="BT81" s="24" t="s">
        <v>933</v>
      </c>
      <c r="BU81" s="26">
        <f t="shared" si="104"/>
        <v>0.83606557377049184</v>
      </c>
      <c r="BV81" s="27">
        <f>+IF(BW81="SI",IFERROR((IF(BW81="SI",BS81,0)/AX81),"REVISAR"),BO81)</f>
        <v>0</v>
      </c>
      <c r="BW81" s="24" t="s">
        <v>314</v>
      </c>
      <c r="BX81" s="24" t="s">
        <v>934</v>
      </c>
      <c r="BY81" s="23">
        <v>51</v>
      </c>
      <c r="BZ81" s="23"/>
      <c r="CA81" s="24"/>
      <c r="CB81" s="26">
        <f t="shared" si="105"/>
        <v>0.83606557377049184</v>
      </c>
      <c r="CC81" s="27">
        <f>+IF(CD81="SI",IFERROR((IF(CD81="SI",BZ81,0)/AX81),"REVISAR"),BV81)</f>
        <v>0</v>
      </c>
      <c r="CD81" s="24" t="s">
        <v>49</v>
      </c>
      <c r="CE81" s="24"/>
      <c r="CF81" s="23">
        <v>51</v>
      </c>
      <c r="CG81" s="23"/>
      <c r="CH81" s="24"/>
      <c r="CI81" s="26">
        <f t="shared" si="106"/>
        <v>0.83606557377049184</v>
      </c>
      <c r="CJ81" s="27">
        <f>+IF(CK81="SI",IFERROR((IF(CK81="SI",CG81,0)/AX81),"REVISAR"),CC81)</f>
        <v>0</v>
      </c>
      <c r="CK81" s="24" t="s">
        <v>49</v>
      </c>
      <c r="CL81" s="24"/>
      <c r="CM81" s="187">
        <v>54</v>
      </c>
      <c r="CN81" s="187"/>
      <c r="CO81" s="24"/>
      <c r="CP81" s="26">
        <f t="shared" si="107"/>
        <v>0.88524590163934425</v>
      </c>
      <c r="CQ81" s="27">
        <f>+IF(CR81="SI",IFERROR((IF(CR81="SI",CN81,0)/AX81),"REVISAR"),CJ81)</f>
        <v>0</v>
      </c>
      <c r="CR81" s="24" t="s">
        <v>49</v>
      </c>
      <c r="CS81" s="24"/>
      <c r="CT81" s="23">
        <v>54</v>
      </c>
      <c r="CU81" s="23"/>
      <c r="CV81" s="24"/>
      <c r="CW81" s="26">
        <f t="shared" si="108"/>
        <v>0.88524590163934425</v>
      </c>
      <c r="CX81" s="27">
        <f>+IF(CY81="SI",IFERROR((IF(CY81="SI",CU81,0)/AX81),"REVISAR"),CQ81)</f>
        <v>0</v>
      </c>
      <c r="CY81" s="24" t="s">
        <v>49</v>
      </c>
      <c r="CZ81" s="24"/>
      <c r="DA81" s="23">
        <v>54</v>
      </c>
      <c r="DB81" s="23"/>
      <c r="DC81" s="24"/>
      <c r="DD81" s="26">
        <f t="shared" si="109"/>
        <v>0.88524590163934425</v>
      </c>
      <c r="DE81" s="27">
        <f>+IF(DF81="SI",IFERROR((IF(DF81="SI",DB81,0)/AX81),"REVISAR"),CX81)</f>
        <v>0</v>
      </c>
      <c r="DF81" s="24" t="s">
        <v>49</v>
      </c>
      <c r="DG81" s="24"/>
      <c r="DH81" s="23">
        <v>57</v>
      </c>
      <c r="DI81" s="23"/>
      <c r="DJ81" s="24"/>
      <c r="DK81" s="26">
        <f t="shared" si="110"/>
        <v>0.93442622950819676</v>
      </c>
      <c r="DL81" s="27">
        <f>+IF(DM81="SI",IFERROR((IF(DM81="SI",DI81,0)/AX81),"REVISAR"),DE81)</f>
        <v>0</v>
      </c>
      <c r="DM81" s="24" t="s">
        <v>49</v>
      </c>
      <c r="DN81" s="24"/>
      <c r="DO81" s="23">
        <v>57</v>
      </c>
      <c r="DP81" s="23"/>
      <c r="DQ81" s="24"/>
      <c r="DR81" s="26">
        <f t="shared" si="111"/>
        <v>0.93442622950819676</v>
      </c>
      <c r="DS81" s="27">
        <f>+IF(DT81="SI",IFERROR((IF(DT81="SI",DP81,0)/AX81),"REVISAR"),DL81)</f>
        <v>0</v>
      </c>
      <c r="DT81" s="24" t="s">
        <v>49</v>
      </c>
      <c r="DU81" s="24"/>
      <c r="DV81" s="23">
        <v>57</v>
      </c>
      <c r="DW81" s="23"/>
      <c r="DX81" s="24"/>
      <c r="DY81" s="26">
        <f t="shared" si="112"/>
        <v>0.93442622950819676</v>
      </c>
      <c r="DZ81" s="27">
        <f>+IF(EA81="SI",IFERROR((IF(EA81="SI",DW81,0)/AX81),"REVISAR"),DS81)</f>
        <v>0</v>
      </c>
      <c r="EA81" s="24" t="s">
        <v>49</v>
      </c>
      <c r="EB81" s="24"/>
      <c r="EC81" s="23">
        <v>61</v>
      </c>
      <c r="ED81" s="23"/>
      <c r="EE81" s="24"/>
      <c r="EF81" s="26">
        <f t="shared" si="100"/>
        <v>1</v>
      </c>
      <c r="EG81" s="27">
        <f>+IF(EH81="SI",IFERROR((IF(EH81="SI",ED81,0)/AX81),"REVISAR"),DZ81)</f>
        <v>0</v>
      </c>
      <c r="EH81" s="24" t="s">
        <v>49</v>
      </c>
      <c r="EI81" s="57"/>
      <c r="EJ81" s="31">
        <v>2026</v>
      </c>
    </row>
    <row r="82" spans="2:140" ht="37" customHeight="1" x14ac:dyDescent="0.25">
      <c r="B82" s="15" t="s">
        <v>44</v>
      </c>
      <c r="C82" s="15" t="s">
        <v>82</v>
      </c>
      <c r="D82" s="15" t="s">
        <v>82</v>
      </c>
      <c r="E82" s="15" t="s">
        <v>129</v>
      </c>
      <c r="F82" s="15" t="s">
        <v>244</v>
      </c>
      <c r="G82" s="16" t="s">
        <v>245</v>
      </c>
      <c r="H82" s="15" t="s">
        <v>384</v>
      </c>
      <c r="I82" s="15" t="s">
        <v>247</v>
      </c>
      <c r="J82" s="15" t="s">
        <v>248</v>
      </c>
      <c r="K82" s="15" t="s">
        <v>249</v>
      </c>
      <c r="L82" s="15" t="s">
        <v>494</v>
      </c>
      <c r="M82" s="15" t="s">
        <v>929</v>
      </c>
      <c r="N82" s="15" t="s">
        <v>930</v>
      </c>
      <c r="O82" s="21" t="s">
        <v>532</v>
      </c>
      <c r="P82" s="18" t="s">
        <v>533</v>
      </c>
      <c r="Q82" s="19" t="s">
        <v>252</v>
      </c>
      <c r="R82" s="18" t="s">
        <v>565</v>
      </c>
      <c r="S82" s="18" t="s">
        <v>534</v>
      </c>
      <c r="T82" s="18" t="s">
        <v>274</v>
      </c>
      <c r="U82" s="18" t="s">
        <v>332</v>
      </c>
      <c r="V82" s="18">
        <v>60</v>
      </c>
      <c r="W82" s="18" t="s">
        <v>531</v>
      </c>
      <c r="X82" s="19" t="s">
        <v>313</v>
      </c>
      <c r="Y82" s="20" t="s">
        <v>257</v>
      </c>
      <c r="Z82" s="20"/>
      <c r="AA82" s="20" t="s">
        <v>67</v>
      </c>
      <c r="AB82" s="20" t="s">
        <v>67</v>
      </c>
      <c r="AC82" s="20" t="s">
        <v>67</v>
      </c>
      <c r="AD82" s="20" t="s">
        <v>67</v>
      </c>
      <c r="AE82" s="20" t="s">
        <v>48</v>
      </c>
      <c r="AF82" s="20" t="s">
        <v>67</v>
      </c>
      <c r="AG82" s="20" t="s">
        <v>67</v>
      </c>
      <c r="AH82" s="21" t="s">
        <v>67</v>
      </c>
      <c r="AI82" s="21" t="s">
        <v>48</v>
      </c>
      <c r="AJ82" s="21" t="s">
        <v>67</v>
      </c>
      <c r="AK82" s="21"/>
      <c r="AL82" s="21" t="s">
        <v>67</v>
      </c>
      <c r="AM82" s="21" t="s">
        <v>67</v>
      </c>
      <c r="AN82" s="21" t="s">
        <v>67</v>
      </c>
      <c r="AO82" s="21" t="s">
        <v>67</v>
      </c>
      <c r="AP82" s="21" t="s">
        <v>67</v>
      </c>
      <c r="AQ82" s="21" t="s">
        <v>48</v>
      </c>
      <c r="AR82" s="22" t="s">
        <v>67</v>
      </c>
      <c r="AS82" s="21" t="s">
        <v>67</v>
      </c>
      <c r="AT82" s="21">
        <v>43</v>
      </c>
      <c r="AU82" s="204">
        <v>46</v>
      </c>
      <c r="AV82" s="190">
        <v>54</v>
      </c>
      <c r="AW82" s="190">
        <v>59</v>
      </c>
      <c r="AX82" s="190">
        <v>63</v>
      </c>
      <c r="AY82" s="205">
        <v>63</v>
      </c>
      <c r="AZ82" s="206"/>
      <c r="BA82" s="206"/>
      <c r="BB82" s="206"/>
      <c r="BC82" s="206"/>
      <c r="BD82" s="23">
        <v>0</v>
      </c>
      <c r="BE82" s="23"/>
      <c r="BF82" s="24" t="s">
        <v>931</v>
      </c>
      <c r="BG82" s="25">
        <f t="shared" si="102"/>
        <v>0</v>
      </c>
      <c r="BH82" s="26">
        <f>IFERROR(BE82/AX82,0)</f>
        <v>0</v>
      </c>
      <c r="BI82" s="24" t="s">
        <v>49</v>
      </c>
      <c r="BJ82" s="24"/>
      <c r="BK82" s="55">
        <v>0</v>
      </c>
      <c r="BL82" s="23"/>
      <c r="BM82" s="24" t="s">
        <v>932</v>
      </c>
      <c r="BN82" s="26">
        <f t="shared" si="103"/>
        <v>0</v>
      </c>
      <c r="BO82" s="27">
        <f>+IF(BP82="SI",IFERROR((IF(BP82="SI",BL82,0)/AX82),"REVISAR"),BH82)</f>
        <v>0</v>
      </c>
      <c r="BP82" s="24" t="s">
        <v>49</v>
      </c>
      <c r="BQ82" s="28"/>
      <c r="BR82" s="59">
        <v>53</v>
      </c>
      <c r="BS82" s="23"/>
      <c r="BT82" s="24" t="s">
        <v>933</v>
      </c>
      <c r="BU82" s="26">
        <f t="shared" si="104"/>
        <v>0.84126984126984128</v>
      </c>
      <c r="BV82" s="27">
        <f>+IF(BW82="SI",IFERROR((IF(BW82="SI",BS82,0)/AX82),"REVISAR"),BO82)</f>
        <v>0</v>
      </c>
      <c r="BW82" s="24" t="s">
        <v>314</v>
      </c>
      <c r="BX82" s="24" t="s">
        <v>934</v>
      </c>
      <c r="BY82" s="55">
        <v>53</v>
      </c>
      <c r="BZ82" s="23"/>
      <c r="CA82" s="24"/>
      <c r="CB82" s="26">
        <f t="shared" si="105"/>
        <v>0.84126984126984128</v>
      </c>
      <c r="CC82" s="27">
        <f>+IF(CD82="SI",IFERROR((IF(CD82="SI",BZ82,0)/AX82),"REVISAR"),BV82)</f>
        <v>0</v>
      </c>
      <c r="CD82" s="24" t="s">
        <v>49</v>
      </c>
      <c r="CE82" s="24"/>
      <c r="CF82" s="55">
        <v>53</v>
      </c>
      <c r="CG82" s="23"/>
      <c r="CH82" s="24"/>
      <c r="CI82" s="26">
        <f t="shared" si="106"/>
        <v>0.84126984126984128</v>
      </c>
      <c r="CJ82" s="27">
        <f>+IF(CK82="SI",IFERROR((IF(CK82="SI",CG82,0)/AX82),"REVISAR"),CC82)</f>
        <v>0</v>
      </c>
      <c r="CK82" s="24" t="s">
        <v>49</v>
      </c>
      <c r="CL82" s="24"/>
      <c r="CM82" s="187">
        <v>56</v>
      </c>
      <c r="CN82" s="187"/>
      <c r="CO82" s="24"/>
      <c r="CP82" s="26">
        <f t="shared" si="107"/>
        <v>0.88888888888888884</v>
      </c>
      <c r="CQ82" s="27">
        <f>+IF(CR82="SI",IFERROR((IF(CR82="SI",CN82,0)/AX82),"REVISAR"),CJ82)</f>
        <v>0</v>
      </c>
      <c r="CR82" s="24" t="s">
        <v>49</v>
      </c>
      <c r="CS82" s="24"/>
      <c r="CT82" s="23">
        <v>56</v>
      </c>
      <c r="CU82" s="23"/>
      <c r="CV82" s="24"/>
      <c r="CW82" s="26">
        <f t="shared" si="108"/>
        <v>0.88888888888888884</v>
      </c>
      <c r="CX82" s="27">
        <f>+IF(CY82="SI",IFERROR((IF(CY82="SI",CU82,0)/AX82),"REVISAR"),CQ82)</f>
        <v>0</v>
      </c>
      <c r="CY82" s="24" t="s">
        <v>49</v>
      </c>
      <c r="CZ82" s="24"/>
      <c r="DA82" s="23">
        <v>56</v>
      </c>
      <c r="DB82" s="23"/>
      <c r="DC82" s="24"/>
      <c r="DD82" s="26">
        <f t="shared" si="109"/>
        <v>0.88888888888888884</v>
      </c>
      <c r="DE82" s="27">
        <f>+IF(DF82="SI",IFERROR((IF(DF82="SI",DB82,0)/AX82),"REVISAR"),CX82)</f>
        <v>0</v>
      </c>
      <c r="DF82" s="24" t="s">
        <v>49</v>
      </c>
      <c r="DG82" s="24"/>
      <c r="DH82" s="23">
        <v>59</v>
      </c>
      <c r="DI82" s="23"/>
      <c r="DJ82" s="24"/>
      <c r="DK82" s="26">
        <f t="shared" si="110"/>
        <v>0.93650793650793651</v>
      </c>
      <c r="DL82" s="27">
        <f>+IF(DM82="SI",IFERROR((IF(DM82="SI",DI82,0)/AX82),"REVISAR"),DE82)</f>
        <v>0</v>
      </c>
      <c r="DM82" s="24" t="s">
        <v>49</v>
      </c>
      <c r="DN82" s="24"/>
      <c r="DO82" s="23">
        <v>59</v>
      </c>
      <c r="DP82" s="23"/>
      <c r="DQ82" s="24"/>
      <c r="DR82" s="26">
        <f t="shared" si="111"/>
        <v>0.93650793650793651</v>
      </c>
      <c r="DS82" s="27">
        <f>+IF(DT82="SI",IFERROR((IF(DT82="SI",DP82,0)/AX82),"REVISAR"),DL82)</f>
        <v>0</v>
      </c>
      <c r="DT82" s="24" t="s">
        <v>49</v>
      </c>
      <c r="DU82" s="24"/>
      <c r="DV82" s="23">
        <v>59</v>
      </c>
      <c r="DW82" s="23"/>
      <c r="DX82" s="24"/>
      <c r="DY82" s="26">
        <f t="shared" si="112"/>
        <v>0.93650793650793651</v>
      </c>
      <c r="DZ82" s="27">
        <f>+IF(EA82="SI",IFERROR((IF(EA82="SI",DW82,0)/AX82),"REVISAR"),DS82)</f>
        <v>0</v>
      </c>
      <c r="EA82" s="24" t="s">
        <v>49</v>
      </c>
      <c r="EB82" s="24"/>
      <c r="EC82" s="30">
        <v>63</v>
      </c>
      <c r="ED82" s="23"/>
      <c r="EE82" s="24"/>
      <c r="EF82" s="26">
        <f t="shared" si="100"/>
        <v>1</v>
      </c>
      <c r="EG82" s="27">
        <f>+IF(EH82="SI",IFERROR((IF(EH82="SI",ED82,0)/AX82),"REVISAR"),DZ82)</f>
        <v>0</v>
      </c>
      <c r="EH82" s="24" t="s">
        <v>49</v>
      </c>
      <c r="EI82" s="24"/>
      <c r="EJ82" s="31">
        <v>2026</v>
      </c>
    </row>
    <row r="83" spans="2:140" ht="37" customHeight="1" x14ac:dyDescent="0.25">
      <c r="B83" s="15" t="s">
        <v>44</v>
      </c>
      <c r="C83" s="15" t="s">
        <v>82</v>
      </c>
      <c r="D83" s="15" t="s">
        <v>82</v>
      </c>
      <c r="E83" s="15" t="s">
        <v>129</v>
      </c>
      <c r="F83" s="15" t="s">
        <v>244</v>
      </c>
      <c r="G83" s="16" t="s">
        <v>245</v>
      </c>
      <c r="H83" s="15" t="s">
        <v>384</v>
      </c>
      <c r="I83" s="15" t="s">
        <v>247</v>
      </c>
      <c r="J83" s="15" t="s">
        <v>248</v>
      </c>
      <c r="K83" s="15" t="s">
        <v>249</v>
      </c>
      <c r="L83" s="15" t="s">
        <v>494</v>
      </c>
      <c r="M83" s="15" t="s">
        <v>929</v>
      </c>
      <c r="N83" s="15" t="s">
        <v>930</v>
      </c>
      <c r="O83" s="21" t="s">
        <v>535</v>
      </c>
      <c r="P83" s="18" t="s">
        <v>536</v>
      </c>
      <c r="Q83" s="19" t="s">
        <v>252</v>
      </c>
      <c r="R83" s="18" t="s">
        <v>565</v>
      </c>
      <c r="S83" s="18" t="s">
        <v>537</v>
      </c>
      <c r="T83" s="18" t="s">
        <v>274</v>
      </c>
      <c r="U83" s="18" t="s">
        <v>332</v>
      </c>
      <c r="V83" s="18">
        <v>60</v>
      </c>
      <c r="W83" s="18" t="s">
        <v>531</v>
      </c>
      <c r="X83" s="19" t="s">
        <v>313</v>
      </c>
      <c r="Y83" s="20" t="s">
        <v>257</v>
      </c>
      <c r="Z83" s="20"/>
      <c r="AA83" s="20" t="s">
        <v>67</v>
      </c>
      <c r="AB83" s="20" t="s">
        <v>67</v>
      </c>
      <c r="AC83" s="20" t="s">
        <v>67</v>
      </c>
      <c r="AD83" s="20" t="s">
        <v>67</v>
      </c>
      <c r="AE83" s="20" t="s">
        <v>48</v>
      </c>
      <c r="AF83" s="20" t="s">
        <v>67</v>
      </c>
      <c r="AG83" s="20" t="s">
        <v>67</v>
      </c>
      <c r="AH83" s="21" t="s">
        <v>67</v>
      </c>
      <c r="AI83" s="21" t="s">
        <v>48</v>
      </c>
      <c r="AJ83" s="21" t="s">
        <v>67</v>
      </c>
      <c r="AK83" s="21"/>
      <c r="AL83" s="21" t="s">
        <v>67</v>
      </c>
      <c r="AM83" s="21" t="s">
        <v>67</v>
      </c>
      <c r="AN83" s="21" t="s">
        <v>67</v>
      </c>
      <c r="AO83" s="21" t="s">
        <v>67</v>
      </c>
      <c r="AP83" s="21" t="s">
        <v>67</v>
      </c>
      <c r="AQ83" s="21" t="s">
        <v>48</v>
      </c>
      <c r="AR83" s="22" t="s">
        <v>67</v>
      </c>
      <c r="AS83" s="21" t="s">
        <v>67</v>
      </c>
      <c r="AT83" s="21">
        <v>36</v>
      </c>
      <c r="AU83" s="21">
        <v>36</v>
      </c>
      <c r="AV83" s="190">
        <v>40</v>
      </c>
      <c r="AW83" s="190">
        <v>48</v>
      </c>
      <c r="AX83" s="190">
        <v>52</v>
      </c>
      <c r="AY83" s="205">
        <v>52</v>
      </c>
      <c r="AZ83" s="206"/>
      <c r="BA83" s="206"/>
      <c r="BB83" s="206"/>
      <c r="BC83" s="206"/>
      <c r="BD83" s="23">
        <v>0</v>
      </c>
      <c r="BE83" s="23"/>
      <c r="BF83" s="24" t="s">
        <v>931</v>
      </c>
      <c r="BG83" s="25">
        <f t="shared" si="102"/>
        <v>0</v>
      </c>
      <c r="BH83" s="27">
        <f>+IF(BI83="SI",IFERROR((((IF(BI83="SI",(BE83-AT83),0)))/(AX83-AT83)),"REVISAR"),0)</f>
        <v>0</v>
      </c>
      <c r="BI83" s="24" t="s">
        <v>49</v>
      </c>
      <c r="BJ83" s="24"/>
      <c r="BK83" s="23">
        <v>0</v>
      </c>
      <c r="BL83" s="23"/>
      <c r="BM83" s="24" t="s">
        <v>932</v>
      </c>
      <c r="BN83" s="26">
        <f t="shared" si="103"/>
        <v>0</v>
      </c>
      <c r="BO83" s="27">
        <f>+IF(BP83="SI",IFERROR((((IF(BP83="SI",(BL83-AT83),0)))/(AX83-AT83)),"REVISAR"),BH83)</f>
        <v>0</v>
      </c>
      <c r="BP83" s="24" t="s">
        <v>49</v>
      </c>
      <c r="BQ83" s="28"/>
      <c r="BR83" s="29">
        <v>42</v>
      </c>
      <c r="BS83" s="23"/>
      <c r="BT83" s="24" t="s">
        <v>933</v>
      </c>
      <c r="BU83" s="26">
        <f t="shared" si="104"/>
        <v>0.80769230769230771</v>
      </c>
      <c r="BV83" s="27">
        <f>+IF(BW83="SI",IFERROR((((IF(BW83="SI",(BS83-AT83),0)))/(AX83-AT83)),"REVISAR"),BO83)</f>
        <v>0</v>
      </c>
      <c r="BW83" s="24" t="s">
        <v>314</v>
      </c>
      <c r="BX83" s="24" t="s">
        <v>934</v>
      </c>
      <c r="BY83" s="23">
        <v>42</v>
      </c>
      <c r="BZ83" s="23"/>
      <c r="CA83" s="24"/>
      <c r="CB83" s="26">
        <f t="shared" si="105"/>
        <v>0.80769230769230771</v>
      </c>
      <c r="CC83" s="27">
        <f>+IF(CD83="SI",IFERROR((((IF(CD83="SI",(BZ83-AT83),0)))/(AX83-AT83)),"REVISAR"),BV83)</f>
        <v>0</v>
      </c>
      <c r="CD83" s="24" t="s">
        <v>49</v>
      </c>
      <c r="CE83" s="24"/>
      <c r="CF83" s="23">
        <v>42</v>
      </c>
      <c r="CG83" s="23"/>
      <c r="CH83" s="24"/>
      <c r="CI83" s="26">
        <f t="shared" si="106"/>
        <v>0.80769230769230771</v>
      </c>
      <c r="CJ83" s="27">
        <f>+IF(CK83="SI",IFERROR((((IF(CK83="SI",(CG83-AT83),0)))/(AX83-AT83)),"REVISAR"),CC83)</f>
        <v>0</v>
      </c>
      <c r="CK83" s="24" t="s">
        <v>49</v>
      </c>
      <c r="CL83" s="24"/>
      <c r="CM83" s="187">
        <v>45</v>
      </c>
      <c r="CN83" s="187"/>
      <c r="CO83" s="24"/>
      <c r="CP83" s="26">
        <f t="shared" si="107"/>
        <v>0.86538461538461542</v>
      </c>
      <c r="CQ83" s="27">
        <f>+IF(CR83="SI",IFERROR((((IF(CR83="SI",(CN83-AT83),0)))/(AX83-AT83)),"REVISAR"),CJ83)</f>
        <v>0</v>
      </c>
      <c r="CR83" s="24" t="s">
        <v>49</v>
      </c>
      <c r="CS83" s="24"/>
      <c r="CT83" s="23">
        <v>45</v>
      </c>
      <c r="CU83" s="23"/>
      <c r="CV83" s="24"/>
      <c r="CW83" s="26">
        <f t="shared" si="108"/>
        <v>0.86538461538461542</v>
      </c>
      <c r="CX83" s="27">
        <f>+IF(CY83="SI",IFERROR((((IF(CY83="SI",(CU83-AT83),0)))/(AX83-AT83)),"REVISAR"),CQ83)</f>
        <v>0</v>
      </c>
      <c r="CY83" s="24" t="s">
        <v>49</v>
      </c>
      <c r="CZ83" s="24"/>
      <c r="DA83" s="23">
        <v>45</v>
      </c>
      <c r="DB83" s="23"/>
      <c r="DC83" s="24"/>
      <c r="DD83" s="26">
        <f t="shared" si="109"/>
        <v>0.86538461538461542</v>
      </c>
      <c r="DE83" s="27">
        <f>+IF(DF83="SI",IFERROR((((IF(DF83="SI",(DB83-AT83),0)))/(AX83-AT83)),"REVISAR"),CX83)</f>
        <v>0</v>
      </c>
      <c r="DF83" s="24" t="s">
        <v>49</v>
      </c>
      <c r="DG83" s="24"/>
      <c r="DH83" s="23">
        <v>48</v>
      </c>
      <c r="DI83" s="23"/>
      <c r="DJ83" s="24"/>
      <c r="DK83" s="26">
        <f t="shared" si="110"/>
        <v>0.92307692307692313</v>
      </c>
      <c r="DL83" s="27">
        <f>+IF(DM83="SI",IFERROR((((IF(DM83="SI",(DI83-AT83),0)))/(AX83-AT83)),"REVISAR"),DE83)</f>
        <v>0</v>
      </c>
      <c r="DM83" s="24" t="s">
        <v>49</v>
      </c>
      <c r="DN83" s="24"/>
      <c r="DO83" s="23">
        <v>48</v>
      </c>
      <c r="DP83" s="23"/>
      <c r="DQ83" s="24"/>
      <c r="DR83" s="26">
        <f t="shared" si="111"/>
        <v>0.92307692307692313</v>
      </c>
      <c r="DS83" s="27">
        <f>+IF(DT83="SI",IFERROR((((IF(DT83="SI",(DP83-AT83),0)))/(AX83-AT83)),"REVISAR"),DL83)</f>
        <v>0</v>
      </c>
      <c r="DT83" s="24" t="s">
        <v>49</v>
      </c>
      <c r="DU83" s="24"/>
      <c r="DV83" s="23">
        <v>48</v>
      </c>
      <c r="DW83" s="23"/>
      <c r="DX83" s="24"/>
      <c r="DY83" s="26">
        <f t="shared" si="112"/>
        <v>0.92307692307692313</v>
      </c>
      <c r="DZ83" s="27">
        <f>+IF(EA83="SI",IFERROR((((IF(EA83="SI",(DW83-AT83),0)))/(AX83-AT83)),"REVISAR"),DS83)</f>
        <v>0</v>
      </c>
      <c r="EA83" s="24" t="s">
        <v>49</v>
      </c>
      <c r="EB83" s="24"/>
      <c r="EC83" s="30">
        <v>52</v>
      </c>
      <c r="ED83" s="23"/>
      <c r="EE83" s="24"/>
      <c r="EF83" s="26">
        <f t="shared" si="100"/>
        <v>1</v>
      </c>
      <c r="EG83" s="27">
        <f>+IF(EH83="SI",IFERROR((((IF(EH83="SI",(ED83-AT83),0)))/(AX83-AT83)),"REVISAR"),DZ83)</f>
        <v>0</v>
      </c>
      <c r="EH83" s="24" t="s">
        <v>49</v>
      </c>
      <c r="EI83" s="24"/>
      <c r="EJ83" s="31">
        <v>2026</v>
      </c>
    </row>
    <row r="84" spans="2:140" ht="37" customHeight="1" x14ac:dyDescent="0.25">
      <c r="B84" s="15" t="s">
        <v>44</v>
      </c>
      <c r="C84" s="15" t="s">
        <v>82</v>
      </c>
      <c r="D84" s="15" t="s">
        <v>82</v>
      </c>
      <c r="E84" s="15" t="s">
        <v>129</v>
      </c>
      <c r="F84" s="15" t="s">
        <v>244</v>
      </c>
      <c r="G84" s="16" t="s">
        <v>245</v>
      </c>
      <c r="H84" s="15" t="s">
        <v>384</v>
      </c>
      <c r="I84" s="15" t="s">
        <v>247</v>
      </c>
      <c r="J84" s="15" t="s">
        <v>248</v>
      </c>
      <c r="K84" s="15" t="s">
        <v>249</v>
      </c>
      <c r="L84" s="15" t="s">
        <v>494</v>
      </c>
      <c r="M84" s="15" t="s">
        <v>929</v>
      </c>
      <c r="N84" s="15" t="s">
        <v>930</v>
      </c>
      <c r="O84" s="21" t="s">
        <v>538</v>
      </c>
      <c r="P84" s="18" t="s">
        <v>539</v>
      </c>
      <c r="Q84" s="19" t="s">
        <v>252</v>
      </c>
      <c r="R84" s="18" t="s">
        <v>565</v>
      </c>
      <c r="S84" s="18" t="s">
        <v>540</v>
      </c>
      <c r="T84" s="18" t="s">
        <v>274</v>
      </c>
      <c r="U84" s="18" t="s">
        <v>332</v>
      </c>
      <c r="V84" s="18">
        <v>60</v>
      </c>
      <c r="W84" s="18" t="s">
        <v>531</v>
      </c>
      <c r="X84" s="19" t="s">
        <v>313</v>
      </c>
      <c r="Y84" s="20" t="s">
        <v>257</v>
      </c>
      <c r="Z84" s="20"/>
      <c r="AA84" s="20" t="s">
        <v>67</v>
      </c>
      <c r="AB84" s="20" t="s">
        <v>67</v>
      </c>
      <c r="AC84" s="20" t="s">
        <v>67</v>
      </c>
      <c r="AD84" s="20" t="s">
        <v>67</v>
      </c>
      <c r="AE84" s="20" t="s">
        <v>48</v>
      </c>
      <c r="AF84" s="20" t="s">
        <v>67</v>
      </c>
      <c r="AG84" s="20" t="s">
        <v>67</v>
      </c>
      <c r="AH84" s="21" t="s">
        <v>67</v>
      </c>
      <c r="AI84" s="21" t="s">
        <v>48</v>
      </c>
      <c r="AJ84" s="21" t="s">
        <v>67</v>
      </c>
      <c r="AK84" s="21"/>
      <c r="AL84" s="21" t="s">
        <v>67</v>
      </c>
      <c r="AM84" s="21" t="s">
        <v>67</v>
      </c>
      <c r="AN84" s="21" t="s">
        <v>67</v>
      </c>
      <c r="AO84" s="21" t="s">
        <v>67</v>
      </c>
      <c r="AP84" s="21" t="s">
        <v>67</v>
      </c>
      <c r="AQ84" s="21" t="s">
        <v>48</v>
      </c>
      <c r="AR84" s="22" t="s">
        <v>67</v>
      </c>
      <c r="AS84" s="21" t="s">
        <v>67</v>
      </c>
      <c r="AT84" s="207">
        <v>41</v>
      </c>
      <c r="AU84" s="190">
        <v>44</v>
      </c>
      <c r="AV84" s="190">
        <v>52</v>
      </c>
      <c r="AW84" s="190">
        <v>57</v>
      </c>
      <c r="AX84" s="190">
        <v>61</v>
      </c>
      <c r="AY84" s="190">
        <v>61</v>
      </c>
      <c r="AZ84" s="191"/>
      <c r="BA84" s="191"/>
      <c r="BB84" s="191"/>
      <c r="BC84" s="191"/>
      <c r="BD84" s="23">
        <v>0</v>
      </c>
      <c r="BE84" s="23"/>
      <c r="BF84" s="24" t="s">
        <v>931</v>
      </c>
      <c r="BG84" s="25">
        <f t="shared" si="102"/>
        <v>0</v>
      </c>
      <c r="BH84" s="26">
        <f>IFERROR(BE84/AX84,0)</f>
        <v>0</v>
      </c>
      <c r="BI84" s="24" t="s">
        <v>49</v>
      </c>
      <c r="BJ84" s="24"/>
      <c r="BK84" s="23">
        <v>0</v>
      </c>
      <c r="BL84" s="23"/>
      <c r="BM84" s="24" t="s">
        <v>932</v>
      </c>
      <c r="BN84" s="26">
        <f t="shared" si="103"/>
        <v>0</v>
      </c>
      <c r="BO84" s="27">
        <f t="shared" ref="BO84:BO92" si="113">+IF(BP84="SI",IFERROR((IF(BP84="SI",BL84,0)/AX84),"REVISAR"),BH84)</f>
        <v>0</v>
      </c>
      <c r="BP84" s="24" t="s">
        <v>49</v>
      </c>
      <c r="BQ84" s="28"/>
      <c r="BR84" s="29">
        <v>51</v>
      </c>
      <c r="BS84" s="23"/>
      <c r="BT84" s="24" t="s">
        <v>933</v>
      </c>
      <c r="BU84" s="26">
        <f t="shared" si="104"/>
        <v>0.83606557377049184</v>
      </c>
      <c r="BV84" s="27">
        <f t="shared" ref="BV84:BV92" si="114">+IF(BW84="SI",IFERROR((IF(BW84="SI",BS84,0)/AX84),"REVISAR"),BO84)</f>
        <v>0</v>
      </c>
      <c r="BW84" s="24" t="s">
        <v>314</v>
      </c>
      <c r="BX84" s="24" t="s">
        <v>934</v>
      </c>
      <c r="BY84" s="23">
        <v>51</v>
      </c>
      <c r="BZ84" s="23"/>
      <c r="CA84" s="24"/>
      <c r="CB84" s="26">
        <f t="shared" si="105"/>
        <v>0.83606557377049184</v>
      </c>
      <c r="CC84" s="27">
        <f t="shared" ref="CC84:CC92" si="115">+IF(CD84="SI",IFERROR((IF(CD84="SI",BZ84,0)/AX84),"REVISAR"),BV84)</f>
        <v>0</v>
      </c>
      <c r="CD84" s="24" t="s">
        <v>49</v>
      </c>
      <c r="CE84" s="24"/>
      <c r="CF84" s="23">
        <v>51</v>
      </c>
      <c r="CG84" s="23"/>
      <c r="CH84" s="24"/>
      <c r="CI84" s="26">
        <f t="shared" si="106"/>
        <v>0.83606557377049184</v>
      </c>
      <c r="CJ84" s="27">
        <f t="shared" ref="CJ84:CJ92" si="116">+IF(CK84="SI",IFERROR((IF(CK84="SI",CG84,0)/AX84),"REVISAR"),CC84)</f>
        <v>0</v>
      </c>
      <c r="CK84" s="24" t="s">
        <v>49</v>
      </c>
      <c r="CL84" s="24"/>
      <c r="CM84" s="187">
        <v>54</v>
      </c>
      <c r="CN84" s="187"/>
      <c r="CO84" s="24"/>
      <c r="CP84" s="26">
        <f t="shared" si="107"/>
        <v>0.88524590163934425</v>
      </c>
      <c r="CQ84" s="27">
        <f t="shared" ref="CQ84:CQ92" si="117">+IF(CR84="SI",IFERROR((IF(CR84="SI",CN84,0)/AX84),"REVISAR"),CJ84)</f>
        <v>0</v>
      </c>
      <c r="CR84" s="24" t="s">
        <v>49</v>
      </c>
      <c r="CS84" s="24"/>
      <c r="CT84" s="23">
        <v>54</v>
      </c>
      <c r="CU84" s="23"/>
      <c r="CV84" s="24"/>
      <c r="CW84" s="26">
        <f t="shared" si="108"/>
        <v>0.88524590163934425</v>
      </c>
      <c r="CX84" s="27">
        <f t="shared" ref="CX84:CX92" si="118">+IF(CY84="SI",IFERROR((IF(CY84="SI",CU84,0)/AX84),"REVISAR"),CQ84)</f>
        <v>0</v>
      </c>
      <c r="CY84" s="24" t="s">
        <v>49</v>
      </c>
      <c r="CZ84" s="24"/>
      <c r="DA84" s="23">
        <v>54</v>
      </c>
      <c r="DB84" s="23"/>
      <c r="DC84" s="24"/>
      <c r="DD84" s="26">
        <f t="shared" si="109"/>
        <v>0.88524590163934425</v>
      </c>
      <c r="DE84" s="27">
        <f t="shared" ref="DE84:DE92" si="119">+IF(DF84="SI",IFERROR((IF(DF84="SI",DB84,0)/AX84),"REVISAR"),CX84)</f>
        <v>0</v>
      </c>
      <c r="DF84" s="24" t="s">
        <v>49</v>
      </c>
      <c r="DG84" s="24"/>
      <c r="DH84" s="23">
        <v>57</v>
      </c>
      <c r="DI84" s="23"/>
      <c r="DJ84" s="24"/>
      <c r="DK84" s="26">
        <f t="shared" si="110"/>
        <v>0.93442622950819676</v>
      </c>
      <c r="DL84" s="27">
        <f t="shared" ref="DL84:DL92" si="120">+IF(DM84="SI",IFERROR((IF(DM84="SI",DI84,0)/AX84),"REVISAR"),DE84)</f>
        <v>0</v>
      </c>
      <c r="DM84" s="24" t="s">
        <v>49</v>
      </c>
      <c r="DN84" s="24"/>
      <c r="DO84" s="23">
        <v>57</v>
      </c>
      <c r="DP84" s="23"/>
      <c r="DQ84" s="24"/>
      <c r="DR84" s="26">
        <f t="shared" si="111"/>
        <v>0.93442622950819676</v>
      </c>
      <c r="DS84" s="27">
        <f t="shared" ref="DS84:DS92" si="121">+IF(DT84="SI",IFERROR((IF(DT84="SI",DP84,0)/AX84),"REVISAR"),DL84)</f>
        <v>0</v>
      </c>
      <c r="DT84" s="24" t="s">
        <v>49</v>
      </c>
      <c r="DU84" s="24"/>
      <c r="DV84" s="23">
        <v>57</v>
      </c>
      <c r="DW84" s="23"/>
      <c r="DX84" s="24"/>
      <c r="DY84" s="26">
        <f t="shared" si="112"/>
        <v>0.93442622950819676</v>
      </c>
      <c r="DZ84" s="27">
        <f t="shared" ref="DZ84:DZ92" si="122">+IF(EA84="SI",IFERROR((IF(EA84="SI",DW84,0)/AX84),"REVISAR"),DS84)</f>
        <v>0</v>
      </c>
      <c r="EA84" s="24" t="s">
        <v>49</v>
      </c>
      <c r="EB84" s="24"/>
      <c r="EC84" s="30">
        <v>61</v>
      </c>
      <c r="ED84" s="23"/>
      <c r="EE84" s="24"/>
      <c r="EF84" s="26">
        <f t="shared" si="100"/>
        <v>1</v>
      </c>
      <c r="EG84" s="27">
        <f t="shared" ref="EG84:EG92" si="123">+IF(EH84="SI",IFERROR((IF(EH84="SI",ED84,0)/AX84),"REVISAR"),DZ84)</f>
        <v>0</v>
      </c>
      <c r="EH84" s="24" t="s">
        <v>49</v>
      </c>
      <c r="EI84" s="24"/>
      <c r="EJ84" s="31">
        <v>2026</v>
      </c>
    </row>
    <row r="85" spans="2:140" ht="37" customHeight="1" x14ac:dyDescent="0.25">
      <c r="B85" s="15" t="s">
        <v>44</v>
      </c>
      <c r="C85" s="15" t="s">
        <v>82</v>
      </c>
      <c r="D85" s="15" t="s">
        <v>82</v>
      </c>
      <c r="E85" s="15" t="s">
        <v>129</v>
      </c>
      <c r="F85" s="15" t="s">
        <v>244</v>
      </c>
      <c r="G85" s="16" t="s">
        <v>245</v>
      </c>
      <c r="H85" s="15" t="s">
        <v>384</v>
      </c>
      <c r="I85" s="15" t="s">
        <v>247</v>
      </c>
      <c r="J85" s="15" t="s">
        <v>248</v>
      </c>
      <c r="K85" s="15" t="s">
        <v>249</v>
      </c>
      <c r="L85" s="15" t="s">
        <v>494</v>
      </c>
      <c r="M85" s="15" t="s">
        <v>929</v>
      </c>
      <c r="N85" s="15" t="s">
        <v>930</v>
      </c>
      <c r="O85" s="21">
        <v>26</v>
      </c>
      <c r="P85" s="18" t="s">
        <v>541</v>
      </c>
      <c r="Q85" s="19" t="s">
        <v>252</v>
      </c>
      <c r="R85" s="18" t="s">
        <v>253</v>
      </c>
      <c r="S85" s="18" t="s">
        <v>542</v>
      </c>
      <c r="T85" s="18" t="s">
        <v>254</v>
      </c>
      <c r="U85" s="18" t="s">
        <v>332</v>
      </c>
      <c r="V85" s="18">
        <v>30</v>
      </c>
      <c r="W85" s="18" t="s">
        <v>71</v>
      </c>
      <c r="X85" s="19" t="s">
        <v>256</v>
      </c>
      <c r="Y85" s="20" t="s">
        <v>257</v>
      </c>
      <c r="Z85" s="20"/>
      <c r="AA85" s="20" t="s">
        <v>67</v>
      </c>
      <c r="AB85" s="20" t="s">
        <v>67</v>
      </c>
      <c r="AC85" s="20" t="s">
        <v>67</v>
      </c>
      <c r="AD85" s="20" t="s">
        <v>67</v>
      </c>
      <c r="AE85" s="20" t="s">
        <v>48</v>
      </c>
      <c r="AF85" s="20" t="s">
        <v>67</v>
      </c>
      <c r="AG85" s="20" t="s">
        <v>67</v>
      </c>
      <c r="AH85" s="21" t="s">
        <v>67</v>
      </c>
      <c r="AI85" s="21" t="s">
        <v>48</v>
      </c>
      <c r="AJ85" s="21" t="s">
        <v>67</v>
      </c>
      <c r="AK85" s="21"/>
      <c r="AL85" s="21" t="s">
        <v>67</v>
      </c>
      <c r="AM85" s="21" t="s">
        <v>67</v>
      </c>
      <c r="AN85" s="21" t="s">
        <v>67</v>
      </c>
      <c r="AO85" s="21" t="s">
        <v>67</v>
      </c>
      <c r="AP85" s="21" t="s">
        <v>67</v>
      </c>
      <c r="AQ85" s="21" t="s">
        <v>48</v>
      </c>
      <c r="AR85" s="22" t="s">
        <v>67</v>
      </c>
      <c r="AS85" s="21" t="s">
        <v>67</v>
      </c>
      <c r="AT85" s="207" t="s">
        <v>66</v>
      </c>
      <c r="AU85" s="190">
        <v>10000</v>
      </c>
      <c r="AV85" s="190">
        <v>40000</v>
      </c>
      <c r="AW85" s="190">
        <v>90000</v>
      </c>
      <c r="AX85" s="190">
        <v>60000</v>
      </c>
      <c r="AY85" s="190">
        <v>200000</v>
      </c>
      <c r="AZ85" s="191"/>
      <c r="BA85" s="191"/>
      <c r="BB85" s="191"/>
      <c r="BC85" s="191"/>
      <c r="BD85" s="23">
        <v>0</v>
      </c>
      <c r="BE85" s="23"/>
      <c r="BF85" s="24" t="s">
        <v>935</v>
      </c>
      <c r="BG85" s="25">
        <f t="shared" si="102"/>
        <v>0</v>
      </c>
      <c r="BH85" s="27">
        <f>+IF(BI85="SI",IFERROR((IF(BI85="SI",BE85,0)/AX85),"REVISAR"),0)</f>
        <v>0</v>
      </c>
      <c r="BI85" s="24" t="s">
        <v>50</v>
      </c>
      <c r="BJ85" s="24" t="s">
        <v>936</v>
      </c>
      <c r="BK85" s="23">
        <v>0</v>
      </c>
      <c r="BL85" s="23"/>
      <c r="BM85" s="24" t="s">
        <v>935</v>
      </c>
      <c r="BN85" s="26">
        <f t="shared" si="103"/>
        <v>0</v>
      </c>
      <c r="BO85" s="27">
        <f t="shared" si="113"/>
        <v>0</v>
      </c>
      <c r="BP85" s="24" t="s">
        <v>49</v>
      </c>
      <c r="BQ85" s="28"/>
      <c r="BR85" s="29">
        <v>10000</v>
      </c>
      <c r="BS85" s="23"/>
      <c r="BT85" s="24" t="s">
        <v>937</v>
      </c>
      <c r="BU85" s="26">
        <f t="shared" si="104"/>
        <v>0.16666666666666666</v>
      </c>
      <c r="BV85" s="27">
        <f t="shared" si="114"/>
        <v>0</v>
      </c>
      <c r="BW85" s="24" t="s">
        <v>50</v>
      </c>
      <c r="BX85" s="24" t="s">
        <v>938</v>
      </c>
      <c r="BY85" s="23">
        <v>10000</v>
      </c>
      <c r="BZ85" s="23"/>
      <c r="CA85" s="24"/>
      <c r="CB85" s="26">
        <f t="shared" si="105"/>
        <v>0.16666666666666666</v>
      </c>
      <c r="CC85" s="27">
        <f t="shared" si="115"/>
        <v>0</v>
      </c>
      <c r="CD85" s="24" t="s">
        <v>49</v>
      </c>
      <c r="CE85" s="24"/>
      <c r="CF85" s="23">
        <v>10000</v>
      </c>
      <c r="CG85" s="23"/>
      <c r="CH85" s="24"/>
      <c r="CI85" s="26">
        <f t="shared" si="106"/>
        <v>0.16666666666666666</v>
      </c>
      <c r="CJ85" s="27">
        <f t="shared" si="116"/>
        <v>0</v>
      </c>
      <c r="CK85" s="24" t="s">
        <v>49</v>
      </c>
      <c r="CL85" s="24"/>
      <c r="CM85" s="187">
        <v>10000</v>
      </c>
      <c r="CN85" s="187"/>
      <c r="CO85" s="24"/>
      <c r="CP85" s="26">
        <f t="shared" si="107"/>
        <v>0.16666666666666666</v>
      </c>
      <c r="CQ85" s="27">
        <f t="shared" si="117"/>
        <v>0</v>
      </c>
      <c r="CR85" s="24" t="s">
        <v>49</v>
      </c>
      <c r="CS85" s="24"/>
      <c r="CT85" s="23">
        <v>50000</v>
      </c>
      <c r="CU85" s="23"/>
      <c r="CV85" s="24"/>
      <c r="CW85" s="26">
        <f t="shared" si="108"/>
        <v>0.83333333333333337</v>
      </c>
      <c r="CX85" s="27">
        <f t="shared" si="118"/>
        <v>0</v>
      </c>
      <c r="CY85" s="24" t="s">
        <v>49</v>
      </c>
      <c r="CZ85" s="24"/>
      <c r="DA85" s="23">
        <v>50000</v>
      </c>
      <c r="DB85" s="23"/>
      <c r="DC85" s="24"/>
      <c r="DD85" s="26">
        <f t="shared" si="109"/>
        <v>0.83333333333333337</v>
      </c>
      <c r="DE85" s="27">
        <f t="shared" si="119"/>
        <v>0</v>
      </c>
      <c r="DF85" s="24" t="s">
        <v>49</v>
      </c>
      <c r="DG85" s="24"/>
      <c r="DH85" s="23">
        <v>50000</v>
      </c>
      <c r="DI85" s="23"/>
      <c r="DJ85" s="24"/>
      <c r="DK85" s="26">
        <f t="shared" si="110"/>
        <v>0.83333333333333337</v>
      </c>
      <c r="DL85" s="27">
        <f t="shared" si="120"/>
        <v>0</v>
      </c>
      <c r="DM85" s="24" t="s">
        <v>49</v>
      </c>
      <c r="DN85" s="24"/>
      <c r="DO85" s="23">
        <v>50000</v>
      </c>
      <c r="DP85" s="23"/>
      <c r="DQ85" s="24"/>
      <c r="DR85" s="26">
        <f t="shared" si="111"/>
        <v>0.83333333333333337</v>
      </c>
      <c r="DS85" s="27">
        <f t="shared" si="121"/>
        <v>0</v>
      </c>
      <c r="DT85" s="24" t="s">
        <v>49</v>
      </c>
      <c r="DU85" s="24"/>
      <c r="DV85" s="23">
        <v>50000</v>
      </c>
      <c r="DW85" s="23"/>
      <c r="DX85" s="24"/>
      <c r="DY85" s="26">
        <f t="shared" si="112"/>
        <v>0.83333333333333337</v>
      </c>
      <c r="DZ85" s="27">
        <f t="shared" si="122"/>
        <v>0</v>
      </c>
      <c r="EA85" s="24" t="s">
        <v>49</v>
      </c>
      <c r="EB85" s="24"/>
      <c r="EC85" s="30">
        <v>60000</v>
      </c>
      <c r="ED85" s="23"/>
      <c r="EE85" s="24"/>
      <c r="EF85" s="26">
        <f t="shared" si="100"/>
        <v>1</v>
      </c>
      <c r="EG85" s="27">
        <f t="shared" si="123"/>
        <v>0</v>
      </c>
      <c r="EH85" s="24" t="s">
        <v>49</v>
      </c>
      <c r="EI85" s="24"/>
      <c r="EJ85" s="31">
        <v>2026</v>
      </c>
    </row>
    <row r="86" spans="2:140" ht="37" customHeight="1" x14ac:dyDescent="0.25">
      <c r="B86" s="15" t="s">
        <v>44</v>
      </c>
      <c r="C86" s="15" t="s">
        <v>82</v>
      </c>
      <c r="D86" s="15" t="s">
        <v>82</v>
      </c>
      <c r="E86" s="15" t="s">
        <v>129</v>
      </c>
      <c r="F86" s="15" t="s">
        <v>244</v>
      </c>
      <c r="G86" s="16" t="s">
        <v>245</v>
      </c>
      <c r="H86" s="15" t="s">
        <v>384</v>
      </c>
      <c r="I86" s="15" t="s">
        <v>247</v>
      </c>
      <c r="J86" s="15" t="s">
        <v>248</v>
      </c>
      <c r="K86" s="15" t="s">
        <v>249</v>
      </c>
      <c r="L86" s="15" t="s">
        <v>494</v>
      </c>
      <c r="M86" s="15" t="s">
        <v>929</v>
      </c>
      <c r="N86" s="15" t="s">
        <v>930</v>
      </c>
      <c r="O86" s="21">
        <v>42</v>
      </c>
      <c r="P86" s="18" t="s">
        <v>543</v>
      </c>
      <c r="Q86" s="19" t="s">
        <v>252</v>
      </c>
      <c r="R86" s="18" t="s">
        <v>565</v>
      </c>
      <c r="S86" s="18" t="s">
        <v>544</v>
      </c>
      <c r="T86" s="18" t="s">
        <v>254</v>
      </c>
      <c r="U86" s="18" t="s">
        <v>332</v>
      </c>
      <c r="V86" s="18">
        <v>30</v>
      </c>
      <c r="W86" s="18" t="s">
        <v>531</v>
      </c>
      <c r="X86" s="19" t="s">
        <v>744</v>
      </c>
      <c r="Y86" s="20" t="s">
        <v>257</v>
      </c>
      <c r="Z86" s="20"/>
      <c r="AA86" s="20"/>
      <c r="AB86" s="20"/>
      <c r="AC86" s="20"/>
      <c r="AD86" s="20"/>
      <c r="AE86" s="20" t="s">
        <v>48</v>
      </c>
      <c r="AF86" s="20"/>
      <c r="AG86" s="20"/>
      <c r="AH86" s="21"/>
      <c r="AI86" s="21" t="s">
        <v>48</v>
      </c>
      <c r="AJ86" s="21"/>
      <c r="AK86" s="21"/>
      <c r="AL86" s="21"/>
      <c r="AM86" s="21"/>
      <c r="AN86" s="21"/>
      <c r="AO86" s="21"/>
      <c r="AP86" s="21"/>
      <c r="AQ86" s="21" t="s">
        <v>48</v>
      </c>
      <c r="AR86" s="22"/>
      <c r="AS86" s="21"/>
      <c r="AT86" s="207">
        <v>409038</v>
      </c>
      <c r="AU86" s="190">
        <v>446893</v>
      </c>
      <c r="AV86" s="190">
        <v>645895</v>
      </c>
      <c r="AW86" s="190">
        <v>746969</v>
      </c>
      <c r="AX86" s="190">
        <v>800000</v>
      </c>
      <c r="AY86" s="190">
        <v>800000</v>
      </c>
      <c r="AZ86" s="191"/>
      <c r="BA86" s="191"/>
      <c r="BB86" s="191"/>
      <c r="BC86" s="191"/>
      <c r="BD86" s="23">
        <v>0</v>
      </c>
      <c r="BE86" s="23"/>
      <c r="BF86" s="24" t="s">
        <v>939</v>
      </c>
      <c r="BG86" s="25">
        <f t="shared" si="102"/>
        <v>0</v>
      </c>
      <c r="BH86" s="27">
        <f>+IF(BI86="SI",IFERROR((IF(BI86="SI",BE86,0)/AX86),"REVISAR"),0)</f>
        <v>0</v>
      </c>
      <c r="BI86" s="24" t="s">
        <v>50</v>
      </c>
      <c r="BJ86" s="24" t="s">
        <v>940</v>
      </c>
      <c r="BK86" s="23">
        <v>0</v>
      </c>
      <c r="BL86" s="23"/>
      <c r="BM86" s="24" t="s">
        <v>941</v>
      </c>
      <c r="BN86" s="26">
        <f t="shared" si="103"/>
        <v>0</v>
      </c>
      <c r="BO86" s="27">
        <f t="shared" si="113"/>
        <v>0</v>
      </c>
      <c r="BP86" s="24" t="s">
        <v>50</v>
      </c>
      <c r="BQ86" s="28" t="s">
        <v>942</v>
      </c>
      <c r="BR86" s="29">
        <v>470000</v>
      </c>
      <c r="BS86" s="23"/>
      <c r="BT86" s="24" t="s">
        <v>943</v>
      </c>
      <c r="BU86" s="26">
        <f t="shared" si="104"/>
        <v>0.58750000000000002</v>
      </c>
      <c r="BV86" s="27">
        <f t="shared" si="114"/>
        <v>0</v>
      </c>
      <c r="BW86" s="24" t="s">
        <v>50</v>
      </c>
      <c r="BX86" s="24" t="s">
        <v>944</v>
      </c>
      <c r="BY86" s="23">
        <v>470000</v>
      </c>
      <c r="BZ86" s="23"/>
      <c r="CA86" s="24"/>
      <c r="CB86" s="26">
        <f t="shared" si="105"/>
        <v>0.58750000000000002</v>
      </c>
      <c r="CC86" s="27">
        <f t="shared" si="115"/>
        <v>0</v>
      </c>
      <c r="CD86" s="24" t="s">
        <v>49</v>
      </c>
      <c r="CE86" s="24"/>
      <c r="CF86" s="23">
        <v>470000</v>
      </c>
      <c r="CG86" s="23"/>
      <c r="CH86" s="24"/>
      <c r="CI86" s="26">
        <f t="shared" si="106"/>
        <v>0.58750000000000002</v>
      </c>
      <c r="CJ86" s="27">
        <f t="shared" si="116"/>
        <v>0</v>
      </c>
      <c r="CK86" s="24" t="s">
        <v>49</v>
      </c>
      <c r="CL86" s="24"/>
      <c r="CM86" s="187">
        <v>470000</v>
      </c>
      <c r="CN86" s="187"/>
      <c r="CO86" s="24"/>
      <c r="CP86" s="26">
        <f t="shared" si="107"/>
        <v>0.58750000000000002</v>
      </c>
      <c r="CQ86" s="27">
        <f t="shared" si="117"/>
        <v>0</v>
      </c>
      <c r="CR86" s="24" t="s">
        <v>49</v>
      </c>
      <c r="CS86" s="24"/>
      <c r="CT86" s="23">
        <v>770000</v>
      </c>
      <c r="CU86" s="23"/>
      <c r="CV86" s="24"/>
      <c r="CW86" s="26">
        <f t="shared" si="108"/>
        <v>0.96250000000000002</v>
      </c>
      <c r="CX86" s="27">
        <f t="shared" si="118"/>
        <v>0</v>
      </c>
      <c r="CY86" s="24" t="s">
        <v>49</v>
      </c>
      <c r="CZ86" s="24"/>
      <c r="DA86" s="23">
        <v>770000</v>
      </c>
      <c r="DB86" s="23"/>
      <c r="DC86" s="24"/>
      <c r="DD86" s="26">
        <f t="shared" si="109"/>
        <v>0.96250000000000002</v>
      </c>
      <c r="DE86" s="27">
        <f t="shared" si="119"/>
        <v>0</v>
      </c>
      <c r="DF86" s="24" t="s">
        <v>49</v>
      </c>
      <c r="DG86" s="24"/>
      <c r="DH86" s="23">
        <v>770000</v>
      </c>
      <c r="DI86" s="23"/>
      <c r="DJ86" s="24"/>
      <c r="DK86" s="26">
        <f t="shared" si="110"/>
        <v>0.96250000000000002</v>
      </c>
      <c r="DL86" s="27">
        <f t="shared" si="120"/>
        <v>0</v>
      </c>
      <c r="DM86" s="24" t="s">
        <v>49</v>
      </c>
      <c r="DN86" s="24"/>
      <c r="DO86" s="23">
        <v>770000</v>
      </c>
      <c r="DP86" s="23"/>
      <c r="DQ86" s="24"/>
      <c r="DR86" s="26">
        <f t="shared" si="111"/>
        <v>0.96250000000000002</v>
      </c>
      <c r="DS86" s="27">
        <f t="shared" si="121"/>
        <v>0</v>
      </c>
      <c r="DT86" s="24" t="s">
        <v>49</v>
      </c>
      <c r="DU86" s="24"/>
      <c r="DV86" s="23">
        <v>770000</v>
      </c>
      <c r="DW86" s="23"/>
      <c r="DX86" s="24"/>
      <c r="DY86" s="26">
        <f t="shared" si="112"/>
        <v>0.96250000000000002</v>
      </c>
      <c r="DZ86" s="27">
        <f t="shared" si="122"/>
        <v>0</v>
      </c>
      <c r="EA86" s="24" t="s">
        <v>49</v>
      </c>
      <c r="EB86" s="24"/>
      <c r="EC86" s="30">
        <v>800000</v>
      </c>
      <c r="ED86" s="23"/>
      <c r="EE86" s="24"/>
      <c r="EF86" s="26">
        <f t="shared" si="100"/>
        <v>1</v>
      </c>
      <c r="EG86" s="27">
        <f t="shared" si="123"/>
        <v>0</v>
      </c>
      <c r="EH86" s="24" t="s">
        <v>49</v>
      </c>
      <c r="EI86" s="24"/>
      <c r="EJ86" s="31">
        <v>2026</v>
      </c>
    </row>
    <row r="87" spans="2:140" ht="37" customHeight="1" x14ac:dyDescent="0.25">
      <c r="B87" s="15" t="s">
        <v>44</v>
      </c>
      <c r="C87" s="15" t="s">
        <v>82</v>
      </c>
      <c r="D87" s="15" t="s">
        <v>82</v>
      </c>
      <c r="E87" s="15" t="s">
        <v>129</v>
      </c>
      <c r="F87" s="15" t="s">
        <v>244</v>
      </c>
      <c r="G87" s="16" t="s">
        <v>245</v>
      </c>
      <c r="H87" s="15" t="s">
        <v>384</v>
      </c>
      <c r="I87" s="15" t="s">
        <v>247</v>
      </c>
      <c r="J87" s="15" t="s">
        <v>248</v>
      </c>
      <c r="K87" s="15" t="s">
        <v>249</v>
      </c>
      <c r="L87" s="15" t="s">
        <v>494</v>
      </c>
      <c r="M87" s="15" t="s">
        <v>929</v>
      </c>
      <c r="N87" s="15" t="s">
        <v>945</v>
      </c>
      <c r="O87" s="21">
        <v>27</v>
      </c>
      <c r="P87" s="18" t="s">
        <v>545</v>
      </c>
      <c r="Q87" s="19" t="s">
        <v>252</v>
      </c>
      <c r="R87" s="18" t="s">
        <v>565</v>
      </c>
      <c r="S87" s="18" t="s">
        <v>546</v>
      </c>
      <c r="T87" s="18" t="s">
        <v>274</v>
      </c>
      <c r="U87" s="18" t="s">
        <v>332</v>
      </c>
      <c r="V87" s="18">
        <v>30</v>
      </c>
      <c r="W87" s="18" t="s">
        <v>531</v>
      </c>
      <c r="X87" s="19" t="s">
        <v>256</v>
      </c>
      <c r="Y87" s="20" t="s">
        <v>257</v>
      </c>
      <c r="Z87" s="20"/>
      <c r="AA87" s="20"/>
      <c r="AB87" s="20"/>
      <c r="AC87" s="20"/>
      <c r="AD87" s="20"/>
      <c r="AE87" s="20"/>
      <c r="AF87" s="20"/>
      <c r="AG87" s="20"/>
      <c r="AH87" s="21"/>
      <c r="AI87" s="21" t="s">
        <v>48</v>
      </c>
      <c r="AJ87" s="21"/>
      <c r="AK87" s="21"/>
      <c r="AL87" s="21"/>
      <c r="AM87" s="21"/>
      <c r="AN87" s="21"/>
      <c r="AO87" s="21"/>
      <c r="AP87" s="21"/>
      <c r="AQ87" s="21"/>
      <c r="AR87" s="22"/>
      <c r="AS87" s="21"/>
      <c r="AT87" s="207">
        <v>64</v>
      </c>
      <c r="AU87" s="190" t="s">
        <v>547</v>
      </c>
      <c r="AV87" s="190">
        <v>82</v>
      </c>
      <c r="AW87" s="190">
        <v>90</v>
      </c>
      <c r="AX87" s="190">
        <v>90</v>
      </c>
      <c r="AY87" s="190">
        <v>90</v>
      </c>
      <c r="AZ87" s="191"/>
      <c r="BA87" s="191"/>
      <c r="BB87" s="191"/>
      <c r="BC87" s="191"/>
      <c r="BD87" s="23">
        <v>0</v>
      </c>
      <c r="BE87" s="23"/>
      <c r="BF87" s="24" t="s">
        <v>946</v>
      </c>
      <c r="BG87" s="25">
        <f t="shared" si="102"/>
        <v>0</v>
      </c>
      <c r="BH87" s="27">
        <f>+IF(BI87="SI",IFERROR((IF(BI87="SI",BE87,0)/AX87),"REVISAR"),0)</f>
        <v>0</v>
      </c>
      <c r="BI87" s="24" t="s">
        <v>50</v>
      </c>
      <c r="BJ87" s="24" t="s">
        <v>947</v>
      </c>
      <c r="BK87" s="23">
        <v>0</v>
      </c>
      <c r="BL87" s="23"/>
      <c r="BM87" s="24" t="s">
        <v>948</v>
      </c>
      <c r="BN87" s="26">
        <f t="shared" si="103"/>
        <v>0</v>
      </c>
      <c r="BO87" s="27">
        <f t="shared" si="113"/>
        <v>0</v>
      </c>
      <c r="BP87" s="24" t="s">
        <v>49</v>
      </c>
      <c r="BQ87" s="28"/>
      <c r="BR87" s="29">
        <v>80</v>
      </c>
      <c r="BS87" s="23"/>
      <c r="BT87" s="24" t="s">
        <v>949</v>
      </c>
      <c r="BU87" s="26">
        <f t="shared" si="104"/>
        <v>0.88888888888888884</v>
      </c>
      <c r="BV87" s="27">
        <f t="shared" si="114"/>
        <v>0</v>
      </c>
      <c r="BW87" s="24" t="s">
        <v>50</v>
      </c>
      <c r="BX87" s="24" t="s">
        <v>938</v>
      </c>
      <c r="BY87" s="23">
        <v>80</v>
      </c>
      <c r="BZ87" s="23"/>
      <c r="CA87" s="24"/>
      <c r="CB87" s="26">
        <f t="shared" si="105"/>
        <v>0.88888888888888884</v>
      </c>
      <c r="CC87" s="27">
        <f t="shared" si="115"/>
        <v>0</v>
      </c>
      <c r="CD87" s="24" t="s">
        <v>49</v>
      </c>
      <c r="CE87" s="24"/>
      <c r="CF87" s="23">
        <v>80</v>
      </c>
      <c r="CG87" s="23"/>
      <c r="CH87" s="24"/>
      <c r="CI87" s="26">
        <f t="shared" si="106"/>
        <v>0.88888888888888884</v>
      </c>
      <c r="CJ87" s="27">
        <f t="shared" si="116"/>
        <v>0</v>
      </c>
      <c r="CK87" s="24" t="s">
        <v>49</v>
      </c>
      <c r="CL87" s="24"/>
      <c r="CM87" s="187">
        <v>82</v>
      </c>
      <c r="CN87" s="187"/>
      <c r="CO87" s="24"/>
      <c r="CP87" s="26">
        <f t="shared" si="107"/>
        <v>0.91111111111111109</v>
      </c>
      <c r="CQ87" s="27">
        <f t="shared" si="117"/>
        <v>0</v>
      </c>
      <c r="CR87" s="24" t="s">
        <v>49</v>
      </c>
      <c r="CS87" s="24"/>
      <c r="CT87" s="23">
        <v>82</v>
      </c>
      <c r="CU87" s="23"/>
      <c r="CV87" s="24"/>
      <c r="CW87" s="26">
        <f t="shared" si="108"/>
        <v>0.91111111111111109</v>
      </c>
      <c r="CX87" s="27">
        <f t="shared" si="118"/>
        <v>0</v>
      </c>
      <c r="CY87" s="24" t="s">
        <v>49</v>
      </c>
      <c r="CZ87" s="24"/>
      <c r="DA87" s="23">
        <v>82</v>
      </c>
      <c r="DB87" s="23"/>
      <c r="DC87" s="24"/>
      <c r="DD87" s="26">
        <f t="shared" si="109"/>
        <v>0.91111111111111109</v>
      </c>
      <c r="DE87" s="27">
        <f t="shared" si="119"/>
        <v>0</v>
      </c>
      <c r="DF87" s="24" t="s">
        <v>49</v>
      </c>
      <c r="DG87" s="24"/>
      <c r="DH87" s="23">
        <v>85</v>
      </c>
      <c r="DI87" s="23"/>
      <c r="DJ87" s="24"/>
      <c r="DK87" s="26">
        <f t="shared" si="110"/>
        <v>0.94444444444444442</v>
      </c>
      <c r="DL87" s="27">
        <f t="shared" si="120"/>
        <v>0</v>
      </c>
      <c r="DM87" s="24" t="s">
        <v>49</v>
      </c>
      <c r="DN87" s="24"/>
      <c r="DO87" s="23">
        <v>85</v>
      </c>
      <c r="DP87" s="23"/>
      <c r="DQ87" s="24"/>
      <c r="DR87" s="26">
        <f t="shared" si="111"/>
        <v>0.94444444444444442</v>
      </c>
      <c r="DS87" s="27">
        <f t="shared" si="121"/>
        <v>0</v>
      </c>
      <c r="DT87" s="24" t="s">
        <v>49</v>
      </c>
      <c r="DU87" s="24"/>
      <c r="DV87" s="23">
        <v>85</v>
      </c>
      <c r="DW87" s="23"/>
      <c r="DX87" s="24"/>
      <c r="DY87" s="26">
        <f t="shared" si="112"/>
        <v>0.94444444444444442</v>
      </c>
      <c r="DZ87" s="27">
        <f t="shared" si="122"/>
        <v>0</v>
      </c>
      <c r="EA87" s="24" t="s">
        <v>49</v>
      </c>
      <c r="EB87" s="24"/>
      <c r="EC87" s="30">
        <v>90</v>
      </c>
      <c r="ED87" s="23"/>
      <c r="EE87" s="24"/>
      <c r="EF87" s="26">
        <f t="shared" si="100"/>
        <v>1</v>
      </c>
      <c r="EG87" s="27">
        <f t="shared" si="123"/>
        <v>0</v>
      </c>
      <c r="EH87" s="24" t="s">
        <v>49</v>
      </c>
      <c r="EI87" s="24"/>
      <c r="EJ87" s="31">
        <v>2026</v>
      </c>
    </row>
    <row r="88" spans="2:140" ht="37" customHeight="1" x14ac:dyDescent="0.25">
      <c r="B88" s="15" t="s">
        <v>44</v>
      </c>
      <c r="C88" s="15" t="s">
        <v>82</v>
      </c>
      <c r="D88" s="15" t="s">
        <v>82</v>
      </c>
      <c r="E88" s="15" t="s">
        <v>129</v>
      </c>
      <c r="F88" s="15" t="s">
        <v>244</v>
      </c>
      <c r="G88" s="16" t="s">
        <v>245</v>
      </c>
      <c r="H88" s="15" t="s">
        <v>384</v>
      </c>
      <c r="I88" s="15" t="s">
        <v>247</v>
      </c>
      <c r="J88" s="15" t="s">
        <v>248</v>
      </c>
      <c r="K88" s="15" t="s">
        <v>249</v>
      </c>
      <c r="L88" s="15" t="s">
        <v>494</v>
      </c>
      <c r="M88" s="15" t="s">
        <v>929</v>
      </c>
      <c r="N88" s="15" t="s">
        <v>945</v>
      </c>
      <c r="O88" s="21">
        <v>29</v>
      </c>
      <c r="P88" s="18" t="s">
        <v>548</v>
      </c>
      <c r="Q88" s="19" t="s">
        <v>252</v>
      </c>
      <c r="R88" s="18" t="s">
        <v>253</v>
      </c>
      <c r="S88" s="18" t="s">
        <v>950</v>
      </c>
      <c r="T88" s="18" t="s">
        <v>254</v>
      </c>
      <c r="U88" s="18" t="s">
        <v>255</v>
      </c>
      <c r="V88" s="18">
        <v>90</v>
      </c>
      <c r="W88" s="18" t="s">
        <v>951</v>
      </c>
      <c r="X88" s="19" t="s">
        <v>256</v>
      </c>
      <c r="Y88" s="20" t="s">
        <v>257</v>
      </c>
      <c r="Z88" s="20"/>
      <c r="AA88" s="20"/>
      <c r="AB88" s="20"/>
      <c r="AC88" s="20"/>
      <c r="AD88" s="20"/>
      <c r="AE88" s="20"/>
      <c r="AF88" s="20"/>
      <c r="AG88" s="20"/>
      <c r="AH88" s="21"/>
      <c r="AI88" s="21" t="s">
        <v>48</v>
      </c>
      <c r="AJ88" s="21"/>
      <c r="AK88" s="21"/>
      <c r="AL88" s="21"/>
      <c r="AM88" s="21"/>
      <c r="AN88" s="21"/>
      <c r="AO88" s="21"/>
      <c r="AP88" s="21"/>
      <c r="AQ88" s="21"/>
      <c r="AR88" s="22"/>
      <c r="AS88" s="21"/>
      <c r="AT88" s="207"/>
      <c r="AU88" s="190"/>
      <c r="AV88" s="190">
        <v>2000</v>
      </c>
      <c r="AW88" s="190">
        <v>4000</v>
      </c>
      <c r="AX88" s="190">
        <v>6000</v>
      </c>
      <c r="AY88" s="190">
        <v>6000</v>
      </c>
      <c r="AZ88" s="191"/>
      <c r="BA88" s="191"/>
      <c r="BB88" s="191"/>
      <c r="BC88" s="191"/>
      <c r="BD88" s="23">
        <v>0</v>
      </c>
      <c r="BE88" s="23"/>
      <c r="BF88" s="24" t="s">
        <v>727</v>
      </c>
      <c r="BG88" s="25">
        <f t="shared" si="102"/>
        <v>0</v>
      </c>
      <c r="BH88" s="27">
        <f>+IF(BI88="SI",IFERROR((IF(BI88="SI",BE88,0)/AX88),"REVISAR"),0)</f>
        <v>0</v>
      </c>
      <c r="BI88" s="24" t="s">
        <v>50</v>
      </c>
      <c r="BJ88" s="24" t="s">
        <v>936</v>
      </c>
      <c r="BK88" s="23">
        <v>0</v>
      </c>
      <c r="BL88" s="23"/>
      <c r="BM88" s="24" t="s">
        <v>727</v>
      </c>
      <c r="BN88" s="26">
        <f t="shared" si="103"/>
        <v>0</v>
      </c>
      <c r="BO88" s="27">
        <f t="shared" si="113"/>
        <v>0</v>
      </c>
      <c r="BP88" s="24" t="s">
        <v>49</v>
      </c>
      <c r="BQ88" s="28"/>
      <c r="BR88" s="29">
        <v>0</v>
      </c>
      <c r="BS88" s="23"/>
      <c r="BT88" s="24" t="s">
        <v>727</v>
      </c>
      <c r="BU88" s="26">
        <f t="shared" si="104"/>
        <v>0</v>
      </c>
      <c r="BV88" s="27">
        <f t="shared" si="114"/>
        <v>0</v>
      </c>
      <c r="BW88" s="24" t="s">
        <v>49</v>
      </c>
      <c r="BX88" s="24" t="s">
        <v>952</v>
      </c>
      <c r="BY88" s="23">
        <v>0</v>
      </c>
      <c r="BZ88" s="23"/>
      <c r="CA88" s="24"/>
      <c r="CB88" s="26">
        <f t="shared" si="105"/>
        <v>0</v>
      </c>
      <c r="CC88" s="27">
        <f t="shared" si="115"/>
        <v>0</v>
      </c>
      <c r="CD88" s="24" t="s">
        <v>49</v>
      </c>
      <c r="CE88" s="24"/>
      <c r="CF88" s="23">
        <v>0</v>
      </c>
      <c r="CG88" s="23"/>
      <c r="CH88" s="24"/>
      <c r="CI88" s="26">
        <f t="shared" si="106"/>
        <v>0</v>
      </c>
      <c r="CJ88" s="27">
        <f t="shared" si="116"/>
        <v>0</v>
      </c>
      <c r="CK88" s="24" t="s">
        <v>49</v>
      </c>
      <c r="CL88" s="24"/>
      <c r="CM88" s="187">
        <v>1000</v>
      </c>
      <c r="CN88" s="187"/>
      <c r="CO88" s="24"/>
      <c r="CP88" s="26">
        <f t="shared" si="107"/>
        <v>0.16666666666666666</v>
      </c>
      <c r="CQ88" s="27">
        <f t="shared" si="117"/>
        <v>0</v>
      </c>
      <c r="CR88" s="24" t="s">
        <v>49</v>
      </c>
      <c r="CS88" s="24"/>
      <c r="CT88" s="23">
        <v>1000</v>
      </c>
      <c r="CU88" s="23"/>
      <c r="CV88" s="24"/>
      <c r="CW88" s="26">
        <f t="shared" si="108"/>
        <v>0.16666666666666666</v>
      </c>
      <c r="CX88" s="27">
        <f t="shared" si="118"/>
        <v>0</v>
      </c>
      <c r="CY88" s="24" t="s">
        <v>49</v>
      </c>
      <c r="CZ88" s="24"/>
      <c r="DA88" s="23">
        <v>1000</v>
      </c>
      <c r="DB88" s="23"/>
      <c r="DC88" s="24"/>
      <c r="DD88" s="26">
        <f t="shared" si="109"/>
        <v>0.16666666666666666</v>
      </c>
      <c r="DE88" s="27">
        <f t="shared" si="119"/>
        <v>0</v>
      </c>
      <c r="DF88" s="24" t="s">
        <v>49</v>
      </c>
      <c r="DG88" s="24"/>
      <c r="DH88" s="23">
        <v>4000</v>
      </c>
      <c r="DI88" s="23"/>
      <c r="DJ88" s="24"/>
      <c r="DK88" s="26">
        <f t="shared" si="110"/>
        <v>0.66666666666666663</v>
      </c>
      <c r="DL88" s="27">
        <f t="shared" si="120"/>
        <v>0</v>
      </c>
      <c r="DM88" s="24" t="s">
        <v>49</v>
      </c>
      <c r="DN88" s="24"/>
      <c r="DO88" s="23">
        <v>4000</v>
      </c>
      <c r="DP88" s="23"/>
      <c r="DQ88" s="24"/>
      <c r="DR88" s="26">
        <f t="shared" si="111"/>
        <v>0.66666666666666663</v>
      </c>
      <c r="DS88" s="27">
        <f t="shared" si="121"/>
        <v>0</v>
      </c>
      <c r="DT88" s="24" t="s">
        <v>49</v>
      </c>
      <c r="DU88" s="24"/>
      <c r="DV88" s="23">
        <v>4000</v>
      </c>
      <c r="DW88" s="23"/>
      <c r="DX88" s="24"/>
      <c r="DY88" s="26">
        <f t="shared" si="112"/>
        <v>0.66666666666666663</v>
      </c>
      <c r="DZ88" s="27">
        <f t="shared" si="122"/>
        <v>0</v>
      </c>
      <c r="EA88" s="24" t="s">
        <v>49</v>
      </c>
      <c r="EB88" s="24"/>
      <c r="EC88" s="30">
        <v>6000</v>
      </c>
      <c r="ED88" s="23"/>
      <c r="EE88" s="24"/>
      <c r="EF88" s="26">
        <f t="shared" si="100"/>
        <v>1</v>
      </c>
      <c r="EG88" s="27">
        <f t="shared" si="123"/>
        <v>0</v>
      </c>
      <c r="EH88" s="24" t="s">
        <v>49</v>
      </c>
      <c r="EI88" s="24"/>
      <c r="EJ88" s="31">
        <v>2026</v>
      </c>
    </row>
    <row r="89" spans="2:140" ht="37" customHeight="1" x14ac:dyDescent="0.25">
      <c r="B89" s="15" t="s">
        <v>44</v>
      </c>
      <c r="C89" s="15" t="s">
        <v>82</v>
      </c>
      <c r="D89" s="15" t="s">
        <v>82</v>
      </c>
      <c r="E89" s="15" t="s">
        <v>129</v>
      </c>
      <c r="F89" s="15" t="s">
        <v>244</v>
      </c>
      <c r="G89" s="16" t="s">
        <v>245</v>
      </c>
      <c r="H89" s="15" t="s">
        <v>384</v>
      </c>
      <c r="I89" s="15" t="s">
        <v>247</v>
      </c>
      <c r="J89" s="15" t="s">
        <v>248</v>
      </c>
      <c r="K89" s="15" t="s">
        <v>249</v>
      </c>
      <c r="L89" s="15" t="s">
        <v>494</v>
      </c>
      <c r="M89" s="15" t="s">
        <v>929</v>
      </c>
      <c r="N89" s="15" t="s">
        <v>945</v>
      </c>
      <c r="O89" s="21">
        <v>30</v>
      </c>
      <c r="P89" s="18" t="s">
        <v>549</v>
      </c>
      <c r="Q89" s="19" t="s">
        <v>252</v>
      </c>
      <c r="R89" s="18" t="s">
        <v>565</v>
      </c>
      <c r="S89" s="18" t="s">
        <v>550</v>
      </c>
      <c r="T89" s="18" t="s">
        <v>274</v>
      </c>
      <c r="U89" s="18" t="s">
        <v>332</v>
      </c>
      <c r="V89" s="18">
        <v>30</v>
      </c>
      <c r="W89" s="18" t="s">
        <v>531</v>
      </c>
      <c r="X89" s="19" t="s">
        <v>256</v>
      </c>
      <c r="Y89" s="20" t="s">
        <v>257</v>
      </c>
      <c r="Z89" s="20"/>
      <c r="AA89" s="20"/>
      <c r="AB89" s="20"/>
      <c r="AC89" s="20"/>
      <c r="AD89" s="20"/>
      <c r="AE89" s="20"/>
      <c r="AF89" s="20"/>
      <c r="AG89" s="20"/>
      <c r="AH89" s="21"/>
      <c r="AI89" s="21" t="s">
        <v>48</v>
      </c>
      <c r="AJ89" s="21"/>
      <c r="AK89" s="21"/>
      <c r="AL89" s="21"/>
      <c r="AM89" s="21"/>
      <c r="AN89" s="21"/>
      <c r="AO89" s="21"/>
      <c r="AP89" s="21"/>
      <c r="AQ89" s="21"/>
      <c r="AR89" s="22"/>
      <c r="AS89" s="21"/>
      <c r="AT89" s="40"/>
      <c r="AU89" s="40"/>
      <c r="AV89" s="40">
        <v>60000</v>
      </c>
      <c r="AW89" s="40">
        <v>80000</v>
      </c>
      <c r="AX89" s="40">
        <v>100000</v>
      </c>
      <c r="AY89" s="40">
        <v>100000</v>
      </c>
      <c r="AZ89" s="46"/>
      <c r="BA89" s="46"/>
      <c r="BB89" s="46"/>
      <c r="BC89" s="46"/>
      <c r="BD89" s="23">
        <v>0</v>
      </c>
      <c r="BE89" s="23"/>
      <c r="BF89" s="24" t="s">
        <v>731</v>
      </c>
      <c r="BG89" s="25">
        <f t="shared" si="102"/>
        <v>0</v>
      </c>
      <c r="BH89" s="27">
        <f>+IF(BI89="SI",IFERROR((IF(BI89="SI",BE89,0)/AX89),"REVISAR"),0)</f>
        <v>0</v>
      </c>
      <c r="BI89" s="24" t="s">
        <v>50</v>
      </c>
      <c r="BJ89" s="24" t="s">
        <v>936</v>
      </c>
      <c r="BK89" s="23">
        <v>0</v>
      </c>
      <c r="BL89" s="23"/>
      <c r="BM89" s="24" t="s">
        <v>731</v>
      </c>
      <c r="BN89" s="26">
        <f t="shared" si="103"/>
        <v>0</v>
      </c>
      <c r="BO89" s="27">
        <f t="shared" si="113"/>
        <v>0</v>
      </c>
      <c r="BP89" s="24" t="s">
        <v>49</v>
      </c>
      <c r="BQ89" s="28"/>
      <c r="BR89" s="60">
        <v>17000</v>
      </c>
      <c r="BS89" s="23"/>
      <c r="BT89" s="24" t="s">
        <v>953</v>
      </c>
      <c r="BU89" s="26">
        <f t="shared" si="104"/>
        <v>0.17</v>
      </c>
      <c r="BV89" s="27">
        <f t="shared" si="114"/>
        <v>0</v>
      </c>
      <c r="BW89" s="24" t="s">
        <v>50</v>
      </c>
      <c r="BX89" s="24" t="s">
        <v>954</v>
      </c>
      <c r="BY89" s="54">
        <v>17000</v>
      </c>
      <c r="BZ89" s="23"/>
      <c r="CA89" s="24"/>
      <c r="CB89" s="26">
        <f t="shared" si="105"/>
        <v>0.17</v>
      </c>
      <c r="CC89" s="27">
        <f t="shared" si="115"/>
        <v>0</v>
      </c>
      <c r="CD89" s="24" t="s">
        <v>49</v>
      </c>
      <c r="CE89" s="24"/>
      <c r="CF89" s="54">
        <v>17000</v>
      </c>
      <c r="CG89" s="23"/>
      <c r="CH89" s="24"/>
      <c r="CI89" s="26">
        <f t="shared" si="106"/>
        <v>0.17</v>
      </c>
      <c r="CJ89" s="27">
        <f t="shared" si="116"/>
        <v>0</v>
      </c>
      <c r="CK89" s="24" t="s">
        <v>49</v>
      </c>
      <c r="CL89" s="24"/>
      <c r="CM89" s="203">
        <v>50000</v>
      </c>
      <c r="CN89" s="187"/>
      <c r="CO89" s="24"/>
      <c r="CP89" s="26">
        <f t="shared" si="107"/>
        <v>0.5</v>
      </c>
      <c r="CQ89" s="27">
        <f t="shared" si="117"/>
        <v>0</v>
      </c>
      <c r="CR89" s="24" t="s">
        <v>49</v>
      </c>
      <c r="CS89" s="24"/>
      <c r="CT89" s="54">
        <v>50000</v>
      </c>
      <c r="CU89" s="23"/>
      <c r="CV89" s="24"/>
      <c r="CW89" s="26">
        <f t="shared" si="108"/>
        <v>0.5</v>
      </c>
      <c r="CX89" s="27">
        <f t="shared" si="118"/>
        <v>0</v>
      </c>
      <c r="CY89" s="24" t="s">
        <v>49</v>
      </c>
      <c r="CZ89" s="24"/>
      <c r="DA89" s="54">
        <v>60000</v>
      </c>
      <c r="DB89" s="23"/>
      <c r="DC89" s="24"/>
      <c r="DD89" s="26">
        <f t="shared" si="109"/>
        <v>0.6</v>
      </c>
      <c r="DE89" s="27">
        <f t="shared" si="119"/>
        <v>0</v>
      </c>
      <c r="DF89" s="24" t="s">
        <v>49</v>
      </c>
      <c r="DG89" s="24"/>
      <c r="DH89" s="54">
        <v>70000</v>
      </c>
      <c r="DI89" s="23"/>
      <c r="DJ89" s="24"/>
      <c r="DK89" s="26">
        <f t="shared" si="110"/>
        <v>0.7</v>
      </c>
      <c r="DL89" s="27">
        <f t="shared" si="120"/>
        <v>0</v>
      </c>
      <c r="DM89" s="24" t="s">
        <v>49</v>
      </c>
      <c r="DN89" s="24"/>
      <c r="DO89" s="54">
        <v>70000</v>
      </c>
      <c r="DP89" s="23"/>
      <c r="DQ89" s="24"/>
      <c r="DR89" s="26">
        <f t="shared" si="111"/>
        <v>0.7</v>
      </c>
      <c r="DS89" s="27">
        <f t="shared" si="121"/>
        <v>0</v>
      </c>
      <c r="DT89" s="24" t="s">
        <v>49</v>
      </c>
      <c r="DU89" s="24"/>
      <c r="DV89" s="54">
        <v>70000</v>
      </c>
      <c r="DW89" s="23"/>
      <c r="DX89" s="24"/>
      <c r="DY89" s="26">
        <f t="shared" si="112"/>
        <v>0.7</v>
      </c>
      <c r="DZ89" s="27">
        <f t="shared" si="122"/>
        <v>0</v>
      </c>
      <c r="EA89" s="24" t="s">
        <v>49</v>
      </c>
      <c r="EB89" s="24"/>
      <c r="EC89" s="61">
        <v>100000</v>
      </c>
      <c r="ED89" s="23"/>
      <c r="EE89" s="24"/>
      <c r="EF89" s="26">
        <f t="shared" si="100"/>
        <v>1</v>
      </c>
      <c r="EG89" s="27">
        <f t="shared" si="123"/>
        <v>0</v>
      </c>
      <c r="EH89" s="24" t="s">
        <v>49</v>
      </c>
      <c r="EI89" s="24"/>
      <c r="EJ89" s="31">
        <v>2026</v>
      </c>
    </row>
    <row r="90" spans="2:140" ht="37" customHeight="1" x14ac:dyDescent="0.25">
      <c r="B90" s="15" t="s">
        <v>44</v>
      </c>
      <c r="C90" s="15" t="s">
        <v>82</v>
      </c>
      <c r="D90" s="15" t="s">
        <v>82</v>
      </c>
      <c r="E90" s="15" t="s">
        <v>129</v>
      </c>
      <c r="F90" s="15" t="s">
        <v>244</v>
      </c>
      <c r="G90" s="16" t="s">
        <v>245</v>
      </c>
      <c r="H90" s="15" t="s">
        <v>384</v>
      </c>
      <c r="I90" s="15" t="s">
        <v>247</v>
      </c>
      <c r="J90" s="15" t="s">
        <v>248</v>
      </c>
      <c r="K90" s="15" t="s">
        <v>249</v>
      </c>
      <c r="L90" s="15" t="s">
        <v>494</v>
      </c>
      <c r="M90" s="15" t="s">
        <v>929</v>
      </c>
      <c r="N90" s="15" t="s">
        <v>945</v>
      </c>
      <c r="O90" s="21">
        <v>31</v>
      </c>
      <c r="P90" s="18" t="s">
        <v>551</v>
      </c>
      <c r="Q90" s="19" t="s">
        <v>97</v>
      </c>
      <c r="R90" s="18" t="s">
        <v>253</v>
      </c>
      <c r="S90" s="18" t="s">
        <v>552</v>
      </c>
      <c r="T90" s="18" t="s">
        <v>274</v>
      </c>
      <c r="U90" s="18" t="s">
        <v>332</v>
      </c>
      <c r="V90" s="18">
        <v>30</v>
      </c>
      <c r="W90" s="18" t="s">
        <v>955</v>
      </c>
      <c r="X90" s="19" t="s">
        <v>256</v>
      </c>
      <c r="Y90" s="20" t="s">
        <v>257</v>
      </c>
      <c r="Z90" s="20"/>
      <c r="AA90" s="20"/>
      <c r="AB90" s="20"/>
      <c r="AC90" s="20"/>
      <c r="AD90" s="20"/>
      <c r="AE90" s="20"/>
      <c r="AF90" s="20"/>
      <c r="AG90" s="20"/>
      <c r="AH90" s="21"/>
      <c r="AI90" s="21" t="s">
        <v>48</v>
      </c>
      <c r="AJ90" s="21"/>
      <c r="AK90" s="21"/>
      <c r="AL90" s="21"/>
      <c r="AM90" s="21"/>
      <c r="AN90" s="21"/>
      <c r="AO90" s="21"/>
      <c r="AP90" s="21"/>
      <c r="AQ90" s="21"/>
      <c r="AR90" s="22"/>
      <c r="AS90" s="21"/>
      <c r="AT90" s="21"/>
      <c r="AU90" s="21">
        <v>25</v>
      </c>
      <c r="AV90" s="21">
        <v>50</v>
      </c>
      <c r="AW90" s="21">
        <v>75</v>
      </c>
      <c r="AX90" s="21">
        <v>100</v>
      </c>
      <c r="AY90" s="21">
        <v>100</v>
      </c>
      <c r="AZ90" s="15"/>
      <c r="BA90" s="15"/>
      <c r="BB90" s="15"/>
      <c r="BC90" s="15"/>
      <c r="BD90" s="23">
        <v>0</v>
      </c>
      <c r="BE90" s="23"/>
      <c r="BF90" s="24" t="s">
        <v>730</v>
      </c>
      <c r="BG90" s="25">
        <f t="shared" si="102"/>
        <v>0</v>
      </c>
      <c r="BH90" s="26">
        <f>IFERROR(BE90/AX90,0)</f>
        <v>0</v>
      </c>
      <c r="BI90" s="24" t="s">
        <v>50</v>
      </c>
      <c r="BJ90" s="24" t="s">
        <v>936</v>
      </c>
      <c r="BK90" s="23">
        <v>0</v>
      </c>
      <c r="BL90" s="23"/>
      <c r="BM90" s="24" t="s">
        <v>731</v>
      </c>
      <c r="BN90" s="26">
        <f t="shared" si="103"/>
        <v>0</v>
      </c>
      <c r="BO90" s="27">
        <f t="shared" si="113"/>
        <v>0</v>
      </c>
      <c r="BP90" s="24" t="s">
        <v>49</v>
      </c>
      <c r="BQ90" s="28"/>
      <c r="BR90" s="29">
        <v>10</v>
      </c>
      <c r="BS90" s="23"/>
      <c r="BT90" s="24" t="s">
        <v>956</v>
      </c>
      <c r="BU90" s="26">
        <f t="shared" si="104"/>
        <v>0.1</v>
      </c>
      <c r="BV90" s="27">
        <f t="shared" si="114"/>
        <v>0</v>
      </c>
      <c r="BW90" s="24" t="s">
        <v>50</v>
      </c>
      <c r="BX90" s="24" t="s">
        <v>938</v>
      </c>
      <c r="BY90" s="23">
        <v>0</v>
      </c>
      <c r="BZ90" s="23"/>
      <c r="CA90" s="24"/>
      <c r="CB90" s="26">
        <f t="shared" si="105"/>
        <v>0</v>
      </c>
      <c r="CC90" s="27">
        <f t="shared" si="115"/>
        <v>0</v>
      </c>
      <c r="CD90" s="24" t="s">
        <v>49</v>
      </c>
      <c r="CE90" s="24"/>
      <c r="CF90" s="23">
        <v>50</v>
      </c>
      <c r="CG90" s="23"/>
      <c r="CH90" s="24"/>
      <c r="CI90" s="26">
        <f t="shared" si="106"/>
        <v>0.5</v>
      </c>
      <c r="CJ90" s="27">
        <f t="shared" si="116"/>
        <v>0</v>
      </c>
      <c r="CK90" s="24" t="s">
        <v>49</v>
      </c>
      <c r="CL90" s="24"/>
      <c r="CM90" s="187">
        <v>75</v>
      </c>
      <c r="CN90" s="187"/>
      <c r="CO90" s="24"/>
      <c r="CP90" s="26">
        <f t="shared" si="107"/>
        <v>0.75</v>
      </c>
      <c r="CQ90" s="27">
        <f t="shared" si="117"/>
        <v>0</v>
      </c>
      <c r="CR90" s="24" t="s">
        <v>49</v>
      </c>
      <c r="CS90" s="24"/>
      <c r="CT90" s="23">
        <v>75</v>
      </c>
      <c r="CU90" s="23"/>
      <c r="CV90" s="24"/>
      <c r="CW90" s="26">
        <f t="shared" si="108"/>
        <v>0.75</v>
      </c>
      <c r="CX90" s="27">
        <f t="shared" si="118"/>
        <v>0</v>
      </c>
      <c r="CY90" s="24" t="s">
        <v>49</v>
      </c>
      <c r="CZ90" s="24"/>
      <c r="DA90" s="23">
        <v>75</v>
      </c>
      <c r="DB90" s="23"/>
      <c r="DC90" s="24"/>
      <c r="DD90" s="26">
        <f t="shared" si="109"/>
        <v>0.75</v>
      </c>
      <c r="DE90" s="27">
        <f t="shared" si="119"/>
        <v>0</v>
      </c>
      <c r="DF90" s="24" t="s">
        <v>49</v>
      </c>
      <c r="DG90" s="24"/>
      <c r="DH90" s="23">
        <v>75</v>
      </c>
      <c r="DI90" s="23"/>
      <c r="DJ90" s="24"/>
      <c r="DK90" s="26">
        <f t="shared" si="110"/>
        <v>0.75</v>
      </c>
      <c r="DL90" s="27">
        <f t="shared" si="120"/>
        <v>0</v>
      </c>
      <c r="DM90" s="24" t="s">
        <v>49</v>
      </c>
      <c r="DN90" s="24"/>
      <c r="DO90" s="23">
        <v>75</v>
      </c>
      <c r="DP90" s="23"/>
      <c r="DQ90" s="24"/>
      <c r="DR90" s="26">
        <f t="shared" si="111"/>
        <v>0.75</v>
      </c>
      <c r="DS90" s="27">
        <f t="shared" si="121"/>
        <v>0</v>
      </c>
      <c r="DT90" s="24" t="s">
        <v>49</v>
      </c>
      <c r="DU90" s="24"/>
      <c r="DV90" s="23">
        <v>75</v>
      </c>
      <c r="DW90" s="23"/>
      <c r="DX90" s="24"/>
      <c r="DY90" s="26">
        <f t="shared" si="112"/>
        <v>0.75</v>
      </c>
      <c r="DZ90" s="27">
        <f t="shared" si="122"/>
        <v>0</v>
      </c>
      <c r="EA90" s="24" t="s">
        <v>49</v>
      </c>
      <c r="EB90" s="24"/>
      <c r="EC90" s="30">
        <v>100</v>
      </c>
      <c r="ED90" s="23"/>
      <c r="EE90" s="24"/>
      <c r="EF90" s="26">
        <f t="shared" si="100"/>
        <v>1</v>
      </c>
      <c r="EG90" s="27">
        <f t="shared" si="123"/>
        <v>0</v>
      </c>
      <c r="EH90" s="24" t="s">
        <v>49</v>
      </c>
      <c r="EI90" s="24"/>
      <c r="EJ90" s="31">
        <v>2026</v>
      </c>
    </row>
    <row r="91" spans="2:140" ht="37" customHeight="1" x14ac:dyDescent="0.25">
      <c r="B91" s="15" t="s">
        <v>44</v>
      </c>
      <c r="C91" s="15" t="s">
        <v>82</v>
      </c>
      <c r="D91" s="15" t="s">
        <v>82</v>
      </c>
      <c r="E91" s="15" t="s">
        <v>129</v>
      </c>
      <c r="F91" s="15" t="s">
        <v>244</v>
      </c>
      <c r="G91" s="16" t="s">
        <v>245</v>
      </c>
      <c r="H91" s="15" t="s">
        <v>384</v>
      </c>
      <c r="I91" s="15" t="s">
        <v>247</v>
      </c>
      <c r="J91" s="15" t="s">
        <v>248</v>
      </c>
      <c r="K91" s="15" t="s">
        <v>249</v>
      </c>
      <c r="L91" s="15" t="s">
        <v>494</v>
      </c>
      <c r="M91" s="15" t="s">
        <v>929</v>
      </c>
      <c r="N91" s="15" t="s">
        <v>930</v>
      </c>
      <c r="O91" s="21">
        <v>36</v>
      </c>
      <c r="P91" s="18" t="s">
        <v>553</v>
      </c>
      <c r="Q91" s="19" t="s">
        <v>252</v>
      </c>
      <c r="R91" s="18" t="s">
        <v>253</v>
      </c>
      <c r="S91" s="18" t="s">
        <v>554</v>
      </c>
      <c r="T91" s="18" t="s">
        <v>254</v>
      </c>
      <c r="U91" s="18" t="s">
        <v>332</v>
      </c>
      <c r="V91" s="18">
        <v>30</v>
      </c>
      <c r="W91" s="18" t="s">
        <v>957</v>
      </c>
      <c r="X91" s="19" t="s">
        <v>256</v>
      </c>
      <c r="Y91" s="20" t="s">
        <v>257</v>
      </c>
      <c r="Z91" s="20"/>
      <c r="AA91" s="20"/>
      <c r="AB91" s="20"/>
      <c r="AC91" s="20"/>
      <c r="AD91" s="20" t="s">
        <v>48</v>
      </c>
      <c r="AE91" s="20" t="s">
        <v>48</v>
      </c>
      <c r="AF91" s="20"/>
      <c r="AG91" s="20"/>
      <c r="AH91" s="21"/>
      <c r="AI91" s="21" t="s">
        <v>48</v>
      </c>
      <c r="AJ91" s="21"/>
      <c r="AK91" s="21" t="s">
        <v>48</v>
      </c>
      <c r="AL91" s="21"/>
      <c r="AM91" s="21"/>
      <c r="AN91" s="21"/>
      <c r="AO91" s="21"/>
      <c r="AP91" s="21"/>
      <c r="AQ91" s="21"/>
      <c r="AR91" s="22"/>
      <c r="AS91" s="21"/>
      <c r="AT91" s="21"/>
      <c r="AU91" s="21" t="s">
        <v>66</v>
      </c>
      <c r="AV91" s="21">
        <v>20</v>
      </c>
      <c r="AW91" s="21">
        <v>25</v>
      </c>
      <c r="AX91" s="21">
        <v>30</v>
      </c>
      <c r="AY91" s="21">
        <v>30</v>
      </c>
      <c r="AZ91" s="15"/>
      <c r="BA91" s="15"/>
      <c r="BB91" s="15"/>
      <c r="BC91" s="15"/>
      <c r="BD91" s="23">
        <v>0</v>
      </c>
      <c r="BE91" s="23"/>
      <c r="BF91" s="24" t="s">
        <v>731</v>
      </c>
      <c r="BG91" s="25">
        <f t="shared" si="102"/>
        <v>0</v>
      </c>
      <c r="BH91" s="27">
        <f>+IF(BI91="SI",IFERROR((IF(BI91="SI",BE91,0)/AX91),"REVISAR"),0)</f>
        <v>0</v>
      </c>
      <c r="BI91" s="24" t="s">
        <v>50</v>
      </c>
      <c r="BJ91" s="24" t="s">
        <v>936</v>
      </c>
      <c r="BK91" s="23">
        <v>0</v>
      </c>
      <c r="BL91" s="23"/>
      <c r="BM91" s="24" t="s">
        <v>731</v>
      </c>
      <c r="BN91" s="26">
        <f t="shared" si="103"/>
        <v>0</v>
      </c>
      <c r="BO91" s="27">
        <f t="shared" si="113"/>
        <v>0</v>
      </c>
      <c r="BP91" s="24" t="s">
        <v>49</v>
      </c>
      <c r="BQ91" s="28"/>
      <c r="BR91" s="29">
        <v>10</v>
      </c>
      <c r="BS91" s="23"/>
      <c r="BT91" s="24" t="s">
        <v>958</v>
      </c>
      <c r="BU91" s="26">
        <f t="shared" si="104"/>
        <v>0.33333333333333331</v>
      </c>
      <c r="BV91" s="27">
        <f t="shared" si="114"/>
        <v>0</v>
      </c>
      <c r="BW91" s="24" t="s">
        <v>50</v>
      </c>
      <c r="BX91" s="24" t="s">
        <v>938</v>
      </c>
      <c r="BY91" s="23">
        <v>10</v>
      </c>
      <c r="BZ91" s="23"/>
      <c r="CA91" s="24"/>
      <c r="CB91" s="26">
        <f t="shared" si="105"/>
        <v>0.33333333333333331</v>
      </c>
      <c r="CC91" s="27">
        <f t="shared" si="115"/>
        <v>0</v>
      </c>
      <c r="CD91" s="24" t="s">
        <v>49</v>
      </c>
      <c r="CE91" s="24"/>
      <c r="CF91" s="23">
        <v>10</v>
      </c>
      <c r="CG91" s="23"/>
      <c r="CH91" s="24"/>
      <c r="CI91" s="26">
        <f t="shared" si="106"/>
        <v>0.33333333333333331</v>
      </c>
      <c r="CJ91" s="27">
        <f t="shared" si="116"/>
        <v>0</v>
      </c>
      <c r="CK91" s="24" t="s">
        <v>49</v>
      </c>
      <c r="CL91" s="24"/>
      <c r="CM91" s="187">
        <v>15</v>
      </c>
      <c r="CN91" s="187"/>
      <c r="CO91" s="24"/>
      <c r="CP91" s="26">
        <f t="shared" si="107"/>
        <v>0.5</v>
      </c>
      <c r="CQ91" s="27">
        <f t="shared" si="117"/>
        <v>0</v>
      </c>
      <c r="CR91" s="24" t="s">
        <v>49</v>
      </c>
      <c r="CS91" s="24"/>
      <c r="CT91" s="23">
        <v>15</v>
      </c>
      <c r="CU91" s="23"/>
      <c r="CV91" s="24"/>
      <c r="CW91" s="26">
        <f t="shared" si="108"/>
        <v>0.5</v>
      </c>
      <c r="CX91" s="27">
        <f t="shared" si="118"/>
        <v>0</v>
      </c>
      <c r="CY91" s="24" t="s">
        <v>49</v>
      </c>
      <c r="CZ91" s="24"/>
      <c r="DA91" s="23">
        <v>15</v>
      </c>
      <c r="DB91" s="23"/>
      <c r="DC91" s="24"/>
      <c r="DD91" s="26">
        <f t="shared" si="109"/>
        <v>0.5</v>
      </c>
      <c r="DE91" s="27">
        <f t="shared" si="119"/>
        <v>0</v>
      </c>
      <c r="DF91" s="24" t="s">
        <v>49</v>
      </c>
      <c r="DG91" s="24"/>
      <c r="DH91" s="23">
        <v>25</v>
      </c>
      <c r="DI91" s="23"/>
      <c r="DJ91" s="24"/>
      <c r="DK91" s="26">
        <f t="shared" si="110"/>
        <v>0.83333333333333337</v>
      </c>
      <c r="DL91" s="27">
        <f t="shared" si="120"/>
        <v>0</v>
      </c>
      <c r="DM91" s="24" t="s">
        <v>49</v>
      </c>
      <c r="DN91" s="24"/>
      <c r="DO91" s="23">
        <v>25</v>
      </c>
      <c r="DP91" s="23"/>
      <c r="DQ91" s="24"/>
      <c r="DR91" s="26">
        <f t="shared" si="111"/>
        <v>0.83333333333333337</v>
      </c>
      <c r="DS91" s="27">
        <f t="shared" si="121"/>
        <v>0</v>
      </c>
      <c r="DT91" s="24" t="s">
        <v>49</v>
      </c>
      <c r="DU91" s="24"/>
      <c r="DV91" s="23">
        <v>25</v>
      </c>
      <c r="DW91" s="23"/>
      <c r="DX91" s="24"/>
      <c r="DY91" s="26">
        <f t="shared" si="112"/>
        <v>0.83333333333333337</v>
      </c>
      <c r="DZ91" s="27">
        <f t="shared" si="122"/>
        <v>0</v>
      </c>
      <c r="EA91" s="24" t="s">
        <v>49</v>
      </c>
      <c r="EB91" s="24"/>
      <c r="EC91" s="30">
        <v>30</v>
      </c>
      <c r="ED91" s="23"/>
      <c r="EE91" s="24"/>
      <c r="EF91" s="26">
        <f t="shared" si="100"/>
        <v>1</v>
      </c>
      <c r="EG91" s="27">
        <f t="shared" si="123"/>
        <v>0</v>
      </c>
      <c r="EH91" s="24" t="s">
        <v>49</v>
      </c>
      <c r="EI91" s="24"/>
      <c r="EJ91" s="31">
        <v>2026</v>
      </c>
    </row>
    <row r="92" spans="2:140" ht="37" customHeight="1" x14ac:dyDescent="0.25">
      <c r="B92" s="15" t="s">
        <v>44</v>
      </c>
      <c r="C92" s="15" t="s">
        <v>82</v>
      </c>
      <c r="D92" s="15" t="s">
        <v>82</v>
      </c>
      <c r="E92" s="15" t="s">
        <v>129</v>
      </c>
      <c r="F92" s="15" t="s">
        <v>244</v>
      </c>
      <c r="G92" s="16" t="s">
        <v>245</v>
      </c>
      <c r="H92" s="15" t="s">
        <v>384</v>
      </c>
      <c r="I92" s="15" t="s">
        <v>247</v>
      </c>
      <c r="J92" s="15" t="s">
        <v>248</v>
      </c>
      <c r="K92" s="15" t="s">
        <v>249</v>
      </c>
      <c r="L92" s="15" t="s">
        <v>494</v>
      </c>
      <c r="M92" s="15" t="s">
        <v>929</v>
      </c>
      <c r="N92" s="15" t="s">
        <v>945</v>
      </c>
      <c r="O92" s="21">
        <v>37</v>
      </c>
      <c r="P92" s="18" t="s">
        <v>555</v>
      </c>
      <c r="Q92" s="19" t="s">
        <v>252</v>
      </c>
      <c r="R92" s="18" t="s">
        <v>253</v>
      </c>
      <c r="S92" s="18" t="s">
        <v>556</v>
      </c>
      <c r="T92" s="18" t="s">
        <v>274</v>
      </c>
      <c r="U92" s="18" t="s">
        <v>255</v>
      </c>
      <c r="V92" s="18">
        <v>30</v>
      </c>
      <c r="W92" s="18" t="s">
        <v>71</v>
      </c>
      <c r="X92" s="19" t="s">
        <v>256</v>
      </c>
      <c r="Y92" s="20" t="s">
        <v>257</v>
      </c>
      <c r="Z92" s="20"/>
      <c r="AA92" s="20"/>
      <c r="AB92" s="20"/>
      <c r="AC92" s="20"/>
      <c r="AD92" s="20"/>
      <c r="AE92" s="20"/>
      <c r="AF92" s="20"/>
      <c r="AG92" s="20"/>
      <c r="AH92" s="21"/>
      <c r="AI92" s="21" t="s">
        <v>48</v>
      </c>
      <c r="AJ92" s="21"/>
      <c r="AK92" s="21"/>
      <c r="AL92" s="21"/>
      <c r="AM92" s="21"/>
      <c r="AN92" s="21"/>
      <c r="AO92" s="21"/>
      <c r="AP92" s="21"/>
      <c r="AQ92" s="21"/>
      <c r="AR92" s="22"/>
      <c r="AS92" s="21"/>
      <c r="AT92" s="21"/>
      <c r="AU92" s="190" t="s">
        <v>66</v>
      </c>
      <c r="AV92" s="190">
        <v>60</v>
      </c>
      <c r="AW92" s="190">
        <v>70</v>
      </c>
      <c r="AX92" s="190">
        <v>80</v>
      </c>
      <c r="AY92" s="190">
        <v>80</v>
      </c>
      <c r="AZ92" s="191"/>
      <c r="BA92" s="191"/>
      <c r="BB92" s="191"/>
      <c r="BC92" s="191"/>
      <c r="BD92" s="23">
        <v>0</v>
      </c>
      <c r="BE92" s="23"/>
      <c r="BF92" s="24" t="s">
        <v>732</v>
      </c>
      <c r="BG92" s="25">
        <f t="shared" si="102"/>
        <v>0</v>
      </c>
      <c r="BH92" s="27">
        <f>+IF(BI92="SI",IFERROR((IF(BI92="SI",BE92,0)/AX92),"REVISAR"),0)</f>
        <v>0</v>
      </c>
      <c r="BI92" s="24" t="s">
        <v>50</v>
      </c>
      <c r="BJ92" s="24" t="s">
        <v>936</v>
      </c>
      <c r="BK92" s="23">
        <v>0</v>
      </c>
      <c r="BL92" s="23"/>
      <c r="BM92" s="24" t="s">
        <v>732</v>
      </c>
      <c r="BN92" s="26">
        <f t="shared" si="103"/>
        <v>0</v>
      </c>
      <c r="BO92" s="27">
        <f t="shared" si="113"/>
        <v>0</v>
      </c>
      <c r="BP92" s="24" t="s">
        <v>49</v>
      </c>
      <c r="BQ92" s="28"/>
      <c r="BR92" s="29">
        <v>0</v>
      </c>
      <c r="BS92" s="23"/>
      <c r="BT92" s="24" t="s">
        <v>732</v>
      </c>
      <c r="BU92" s="26">
        <f t="shared" si="104"/>
        <v>0</v>
      </c>
      <c r="BV92" s="27">
        <f t="shared" si="114"/>
        <v>0</v>
      </c>
      <c r="BW92" s="24" t="s">
        <v>49</v>
      </c>
      <c r="BX92" s="24" t="s">
        <v>952</v>
      </c>
      <c r="BY92" s="23">
        <v>0</v>
      </c>
      <c r="BZ92" s="23"/>
      <c r="CA92" s="24"/>
      <c r="CB92" s="26">
        <f t="shared" si="105"/>
        <v>0</v>
      </c>
      <c r="CC92" s="27">
        <f t="shared" si="115"/>
        <v>0</v>
      </c>
      <c r="CD92" s="24" t="s">
        <v>49</v>
      </c>
      <c r="CE92" s="24"/>
      <c r="CF92" s="23">
        <v>0</v>
      </c>
      <c r="CG92" s="23"/>
      <c r="CH92" s="24"/>
      <c r="CI92" s="26">
        <f t="shared" si="106"/>
        <v>0</v>
      </c>
      <c r="CJ92" s="27">
        <f t="shared" si="116"/>
        <v>0</v>
      </c>
      <c r="CK92" s="24" t="s">
        <v>49</v>
      </c>
      <c r="CL92" s="24"/>
      <c r="CM92" s="187">
        <v>30</v>
      </c>
      <c r="CN92" s="187"/>
      <c r="CO92" s="24"/>
      <c r="CP92" s="26">
        <f t="shared" si="107"/>
        <v>0.375</v>
      </c>
      <c r="CQ92" s="27">
        <f t="shared" si="117"/>
        <v>0</v>
      </c>
      <c r="CR92" s="24" t="s">
        <v>49</v>
      </c>
      <c r="CS92" s="24"/>
      <c r="CT92" s="23">
        <v>30</v>
      </c>
      <c r="CU92" s="23"/>
      <c r="CV92" s="24"/>
      <c r="CW92" s="26">
        <f t="shared" si="108"/>
        <v>0.375</v>
      </c>
      <c r="CX92" s="27">
        <f t="shared" si="118"/>
        <v>0</v>
      </c>
      <c r="CY92" s="24" t="s">
        <v>49</v>
      </c>
      <c r="CZ92" s="24"/>
      <c r="DA92" s="23">
        <v>30</v>
      </c>
      <c r="DB92" s="23"/>
      <c r="DC92" s="24"/>
      <c r="DD92" s="26">
        <f t="shared" si="109"/>
        <v>0.375</v>
      </c>
      <c r="DE92" s="27">
        <f t="shared" si="119"/>
        <v>0</v>
      </c>
      <c r="DF92" s="24" t="s">
        <v>49</v>
      </c>
      <c r="DG92" s="24"/>
      <c r="DH92" s="23">
        <v>30</v>
      </c>
      <c r="DI92" s="23"/>
      <c r="DJ92" s="24"/>
      <c r="DK92" s="26">
        <f t="shared" si="110"/>
        <v>0.375</v>
      </c>
      <c r="DL92" s="27">
        <f t="shared" si="120"/>
        <v>0</v>
      </c>
      <c r="DM92" s="24" t="s">
        <v>49</v>
      </c>
      <c r="DN92" s="24"/>
      <c r="DO92" s="23">
        <v>30</v>
      </c>
      <c r="DP92" s="23"/>
      <c r="DQ92" s="24"/>
      <c r="DR92" s="26">
        <f t="shared" si="111"/>
        <v>0.375</v>
      </c>
      <c r="DS92" s="27">
        <f t="shared" si="121"/>
        <v>0</v>
      </c>
      <c r="DT92" s="24" t="s">
        <v>49</v>
      </c>
      <c r="DU92" s="24"/>
      <c r="DV92" s="23">
        <v>30</v>
      </c>
      <c r="DW92" s="23"/>
      <c r="DX92" s="24"/>
      <c r="DY92" s="26">
        <f t="shared" si="112"/>
        <v>0.375</v>
      </c>
      <c r="DZ92" s="27">
        <f t="shared" si="122"/>
        <v>0</v>
      </c>
      <c r="EA92" s="24" t="s">
        <v>49</v>
      </c>
      <c r="EB92" s="24"/>
      <c r="EC92" s="30">
        <v>80</v>
      </c>
      <c r="ED92" s="23"/>
      <c r="EE92" s="24"/>
      <c r="EF92" s="26">
        <f t="shared" si="100"/>
        <v>1</v>
      </c>
      <c r="EG92" s="27">
        <f t="shared" si="123"/>
        <v>0</v>
      </c>
      <c r="EH92" s="24" t="s">
        <v>49</v>
      </c>
      <c r="EI92" s="24"/>
      <c r="EJ92" s="31">
        <v>2026</v>
      </c>
    </row>
    <row r="93" spans="2:140" ht="37" customHeight="1" x14ac:dyDescent="0.25">
      <c r="B93" s="15" t="s">
        <v>44</v>
      </c>
      <c r="C93" s="15" t="s">
        <v>82</v>
      </c>
      <c r="D93" s="15" t="s">
        <v>82</v>
      </c>
      <c r="E93" s="15" t="s">
        <v>129</v>
      </c>
      <c r="F93" s="15" t="s">
        <v>244</v>
      </c>
      <c r="G93" s="16" t="s">
        <v>245</v>
      </c>
      <c r="H93" s="15" t="s">
        <v>384</v>
      </c>
      <c r="I93" s="15" t="s">
        <v>247</v>
      </c>
      <c r="J93" s="15" t="s">
        <v>248</v>
      </c>
      <c r="K93" s="15" t="s">
        <v>249</v>
      </c>
      <c r="L93" s="15" t="s">
        <v>494</v>
      </c>
      <c r="M93" s="15" t="s">
        <v>929</v>
      </c>
      <c r="N93" s="15" t="s">
        <v>930</v>
      </c>
      <c r="O93" s="21">
        <v>471</v>
      </c>
      <c r="P93" s="18" t="s">
        <v>557</v>
      </c>
      <c r="Q93" s="19" t="s">
        <v>252</v>
      </c>
      <c r="R93" s="18" t="s">
        <v>253</v>
      </c>
      <c r="S93" s="18" t="s">
        <v>558</v>
      </c>
      <c r="T93" s="18" t="s">
        <v>274</v>
      </c>
      <c r="U93" s="18" t="s">
        <v>255</v>
      </c>
      <c r="V93" s="18">
        <v>15</v>
      </c>
      <c r="W93" s="18" t="s">
        <v>559</v>
      </c>
      <c r="X93" s="19" t="s">
        <v>320</v>
      </c>
      <c r="Y93" s="20" t="s">
        <v>257</v>
      </c>
      <c r="Z93" s="20"/>
      <c r="AA93" s="20"/>
      <c r="AB93" s="20"/>
      <c r="AC93" s="20"/>
      <c r="AD93" s="20"/>
      <c r="AE93" s="20"/>
      <c r="AF93" s="20" t="s">
        <v>48</v>
      </c>
      <c r="AG93" s="20"/>
      <c r="AH93" s="21"/>
      <c r="AI93" s="21" t="s">
        <v>48</v>
      </c>
      <c r="AJ93" s="21"/>
      <c r="AK93" s="21"/>
      <c r="AL93" s="21"/>
      <c r="AM93" s="21"/>
      <c r="AN93" s="21"/>
      <c r="AO93" s="21"/>
      <c r="AP93" s="21"/>
      <c r="AQ93" s="21"/>
      <c r="AR93" s="22"/>
      <c r="AS93" s="21"/>
      <c r="AT93" s="21"/>
      <c r="AU93" s="190">
        <v>15</v>
      </c>
      <c r="AV93" s="190">
        <v>25</v>
      </c>
      <c r="AW93" s="190">
        <v>50</v>
      </c>
      <c r="AX93" s="190">
        <v>10</v>
      </c>
      <c r="AY93" s="190">
        <v>100</v>
      </c>
      <c r="AZ93" s="191"/>
      <c r="BA93" s="191"/>
      <c r="BB93" s="191"/>
      <c r="BC93" s="191"/>
      <c r="BD93" s="23">
        <v>0</v>
      </c>
      <c r="BE93" s="23">
        <v>0</v>
      </c>
      <c r="BF93" s="24" t="s">
        <v>959</v>
      </c>
      <c r="BG93" s="25">
        <v>0</v>
      </c>
      <c r="BH93" s="26">
        <v>0</v>
      </c>
      <c r="BI93" s="24" t="s">
        <v>50</v>
      </c>
      <c r="BJ93" s="24" t="s">
        <v>960</v>
      </c>
      <c r="BK93" s="23"/>
      <c r="BL93" s="23"/>
      <c r="BM93" s="24" t="s">
        <v>961</v>
      </c>
      <c r="BN93" s="26">
        <v>0</v>
      </c>
      <c r="BO93" s="27">
        <v>0</v>
      </c>
      <c r="BP93" s="24" t="s">
        <v>50</v>
      </c>
      <c r="BQ93" s="28" t="s">
        <v>962</v>
      </c>
      <c r="BR93" s="29">
        <v>0</v>
      </c>
      <c r="BS93" s="23">
        <v>0</v>
      </c>
      <c r="BT93" s="24" t="s">
        <v>963</v>
      </c>
      <c r="BU93" s="26">
        <v>0</v>
      </c>
      <c r="BV93" s="27">
        <v>0</v>
      </c>
      <c r="BW93" s="24" t="s">
        <v>50</v>
      </c>
      <c r="BX93" s="24" t="s">
        <v>964</v>
      </c>
      <c r="BY93" s="23"/>
      <c r="BZ93" s="23"/>
      <c r="CA93" s="24"/>
      <c r="CB93" s="26">
        <v>0</v>
      </c>
      <c r="CC93" s="27">
        <v>0</v>
      </c>
      <c r="CD93" s="24" t="s">
        <v>49</v>
      </c>
      <c r="CE93" s="24"/>
      <c r="CF93" s="23"/>
      <c r="CG93" s="23"/>
      <c r="CH93" s="24"/>
      <c r="CI93" s="26">
        <v>0</v>
      </c>
      <c r="CJ93" s="27">
        <v>0</v>
      </c>
      <c r="CK93" s="24" t="s">
        <v>49</v>
      </c>
      <c r="CL93" s="24"/>
      <c r="CM93" s="187">
        <v>5</v>
      </c>
      <c r="CN93" s="187"/>
      <c r="CO93" s="24"/>
      <c r="CP93" s="26">
        <v>0.1</v>
      </c>
      <c r="CQ93" s="27">
        <v>0</v>
      </c>
      <c r="CR93" s="24" t="s">
        <v>49</v>
      </c>
      <c r="CS93" s="24"/>
      <c r="CT93" s="23">
        <v>5</v>
      </c>
      <c r="CU93" s="23"/>
      <c r="CV93" s="24"/>
      <c r="CW93" s="26">
        <v>0.1</v>
      </c>
      <c r="CX93" s="27">
        <v>0</v>
      </c>
      <c r="CY93" s="24" t="s">
        <v>49</v>
      </c>
      <c r="CZ93" s="24"/>
      <c r="DA93" s="23">
        <v>5</v>
      </c>
      <c r="DB93" s="23"/>
      <c r="DC93" s="24"/>
      <c r="DD93" s="26">
        <v>0.1</v>
      </c>
      <c r="DE93" s="27">
        <v>0</v>
      </c>
      <c r="DF93" s="24" t="s">
        <v>49</v>
      </c>
      <c r="DG93" s="24"/>
      <c r="DH93" s="23">
        <v>5</v>
      </c>
      <c r="DI93" s="23"/>
      <c r="DJ93" s="24"/>
      <c r="DK93" s="26">
        <v>0.1</v>
      </c>
      <c r="DL93" s="27">
        <v>0</v>
      </c>
      <c r="DM93" s="24" t="s">
        <v>49</v>
      </c>
      <c r="DN93" s="24"/>
      <c r="DO93" s="23">
        <v>5</v>
      </c>
      <c r="DP93" s="23"/>
      <c r="DQ93" s="24"/>
      <c r="DR93" s="26">
        <v>0.1</v>
      </c>
      <c r="DS93" s="27">
        <v>0</v>
      </c>
      <c r="DT93" s="24" t="s">
        <v>49</v>
      </c>
      <c r="DU93" s="24"/>
      <c r="DV93" s="23">
        <v>5</v>
      </c>
      <c r="DW93" s="23"/>
      <c r="DX93" s="24"/>
      <c r="DY93" s="26">
        <v>0.1</v>
      </c>
      <c r="DZ93" s="27">
        <v>0</v>
      </c>
      <c r="EA93" s="24" t="s">
        <v>49</v>
      </c>
      <c r="EB93" s="24"/>
      <c r="EC93" s="30">
        <v>10</v>
      </c>
      <c r="ED93" s="23"/>
      <c r="EE93" s="24"/>
      <c r="EF93" s="26">
        <v>1</v>
      </c>
      <c r="EG93" s="27">
        <v>0</v>
      </c>
      <c r="EH93" s="24" t="s">
        <v>49</v>
      </c>
      <c r="EI93" s="24"/>
      <c r="EJ93" s="31">
        <v>2026</v>
      </c>
    </row>
    <row r="94" spans="2:140" ht="37" customHeight="1" x14ac:dyDescent="0.25">
      <c r="B94" s="15" t="s">
        <v>84</v>
      </c>
      <c r="C94" s="15" t="s">
        <v>85</v>
      </c>
      <c r="D94" s="15" t="s">
        <v>86</v>
      </c>
      <c r="E94" s="15" t="s">
        <v>131</v>
      </c>
      <c r="F94" s="15" t="s">
        <v>560</v>
      </c>
      <c r="G94" s="16" t="s">
        <v>561</v>
      </c>
      <c r="H94" s="15"/>
      <c r="I94" s="15" t="s">
        <v>433</v>
      </c>
      <c r="J94" s="15" t="s">
        <v>434</v>
      </c>
      <c r="K94" s="15" t="s">
        <v>435</v>
      </c>
      <c r="L94" s="15" t="s">
        <v>489</v>
      </c>
      <c r="M94" s="15" t="s">
        <v>87</v>
      </c>
      <c r="N94" s="15" t="s">
        <v>965</v>
      </c>
      <c r="O94" s="21">
        <v>51</v>
      </c>
      <c r="P94" s="18" t="s">
        <v>562</v>
      </c>
      <c r="Q94" s="19" t="s">
        <v>272</v>
      </c>
      <c r="R94" s="18" t="s">
        <v>419</v>
      </c>
      <c r="S94" s="18" t="s">
        <v>966</v>
      </c>
      <c r="T94" s="18" t="s">
        <v>274</v>
      </c>
      <c r="U94" s="18" t="s">
        <v>255</v>
      </c>
      <c r="V94" s="18">
        <v>0</v>
      </c>
      <c r="W94" s="18" t="s">
        <v>563</v>
      </c>
      <c r="X94" s="19" t="s">
        <v>256</v>
      </c>
      <c r="Y94" s="20"/>
      <c r="Z94" s="20"/>
      <c r="AA94" s="20" t="s">
        <v>67</v>
      </c>
      <c r="AB94" s="20" t="s">
        <v>67</v>
      </c>
      <c r="AC94" s="20" t="s">
        <v>67</v>
      </c>
      <c r="AD94" s="20" t="s">
        <v>67</v>
      </c>
      <c r="AE94" s="20" t="s">
        <v>67</v>
      </c>
      <c r="AF94" s="20" t="s">
        <v>67</v>
      </c>
      <c r="AG94" s="20" t="s">
        <v>67</v>
      </c>
      <c r="AH94" s="21" t="s">
        <v>67</v>
      </c>
      <c r="AI94" s="21" t="s">
        <v>67</v>
      </c>
      <c r="AJ94" s="21" t="s">
        <v>67</v>
      </c>
      <c r="AK94" s="21" t="s">
        <v>67</v>
      </c>
      <c r="AL94" s="21" t="s">
        <v>67</v>
      </c>
      <c r="AM94" s="21" t="s">
        <v>67</v>
      </c>
      <c r="AN94" s="21" t="s">
        <v>67</v>
      </c>
      <c r="AO94" s="21" t="s">
        <v>67</v>
      </c>
      <c r="AP94" s="21" t="s">
        <v>67</v>
      </c>
      <c r="AQ94" s="21" t="s">
        <v>67</v>
      </c>
      <c r="AR94" s="22" t="s">
        <v>67</v>
      </c>
      <c r="AS94" s="21" t="s">
        <v>67</v>
      </c>
      <c r="AT94" s="21"/>
      <c r="AU94" s="190"/>
      <c r="AV94" s="190">
        <v>90</v>
      </c>
      <c r="AW94" s="190">
        <v>90</v>
      </c>
      <c r="AX94" s="190">
        <v>90</v>
      </c>
      <c r="AY94" s="190">
        <v>90</v>
      </c>
      <c r="AZ94" s="191"/>
      <c r="BA94" s="191"/>
      <c r="BB94" s="191"/>
      <c r="BC94" s="191"/>
      <c r="BD94" s="23" t="s">
        <v>67</v>
      </c>
      <c r="BE94" s="23"/>
      <c r="BF94" s="24"/>
      <c r="BG94" s="25">
        <f t="shared" si="102"/>
        <v>0</v>
      </c>
      <c r="BH94" s="26">
        <f>IFERROR(BE94/AX94,0)</f>
        <v>0</v>
      </c>
      <c r="BI94" s="24" t="s">
        <v>50</v>
      </c>
      <c r="BJ94" s="24" t="s">
        <v>967</v>
      </c>
      <c r="BK94" s="23" t="s">
        <v>67</v>
      </c>
      <c r="BL94" s="23"/>
      <c r="BM94" s="24"/>
      <c r="BN94" s="26">
        <f t="shared" si="103"/>
        <v>0</v>
      </c>
      <c r="BO94" s="27">
        <f t="shared" ref="BO94:BO157" si="124">+IF(BP94="SI",IFERROR((IF(BP94="SI",BL94,0)/AX94),"REVISAR"),BH94)</f>
        <v>0</v>
      </c>
      <c r="BP94" s="24" t="s">
        <v>50</v>
      </c>
      <c r="BQ94" s="28" t="s">
        <v>968</v>
      </c>
      <c r="BR94" s="29" t="s">
        <v>67</v>
      </c>
      <c r="BS94" s="23"/>
      <c r="BT94" s="24"/>
      <c r="BU94" s="26">
        <f t="shared" si="104"/>
        <v>0</v>
      </c>
      <c r="BV94" s="27">
        <f t="shared" ref="BV94:BV157" si="125">+IF(BW94="SI",IFERROR((IF(BW94="SI",BS94,0)/AX94),"REVISAR"),BO94)</f>
        <v>0</v>
      </c>
      <c r="BW94" s="24" t="s">
        <v>50</v>
      </c>
      <c r="BX94" s="24" t="s">
        <v>969</v>
      </c>
      <c r="BY94" s="23" t="s">
        <v>67</v>
      </c>
      <c r="BZ94" s="23"/>
      <c r="CA94" s="24"/>
      <c r="CB94" s="26">
        <f t="shared" si="105"/>
        <v>0</v>
      </c>
      <c r="CC94" s="27">
        <f t="shared" ref="CC94:CC157" si="126">+IF(CD94="SI",IFERROR((IF(CD94="SI",BZ94,0)/AX94),"REVISAR"),BV94)</f>
        <v>0</v>
      </c>
      <c r="CD94" s="24" t="s">
        <v>49</v>
      </c>
      <c r="CE94" s="24"/>
      <c r="CF94" s="23" t="s">
        <v>67</v>
      </c>
      <c r="CG94" s="23"/>
      <c r="CH94" s="24"/>
      <c r="CI94" s="26">
        <f t="shared" si="106"/>
        <v>0</v>
      </c>
      <c r="CJ94" s="27">
        <f t="shared" ref="CJ94:CJ157" si="127">+IF(CK94="SI",IFERROR((IF(CK94="SI",CG94,0)/AX94),"REVISAR"),CC94)</f>
        <v>0</v>
      </c>
      <c r="CK94" s="24" t="s">
        <v>49</v>
      </c>
      <c r="CL94" s="24"/>
      <c r="CM94" s="187">
        <v>45</v>
      </c>
      <c r="CN94" s="187"/>
      <c r="CO94" s="24"/>
      <c r="CP94" s="26">
        <f t="shared" si="107"/>
        <v>0.5</v>
      </c>
      <c r="CQ94" s="27">
        <f t="shared" ref="CQ94:CQ157" si="128">+IF(CR94="SI",IFERROR((IF(CR94="SI",CN94,0)/AX94),"REVISAR"),CJ94)</f>
        <v>0</v>
      </c>
      <c r="CR94" s="24" t="s">
        <v>49</v>
      </c>
      <c r="CS94" s="24"/>
      <c r="CT94" s="23" t="s">
        <v>67</v>
      </c>
      <c r="CU94" s="23"/>
      <c r="CV94" s="24"/>
      <c r="CW94" s="26">
        <f t="shared" si="108"/>
        <v>0</v>
      </c>
      <c r="CX94" s="27">
        <f t="shared" ref="CX94:CX157" si="129">+IF(CY94="SI",IFERROR((IF(CY94="SI",CU94,0)/AX94),"REVISAR"),CQ94)</f>
        <v>0</v>
      </c>
      <c r="CY94" s="24" t="s">
        <v>49</v>
      </c>
      <c r="CZ94" s="24"/>
      <c r="DA94" s="23" t="s">
        <v>67</v>
      </c>
      <c r="DB94" s="23"/>
      <c r="DC94" s="24"/>
      <c r="DD94" s="26">
        <f t="shared" si="109"/>
        <v>0</v>
      </c>
      <c r="DE94" s="27">
        <f t="shared" ref="DE94:DE157" si="130">+IF(DF94="SI",IFERROR((IF(DF94="SI",DB94,0)/AX94),"REVISAR"),CX94)</f>
        <v>0</v>
      </c>
      <c r="DF94" s="24" t="s">
        <v>49</v>
      </c>
      <c r="DG94" s="24"/>
      <c r="DH94" s="23" t="s">
        <v>67</v>
      </c>
      <c r="DI94" s="23"/>
      <c r="DJ94" s="24"/>
      <c r="DK94" s="26">
        <f t="shared" si="110"/>
        <v>0</v>
      </c>
      <c r="DL94" s="27">
        <f t="shared" ref="DL94:DL157" si="131">+IF(DM94="SI",IFERROR((IF(DM94="SI",DI94,0)/AX94),"REVISAR"),DE94)</f>
        <v>0</v>
      </c>
      <c r="DM94" s="24" t="s">
        <v>49</v>
      </c>
      <c r="DN94" s="24"/>
      <c r="DO94" s="23" t="s">
        <v>67</v>
      </c>
      <c r="DP94" s="23"/>
      <c r="DQ94" s="24"/>
      <c r="DR94" s="26">
        <f t="shared" si="111"/>
        <v>0</v>
      </c>
      <c r="DS94" s="27">
        <f t="shared" ref="DS94:DS157" si="132">+IF(DT94="SI",IFERROR((IF(DT94="SI",DP94,0)/AX94),"REVISAR"),DL94)</f>
        <v>0</v>
      </c>
      <c r="DT94" s="24" t="s">
        <v>49</v>
      </c>
      <c r="DU94" s="24"/>
      <c r="DV94" s="23" t="s">
        <v>67</v>
      </c>
      <c r="DW94" s="23"/>
      <c r="DX94" s="24"/>
      <c r="DY94" s="26">
        <f t="shared" si="112"/>
        <v>0</v>
      </c>
      <c r="DZ94" s="27">
        <f t="shared" ref="DZ94:DZ157" si="133">+IF(EA94="SI",IFERROR((IF(EA94="SI",DW94,0)/AX94),"REVISAR"),DS94)</f>
        <v>0</v>
      </c>
      <c r="EA94" s="24" t="s">
        <v>49</v>
      </c>
      <c r="EB94" s="24"/>
      <c r="EC94" s="30">
        <v>90</v>
      </c>
      <c r="ED94" s="23"/>
      <c r="EE94" s="24"/>
      <c r="EF94" s="26">
        <f t="shared" si="100"/>
        <v>1</v>
      </c>
      <c r="EG94" s="27">
        <f t="shared" ref="EG94:EG157" si="134">+IF(EH94="SI",IFERROR((IF(EH94="SI",ED94,0)/AX94),"REVISAR"),DZ94)</f>
        <v>0</v>
      </c>
      <c r="EH94" s="24" t="s">
        <v>49</v>
      </c>
      <c r="EI94" s="24"/>
      <c r="EJ94" s="31">
        <v>2026</v>
      </c>
    </row>
    <row r="95" spans="2:140" ht="37" customHeight="1" x14ac:dyDescent="0.25">
      <c r="B95" s="15" t="s">
        <v>84</v>
      </c>
      <c r="C95" s="15" t="s">
        <v>85</v>
      </c>
      <c r="D95" s="15" t="s">
        <v>86</v>
      </c>
      <c r="E95" s="15" t="s">
        <v>131</v>
      </c>
      <c r="F95" s="15" t="s">
        <v>560</v>
      </c>
      <c r="G95" s="16" t="s">
        <v>561</v>
      </c>
      <c r="H95" s="15"/>
      <c r="I95" s="15" t="s">
        <v>433</v>
      </c>
      <c r="J95" s="15" t="s">
        <v>434</v>
      </c>
      <c r="K95" s="15" t="s">
        <v>435</v>
      </c>
      <c r="L95" s="15" t="s">
        <v>489</v>
      </c>
      <c r="M95" s="15" t="s">
        <v>87</v>
      </c>
      <c r="N95" s="15" t="s">
        <v>965</v>
      </c>
      <c r="O95" s="21">
        <v>52</v>
      </c>
      <c r="P95" s="18" t="s">
        <v>564</v>
      </c>
      <c r="Q95" s="19" t="s">
        <v>252</v>
      </c>
      <c r="R95" s="18" t="s">
        <v>565</v>
      </c>
      <c r="S95" s="18" t="s">
        <v>566</v>
      </c>
      <c r="T95" s="18" t="s">
        <v>567</v>
      </c>
      <c r="U95" s="18" t="s">
        <v>970</v>
      </c>
      <c r="V95" s="18">
        <v>0</v>
      </c>
      <c r="W95" s="18" t="s">
        <v>568</v>
      </c>
      <c r="X95" s="19" t="s">
        <v>256</v>
      </c>
      <c r="Y95" s="20"/>
      <c r="Z95" s="20"/>
      <c r="AA95" s="20" t="s">
        <v>67</v>
      </c>
      <c r="AB95" s="20" t="s">
        <v>67</v>
      </c>
      <c r="AC95" s="20" t="s">
        <v>67</v>
      </c>
      <c r="AD95" s="20" t="s">
        <v>67</v>
      </c>
      <c r="AE95" s="20" t="s">
        <v>67</v>
      </c>
      <c r="AF95" s="20" t="s">
        <v>67</v>
      </c>
      <c r="AG95" s="20" t="s">
        <v>67</v>
      </c>
      <c r="AH95" s="21" t="s">
        <v>67</v>
      </c>
      <c r="AI95" s="21" t="s">
        <v>67</v>
      </c>
      <c r="AJ95" s="21" t="s">
        <v>67</v>
      </c>
      <c r="AK95" s="21" t="s">
        <v>67</v>
      </c>
      <c r="AL95" s="21" t="s">
        <v>67</v>
      </c>
      <c r="AM95" s="21" t="s">
        <v>67</v>
      </c>
      <c r="AN95" s="21" t="s">
        <v>67</v>
      </c>
      <c r="AO95" s="21" t="s">
        <v>67</v>
      </c>
      <c r="AP95" s="21" t="s">
        <v>67</v>
      </c>
      <c r="AQ95" s="21" t="s">
        <v>67</v>
      </c>
      <c r="AR95" s="22" t="s">
        <v>67</v>
      </c>
      <c r="AS95" s="21" t="s">
        <v>67</v>
      </c>
      <c r="AT95" s="21"/>
      <c r="AU95" s="190"/>
      <c r="AV95" s="190">
        <v>1550000</v>
      </c>
      <c r="AW95" s="190">
        <v>1700000</v>
      </c>
      <c r="AX95" s="190">
        <v>5500000</v>
      </c>
      <c r="AY95" s="190">
        <v>5500000</v>
      </c>
      <c r="AZ95" s="191"/>
      <c r="BA95" s="191"/>
      <c r="BB95" s="191"/>
      <c r="BC95" s="191"/>
      <c r="BD95" s="23">
        <v>0</v>
      </c>
      <c r="BE95" s="23"/>
      <c r="BF95" s="24"/>
      <c r="BG95" s="25">
        <f t="shared" si="102"/>
        <v>0</v>
      </c>
      <c r="BH95" s="26">
        <f>IFERROR(BE95/AX95,0)</f>
        <v>0</v>
      </c>
      <c r="BI95" s="24" t="s">
        <v>50</v>
      </c>
      <c r="BJ95" s="24" t="s">
        <v>967</v>
      </c>
      <c r="BK95" s="23">
        <v>0</v>
      </c>
      <c r="BL95" s="23"/>
      <c r="BM95" s="24"/>
      <c r="BN95" s="26">
        <f t="shared" si="103"/>
        <v>0</v>
      </c>
      <c r="BO95" s="27">
        <f t="shared" si="124"/>
        <v>0</v>
      </c>
      <c r="BP95" s="24" t="s">
        <v>50</v>
      </c>
      <c r="BQ95" s="28" t="s">
        <v>968</v>
      </c>
      <c r="BR95" s="29">
        <v>1375003</v>
      </c>
      <c r="BS95" s="23">
        <v>2822433</v>
      </c>
      <c r="BT95" s="24" t="s">
        <v>971</v>
      </c>
      <c r="BU95" s="26">
        <f t="shared" si="104"/>
        <v>0.25000054545454548</v>
      </c>
      <c r="BV95" s="27">
        <f t="shared" si="125"/>
        <v>0.51316963636363633</v>
      </c>
      <c r="BW95" s="24" t="s">
        <v>50</v>
      </c>
      <c r="BX95" s="24" t="s">
        <v>972</v>
      </c>
      <c r="BY95" s="23">
        <v>1833336</v>
      </c>
      <c r="BZ95" s="23"/>
      <c r="CA95" s="24"/>
      <c r="CB95" s="26">
        <f t="shared" si="105"/>
        <v>0.33333381818181818</v>
      </c>
      <c r="CC95" s="27">
        <f t="shared" si="126"/>
        <v>0.51316963636363633</v>
      </c>
      <c r="CD95" s="24" t="s">
        <v>49</v>
      </c>
      <c r="CE95" s="24"/>
      <c r="CF95" s="23">
        <v>2291669</v>
      </c>
      <c r="CG95" s="23"/>
      <c r="CH95" s="24"/>
      <c r="CI95" s="26">
        <f t="shared" si="106"/>
        <v>0.41666709090909093</v>
      </c>
      <c r="CJ95" s="27">
        <f t="shared" si="127"/>
        <v>0.51316963636363633</v>
      </c>
      <c r="CK95" s="24" t="s">
        <v>49</v>
      </c>
      <c r="CL95" s="24"/>
      <c r="CM95" s="187">
        <v>2750002</v>
      </c>
      <c r="CN95" s="187"/>
      <c r="CO95" s="24"/>
      <c r="CP95" s="26">
        <f t="shared" si="107"/>
        <v>0.50000036363636369</v>
      </c>
      <c r="CQ95" s="27">
        <f t="shared" si="128"/>
        <v>0.51316963636363633</v>
      </c>
      <c r="CR95" s="24" t="s">
        <v>49</v>
      </c>
      <c r="CS95" s="24"/>
      <c r="CT95" s="23">
        <v>3208335</v>
      </c>
      <c r="CU95" s="23"/>
      <c r="CV95" s="24"/>
      <c r="CW95" s="26">
        <f t="shared" si="108"/>
        <v>0.58333363636363633</v>
      </c>
      <c r="CX95" s="27">
        <f t="shared" si="129"/>
        <v>0.51316963636363633</v>
      </c>
      <c r="CY95" s="24" t="s">
        <v>49</v>
      </c>
      <c r="CZ95" s="24"/>
      <c r="DA95" s="23">
        <v>3666668</v>
      </c>
      <c r="DB95" s="23"/>
      <c r="DC95" s="24"/>
      <c r="DD95" s="26">
        <f t="shared" si="109"/>
        <v>0.66666690909090909</v>
      </c>
      <c r="DE95" s="27">
        <f t="shared" si="130"/>
        <v>0.51316963636363633</v>
      </c>
      <c r="DF95" s="24" t="s">
        <v>49</v>
      </c>
      <c r="DG95" s="24"/>
      <c r="DH95" s="23">
        <v>4125001</v>
      </c>
      <c r="DI95" s="23"/>
      <c r="DJ95" s="24"/>
      <c r="DK95" s="26">
        <f t="shared" si="110"/>
        <v>0.75000018181818184</v>
      </c>
      <c r="DL95" s="27">
        <f t="shared" si="131"/>
        <v>0.51316963636363633</v>
      </c>
      <c r="DM95" s="24" t="s">
        <v>49</v>
      </c>
      <c r="DN95" s="24"/>
      <c r="DO95" s="23">
        <v>4583334</v>
      </c>
      <c r="DP95" s="23"/>
      <c r="DQ95" s="24"/>
      <c r="DR95" s="26">
        <f t="shared" si="111"/>
        <v>0.8333334545454546</v>
      </c>
      <c r="DS95" s="27">
        <f t="shared" si="132"/>
        <v>0.51316963636363633</v>
      </c>
      <c r="DT95" s="24" t="s">
        <v>49</v>
      </c>
      <c r="DU95" s="24"/>
      <c r="DV95" s="23">
        <v>5041667</v>
      </c>
      <c r="DW95" s="23"/>
      <c r="DX95" s="24"/>
      <c r="DY95" s="26">
        <f t="shared" si="112"/>
        <v>0.91666672727272724</v>
      </c>
      <c r="DZ95" s="27">
        <f t="shared" si="133"/>
        <v>0.51316963636363633</v>
      </c>
      <c r="EA95" s="24" t="s">
        <v>49</v>
      </c>
      <c r="EB95" s="24"/>
      <c r="EC95" s="30">
        <v>5500000</v>
      </c>
      <c r="ED95" s="23"/>
      <c r="EE95" s="24"/>
      <c r="EF95" s="26">
        <f t="shared" si="100"/>
        <v>1</v>
      </c>
      <c r="EG95" s="27">
        <f t="shared" si="134"/>
        <v>0.51316963636363633</v>
      </c>
      <c r="EH95" s="24" t="s">
        <v>49</v>
      </c>
      <c r="EI95" s="24"/>
      <c r="EJ95" s="31">
        <v>2026</v>
      </c>
    </row>
    <row r="96" spans="2:140" ht="37" customHeight="1" x14ac:dyDescent="0.25">
      <c r="B96" s="15" t="s">
        <v>84</v>
      </c>
      <c r="C96" s="15" t="s">
        <v>85</v>
      </c>
      <c r="D96" s="15" t="s">
        <v>88</v>
      </c>
      <c r="E96" s="15" t="s">
        <v>130</v>
      </c>
      <c r="F96" s="15" t="s">
        <v>560</v>
      </c>
      <c r="G96" s="16" t="s">
        <v>569</v>
      </c>
      <c r="H96" s="15"/>
      <c r="I96" s="15" t="s">
        <v>247</v>
      </c>
      <c r="J96" s="15" t="s">
        <v>423</v>
      </c>
      <c r="K96" s="15" t="s">
        <v>570</v>
      </c>
      <c r="L96" s="15" t="s">
        <v>571</v>
      </c>
      <c r="M96" s="15" t="s">
        <v>87</v>
      </c>
      <c r="N96" s="15" t="s">
        <v>89</v>
      </c>
      <c r="O96" s="21">
        <v>53</v>
      </c>
      <c r="P96" s="18" t="s">
        <v>572</v>
      </c>
      <c r="Q96" s="19" t="s">
        <v>252</v>
      </c>
      <c r="R96" s="18" t="s">
        <v>354</v>
      </c>
      <c r="S96" s="18" t="s">
        <v>573</v>
      </c>
      <c r="T96" s="18" t="s">
        <v>567</v>
      </c>
      <c r="U96" s="18" t="s">
        <v>973</v>
      </c>
      <c r="V96" s="18">
        <v>0</v>
      </c>
      <c r="W96" s="18" t="s">
        <v>974</v>
      </c>
      <c r="X96" s="19" t="s">
        <v>256</v>
      </c>
      <c r="Y96" s="20"/>
      <c r="Z96" s="20"/>
      <c r="AA96" s="20" t="s">
        <v>67</v>
      </c>
      <c r="AB96" s="20" t="s">
        <v>67</v>
      </c>
      <c r="AC96" s="20" t="s">
        <v>67</v>
      </c>
      <c r="AD96" s="20" t="s">
        <v>67</v>
      </c>
      <c r="AE96" s="20" t="s">
        <v>67</v>
      </c>
      <c r="AF96" s="20" t="s">
        <v>67</v>
      </c>
      <c r="AG96" s="20" t="s">
        <v>67</v>
      </c>
      <c r="AH96" s="21" t="s">
        <v>67</v>
      </c>
      <c r="AI96" s="21" t="s">
        <v>67</v>
      </c>
      <c r="AJ96" s="21" t="s">
        <v>67</v>
      </c>
      <c r="AK96" s="21" t="s">
        <v>67</v>
      </c>
      <c r="AL96" s="21" t="s">
        <v>67</v>
      </c>
      <c r="AM96" s="21" t="s">
        <v>67</v>
      </c>
      <c r="AN96" s="21" t="s">
        <v>67</v>
      </c>
      <c r="AO96" s="21" t="s">
        <v>67</v>
      </c>
      <c r="AP96" s="21" t="s">
        <v>67</v>
      </c>
      <c r="AQ96" s="21" t="s">
        <v>67</v>
      </c>
      <c r="AR96" s="22" t="s">
        <v>67</v>
      </c>
      <c r="AS96" s="21" t="s">
        <v>67</v>
      </c>
      <c r="AT96" s="21">
        <v>0</v>
      </c>
      <c r="AU96" s="190">
        <v>0</v>
      </c>
      <c r="AV96" s="190">
        <v>4</v>
      </c>
      <c r="AW96" s="190">
        <v>4</v>
      </c>
      <c r="AX96" s="190">
        <v>3</v>
      </c>
      <c r="AY96" s="190">
        <v>11</v>
      </c>
      <c r="AZ96" s="191"/>
      <c r="BA96" s="191"/>
      <c r="BB96" s="191"/>
      <c r="BC96" s="191"/>
      <c r="BD96" s="23"/>
      <c r="BE96" s="23">
        <v>0</v>
      </c>
      <c r="BF96" s="24" t="s">
        <v>99</v>
      </c>
      <c r="BG96" s="25">
        <f t="shared" si="102"/>
        <v>0</v>
      </c>
      <c r="BH96" s="27">
        <f>+IF(BI96="SI",IFERROR((IF(BI96="SI",BE96,0)/AX96),"REVISAR"),0)</f>
        <v>0</v>
      </c>
      <c r="BI96" s="24" t="s">
        <v>49</v>
      </c>
      <c r="BJ96" s="24"/>
      <c r="BK96" s="23"/>
      <c r="BL96" s="23">
        <v>0</v>
      </c>
      <c r="BM96" s="24"/>
      <c r="BN96" s="26">
        <f t="shared" si="103"/>
        <v>0</v>
      </c>
      <c r="BO96" s="27">
        <f t="shared" si="124"/>
        <v>0</v>
      </c>
      <c r="BP96" s="24" t="s">
        <v>50</v>
      </c>
      <c r="BQ96" s="28" t="s">
        <v>968</v>
      </c>
      <c r="BR96" s="29">
        <v>0</v>
      </c>
      <c r="BS96" s="23"/>
      <c r="BT96" s="24"/>
      <c r="BU96" s="26">
        <f t="shared" si="104"/>
        <v>0</v>
      </c>
      <c r="BV96" s="27">
        <f t="shared" si="125"/>
        <v>0</v>
      </c>
      <c r="BW96" s="24" t="s">
        <v>50</v>
      </c>
      <c r="BX96" s="24" t="s">
        <v>969</v>
      </c>
      <c r="BY96" s="23">
        <v>1</v>
      </c>
      <c r="BZ96" s="23"/>
      <c r="CA96" s="24"/>
      <c r="CB96" s="26">
        <f t="shared" si="105"/>
        <v>0.33333333333333331</v>
      </c>
      <c r="CC96" s="27">
        <f t="shared" si="126"/>
        <v>0</v>
      </c>
      <c r="CD96" s="24" t="s">
        <v>49</v>
      </c>
      <c r="CE96" s="24"/>
      <c r="CF96" s="23">
        <v>1</v>
      </c>
      <c r="CG96" s="23"/>
      <c r="CH96" s="24"/>
      <c r="CI96" s="26">
        <f t="shared" si="106"/>
        <v>0.33333333333333331</v>
      </c>
      <c r="CJ96" s="27">
        <f t="shared" si="127"/>
        <v>0</v>
      </c>
      <c r="CK96" s="24" t="s">
        <v>49</v>
      </c>
      <c r="CL96" s="24"/>
      <c r="CM96" s="187">
        <v>2</v>
      </c>
      <c r="CN96" s="187"/>
      <c r="CO96" s="24"/>
      <c r="CP96" s="26">
        <f t="shared" si="107"/>
        <v>0.66666666666666663</v>
      </c>
      <c r="CQ96" s="27">
        <f t="shared" si="128"/>
        <v>0</v>
      </c>
      <c r="CR96" s="24" t="s">
        <v>49</v>
      </c>
      <c r="CS96" s="24"/>
      <c r="CT96" s="23">
        <v>2</v>
      </c>
      <c r="CU96" s="23"/>
      <c r="CV96" s="24"/>
      <c r="CW96" s="26">
        <f t="shared" si="108"/>
        <v>0.66666666666666663</v>
      </c>
      <c r="CX96" s="27">
        <f t="shared" si="129"/>
        <v>0</v>
      </c>
      <c r="CY96" s="24" t="s">
        <v>49</v>
      </c>
      <c r="CZ96" s="24"/>
      <c r="DA96" s="23">
        <v>2</v>
      </c>
      <c r="DB96" s="23"/>
      <c r="DC96" s="24"/>
      <c r="DD96" s="26">
        <f t="shared" si="109"/>
        <v>0.66666666666666663</v>
      </c>
      <c r="DE96" s="27">
        <f t="shared" si="130"/>
        <v>0</v>
      </c>
      <c r="DF96" s="24" t="s">
        <v>49</v>
      </c>
      <c r="DG96" s="24"/>
      <c r="DH96" s="23">
        <v>2</v>
      </c>
      <c r="DI96" s="23"/>
      <c r="DJ96" s="24"/>
      <c r="DK96" s="26">
        <f t="shared" si="110"/>
        <v>0.66666666666666663</v>
      </c>
      <c r="DL96" s="27">
        <f t="shared" si="131"/>
        <v>0</v>
      </c>
      <c r="DM96" s="24" t="s">
        <v>49</v>
      </c>
      <c r="DN96" s="24"/>
      <c r="DO96" s="23">
        <v>2</v>
      </c>
      <c r="DP96" s="23"/>
      <c r="DQ96" s="24"/>
      <c r="DR96" s="26">
        <f t="shared" si="111"/>
        <v>0.66666666666666663</v>
      </c>
      <c r="DS96" s="27">
        <f t="shared" si="132"/>
        <v>0</v>
      </c>
      <c r="DT96" s="24" t="s">
        <v>49</v>
      </c>
      <c r="DU96" s="24"/>
      <c r="DV96" s="23">
        <v>2</v>
      </c>
      <c r="DW96" s="23"/>
      <c r="DX96" s="24"/>
      <c r="DY96" s="26">
        <f t="shared" si="112"/>
        <v>0.66666666666666663</v>
      </c>
      <c r="DZ96" s="27">
        <f t="shared" si="133"/>
        <v>0</v>
      </c>
      <c r="EA96" s="24" t="s">
        <v>49</v>
      </c>
      <c r="EB96" s="24"/>
      <c r="EC96" s="30">
        <v>3</v>
      </c>
      <c r="ED96" s="23"/>
      <c r="EE96" s="24"/>
      <c r="EF96" s="26">
        <f t="shared" si="100"/>
        <v>1</v>
      </c>
      <c r="EG96" s="27">
        <f t="shared" si="134"/>
        <v>0</v>
      </c>
      <c r="EH96" s="24" t="s">
        <v>49</v>
      </c>
      <c r="EI96" s="24"/>
      <c r="EJ96" s="31">
        <v>2026</v>
      </c>
    </row>
    <row r="97" spans="2:140" ht="37" customHeight="1" x14ac:dyDescent="0.25">
      <c r="B97" s="15" t="s">
        <v>84</v>
      </c>
      <c r="C97" s="15" t="s">
        <v>85</v>
      </c>
      <c r="D97" s="15" t="s">
        <v>88</v>
      </c>
      <c r="E97" s="15" t="s">
        <v>130</v>
      </c>
      <c r="F97" s="15" t="s">
        <v>560</v>
      </c>
      <c r="G97" s="16" t="s">
        <v>569</v>
      </c>
      <c r="H97" s="15"/>
      <c r="I97" s="15" t="s">
        <v>247</v>
      </c>
      <c r="J97" s="15" t="s">
        <v>423</v>
      </c>
      <c r="K97" s="15" t="s">
        <v>570</v>
      </c>
      <c r="L97" s="15" t="s">
        <v>571</v>
      </c>
      <c r="M97" s="15" t="s">
        <v>87</v>
      </c>
      <c r="N97" s="15" t="s">
        <v>89</v>
      </c>
      <c r="O97" s="21">
        <v>54</v>
      </c>
      <c r="P97" s="18" t="s">
        <v>575</v>
      </c>
      <c r="Q97" s="19" t="s">
        <v>252</v>
      </c>
      <c r="R97" s="18" t="s">
        <v>354</v>
      </c>
      <c r="S97" s="18" t="s">
        <v>576</v>
      </c>
      <c r="T97" s="18" t="s">
        <v>567</v>
      </c>
      <c r="U97" s="18" t="s">
        <v>355</v>
      </c>
      <c r="V97" s="18">
        <v>0</v>
      </c>
      <c r="W97" s="18" t="s">
        <v>975</v>
      </c>
      <c r="X97" s="19" t="s">
        <v>256</v>
      </c>
      <c r="Y97" s="20"/>
      <c r="Z97" s="20"/>
      <c r="AA97" s="20" t="s">
        <v>67</v>
      </c>
      <c r="AB97" s="20" t="s">
        <v>67</v>
      </c>
      <c r="AC97" s="20" t="s">
        <v>67</v>
      </c>
      <c r="AD97" s="20" t="s">
        <v>67</v>
      </c>
      <c r="AE97" s="20" t="s">
        <v>67</v>
      </c>
      <c r="AF97" s="20" t="s">
        <v>67</v>
      </c>
      <c r="AG97" s="20" t="s">
        <v>67</v>
      </c>
      <c r="AH97" s="21" t="s">
        <v>67</v>
      </c>
      <c r="AI97" s="21" t="s">
        <v>67</v>
      </c>
      <c r="AJ97" s="21" t="s">
        <v>67</v>
      </c>
      <c r="AK97" s="21" t="s">
        <v>67</v>
      </c>
      <c r="AL97" s="21" t="s">
        <v>67</v>
      </c>
      <c r="AM97" s="21" t="s">
        <v>67</v>
      </c>
      <c r="AN97" s="21" t="s">
        <v>67</v>
      </c>
      <c r="AO97" s="21" t="s">
        <v>67</v>
      </c>
      <c r="AP97" s="21" t="s">
        <v>67</v>
      </c>
      <c r="AQ97" s="21" t="s">
        <v>67</v>
      </c>
      <c r="AR97" s="22" t="s">
        <v>67</v>
      </c>
      <c r="AS97" s="21" t="s">
        <v>67</v>
      </c>
      <c r="AT97" s="21">
        <v>0</v>
      </c>
      <c r="AU97" s="190"/>
      <c r="AV97" s="190">
        <v>500</v>
      </c>
      <c r="AW97" s="190">
        <v>100</v>
      </c>
      <c r="AX97" s="190">
        <v>1920</v>
      </c>
      <c r="AY97" s="190">
        <v>2520</v>
      </c>
      <c r="AZ97" s="191"/>
      <c r="BA97" s="191"/>
      <c r="BB97" s="191"/>
      <c r="BC97" s="191"/>
      <c r="BD97" s="23">
        <v>160</v>
      </c>
      <c r="BE97" s="23">
        <v>265</v>
      </c>
      <c r="BF97" s="24" t="s">
        <v>976</v>
      </c>
      <c r="BG97" s="25">
        <f t="shared" si="102"/>
        <v>8.3333333333333329E-2</v>
      </c>
      <c r="BH97" s="26">
        <f>IFERROR(BE97/AX97,0)</f>
        <v>0.13802083333333334</v>
      </c>
      <c r="BI97" s="24" t="s">
        <v>50</v>
      </c>
      <c r="BJ97" s="24"/>
      <c r="BK97" s="23">
        <v>320</v>
      </c>
      <c r="BL97" s="23">
        <v>106</v>
      </c>
      <c r="BM97" s="24" t="s">
        <v>977</v>
      </c>
      <c r="BN97" s="26">
        <f t="shared" si="103"/>
        <v>0.16666666666666666</v>
      </c>
      <c r="BO97" s="27">
        <f t="shared" si="124"/>
        <v>5.5208333333333331E-2</v>
      </c>
      <c r="BP97" s="24" t="s">
        <v>50</v>
      </c>
      <c r="BQ97" s="28" t="s">
        <v>978</v>
      </c>
      <c r="BR97" s="29">
        <v>480</v>
      </c>
      <c r="BS97" s="23">
        <v>398</v>
      </c>
      <c r="BT97" s="24" t="s">
        <v>979</v>
      </c>
      <c r="BU97" s="26">
        <f t="shared" si="104"/>
        <v>0.25</v>
      </c>
      <c r="BV97" s="27">
        <f t="shared" si="125"/>
        <v>0.20729166666666668</v>
      </c>
      <c r="BW97" s="24" t="s">
        <v>50</v>
      </c>
      <c r="BX97" s="24" t="s">
        <v>980</v>
      </c>
      <c r="BY97" s="23">
        <v>640</v>
      </c>
      <c r="BZ97" s="23"/>
      <c r="CA97" s="24"/>
      <c r="CB97" s="26">
        <f t="shared" si="105"/>
        <v>0.33333333333333331</v>
      </c>
      <c r="CC97" s="27">
        <f t="shared" si="126"/>
        <v>0.20729166666666668</v>
      </c>
      <c r="CD97" s="24" t="s">
        <v>49</v>
      </c>
      <c r="CE97" s="24"/>
      <c r="CF97" s="23">
        <v>800</v>
      </c>
      <c r="CG97" s="23"/>
      <c r="CH97" s="24"/>
      <c r="CI97" s="26">
        <f t="shared" si="106"/>
        <v>0.41666666666666669</v>
      </c>
      <c r="CJ97" s="27">
        <f t="shared" si="127"/>
        <v>0.20729166666666668</v>
      </c>
      <c r="CK97" s="24" t="s">
        <v>49</v>
      </c>
      <c r="CL97" s="24"/>
      <c r="CM97" s="187">
        <v>960</v>
      </c>
      <c r="CN97" s="187"/>
      <c r="CO97" s="24"/>
      <c r="CP97" s="26">
        <f t="shared" si="107"/>
        <v>0.5</v>
      </c>
      <c r="CQ97" s="27">
        <f t="shared" si="128"/>
        <v>0.20729166666666668</v>
      </c>
      <c r="CR97" s="24" t="s">
        <v>49</v>
      </c>
      <c r="CS97" s="24"/>
      <c r="CT97" s="23">
        <v>1120</v>
      </c>
      <c r="CU97" s="23"/>
      <c r="CV97" s="24"/>
      <c r="CW97" s="26">
        <f t="shared" si="108"/>
        <v>0.58333333333333337</v>
      </c>
      <c r="CX97" s="27">
        <f t="shared" si="129"/>
        <v>0.20729166666666668</v>
      </c>
      <c r="CY97" s="24" t="s">
        <v>49</v>
      </c>
      <c r="CZ97" s="24"/>
      <c r="DA97" s="23">
        <v>1280</v>
      </c>
      <c r="DB97" s="23"/>
      <c r="DC97" s="24"/>
      <c r="DD97" s="26">
        <f t="shared" si="109"/>
        <v>0.66666666666666663</v>
      </c>
      <c r="DE97" s="27">
        <f t="shared" si="130"/>
        <v>0.20729166666666668</v>
      </c>
      <c r="DF97" s="24" t="s">
        <v>49</v>
      </c>
      <c r="DG97" s="24"/>
      <c r="DH97" s="23">
        <v>1440</v>
      </c>
      <c r="DI97" s="23"/>
      <c r="DJ97" s="24"/>
      <c r="DK97" s="26">
        <f t="shared" si="110"/>
        <v>0.75</v>
      </c>
      <c r="DL97" s="27">
        <f t="shared" si="131"/>
        <v>0.20729166666666668</v>
      </c>
      <c r="DM97" s="24" t="s">
        <v>49</v>
      </c>
      <c r="DN97" s="24"/>
      <c r="DO97" s="23">
        <v>1600</v>
      </c>
      <c r="DP97" s="23"/>
      <c r="DQ97" s="24"/>
      <c r="DR97" s="26">
        <f t="shared" si="111"/>
        <v>0.83333333333333337</v>
      </c>
      <c r="DS97" s="27">
        <f t="shared" si="132"/>
        <v>0.20729166666666668</v>
      </c>
      <c r="DT97" s="24" t="s">
        <v>49</v>
      </c>
      <c r="DU97" s="24"/>
      <c r="DV97" s="23">
        <v>1760</v>
      </c>
      <c r="DW97" s="23"/>
      <c r="DX97" s="24"/>
      <c r="DY97" s="26">
        <f t="shared" si="112"/>
        <v>0.91666666666666663</v>
      </c>
      <c r="DZ97" s="27">
        <f t="shared" si="133"/>
        <v>0.20729166666666668</v>
      </c>
      <c r="EA97" s="24" t="s">
        <v>49</v>
      </c>
      <c r="EB97" s="24"/>
      <c r="EC97" s="30">
        <v>1920</v>
      </c>
      <c r="ED97" s="23"/>
      <c r="EE97" s="24"/>
      <c r="EF97" s="26">
        <f t="shared" si="100"/>
        <v>1</v>
      </c>
      <c r="EG97" s="27">
        <f t="shared" si="134"/>
        <v>0.20729166666666668</v>
      </c>
      <c r="EH97" s="24" t="s">
        <v>49</v>
      </c>
      <c r="EI97" s="24"/>
      <c r="EJ97" s="31">
        <v>2026</v>
      </c>
    </row>
    <row r="98" spans="2:140" ht="37" customHeight="1" x14ac:dyDescent="0.25">
      <c r="B98" s="15" t="s">
        <v>84</v>
      </c>
      <c r="C98" s="15" t="s">
        <v>85</v>
      </c>
      <c r="D98" s="15" t="s">
        <v>88</v>
      </c>
      <c r="E98" s="15" t="s">
        <v>130</v>
      </c>
      <c r="F98" s="15" t="s">
        <v>560</v>
      </c>
      <c r="G98" s="16" t="s">
        <v>569</v>
      </c>
      <c r="H98" s="15"/>
      <c r="I98" s="15" t="s">
        <v>247</v>
      </c>
      <c r="J98" s="15" t="s">
        <v>423</v>
      </c>
      <c r="K98" s="15" t="s">
        <v>570</v>
      </c>
      <c r="L98" s="15" t="s">
        <v>571</v>
      </c>
      <c r="M98" s="15" t="s">
        <v>87</v>
      </c>
      <c r="N98" s="15" t="s">
        <v>89</v>
      </c>
      <c r="O98" s="21">
        <v>55</v>
      </c>
      <c r="P98" s="18" t="s">
        <v>577</v>
      </c>
      <c r="Q98" s="19" t="s">
        <v>252</v>
      </c>
      <c r="R98" s="18" t="s">
        <v>354</v>
      </c>
      <c r="S98" s="18" t="s">
        <v>578</v>
      </c>
      <c r="T98" s="18" t="s">
        <v>567</v>
      </c>
      <c r="U98" s="18" t="s">
        <v>355</v>
      </c>
      <c r="V98" s="18">
        <v>0</v>
      </c>
      <c r="W98" s="18" t="s">
        <v>981</v>
      </c>
      <c r="X98" s="19" t="s">
        <v>256</v>
      </c>
      <c r="Y98" s="20"/>
      <c r="Z98" s="20"/>
      <c r="AA98" s="20" t="s">
        <v>67</v>
      </c>
      <c r="AB98" s="20" t="s">
        <v>67</v>
      </c>
      <c r="AC98" s="20" t="s">
        <v>67</v>
      </c>
      <c r="AD98" s="20" t="s">
        <v>67</v>
      </c>
      <c r="AE98" s="20" t="s">
        <v>67</v>
      </c>
      <c r="AF98" s="20" t="s">
        <v>67</v>
      </c>
      <c r="AG98" s="20" t="s">
        <v>67</v>
      </c>
      <c r="AH98" s="21" t="s">
        <v>67</v>
      </c>
      <c r="AI98" s="21" t="s">
        <v>67</v>
      </c>
      <c r="AJ98" s="21" t="s">
        <v>67</v>
      </c>
      <c r="AK98" s="21" t="s">
        <v>67</v>
      </c>
      <c r="AL98" s="21" t="s">
        <v>67</v>
      </c>
      <c r="AM98" s="21" t="s">
        <v>67</v>
      </c>
      <c r="AN98" s="21" t="s">
        <v>67</v>
      </c>
      <c r="AO98" s="21" t="s">
        <v>67</v>
      </c>
      <c r="AP98" s="21" t="s">
        <v>67</v>
      </c>
      <c r="AQ98" s="21" t="s">
        <v>67</v>
      </c>
      <c r="AR98" s="22" t="s">
        <v>67</v>
      </c>
      <c r="AS98" s="21" t="s">
        <v>67</v>
      </c>
      <c r="AT98" s="21">
        <v>1207200000</v>
      </c>
      <c r="AU98" s="190">
        <v>6886979966</v>
      </c>
      <c r="AV98" s="190">
        <v>5880000000</v>
      </c>
      <c r="AW98" s="190">
        <v>5395525073</v>
      </c>
      <c r="AX98" s="190">
        <v>3545779205</v>
      </c>
      <c r="AY98" s="190">
        <v>22915484244</v>
      </c>
      <c r="AZ98" s="191"/>
      <c r="BA98" s="191"/>
      <c r="BB98" s="191"/>
      <c r="BC98" s="191"/>
      <c r="BD98" s="23"/>
      <c r="BE98" s="23">
        <v>0</v>
      </c>
      <c r="BF98" s="24" t="s">
        <v>99</v>
      </c>
      <c r="BG98" s="25">
        <f t="shared" si="102"/>
        <v>0</v>
      </c>
      <c r="BH98" s="26">
        <f>IFERROR(BE98/AX98,0)</f>
        <v>0</v>
      </c>
      <c r="BI98" s="24" t="s">
        <v>49</v>
      </c>
      <c r="BJ98" s="24"/>
      <c r="BK98" s="23">
        <v>322343564.09090906</v>
      </c>
      <c r="BL98" s="23">
        <v>446284321.37</v>
      </c>
      <c r="BM98" s="24" t="s">
        <v>982</v>
      </c>
      <c r="BN98" s="26">
        <f t="shared" si="103"/>
        <v>9.0909090909090898E-2</v>
      </c>
      <c r="BO98" s="27">
        <f t="shared" si="124"/>
        <v>0.12586353959679225</v>
      </c>
      <c r="BP98" s="24" t="s">
        <v>50</v>
      </c>
      <c r="BQ98" s="28" t="s">
        <v>978</v>
      </c>
      <c r="BR98" s="29">
        <v>644687128.18181813</v>
      </c>
      <c r="BS98" s="23">
        <v>558732697.01999998</v>
      </c>
      <c r="BT98" s="24" t="s">
        <v>983</v>
      </c>
      <c r="BU98" s="26">
        <f t="shared" si="104"/>
        <v>0.1818181818181818</v>
      </c>
      <c r="BV98" s="27">
        <f t="shared" si="125"/>
        <v>0.15757684410583597</v>
      </c>
      <c r="BW98" s="24" t="s">
        <v>50</v>
      </c>
      <c r="BX98" s="24" t="s">
        <v>980</v>
      </c>
      <c r="BY98" s="23">
        <v>967030692.27272725</v>
      </c>
      <c r="BZ98" s="23"/>
      <c r="CA98" s="24"/>
      <c r="CB98" s="26">
        <f t="shared" si="105"/>
        <v>0.27272727272727271</v>
      </c>
      <c r="CC98" s="27">
        <f t="shared" si="126"/>
        <v>0.15757684410583597</v>
      </c>
      <c r="CD98" s="24" t="s">
        <v>49</v>
      </c>
      <c r="CE98" s="24"/>
      <c r="CF98" s="23">
        <v>1289374256.3636363</v>
      </c>
      <c r="CG98" s="23"/>
      <c r="CH98" s="24"/>
      <c r="CI98" s="26">
        <f t="shared" si="106"/>
        <v>0.36363636363636359</v>
      </c>
      <c r="CJ98" s="27">
        <f t="shared" si="127"/>
        <v>0.15757684410583597</v>
      </c>
      <c r="CK98" s="24" t="s">
        <v>49</v>
      </c>
      <c r="CL98" s="24"/>
      <c r="CM98" s="187">
        <v>1611717820.4545453</v>
      </c>
      <c r="CN98" s="187"/>
      <c r="CO98" s="24"/>
      <c r="CP98" s="26">
        <f t="shared" si="107"/>
        <v>0.45454545454545447</v>
      </c>
      <c r="CQ98" s="27">
        <f t="shared" si="128"/>
        <v>0.15757684410583597</v>
      </c>
      <c r="CR98" s="24" t="s">
        <v>49</v>
      </c>
      <c r="CS98" s="24"/>
      <c r="CT98" s="23">
        <v>1934061384.5454545</v>
      </c>
      <c r="CU98" s="23"/>
      <c r="CV98" s="24"/>
      <c r="CW98" s="26">
        <f t="shared" si="108"/>
        <v>0.54545454545454541</v>
      </c>
      <c r="CX98" s="27">
        <f t="shared" si="129"/>
        <v>0.15757684410583597</v>
      </c>
      <c r="CY98" s="24" t="s">
        <v>49</v>
      </c>
      <c r="CZ98" s="24"/>
      <c r="DA98" s="23">
        <v>2256404948.6363635</v>
      </c>
      <c r="DB98" s="23"/>
      <c r="DC98" s="24"/>
      <c r="DD98" s="26">
        <f t="shared" si="109"/>
        <v>0.63636363636363635</v>
      </c>
      <c r="DE98" s="27">
        <f t="shared" si="130"/>
        <v>0.15757684410583597</v>
      </c>
      <c r="DF98" s="24" t="s">
        <v>49</v>
      </c>
      <c r="DG98" s="24"/>
      <c r="DH98" s="23">
        <v>2578748512.7272725</v>
      </c>
      <c r="DI98" s="23"/>
      <c r="DJ98" s="24"/>
      <c r="DK98" s="26">
        <f t="shared" si="110"/>
        <v>0.72727272727272718</v>
      </c>
      <c r="DL98" s="27">
        <f t="shared" si="131"/>
        <v>0.15757684410583597</v>
      </c>
      <c r="DM98" s="24" t="s">
        <v>49</v>
      </c>
      <c r="DN98" s="24"/>
      <c r="DO98" s="23">
        <v>2901092076.8181815</v>
      </c>
      <c r="DP98" s="23"/>
      <c r="DQ98" s="24"/>
      <c r="DR98" s="26">
        <f t="shared" si="111"/>
        <v>0.81818181818181812</v>
      </c>
      <c r="DS98" s="27">
        <f t="shared" si="132"/>
        <v>0.15757684410583597</v>
      </c>
      <c r="DT98" s="24" t="s">
        <v>49</v>
      </c>
      <c r="DU98" s="24"/>
      <c r="DV98" s="23">
        <v>3223435640.9090905</v>
      </c>
      <c r="DW98" s="23"/>
      <c r="DX98" s="24"/>
      <c r="DY98" s="26">
        <f t="shared" si="112"/>
        <v>0.90909090909090895</v>
      </c>
      <c r="DZ98" s="27">
        <f t="shared" si="133"/>
        <v>0.15757684410583597</v>
      </c>
      <c r="EA98" s="24" t="s">
        <v>49</v>
      </c>
      <c r="EB98" s="24"/>
      <c r="EC98" s="30">
        <v>3545779204.9999995</v>
      </c>
      <c r="ED98" s="23"/>
      <c r="EE98" s="24"/>
      <c r="EF98" s="26">
        <f t="shared" si="100"/>
        <v>0.99999999999999989</v>
      </c>
      <c r="EG98" s="27">
        <f t="shared" si="134"/>
        <v>0.15757684410583597</v>
      </c>
      <c r="EH98" s="24" t="s">
        <v>49</v>
      </c>
      <c r="EI98" s="24"/>
      <c r="EJ98" s="31">
        <v>2026</v>
      </c>
    </row>
    <row r="99" spans="2:140" ht="37" customHeight="1" x14ac:dyDescent="0.25">
      <c r="B99" s="15" t="s">
        <v>84</v>
      </c>
      <c r="C99" s="15" t="s">
        <v>85</v>
      </c>
      <c r="D99" s="15" t="s">
        <v>88</v>
      </c>
      <c r="E99" s="15" t="s">
        <v>130</v>
      </c>
      <c r="F99" s="15" t="s">
        <v>560</v>
      </c>
      <c r="G99" s="16" t="s">
        <v>569</v>
      </c>
      <c r="H99" s="15"/>
      <c r="I99" s="15" t="s">
        <v>247</v>
      </c>
      <c r="J99" s="15" t="s">
        <v>423</v>
      </c>
      <c r="K99" s="15" t="s">
        <v>570</v>
      </c>
      <c r="L99" s="15" t="s">
        <v>571</v>
      </c>
      <c r="M99" s="15" t="s">
        <v>87</v>
      </c>
      <c r="N99" s="15" t="s">
        <v>89</v>
      </c>
      <c r="O99" s="21">
        <v>56</v>
      </c>
      <c r="P99" s="18" t="s">
        <v>984</v>
      </c>
      <c r="Q99" s="19" t="s">
        <v>97</v>
      </c>
      <c r="R99" s="18" t="s">
        <v>419</v>
      </c>
      <c r="S99" s="18" t="s">
        <v>985</v>
      </c>
      <c r="T99" s="18" t="s">
        <v>254</v>
      </c>
      <c r="U99" s="18" t="s">
        <v>255</v>
      </c>
      <c r="V99" s="18">
        <v>0</v>
      </c>
      <c r="W99" s="18" t="s">
        <v>986</v>
      </c>
      <c r="X99" s="19" t="s">
        <v>256</v>
      </c>
      <c r="Y99" s="20"/>
      <c r="Z99" s="20"/>
      <c r="AA99" s="20" t="s">
        <v>67</v>
      </c>
      <c r="AB99" s="20" t="s">
        <v>67</v>
      </c>
      <c r="AC99" s="20" t="s">
        <v>67</v>
      </c>
      <c r="AD99" s="20" t="s">
        <v>67</v>
      </c>
      <c r="AE99" s="20" t="s">
        <v>67</v>
      </c>
      <c r="AF99" s="20" t="s">
        <v>67</v>
      </c>
      <c r="AG99" s="20" t="s">
        <v>67</v>
      </c>
      <c r="AH99" s="21" t="s">
        <v>67</v>
      </c>
      <c r="AI99" s="21" t="s">
        <v>67</v>
      </c>
      <c r="AJ99" s="21" t="s">
        <v>67</v>
      </c>
      <c r="AK99" s="21" t="s">
        <v>67</v>
      </c>
      <c r="AL99" s="21" t="s">
        <v>67</v>
      </c>
      <c r="AM99" s="21" t="s">
        <v>67</v>
      </c>
      <c r="AN99" s="21" t="s">
        <v>67</v>
      </c>
      <c r="AO99" s="21" t="s">
        <v>67</v>
      </c>
      <c r="AP99" s="21" t="s">
        <v>67</v>
      </c>
      <c r="AQ99" s="21" t="s">
        <v>67</v>
      </c>
      <c r="AR99" s="22" t="s">
        <v>67</v>
      </c>
      <c r="AS99" s="21" t="s">
        <v>67</v>
      </c>
      <c r="AT99" s="21"/>
      <c r="AU99" s="52"/>
      <c r="AV99" s="52"/>
      <c r="AW99" s="52"/>
      <c r="AX99" s="52">
        <v>1</v>
      </c>
      <c r="AY99" s="52">
        <v>1</v>
      </c>
      <c r="AZ99" s="208"/>
      <c r="BA99" s="208"/>
      <c r="BB99" s="208"/>
      <c r="BC99" s="208"/>
      <c r="BD99" s="23"/>
      <c r="BE99" s="23">
        <v>0</v>
      </c>
      <c r="BF99" s="24" t="s">
        <v>99</v>
      </c>
      <c r="BG99" s="25">
        <f t="shared" si="102"/>
        <v>0</v>
      </c>
      <c r="BH99" s="26">
        <f>IFERROR(BE99/AX99,0)</f>
        <v>0</v>
      </c>
      <c r="BI99" s="24" t="s">
        <v>49</v>
      </c>
      <c r="BJ99" s="24"/>
      <c r="BK99" s="23"/>
      <c r="BL99" s="23">
        <v>0</v>
      </c>
      <c r="BM99" s="24"/>
      <c r="BN99" s="26">
        <f t="shared" si="103"/>
        <v>0</v>
      </c>
      <c r="BO99" s="27">
        <f t="shared" si="124"/>
        <v>0</v>
      </c>
      <c r="BP99" s="24" t="s">
        <v>50</v>
      </c>
      <c r="BQ99" s="28" t="s">
        <v>968</v>
      </c>
      <c r="BR99" s="29"/>
      <c r="BS99" s="23">
        <v>50</v>
      </c>
      <c r="BT99" s="24" t="s">
        <v>987</v>
      </c>
      <c r="BU99" s="26">
        <f t="shared" si="104"/>
        <v>0</v>
      </c>
      <c r="BV99" s="27">
        <f t="shared" si="125"/>
        <v>50</v>
      </c>
      <c r="BW99" s="24" t="s">
        <v>50</v>
      </c>
      <c r="BX99" s="24" t="s">
        <v>980</v>
      </c>
      <c r="BY99" s="23"/>
      <c r="BZ99" s="23"/>
      <c r="CA99" s="24"/>
      <c r="CB99" s="26">
        <f t="shared" si="105"/>
        <v>0</v>
      </c>
      <c r="CC99" s="27">
        <f t="shared" si="126"/>
        <v>50</v>
      </c>
      <c r="CD99" s="24" t="s">
        <v>49</v>
      </c>
      <c r="CE99" s="24"/>
      <c r="CF99" s="23"/>
      <c r="CG99" s="23"/>
      <c r="CH99" s="24"/>
      <c r="CI99" s="26">
        <f t="shared" si="106"/>
        <v>0</v>
      </c>
      <c r="CJ99" s="27">
        <f t="shared" si="127"/>
        <v>50</v>
      </c>
      <c r="CK99" s="24" t="s">
        <v>49</v>
      </c>
      <c r="CL99" s="24"/>
      <c r="CM99" s="187">
        <v>50</v>
      </c>
      <c r="CN99" s="187"/>
      <c r="CO99" s="24"/>
      <c r="CP99" s="26">
        <f t="shared" si="107"/>
        <v>50</v>
      </c>
      <c r="CQ99" s="27">
        <f t="shared" si="128"/>
        <v>50</v>
      </c>
      <c r="CR99" s="24" t="s">
        <v>49</v>
      </c>
      <c r="CS99" s="24"/>
      <c r="CT99" s="23"/>
      <c r="CU99" s="23"/>
      <c r="CV99" s="24"/>
      <c r="CW99" s="26">
        <f t="shared" si="108"/>
        <v>0</v>
      </c>
      <c r="CX99" s="27">
        <f t="shared" si="129"/>
        <v>50</v>
      </c>
      <c r="CY99" s="24" t="s">
        <v>49</v>
      </c>
      <c r="CZ99" s="24"/>
      <c r="DA99" s="23"/>
      <c r="DB99" s="23"/>
      <c r="DC99" s="24"/>
      <c r="DD99" s="26">
        <f t="shared" si="109"/>
        <v>0</v>
      </c>
      <c r="DE99" s="27">
        <f t="shared" si="130"/>
        <v>50</v>
      </c>
      <c r="DF99" s="24" t="s">
        <v>49</v>
      </c>
      <c r="DG99" s="24"/>
      <c r="DH99" s="23"/>
      <c r="DI99" s="23"/>
      <c r="DJ99" s="24"/>
      <c r="DK99" s="26">
        <f t="shared" si="110"/>
        <v>0</v>
      </c>
      <c r="DL99" s="27">
        <f t="shared" si="131"/>
        <v>50</v>
      </c>
      <c r="DM99" s="24" t="s">
        <v>49</v>
      </c>
      <c r="DN99" s="24"/>
      <c r="DO99" s="23"/>
      <c r="DP99" s="23"/>
      <c r="DQ99" s="24"/>
      <c r="DR99" s="26">
        <f t="shared" si="111"/>
        <v>0</v>
      </c>
      <c r="DS99" s="27">
        <f t="shared" si="132"/>
        <v>50</v>
      </c>
      <c r="DT99" s="24" t="s">
        <v>49</v>
      </c>
      <c r="DU99" s="24"/>
      <c r="DV99" s="23"/>
      <c r="DW99" s="23"/>
      <c r="DX99" s="24"/>
      <c r="DY99" s="26">
        <f t="shared" si="112"/>
        <v>0</v>
      </c>
      <c r="DZ99" s="27">
        <f t="shared" si="133"/>
        <v>50</v>
      </c>
      <c r="EA99" s="24" t="s">
        <v>49</v>
      </c>
      <c r="EB99" s="24"/>
      <c r="EC99" s="30">
        <v>1</v>
      </c>
      <c r="ED99" s="23"/>
      <c r="EE99" s="24"/>
      <c r="EF99" s="26">
        <f t="shared" si="100"/>
        <v>1</v>
      </c>
      <c r="EG99" s="27">
        <f t="shared" si="134"/>
        <v>50</v>
      </c>
      <c r="EH99" s="24" t="s">
        <v>49</v>
      </c>
      <c r="EI99" s="24"/>
      <c r="EJ99" s="31">
        <v>2026</v>
      </c>
    </row>
    <row r="100" spans="2:140" ht="37" customHeight="1" x14ac:dyDescent="0.25">
      <c r="B100" s="15" t="s">
        <v>84</v>
      </c>
      <c r="C100" s="15" t="s">
        <v>85</v>
      </c>
      <c r="D100" s="15" t="s">
        <v>88</v>
      </c>
      <c r="E100" s="15" t="s">
        <v>130</v>
      </c>
      <c r="F100" s="15" t="s">
        <v>560</v>
      </c>
      <c r="G100" s="16" t="s">
        <v>569</v>
      </c>
      <c r="H100" s="15"/>
      <c r="I100" s="15" t="s">
        <v>247</v>
      </c>
      <c r="J100" s="15" t="s">
        <v>423</v>
      </c>
      <c r="K100" s="15" t="s">
        <v>570</v>
      </c>
      <c r="L100" s="15" t="s">
        <v>571</v>
      </c>
      <c r="M100" s="15" t="s">
        <v>87</v>
      </c>
      <c r="N100" s="15" t="s">
        <v>89</v>
      </c>
      <c r="O100" s="21">
        <v>58</v>
      </c>
      <c r="P100" s="18" t="s">
        <v>579</v>
      </c>
      <c r="Q100" s="19" t="s">
        <v>252</v>
      </c>
      <c r="R100" s="18" t="s">
        <v>354</v>
      </c>
      <c r="S100" s="18" t="s">
        <v>580</v>
      </c>
      <c r="T100" s="18" t="s">
        <v>567</v>
      </c>
      <c r="U100" s="18" t="s">
        <v>581</v>
      </c>
      <c r="V100" s="18">
        <v>0</v>
      </c>
      <c r="W100" s="18" t="s">
        <v>582</v>
      </c>
      <c r="X100" s="19" t="s">
        <v>256</v>
      </c>
      <c r="Y100" s="20"/>
      <c r="Z100" s="20"/>
      <c r="AA100" s="20" t="s">
        <v>67</v>
      </c>
      <c r="AB100" s="20" t="s">
        <v>67</v>
      </c>
      <c r="AC100" s="20" t="s">
        <v>67</v>
      </c>
      <c r="AD100" s="20" t="s">
        <v>67</v>
      </c>
      <c r="AE100" s="20" t="s">
        <v>67</v>
      </c>
      <c r="AF100" s="20" t="s">
        <v>67</v>
      </c>
      <c r="AG100" s="20" t="s">
        <v>67</v>
      </c>
      <c r="AH100" s="21" t="s">
        <v>67</v>
      </c>
      <c r="AI100" s="21" t="s">
        <v>67</v>
      </c>
      <c r="AJ100" s="21" t="s">
        <v>67</v>
      </c>
      <c r="AK100" s="21" t="s">
        <v>67</v>
      </c>
      <c r="AL100" s="21" t="s">
        <v>67</v>
      </c>
      <c r="AM100" s="21" t="s">
        <v>67</v>
      </c>
      <c r="AN100" s="21" t="s">
        <v>67</v>
      </c>
      <c r="AO100" s="21" t="s">
        <v>67</v>
      </c>
      <c r="AP100" s="21" t="s">
        <v>67</v>
      </c>
      <c r="AQ100" s="21" t="s">
        <v>67</v>
      </c>
      <c r="AR100" s="22" t="s">
        <v>67</v>
      </c>
      <c r="AS100" s="21" t="s">
        <v>67</v>
      </c>
      <c r="AT100" s="21">
        <v>0</v>
      </c>
      <c r="AU100" s="190"/>
      <c r="AV100" s="190">
        <v>6</v>
      </c>
      <c r="AW100" s="190">
        <v>6</v>
      </c>
      <c r="AX100" s="190">
        <v>11</v>
      </c>
      <c r="AY100" s="190">
        <v>23</v>
      </c>
      <c r="AZ100" s="191"/>
      <c r="BA100" s="191"/>
      <c r="BB100" s="191"/>
      <c r="BC100" s="191"/>
      <c r="BD100" s="23"/>
      <c r="BE100" s="23">
        <v>0</v>
      </c>
      <c r="BF100" s="24" t="s">
        <v>99</v>
      </c>
      <c r="BG100" s="25">
        <f t="shared" si="102"/>
        <v>0</v>
      </c>
      <c r="BH100" s="26">
        <f>IFERROR(BE100/AX100,0)</f>
        <v>0</v>
      </c>
      <c r="BI100" s="24" t="s">
        <v>49</v>
      </c>
      <c r="BJ100" s="24"/>
      <c r="BK100" s="23">
        <v>1</v>
      </c>
      <c r="BL100" s="23">
        <v>0</v>
      </c>
      <c r="BM100" s="24" t="s">
        <v>988</v>
      </c>
      <c r="BN100" s="26">
        <f t="shared" si="103"/>
        <v>9.0909090909090912E-2</v>
      </c>
      <c r="BO100" s="27">
        <f t="shared" si="124"/>
        <v>0</v>
      </c>
      <c r="BP100" s="24" t="s">
        <v>50</v>
      </c>
      <c r="BQ100" s="28" t="s">
        <v>989</v>
      </c>
      <c r="BR100" s="29">
        <v>2</v>
      </c>
      <c r="BS100" s="23">
        <v>2</v>
      </c>
      <c r="BT100" s="24" t="s">
        <v>990</v>
      </c>
      <c r="BU100" s="26">
        <f t="shared" si="104"/>
        <v>0.18181818181818182</v>
      </c>
      <c r="BV100" s="27">
        <f t="shared" si="125"/>
        <v>0.18181818181818182</v>
      </c>
      <c r="BW100" s="24" t="s">
        <v>50</v>
      </c>
      <c r="BX100" s="24" t="s">
        <v>980</v>
      </c>
      <c r="BY100" s="23">
        <v>3</v>
      </c>
      <c r="BZ100" s="23"/>
      <c r="CA100" s="24"/>
      <c r="CB100" s="26">
        <f t="shared" si="105"/>
        <v>0.27272727272727271</v>
      </c>
      <c r="CC100" s="27">
        <f t="shared" si="126"/>
        <v>0.18181818181818182</v>
      </c>
      <c r="CD100" s="24" t="s">
        <v>49</v>
      </c>
      <c r="CE100" s="24"/>
      <c r="CF100" s="23">
        <v>4</v>
      </c>
      <c r="CG100" s="23"/>
      <c r="CH100" s="24"/>
      <c r="CI100" s="26">
        <f t="shared" si="106"/>
        <v>0.36363636363636365</v>
      </c>
      <c r="CJ100" s="27">
        <f t="shared" si="127"/>
        <v>0.18181818181818182</v>
      </c>
      <c r="CK100" s="24" t="s">
        <v>49</v>
      </c>
      <c r="CL100" s="24"/>
      <c r="CM100" s="187">
        <v>5</v>
      </c>
      <c r="CN100" s="187"/>
      <c r="CO100" s="24"/>
      <c r="CP100" s="26">
        <f t="shared" si="107"/>
        <v>0.45454545454545453</v>
      </c>
      <c r="CQ100" s="27">
        <f t="shared" si="128"/>
        <v>0.18181818181818182</v>
      </c>
      <c r="CR100" s="24" t="s">
        <v>49</v>
      </c>
      <c r="CS100" s="24"/>
      <c r="CT100" s="23">
        <v>6</v>
      </c>
      <c r="CU100" s="23"/>
      <c r="CV100" s="24"/>
      <c r="CW100" s="26">
        <f t="shared" si="108"/>
        <v>0.54545454545454541</v>
      </c>
      <c r="CX100" s="27">
        <f t="shared" si="129"/>
        <v>0.18181818181818182</v>
      </c>
      <c r="CY100" s="24" t="s">
        <v>49</v>
      </c>
      <c r="CZ100" s="24"/>
      <c r="DA100" s="23">
        <v>7</v>
      </c>
      <c r="DB100" s="23"/>
      <c r="DC100" s="24"/>
      <c r="DD100" s="26">
        <f t="shared" si="109"/>
        <v>0.63636363636363635</v>
      </c>
      <c r="DE100" s="27">
        <f t="shared" si="130"/>
        <v>0.18181818181818182</v>
      </c>
      <c r="DF100" s="24" t="s">
        <v>49</v>
      </c>
      <c r="DG100" s="24"/>
      <c r="DH100" s="23">
        <v>8</v>
      </c>
      <c r="DI100" s="23"/>
      <c r="DJ100" s="24"/>
      <c r="DK100" s="26">
        <f t="shared" si="110"/>
        <v>0.72727272727272729</v>
      </c>
      <c r="DL100" s="27">
        <f t="shared" si="131"/>
        <v>0.18181818181818182</v>
      </c>
      <c r="DM100" s="24" t="s">
        <v>49</v>
      </c>
      <c r="DN100" s="24"/>
      <c r="DO100" s="23">
        <v>9</v>
      </c>
      <c r="DP100" s="23"/>
      <c r="DQ100" s="24"/>
      <c r="DR100" s="26">
        <f t="shared" si="111"/>
        <v>0.81818181818181823</v>
      </c>
      <c r="DS100" s="27">
        <f t="shared" si="132"/>
        <v>0.18181818181818182</v>
      </c>
      <c r="DT100" s="24" t="s">
        <v>49</v>
      </c>
      <c r="DU100" s="24"/>
      <c r="DV100" s="23">
        <v>10</v>
      </c>
      <c r="DW100" s="23"/>
      <c r="DX100" s="24"/>
      <c r="DY100" s="26">
        <f t="shared" si="112"/>
        <v>0.90909090909090906</v>
      </c>
      <c r="DZ100" s="27">
        <f t="shared" si="133"/>
        <v>0.18181818181818182</v>
      </c>
      <c r="EA100" s="24" t="s">
        <v>49</v>
      </c>
      <c r="EB100" s="24"/>
      <c r="EC100" s="30">
        <v>11</v>
      </c>
      <c r="ED100" s="23"/>
      <c r="EE100" s="24"/>
      <c r="EF100" s="26">
        <f t="shared" si="100"/>
        <v>1</v>
      </c>
      <c r="EG100" s="27">
        <f t="shared" si="134"/>
        <v>0.18181818181818182</v>
      </c>
      <c r="EH100" s="24" t="s">
        <v>49</v>
      </c>
      <c r="EI100" s="24"/>
      <c r="EJ100" s="31">
        <v>2026</v>
      </c>
    </row>
    <row r="101" spans="2:140" ht="37" customHeight="1" x14ac:dyDescent="0.25">
      <c r="B101" s="15" t="s">
        <v>84</v>
      </c>
      <c r="C101" s="15" t="s">
        <v>85</v>
      </c>
      <c r="D101" s="15" t="s">
        <v>93</v>
      </c>
      <c r="E101" s="15" t="s">
        <v>130</v>
      </c>
      <c r="F101" s="15" t="s">
        <v>244</v>
      </c>
      <c r="G101" s="16" t="s">
        <v>583</v>
      </c>
      <c r="H101" s="15"/>
      <c r="I101" s="15" t="s">
        <v>433</v>
      </c>
      <c r="J101" s="15" t="s">
        <v>434</v>
      </c>
      <c r="K101" s="15" t="s">
        <v>435</v>
      </c>
      <c r="L101" s="15" t="s">
        <v>489</v>
      </c>
      <c r="M101" s="15" t="s">
        <v>87</v>
      </c>
      <c r="N101" s="15" t="s">
        <v>991</v>
      </c>
      <c r="O101" s="21">
        <v>124</v>
      </c>
      <c r="P101" s="18" t="s">
        <v>584</v>
      </c>
      <c r="Q101" s="19" t="s">
        <v>97</v>
      </c>
      <c r="R101" s="18" t="s">
        <v>505</v>
      </c>
      <c r="S101" s="18" t="s">
        <v>992</v>
      </c>
      <c r="T101" s="18" t="s">
        <v>274</v>
      </c>
      <c r="U101" s="18" t="s">
        <v>332</v>
      </c>
      <c r="V101" s="18">
        <v>0</v>
      </c>
      <c r="W101" s="18" t="s">
        <v>585</v>
      </c>
      <c r="X101" s="19" t="s">
        <v>256</v>
      </c>
      <c r="Y101" s="20"/>
      <c r="Z101" s="20"/>
      <c r="AA101" s="20" t="s">
        <v>67</v>
      </c>
      <c r="AB101" s="20" t="s">
        <v>67</v>
      </c>
      <c r="AC101" s="20" t="s">
        <v>67</v>
      </c>
      <c r="AD101" s="20" t="s">
        <v>67</v>
      </c>
      <c r="AE101" s="20" t="s">
        <v>67</v>
      </c>
      <c r="AF101" s="20" t="s">
        <v>67</v>
      </c>
      <c r="AG101" s="20" t="s">
        <v>67</v>
      </c>
      <c r="AH101" s="21" t="s">
        <v>67</v>
      </c>
      <c r="AI101" s="21" t="s">
        <v>67</v>
      </c>
      <c r="AJ101" s="21" t="s">
        <v>67</v>
      </c>
      <c r="AK101" s="21" t="s">
        <v>67</v>
      </c>
      <c r="AL101" s="21" t="s">
        <v>67</v>
      </c>
      <c r="AM101" s="21" t="s">
        <v>67</v>
      </c>
      <c r="AN101" s="21" t="s">
        <v>67</v>
      </c>
      <c r="AO101" s="21" t="s">
        <v>67</v>
      </c>
      <c r="AP101" s="21" t="s">
        <v>67</v>
      </c>
      <c r="AQ101" s="21" t="s">
        <v>67</v>
      </c>
      <c r="AR101" s="22" t="s">
        <v>67</v>
      </c>
      <c r="AS101" s="21" t="s">
        <v>67</v>
      </c>
      <c r="AT101" s="40"/>
      <c r="AU101" s="190"/>
      <c r="AV101" s="190"/>
      <c r="AW101" s="190">
        <v>100</v>
      </c>
      <c r="AX101" s="190">
        <v>100</v>
      </c>
      <c r="AY101" s="190">
        <v>100</v>
      </c>
      <c r="AZ101" s="191"/>
      <c r="BA101" s="191"/>
      <c r="BB101" s="191"/>
      <c r="BC101" s="191"/>
      <c r="BD101" s="23"/>
      <c r="BE101" s="23"/>
      <c r="BF101" s="24"/>
      <c r="BG101" s="25">
        <f t="shared" si="102"/>
        <v>0</v>
      </c>
      <c r="BH101" s="26">
        <f>IFERROR(BE101/AX101,0)</f>
        <v>0</v>
      </c>
      <c r="BI101" s="24" t="s">
        <v>49</v>
      </c>
      <c r="BJ101" s="24"/>
      <c r="BK101" s="23"/>
      <c r="BL101" s="23"/>
      <c r="BM101" s="24"/>
      <c r="BN101" s="26">
        <f t="shared" si="103"/>
        <v>0</v>
      </c>
      <c r="BO101" s="27">
        <f t="shared" si="124"/>
        <v>0</v>
      </c>
      <c r="BP101" s="24" t="s">
        <v>49</v>
      </c>
      <c r="BQ101" s="28"/>
      <c r="BR101" s="29">
        <v>100</v>
      </c>
      <c r="BS101" s="23">
        <v>100</v>
      </c>
      <c r="BT101" s="24" t="s">
        <v>993</v>
      </c>
      <c r="BU101" s="26">
        <f t="shared" si="104"/>
        <v>1</v>
      </c>
      <c r="BV101" s="27">
        <f t="shared" si="125"/>
        <v>1</v>
      </c>
      <c r="BW101" s="24" t="s">
        <v>50</v>
      </c>
      <c r="BX101" s="24" t="s">
        <v>994</v>
      </c>
      <c r="BY101" s="23">
        <v>100</v>
      </c>
      <c r="BZ101" s="23"/>
      <c r="CA101" s="24"/>
      <c r="CB101" s="26">
        <f t="shared" si="105"/>
        <v>1</v>
      </c>
      <c r="CC101" s="27">
        <f t="shared" si="126"/>
        <v>1</v>
      </c>
      <c r="CD101" s="24" t="s">
        <v>49</v>
      </c>
      <c r="CE101" s="24"/>
      <c r="CF101" s="23">
        <v>100</v>
      </c>
      <c r="CG101" s="23"/>
      <c r="CH101" s="24"/>
      <c r="CI101" s="26">
        <f t="shared" si="106"/>
        <v>1</v>
      </c>
      <c r="CJ101" s="27">
        <f t="shared" si="127"/>
        <v>1</v>
      </c>
      <c r="CK101" s="24" t="s">
        <v>49</v>
      </c>
      <c r="CL101" s="24"/>
      <c r="CM101" s="187">
        <v>100</v>
      </c>
      <c r="CN101" s="187"/>
      <c r="CO101" s="24"/>
      <c r="CP101" s="26">
        <f t="shared" si="107"/>
        <v>1</v>
      </c>
      <c r="CQ101" s="27">
        <f t="shared" si="128"/>
        <v>1</v>
      </c>
      <c r="CR101" s="24" t="s">
        <v>49</v>
      </c>
      <c r="CS101" s="24"/>
      <c r="CT101" s="23">
        <v>100</v>
      </c>
      <c r="CU101" s="23"/>
      <c r="CV101" s="24"/>
      <c r="CW101" s="26">
        <f t="shared" si="108"/>
        <v>1</v>
      </c>
      <c r="CX101" s="27">
        <f t="shared" si="129"/>
        <v>1</v>
      </c>
      <c r="CY101" s="24" t="s">
        <v>49</v>
      </c>
      <c r="CZ101" s="24"/>
      <c r="DA101" s="23">
        <v>100</v>
      </c>
      <c r="DB101" s="23"/>
      <c r="DC101" s="24"/>
      <c r="DD101" s="26">
        <f t="shared" si="109"/>
        <v>1</v>
      </c>
      <c r="DE101" s="27">
        <f t="shared" si="130"/>
        <v>1</v>
      </c>
      <c r="DF101" s="24" t="s">
        <v>49</v>
      </c>
      <c r="DG101" s="24"/>
      <c r="DH101" s="23">
        <v>100</v>
      </c>
      <c r="DI101" s="23"/>
      <c r="DJ101" s="24"/>
      <c r="DK101" s="26">
        <f t="shared" si="110"/>
        <v>1</v>
      </c>
      <c r="DL101" s="27">
        <f t="shared" si="131"/>
        <v>1</v>
      </c>
      <c r="DM101" s="24" t="s">
        <v>49</v>
      </c>
      <c r="DN101" s="24"/>
      <c r="DO101" s="23">
        <v>100</v>
      </c>
      <c r="DP101" s="23"/>
      <c r="DQ101" s="24"/>
      <c r="DR101" s="26">
        <f t="shared" si="111"/>
        <v>1</v>
      </c>
      <c r="DS101" s="27">
        <f t="shared" si="132"/>
        <v>1</v>
      </c>
      <c r="DT101" s="24" t="s">
        <v>49</v>
      </c>
      <c r="DU101" s="24"/>
      <c r="DV101" s="23">
        <v>100</v>
      </c>
      <c r="DW101" s="23"/>
      <c r="DX101" s="24"/>
      <c r="DY101" s="26">
        <f t="shared" si="112"/>
        <v>1</v>
      </c>
      <c r="DZ101" s="27">
        <f t="shared" si="133"/>
        <v>1</v>
      </c>
      <c r="EA101" s="24" t="s">
        <v>49</v>
      </c>
      <c r="EB101" s="24"/>
      <c r="EC101" s="30">
        <v>100</v>
      </c>
      <c r="ED101" s="23"/>
      <c r="EE101" s="24"/>
      <c r="EF101" s="26">
        <f t="shared" si="100"/>
        <v>1</v>
      </c>
      <c r="EG101" s="27">
        <f t="shared" si="134"/>
        <v>1</v>
      </c>
      <c r="EH101" s="24" t="s">
        <v>49</v>
      </c>
      <c r="EI101" s="24"/>
      <c r="EJ101" s="31">
        <v>2026</v>
      </c>
    </row>
    <row r="102" spans="2:140" ht="37" customHeight="1" x14ac:dyDescent="0.25">
      <c r="B102" s="15" t="s">
        <v>84</v>
      </c>
      <c r="C102" s="15" t="s">
        <v>85</v>
      </c>
      <c r="D102" s="15" t="s">
        <v>93</v>
      </c>
      <c r="E102" s="15" t="s">
        <v>129</v>
      </c>
      <c r="F102" s="15" t="s">
        <v>586</v>
      </c>
      <c r="G102" s="16" t="s">
        <v>583</v>
      </c>
      <c r="H102" s="15"/>
      <c r="I102" s="15" t="s">
        <v>433</v>
      </c>
      <c r="J102" s="15" t="s">
        <v>434</v>
      </c>
      <c r="K102" s="15" t="s">
        <v>435</v>
      </c>
      <c r="L102" s="15" t="s">
        <v>489</v>
      </c>
      <c r="M102" s="15" t="s">
        <v>87</v>
      </c>
      <c r="N102" s="15" t="s">
        <v>991</v>
      </c>
      <c r="O102" s="21">
        <v>125</v>
      </c>
      <c r="P102" s="18" t="s">
        <v>587</v>
      </c>
      <c r="Q102" s="19" t="s">
        <v>97</v>
      </c>
      <c r="R102" s="18" t="s">
        <v>505</v>
      </c>
      <c r="S102" s="18" t="s">
        <v>588</v>
      </c>
      <c r="T102" s="18" t="s">
        <v>274</v>
      </c>
      <c r="U102" s="18" t="s">
        <v>332</v>
      </c>
      <c r="V102" s="18">
        <v>0</v>
      </c>
      <c r="W102" s="18" t="s">
        <v>589</v>
      </c>
      <c r="X102" s="19" t="s">
        <v>256</v>
      </c>
      <c r="Y102" s="20"/>
      <c r="Z102" s="20"/>
      <c r="AA102" s="20"/>
      <c r="AB102" s="20"/>
      <c r="AC102" s="20"/>
      <c r="AD102" s="20"/>
      <c r="AE102" s="20"/>
      <c r="AF102" s="20"/>
      <c r="AG102" s="20"/>
      <c r="AH102" s="21"/>
      <c r="AI102" s="21"/>
      <c r="AJ102" s="21"/>
      <c r="AK102" s="21"/>
      <c r="AL102" s="21"/>
      <c r="AM102" s="21"/>
      <c r="AN102" s="21"/>
      <c r="AO102" s="21"/>
      <c r="AP102" s="21"/>
      <c r="AQ102" s="21"/>
      <c r="AR102" s="22"/>
      <c r="AS102" s="21"/>
      <c r="AT102" s="207"/>
      <c r="AU102" s="190"/>
      <c r="AV102" s="190"/>
      <c r="AW102" s="190">
        <v>98</v>
      </c>
      <c r="AX102" s="190">
        <v>98</v>
      </c>
      <c r="AY102" s="207">
        <v>98</v>
      </c>
      <c r="AZ102" s="209"/>
      <c r="BA102" s="209"/>
      <c r="BB102" s="209"/>
      <c r="BC102" s="209"/>
      <c r="BD102" s="23"/>
      <c r="BE102" s="23"/>
      <c r="BF102" s="24"/>
      <c r="BG102" s="25">
        <f t="shared" si="102"/>
        <v>0</v>
      </c>
      <c r="BH102" s="27">
        <f>+IF(BI102="SI",IFERROR((IF(BI102="SI",BE102,0)/AX102),"REVISAR"),0)</f>
        <v>0</v>
      </c>
      <c r="BI102" s="24" t="s">
        <v>49</v>
      </c>
      <c r="BJ102" s="24"/>
      <c r="BK102" s="23"/>
      <c r="BL102" s="23"/>
      <c r="BM102" s="24"/>
      <c r="BN102" s="26">
        <f t="shared" si="103"/>
        <v>0</v>
      </c>
      <c r="BO102" s="27">
        <f t="shared" si="124"/>
        <v>0</v>
      </c>
      <c r="BP102" s="24" t="s">
        <v>49</v>
      </c>
      <c r="BQ102" s="28"/>
      <c r="BR102" s="29">
        <v>98</v>
      </c>
      <c r="BS102" s="23">
        <v>98</v>
      </c>
      <c r="BT102" s="24" t="s">
        <v>995</v>
      </c>
      <c r="BU102" s="26">
        <f t="shared" si="104"/>
        <v>1</v>
      </c>
      <c r="BV102" s="27">
        <f t="shared" si="125"/>
        <v>1</v>
      </c>
      <c r="BW102" s="24" t="s">
        <v>50</v>
      </c>
      <c r="BX102" s="24" t="s">
        <v>994</v>
      </c>
      <c r="BY102" s="23">
        <v>98</v>
      </c>
      <c r="BZ102" s="23"/>
      <c r="CA102" s="24"/>
      <c r="CB102" s="26">
        <f t="shared" si="105"/>
        <v>1</v>
      </c>
      <c r="CC102" s="27">
        <f t="shared" si="126"/>
        <v>1</v>
      </c>
      <c r="CD102" s="24" t="s">
        <v>49</v>
      </c>
      <c r="CE102" s="24"/>
      <c r="CF102" s="23">
        <v>98</v>
      </c>
      <c r="CG102" s="23"/>
      <c r="CH102" s="24"/>
      <c r="CI102" s="26">
        <f t="shared" si="106"/>
        <v>1</v>
      </c>
      <c r="CJ102" s="27">
        <f t="shared" si="127"/>
        <v>1</v>
      </c>
      <c r="CK102" s="24" t="s">
        <v>49</v>
      </c>
      <c r="CL102" s="24"/>
      <c r="CM102" s="187">
        <v>98</v>
      </c>
      <c r="CN102" s="187"/>
      <c r="CO102" s="24"/>
      <c r="CP102" s="26">
        <f t="shared" si="107"/>
        <v>1</v>
      </c>
      <c r="CQ102" s="27">
        <f t="shared" si="128"/>
        <v>1</v>
      </c>
      <c r="CR102" s="24" t="s">
        <v>49</v>
      </c>
      <c r="CS102" s="24"/>
      <c r="CT102" s="23">
        <v>98</v>
      </c>
      <c r="CU102" s="23"/>
      <c r="CV102" s="24"/>
      <c r="CW102" s="26">
        <f t="shared" si="108"/>
        <v>1</v>
      </c>
      <c r="CX102" s="27">
        <f t="shared" si="129"/>
        <v>1</v>
      </c>
      <c r="CY102" s="24" t="s">
        <v>49</v>
      </c>
      <c r="CZ102" s="24"/>
      <c r="DA102" s="23">
        <v>98</v>
      </c>
      <c r="DB102" s="23"/>
      <c r="DC102" s="24"/>
      <c r="DD102" s="26">
        <f t="shared" si="109"/>
        <v>1</v>
      </c>
      <c r="DE102" s="27">
        <f t="shared" si="130"/>
        <v>1</v>
      </c>
      <c r="DF102" s="24" t="s">
        <v>49</v>
      </c>
      <c r="DG102" s="24"/>
      <c r="DH102" s="23">
        <v>98</v>
      </c>
      <c r="DI102" s="23"/>
      <c r="DJ102" s="24"/>
      <c r="DK102" s="26">
        <f t="shared" si="110"/>
        <v>1</v>
      </c>
      <c r="DL102" s="27">
        <f t="shared" si="131"/>
        <v>1</v>
      </c>
      <c r="DM102" s="24" t="s">
        <v>49</v>
      </c>
      <c r="DN102" s="24"/>
      <c r="DO102" s="23">
        <v>98</v>
      </c>
      <c r="DP102" s="23"/>
      <c r="DQ102" s="24"/>
      <c r="DR102" s="26">
        <f t="shared" si="111"/>
        <v>1</v>
      </c>
      <c r="DS102" s="27">
        <f t="shared" si="132"/>
        <v>1</v>
      </c>
      <c r="DT102" s="24" t="s">
        <v>49</v>
      </c>
      <c r="DU102" s="24"/>
      <c r="DV102" s="23">
        <v>98</v>
      </c>
      <c r="DW102" s="23"/>
      <c r="DX102" s="24"/>
      <c r="DY102" s="26">
        <f t="shared" si="112"/>
        <v>1</v>
      </c>
      <c r="DZ102" s="27">
        <f t="shared" si="133"/>
        <v>1</v>
      </c>
      <c r="EA102" s="24" t="s">
        <v>49</v>
      </c>
      <c r="EB102" s="24"/>
      <c r="EC102" s="30">
        <v>98</v>
      </c>
      <c r="ED102" s="23"/>
      <c r="EE102" s="24"/>
      <c r="EF102" s="26">
        <f t="shared" si="100"/>
        <v>1</v>
      </c>
      <c r="EG102" s="27">
        <f t="shared" si="134"/>
        <v>1</v>
      </c>
      <c r="EH102" s="24" t="s">
        <v>49</v>
      </c>
      <c r="EI102" s="24"/>
      <c r="EJ102" s="31">
        <v>2026</v>
      </c>
    </row>
    <row r="103" spans="2:140" ht="37" customHeight="1" x14ac:dyDescent="0.25">
      <c r="B103" s="15" t="s">
        <v>84</v>
      </c>
      <c r="C103" s="15" t="s">
        <v>85</v>
      </c>
      <c r="D103" s="15" t="s">
        <v>93</v>
      </c>
      <c r="E103" s="15" t="s">
        <v>129</v>
      </c>
      <c r="F103" s="15" t="s">
        <v>586</v>
      </c>
      <c r="G103" s="16" t="s">
        <v>583</v>
      </c>
      <c r="H103" s="15"/>
      <c r="I103" s="15" t="s">
        <v>247</v>
      </c>
      <c r="J103" s="15" t="s">
        <v>423</v>
      </c>
      <c r="K103" s="15" t="s">
        <v>590</v>
      </c>
      <c r="L103" s="15" t="s">
        <v>591</v>
      </c>
      <c r="M103" s="15" t="s">
        <v>87</v>
      </c>
      <c r="N103" s="15" t="s">
        <v>592</v>
      </c>
      <c r="O103" s="21">
        <v>60</v>
      </c>
      <c r="P103" s="18" t="s">
        <v>996</v>
      </c>
      <c r="Q103" s="19" t="s">
        <v>97</v>
      </c>
      <c r="R103" s="18" t="s">
        <v>505</v>
      </c>
      <c r="S103" s="18" t="s">
        <v>997</v>
      </c>
      <c r="T103" s="18" t="s">
        <v>274</v>
      </c>
      <c r="U103" s="18" t="s">
        <v>260</v>
      </c>
      <c r="V103" s="18">
        <v>0</v>
      </c>
      <c r="W103" s="18" t="s">
        <v>593</v>
      </c>
      <c r="X103" s="19" t="s">
        <v>256</v>
      </c>
      <c r="Y103" s="20"/>
      <c r="Z103" s="20"/>
      <c r="AA103" s="20"/>
      <c r="AB103" s="20"/>
      <c r="AC103" s="20"/>
      <c r="AD103" s="20"/>
      <c r="AE103" s="20"/>
      <c r="AF103" s="20"/>
      <c r="AG103" s="20"/>
      <c r="AH103" s="21"/>
      <c r="AI103" s="21"/>
      <c r="AJ103" s="21"/>
      <c r="AK103" s="21"/>
      <c r="AL103" s="21"/>
      <c r="AM103" s="21"/>
      <c r="AN103" s="21"/>
      <c r="AO103" s="21"/>
      <c r="AP103" s="21"/>
      <c r="AQ103" s="21"/>
      <c r="AR103" s="22"/>
      <c r="AS103" s="21"/>
      <c r="AT103" s="207"/>
      <c r="AU103" s="190"/>
      <c r="AV103" s="190">
        <v>100</v>
      </c>
      <c r="AW103" s="190">
        <v>100</v>
      </c>
      <c r="AX103" s="190">
        <v>100</v>
      </c>
      <c r="AY103" s="207">
        <v>100</v>
      </c>
      <c r="AZ103" s="209"/>
      <c r="BA103" s="209"/>
      <c r="BB103" s="209"/>
      <c r="BC103" s="209"/>
      <c r="BD103" s="23"/>
      <c r="BE103" s="23"/>
      <c r="BF103" s="24"/>
      <c r="BG103" s="25">
        <f t="shared" si="102"/>
        <v>0</v>
      </c>
      <c r="BH103" s="27">
        <f>+IF(BI103="SI",IFERROR((IF(BI103="SI",BE103,0)/AX103),"REVISAR"),0)</f>
        <v>0</v>
      </c>
      <c r="BI103" s="24" t="s">
        <v>49</v>
      </c>
      <c r="BJ103" s="24"/>
      <c r="BK103" s="23"/>
      <c r="BL103" s="23"/>
      <c r="BM103" s="24"/>
      <c r="BN103" s="26">
        <f t="shared" si="103"/>
        <v>0</v>
      </c>
      <c r="BO103" s="27">
        <f t="shared" si="124"/>
        <v>0</v>
      </c>
      <c r="BP103" s="24" t="s">
        <v>49</v>
      </c>
      <c r="BQ103" s="28"/>
      <c r="BR103" s="29"/>
      <c r="BS103" s="23"/>
      <c r="BT103" s="24"/>
      <c r="BU103" s="26">
        <f t="shared" si="104"/>
        <v>0</v>
      </c>
      <c r="BV103" s="27">
        <f t="shared" si="125"/>
        <v>0</v>
      </c>
      <c r="BW103" s="24" t="s">
        <v>50</v>
      </c>
      <c r="BX103" s="24" t="s">
        <v>969</v>
      </c>
      <c r="BY103" s="23"/>
      <c r="BZ103" s="23"/>
      <c r="CA103" s="24"/>
      <c r="CB103" s="26">
        <f t="shared" si="105"/>
        <v>0</v>
      </c>
      <c r="CC103" s="27">
        <f t="shared" si="126"/>
        <v>0</v>
      </c>
      <c r="CD103" s="24" t="s">
        <v>49</v>
      </c>
      <c r="CE103" s="24"/>
      <c r="CF103" s="23"/>
      <c r="CG103" s="23"/>
      <c r="CH103" s="24"/>
      <c r="CI103" s="26">
        <f t="shared" si="106"/>
        <v>0</v>
      </c>
      <c r="CJ103" s="27">
        <f t="shared" si="127"/>
        <v>0</v>
      </c>
      <c r="CK103" s="24" t="s">
        <v>49</v>
      </c>
      <c r="CL103" s="24"/>
      <c r="CM103" s="187"/>
      <c r="CN103" s="187"/>
      <c r="CO103" s="24"/>
      <c r="CP103" s="26">
        <f t="shared" si="107"/>
        <v>0</v>
      </c>
      <c r="CQ103" s="27">
        <f t="shared" si="128"/>
        <v>0</v>
      </c>
      <c r="CR103" s="24" t="s">
        <v>49</v>
      </c>
      <c r="CS103" s="24"/>
      <c r="CT103" s="23"/>
      <c r="CU103" s="23"/>
      <c r="CV103" s="24"/>
      <c r="CW103" s="26">
        <f t="shared" si="108"/>
        <v>0</v>
      </c>
      <c r="CX103" s="27">
        <f t="shared" si="129"/>
        <v>0</v>
      </c>
      <c r="CY103" s="24" t="s">
        <v>49</v>
      </c>
      <c r="CZ103" s="24"/>
      <c r="DA103" s="23"/>
      <c r="DB103" s="23"/>
      <c r="DC103" s="24"/>
      <c r="DD103" s="26">
        <f t="shared" si="109"/>
        <v>0</v>
      </c>
      <c r="DE103" s="27">
        <f t="shared" si="130"/>
        <v>0</v>
      </c>
      <c r="DF103" s="24" t="s">
        <v>49</v>
      </c>
      <c r="DG103" s="24"/>
      <c r="DH103" s="55"/>
      <c r="DI103" s="55"/>
      <c r="DJ103" s="24"/>
      <c r="DK103" s="26">
        <f t="shared" si="110"/>
        <v>0</v>
      </c>
      <c r="DL103" s="27">
        <f t="shared" si="131"/>
        <v>0</v>
      </c>
      <c r="DM103" s="24" t="s">
        <v>49</v>
      </c>
      <c r="DN103" s="24"/>
      <c r="DO103" s="23"/>
      <c r="DP103" s="23"/>
      <c r="DQ103" s="24"/>
      <c r="DR103" s="26">
        <f t="shared" si="111"/>
        <v>0</v>
      </c>
      <c r="DS103" s="27">
        <f t="shared" si="132"/>
        <v>0</v>
      </c>
      <c r="DT103" s="24" t="s">
        <v>49</v>
      </c>
      <c r="DU103" s="24"/>
      <c r="DV103" s="23"/>
      <c r="DW103" s="23"/>
      <c r="DX103" s="24"/>
      <c r="DY103" s="26">
        <f t="shared" si="112"/>
        <v>0</v>
      </c>
      <c r="DZ103" s="27">
        <f t="shared" si="133"/>
        <v>0</v>
      </c>
      <c r="EA103" s="24" t="s">
        <v>49</v>
      </c>
      <c r="EB103" s="24"/>
      <c r="EC103" s="30">
        <v>100</v>
      </c>
      <c r="ED103" s="23"/>
      <c r="EE103" s="24"/>
      <c r="EF103" s="26">
        <f t="shared" si="100"/>
        <v>1</v>
      </c>
      <c r="EG103" s="27">
        <f t="shared" si="134"/>
        <v>0</v>
      </c>
      <c r="EH103" s="24" t="s">
        <v>49</v>
      </c>
      <c r="EI103" s="24"/>
      <c r="EJ103" s="31">
        <v>2026</v>
      </c>
    </row>
    <row r="104" spans="2:140" ht="37" customHeight="1" x14ac:dyDescent="0.25">
      <c r="B104" s="15" t="s">
        <v>84</v>
      </c>
      <c r="C104" s="15" t="s">
        <v>85</v>
      </c>
      <c r="D104" s="15" t="s">
        <v>93</v>
      </c>
      <c r="E104" s="15" t="s">
        <v>129</v>
      </c>
      <c r="F104" s="15" t="s">
        <v>586</v>
      </c>
      <c r="G104" s="16" t="s">
        <v>583</v>
      </c>
      <c r="H104" s="15"/>
      <c r="I104" s="15" t="s">
        <v>433</v>
      </c>
      <c r="J104" s="15" t="s">
        <v>434</v>
      </c>
      <c r="K104" s="15" t="s">
        <v>435</v>
      </c>
      <c r="L104" s="15" t="s">
        <v>489</v>
      </c>
      <c r="M104" s="15" t="s">
        <v>87</v>
      </c>
      <c r="N104" s="15" t="s">
        <v>94</v>
      </c>
      <c r="O104" s="21">
        <v>126</v>
      </c>
      <c r="P104" s="18" t="s">
        <v>594</v>
      </c>
      <c r="Q104" s="19" t="s">
        <v>97</v>
      </c>
      <c r="R104" s="18" t="s">
        <v>505</v>
      </c>
      <c r="S104" s="18" t="s">
        <v>595</v>
      </c>
      <c r="T104" s="18" t="s">
        <v>254</v>
      </c>
      <c r="U104" s="18" t="s">
        <v>260</v>
      </c>
      <c r="V104" s="18">
        <v>0</v>
      </c>
      <c r="W104" s="18" t="s">
        <v>998</v>
      </c>
      <c r="X104" s="19" t="s">
        <v>256</v>
      </c>
      <c r="Y104" s="20"/>
      <c r="Z104" s="20"/>
      <c r="AA104" s="20"/>
      <c r="AB104" s="20"/>
      <c r="AC104" s="20"/>
      <c r="AD104" s="20"/>
      <c r="AE104" s="20"/>
      <c r="AF104" s="20"/>
      <c r="AG104" s="20"/>
      <c r="AH104" s="21"/>
      <c r="AI104" s="21"/>
      <c r="AJ104" s="21"/>
      <c r="AK104" s="21"/>
      <c r="AL104" s="21"/>
      <c r="AM104" s="21"/>
      <c r="AN104" s="21"/>
      <c r="AO104" s="21"/>
      <c r="AP104" s="21"/>
      <c r="AQ104" s="21"/>
      <c r="AR104" s="22"/>
      <c r="AS104" s="21"/>
      <c r="AT104" s="207"/>
      <c r="AU104" s="190"/>
      <c r="AV104" s="190"/>
      <c r="AW104" s="190">
        <v>4</v>
      </c>
      <c r="AX104" s="190">
        <v>4</v>
      </c>
      <c r="AY104" s="207">
        <v>4</v>
      </c>
      <c r="AZ104" s="209"/>
      <c r="BA104" s="209"/>
      <c r="BB104" s="209"/>
      <c r="BC104" s="209"/>
      <c r="BD104" s="23"/>
      <c r="BE104" s="23"/>
      <c r="BF104" s="24"/>
      <c r="BG104" s="25">
        <f t="shared" si="102"/>
        <v>0</v>
      </c>
      <c r="BH104" s="26">
        <f>IFERROR(BE104/AX104,0)</f>
        <v>0</v>
      </c>
      <c r="BI104" s="24" t="s">
        <v>49</v>
      </c>
      <c r="BJ104" s="24"/>
      <c r="BK104" s="23"/>
      <c r="BL104" s="23"/>
      <c r="BM104" s="24"/>
      <c r="BN104" s="26">
        <f t="shared" si="103"/>
        <v>0</v>
      </c>
      <c r="BO104" s="27">
        <f t="shared" si="124"/>
        <v>0</v>
      </c>
      <c r="BP104" s="24" t="s">
        <v>49</v>
      </c>
      <c r="BQ104" s="28"/>
      <c r="BR104" s="29"/>
      <c r="BS104" s="62"/>
      <c r="BT104" s="63"/>
      <c r="BU104" s="26">
        <f t="shared" si="104"/>
        <v>0</v>
      </c>
      <c r="BV104" s="27">
        <f t="shared" si="125"/>
        <v>0</v>
      </c>
      <c r="BW104" s="24" t="s">
        <v>50</v>
      </c>
      <c r="BX104" s="24" t="s">
        <v>969</v>
      </c>
      <c r="BY104" s="23"/>
      <c r="BZ104" s="23"/>
      <c r="CA104" s="24"/>
      <c r="CB104" s="26">
        <f t="shared" si="105"/>
        <v>0</v>
      </c>
      <c r="CC104" s="27">
        <f t="shared" si="126"/>
        <v>0</v>
      </c>
      <c r="CD104" s="24" t="s">
        <v>49</v>
      </c>
      <c r="CE104" s="24"/>
      <c r="CF104" s="23"/>
      <c r="CG104" s="23"/>
      <c r="CH104" s="24"/>
      <c r="CI104" s="26">
        <f t="shared" si="106"/>
        <v>0</v>
      </c>
      <c r="CJ104" s="27">
        <f t="shared" si="127"/>
        <v>0</v>
      </c>
      <c r="CK104" s="24" t="s">
        <v>49</v>
      </c>
      <c r="CL104" s="24"/>
      <c r="CM104" s="187"/>
      <c r="CN104" s="187"/>
      <c r="CO104" s="24"/>
      <c r="CP104" s="26">
        <f t="shared" si="107"/>
        <v>0</v>
      </c>
      <c r="CQ104" s="27">
        <f t="shared" si="128"/>
        <v>0</v>
      </c>
      <c r="CR104" s="24" t="s">
        <v>49</v>
      </c>
      <c r="CS104" s="24"/>
      <c r="CT104" s="23"/>
      <c r="CU104" s="23"/>
      <c r="CV104" s="24"/>
      <c r="CW104" s="26">
        <f t="shared" si="108"/>
        <v>0</v>
      </c>
      <c r="CX104" s="27">
        <f t="shared" si="129"/>
        <v>0</v>
      </c>
      <c r="CY104" s="24" t="s">
        <v>49</v>
      </c>
      <c r="CZ104" s="24"/>
      <c r="DA104" s="23"/>
      <c r="DB104" s="23"/>
      <c r="DC104" s="24"/>
      <c r="DD104" s="26">
        <f t="shared" si="109"/>
        <v>0</v>
      </c>
      <c r="DE104" s="27">
        <f t="shared" si="130"/>
        <v>0</v>
      </c>
      <c r="DF104" s="24" t="s">
        <v>49</v>
      </c>
      <c r="DG104" s="24"/>
      <c r="DH104" s="23"/>
      <c r="DI104" s="23"/>
      <c r="DJ104" s="24"/>
      <c r="DK104" s="26">
        <f t="shared" si="110"/>
        <v>0</v>
      </c>
      <c r="DL104" s="27">
        <f t="shared" si="131"/>
        <v>0</v>
      </c>
      <c r="DM104" s="24" t="s">
        <v>49</v>
      </c>
      <c r="DN104" s="24"/>
      <c r="DO104" s="23"/>
      <c r="DP104" s="23"/>
      <c r="DQ104" s="24"/>
      <c r="DR104" s="26">
        <f t="shared" si="111"/>
        <v>0</v>
      </c>
      <c r="DS104" s="27">
        <f t="shared" si="132"/>
        <v>0</v>
      </c>
      <c r="DT104" s="24" t="s">
        <v>49</v>
      </c>
      <c r="DU104" s="24"/>
      <c r="DV104" s="23"/>
      <c r="DW104" s="23"/>
      <c r="DX104" s="24"/>
      <c r="DY104" s="26">
        <f t="shared" si="112"/>
        <v>0</v>
      </c>
      <c r="DZ104" s="27">
        <f t="shared" si="133"/>
        <v>0</v>
      </c>
      <c r="EA104" s="24" t="s">
        <v>49</v>
      </c>
      <c r="EB104" s="24"/>
      <c r="EC104" s="30">
        <v>4</v>
      </c>
      <c r="ED104" s="23"/>
      <c r="EE104" s="24"/>
      <c r="EF104" s="26">
        <f t="shared" si="100"/>
        <v>1</v>
      </c>
      <c r="EG104" s="27">
        <f t="shared" si="134"/>
        <v>0</v>
      </c>
      <c r="EH104" s="24" t="s">
        <v>49</v>
      </c>
      <c r="EI104" s="24"/>
      <c r="EJ104" s="31">
        <v>2026</v>
      </c>
    </row>
    <row r="105" spans="2:140" ht="37" customHeight="1" x14ac:dyDescent="0.25">
      <c r="B105" s="64" t="s">
        <v>84</v>
      </c>
      <c r="C105" s="15" t="s">
        <v>85</v>
      </c>
      <c r="D105" s="15" t="s">
        <v>95</v>
      </c>
      <c r="E105" s="64" t="s">
        <v>130</v>
      </c>
      <c r="F105" s="64" t="s">
        <v>560</v>
      </c>
      <c r="G105" s="65" t="s">
        <v>596</v>
      </c>
      <c r="H105" s="64"/>
      <c r="I105" s="64" t="s">
        <v>433</v>
      </c>
      <c r="J105" s="64" t="s">
        <v>434</v>
      </c>
      <c r="K105" s="64" t="s">
        <v>435</v>
      </c>
      <c r="L105" s="64" t="s">
        <v>489</v>
      </c>
      <c r="M105" s="64" t="s">
        <v>87</v>
      </c>
      <c r="N105" s="15" t="s">
        <v>96</v>
      </c>
      <c r="O105" s="66">
        <v>127</v>
      </c>
      <c r="P105" s="67" t="s">
        <v>597</v>
      </c>
      <c r="Q105" s="68" t="s">
        <v>97</v>
      </c>
      <c r="R105" s="18" t="s">
        <v>565</v>
      </c>
      <c r="S105" s="18" t="s">
        <v>999</v>
      </c>
      <c r="T105" s="18" t="s">
        <v>274</v>
      </c>
      <c r="U105" s="18" t="s">
        <v>355</v>
      </c>
      <c r="V105" s="67">
        <v>0</v>
      </c>
      <c r="W105" s="67" t="s">
        <v>98</v>
      </c>
      <c r="X105" s="19" t="s">
        <v>256</v>
      </c>
      <c r="Y105" s="64"/>
      <c r="Z105" s="68"/>
      <c r="AA105" s="68" t="s">
        <v>67</v>
      </c>
      <c r="AB105" s="68" t="s">
        <v>67</v>
      </c>
      <c r="AC105" s="68" t="s">
        <v>67</v>
      </c>
      <c r="AD105" s="68" t="s">
        <v>67</v>
      </c>
      <c r="AE105" s="64" t="s">
        <v>67</v>
      </c>
      <c r="AF105" s="64" t="s">
        <v>67</v>
      </c>
      <c r="AG105" s="64" t="s">
        <v>67</v>
      </c>
      <c r="AH105" s="68" t="s">
        <v>67</v>
      </c>
      <c r="AI105" s="68" t="s">
        <v>67</v>
      </c>
      <c r="AJ105" s="68" t="s">
        <v>67</v>
      </c>
      <c r="AK105" s="68" t="s">
        <v>67</v>
      </c>
      <c r="AL105" s="68" t="s">
        <v>67</v>
      </c>
      <c r="AM105" s="68" t="s">
        <v>67</v>
      </c>
      <c r="AN105" s="68" t="s">
        <v>67</v>
      </c>
      <c r="AO105" s="68" t="s">
        <v>67</v>
      </c>
      <c r="AP105" s="68" t="s">
        <v>67</v>
      </c>
      <c r="AQ105" s="68" t="s">
        <v>67</v>
      </c>
      <c r="AR105" s="69" t="s">
        <v>67</v>
      </c>
      <c r="AS105" s="68" t="s">
        <v>67</v>
      </c>
      <c r="AT105" s="64"/>
      <c r="AU105" s="64"/>
      <c r="AV105" s="68"/>
      <c r="AW105" s="68">
        <v>100</v>
      </c>
      <c r="AX105" s="68">
        <v>100</v>
      </c>
      <c r="AY105" s="68">
        <v>100</v>
      </c>
      <c r="AZ105" s="70"/>
      <c r="BA105" s="70"/>
      <c r="BB105" s="70"/>
      <c r="BC105" s="70"/>
      <c r="BD105" s="71">
        <v>7</v>
      </c>
      <c r="BE105" s="71">
        <v>6</v>
      </c>
      <c r="BF105" s="72" t="s">
        <v>1000</v>
      </c>
      <c r="BG105" s="25">
        <f t="shared" si="102"/>
        <v>7.0000000000000007E-2</v>
      </c>
      <c r="BH105" s="26">
        <f>IFERROR(BE105/AX105,0)</f>
        <v>0.06</v>
      </c>
      <c r="BI105" s="24" t="s">
        <v>50</v>
      </c>
      <c r="BJ105" s="72" t="s">
        <v>1001</v>
      </c>
      <c r="BK105" s="71">
        <v>15</v>
      </c>
      <c r="BL105" s="71">
        <v>13</v>
      </c>
      <c r="BM105" s="72" t="s">
        <v>1002</v>
      </c>
      <c r="BN105" s="26">
        <f t="shared" si="103"/>
        <v>0.15</v>
      </c>
      <c r="BO105" s="27">
        <f t="shared" si="124"/>
        <v>0.13</v>
      </c>
      <c r="BP105" s="24" t="s">
        <v>50</v>
      </c>
      <c r="BQ105" s="28" t="s">
        <v>1003</v>
      </c>
      <c r="BR105" s="73">
        <v>24</v>
      </c>
      <c r="BS105" s="74">
        <v>35</v>
      </c>
      <c r="BT105" s="75" t="s">
        <v>1004</v>
      </c>
      <c r="BU105" s="26">
        <f t="shared" si="104"/>
        <v>0.24</v>
      </c>
      <c r="BV105" s="27">
        <f t="shared" si="125"/>
        <v>0.35</v>
      </c>
      <c r="BW105" s="24" t="s">
        <v>50</v>
      </c>
      <c r="BX105" s="72" t="s">
        <v>1005</v>
      </c>
      <c r="BY105" s="71">
        <v>32</v>
      </c>
      <c r="BZ105" s="71"/>
      <c r="CA105" s="128"/>
      <c r="CB105" s="26">
        <f t="shared" si="105"/>
        <v>0.32</v>
      </c>
      <c r="CC105" s="27">
        <f t="shared" si="126"/>
        <v>0.35</v>
      </c>
      <c r="CD105" s="24" t="s">
        <v>49</v>
      </c>
      <c r="CE105" s="72"/>
      <c r="CF105" s="71">
        <v>41</v>
      </c>
      <c r="CG105" s="71"/>
      <c r="CH105" s="72"/>
      <c r="CI105" s="26">
        <f t="shared" si="106"/>
        <v>0.41</v>
      </c>
      <c r="CJ105" s="27">
        <f t="shared" si="127"/>
        <v>0.35</v>
      </c>
      <c r="CK105" s="24" t="s">
        <v>49</v>
      </c>
      <c r="CL105" s="72"/>
      <c r="CM105" s="210">
        <v>49</v>
      </c>
      <c r="CN105" s="210"/>
      <c r="CO105" s="72"/>
      <c r="CP105" s="26">
        <f t="shared" si="107"/>
        <v>0.49</v>
      </c>
      <c r="CQ105" s="27">
        <f t="shared" si="128"/>
        <v>0.35</v>
      </c>
      <c r="CR105" s="24" t="s">
        <v>49</v>
      </c>
      <c r="CS105" s="72"/>
      <c r="CT105" s="76">
        <v>58</v>
      </c>
      <c r="CU105" s="71"/>
      <c r="CV105" s="72"/>
      <c r="CW105" s="26">
        <f t="shared" si="108"/>
        <v>0.57999999999999996</v>
      </c>
      <c r="CX105" s="27">
        <f t="shared" si="129"/>
        <v>0.35</v>
      </c>
      <c r="CY105" s="24" t="s">
        <v>49</v>
      </c>
      <c r="CZ105" s="72"/>
      <c r="DA105" s="71">
        <v>66</v>
      </c>
      <c r="DB105" s="71"/>
      <c r="DC105" s="72"/>
      <c r="DD105" s="26">
        <f t="shared" si="109"/>
        <v>0.66</v>
      </c>
      <c r="DE105" s="27">
        <f t="shared" si="130"/>
        <v>0.35</v>
      </c>
      <c r="DF105" s="24" t="s">
        <v>49</v>
      </c>
      <c r="DG105" s="72"/>
      <c r="DH105" s="71">
        <v>75</v>
      </c>
      <c r="DI105" s="71"/>
      <c r="DJ105" s="72"/>
      <c r="DK105" s="26">
        <f t="shared" si="110"/>
        <v>0.75</v>
      </c>
      <c r="DL105" s="27">
        <f t="shared" si="131"/>
        <v>0.35</v>
      </c>
      <c r="DM105" s="24" t="s">
        <v>49</v>
      </c>
      <c r="DN105" s="72"/>
      <c r="DO105" s="71">
        <v>83</v>
      </c>
      <c r="DP105" s="71"/>
      <c r="DQ105" s="72"/>
      <c r="DR105" s="26">
        <f t="shared" si="111"/>
        <v>0.83</v>
      </c>
      <c r="DS105" s="27">
        <f t="shared" si="132"/>
        <v>0.35</v>
      </c>
      <c r="DT105" s="24" t="s">
        <v>49</v>
      </c>
      <c r="DU105" s="72"/>
      <c r="DV105" s="71">
        <v>92</v>
      </c>
      <c r="DW105" s="71"/>
      <c r="DX105" s="72"/>
      <c r="DY105" s="26">
        <f t="shared" si="112"/>
        <v>0.92</v>
      </c>
      <c r="DZ105" s="27">
        <f t="shared" si="133"/>
        <v>0.35</v>
      </c>
      <c r="EA105" s="24" t="s">
        <v>49</v>
      </c>
      <c r="EB105" s="72"/>
      <c r="EC105" s="76">
        <v>100</v>
      </c>
      <c r="ED105" s="71"/>
      <c r="EE105" s="72"/>
      <c r="EF105" s="26">
        <f t="shared" si="100"/>
        <v>1</v>
      </c>
      <c r="EG105" s="27">
        <f t="shared" si="134"/>
        <v>0.35</v>
      </c>
      <c r="EH105" s="24" t="s">
        <v>49</v>
      </c>
      <c r="EI105" s="24"/>
      <c r="EJ105" s="31">
        <v>2026</v>
      </c>
    </row>
    <row r="106" spans="2:140" ht="37" customHeight="1" x14ac:dyDescent="0.25">
      <c r="B106" s="64" t="s">
        <v>84</v>
      </c>
      <c r="C106" s="15" t="s">
        <v>85</v>
      </c>
      <c r="D106" s="15" t="s">
        <v>95</v>
      </c>
      <c r="E106" s="64" t="s">
        <v>130</v>
      </c>
      <c r="F106" s="64" t="s">
        <v>560</v>
      </c>
      <c r="G106" s="65" t="s">
        <v>596</v>
      </c>
      <c r="H106" s="64"/>
      <c r="I106" s="64" t="s">
        <v>433</v>
      </c>
      <c r="J106" s="64" t="s">
        <v>434</v>
      </c>
      <c r="K106" s="64" t="s">
        <v>435</v>
      </c>
      <c r="L106" s="64" t="s">
        <v>489</v>
      </c>
      <c r="M106" s="64" t="s">
        <v>87</v>
      </c>
      <c r="N106" s="64" t="s">
        <v>96</v>
      </c>
      <c r="O106" s="66">
        <v>128</v>
      </c>
      <c r="P106" s="67" t="s">
        <v>601</v>
      </c>
      <c r="Q106" s="68" t="s">
        <v>97</v>
      </c>
      <c r="R106" s="65" t="s">
        <v>354</v>
      </c>
      <c r="S106" s="18" t="s">
        <v>1006</v>
      </c>
      <c r="T106" s="18" t="s">
        <v>254</v>
      </c>
      <c r="U106" s="18" t="s">
        <v>574</v>
      </c>
      <c r="V106" s="67">
        <v>0</v>
      </c>
      <c r="W106" s="67" t="s">
        <v>98</v>
      </c>
      <c r="X106" s="19" t="s">
        <v>256</v>
      </c>
      <c r="Y106" s="77" t="s">
        <v>67</v>
      </c>
      <c r="Z106" s="77"/>
      <c r="AA106" s="77" t="s">
        <v>67</v>
      </c>
      <c r="AB106" s="77" t="s">
        <v>67</v>
      </c>
      <c r="AC106" s="77" t="s">
        <v>67</v>
      </c>
      <c r="AD106" s="77" t="s">
        <v>67</v>
      </c>
      <c r="AE106" s="77" t="s">
        <v>67</v>
      </c>
      <c r="AF106" s="77" t="s">
        <v>67</v>
      </c>
      <c r="AG106" s="77" t="s">
        <v>67</v>
      </c>
      <c r="AH106" s="68" t="s">
        <v>67</v>
      </c>
      <c r="AI106" s="68" t="s">
        <v>67</v>
      </c>
      <c r="AJ106" s="68" t="s">
        <v>67</v>
      </c>
      <c r="AK106" s="68" t="s">
        <v>67</v>
      </c>
      <c r="AL106" s="68" t="s">
        <v>67</v>
      </c>
      <c r="AM106" s="68" t="s">
        <v>67</v>
      </c>
      <c r="AN106" s="68" t="s">
        <v>67</v>
      </c>
      <c r="AO106" s="68" t="s">
        <v>67</v>
      </c>
      <c r="AP106" s="68" t="s">
        <v>67</v>
      </c>
      <c r="AQ106" s="68" t="s">
        <v>67</v>
      </c>
      <c r="AR106" s="78" t="s">
        <v>67</v>
      </c>
      <c r="AS106" s="68" t="s">
        <v>67</v>
      </c>
      <c r="AT106" s="79"/>
      <c r="AU106" s="66"/>
      <c r="AV106" s="80"/>
      <c r="AW106" s="80">
        <v>3</v>
      </c>
      <c r="AX106" s="80">
        <v>3</v>
      </c>
      <c r="AY106" s="80">
        <v>6</v>
      </c>
      <c r="AZ106" s="64"/>
      <c r="BA106" s="64"/>
      <c r="BB106" s="64"/>
      <c r="BC106" s="64"/>
      <c r="BD106" s="81">
        <v>0</v>
      </c>
      <c r="BE106" s="81"/>
      <c r="BF106" s="82" t="s">
        <v>99</v>
      </c>
      <c r="BG106" s="25">
        <f t="shared" si="102"/>
        <v>0</v>
      </c>
      <c r="BH106" s="26">
        <f>IFERROR(BE106/AX106,0)</f>
        <v>0</v>
      </c>
      <c r="BI106" s="24" t="s">
        <v>50</v>
      </c>
      <c r="BJ106" s="82" t="s">
        <v>1007</v>
      </c>
      <c r="BK106" s="81">
        <v>0</v>
      </c>
      <c r="BL106" s="81"/>
      <c r="BM106" s="82" t="s">
        <v>99</v>
      </c>
      <c r="BN106" s="26">
        <f t="shared" si="103"/>
        <v>0</v>
      </c>
      <c r="BO106" s="27">
        <f t="shared" si="124"/>
        <v>0</v>
      </c>
      <c r="BP106" s="24" t="s">
        <v>50</v>
      </c>
      <c r="BQ106" s="28" t="s">
        <v>968</v>
      </c>
      <c r="BR106" s="83">
        <v>0</v>
      </c>
      <c r="BS106" s="62"/>
      <c r="BT106" s="63"/>
      <c r="BU106" s="26">
        <f t="shared" si="104"/>
        <v>0</v>
      </c>
      <c r="BV106" s="27">
        <f t="shared" si="125"/>
        <v>0</v>
      </c>
      <c r="BW106" s="24" t="s">
        <v>50</v>
      </c>
      <c r="BX106" s="82" t="s">
        <v>1008</v>
      </c>
      <c r="BY106" s="81">
        <v>1</v>
      </c>
      <c r="BZ106" s="81"/>
      <c r="CA106" s="82"/>
      <c r="CB106" s="26">
        <f t="shared" si="105"/>
        <v>0.33333333333333331</v>
      </c>
      <c r="CC106" s="27">
        <f t="shared" si="126"/>
        <v>0</v>
      </c>
      <c r="CD106" s="24" t="s">
        <v>49</v>
      </c>
      <c r="CE106" s="82"/>
      <c r="CF106" s="81">
        <v>1</v>
      </c>
      <c r="CG106" s="81"/>
      <c r="CH106" s="82"/>
      <c r="CI106" s="26">
        <f t="shared" si="106"/>
        <v>0.33333333333333331</v>
      </c>
      <c r="CJ106" s="27">
        <f t="shared" si="127"/>
        <v>0</v>
      </c>
      <c r="CK106" s="24" t="s">
        <v>49</v>
      </c>
      <c r="CL106" s="82"/>
      <c r="CM106" s="211">
        <v>1</v>
      </c>
      <c r="CN106" s="211"/>
      <c r="CO106" s="82"/>
      <c r="CP106" s="26">
        <f t="shared" si="107"/>
        <v>0.33333333333333331</v>
      </c>
      <c r="CQ106" s="27">
        <f t="shared" si="128"/>
        <v>0</v>
      </c>
      <c r="CR106" s="24" t="s">
        <v>49</v>
      </c>
      <c r="CS106" s="82"/>
      <c r="CT106" s="81">
        <v>1</v>
      </c>
      <c r="CU106" s="81"/>
      <c r="CV106" s="82"/>
      <c r="CW106" s="26">
        <f t="shared" si="108"/>
        <v>0.33333333333333331</v>
      </c>
      <c r="CX106" s="27">
        <f t="shared" si="129"/>
        <v>0</v>
      </c>
      <c r="CY106" s="24" t="s">
        <v>49</v>
      </c>
      <c r="CZ106" s="82"/>
      <c r="DA106" s="81">
        <v>2</v>
      </c>
      <c r="DB106" s="81"/>
      <c r="DC106" s="82"/>
      <c r="DD106" s="26">
        <f t="shared" si="109"/>
        <v>0.66666666666666663</v>
      </c>
      <c r="DE106" s="27">
        <f t="shared" si="130"/>
        <v>0</v>
      </c>
      <c r="DF106" s="24" t="s">
        <v>49</v>
      </c>
      <c r="DG106" s="82"/>
      <c r="DH106" s="81">
        <v>2</v>
      </c>
      <c r="DI106" s="81"/>
      <c r="DJ106" s="82"/>
      <c r="DK106" s="26">
        <f t="shared" si="110"/>
        <v>0.66666666666666663</v>
      </c>
      <c r="DL106" s="27">
        <f t="shared" si="131"/>
        <v>0</v>
      </c>
      <c r="DM106" s="24" t="s">
        <v>49</v>
      </c>
      <c r="DN106" s="82"/>
      <c r="DO106" s="81">
        <v>2</v>
      </c>
      <c r="DP106" s="81"/>
      <c r="DQ106" s="82"/>
      <c r="DR106" s="26">
        <f t="shared" si="111"/>
        <v>0.66666666666666663</v>
      </c>
      <c r="DS106" s="27">
        <f t="shared" si="132"/>
        <v>0</v>
      </c>
      <c r="DT106" s="24" t="s">
        <v>49</v>
      </c>
      <c r="DU106" s="82"/>
      <c r="DV106" s="81">
        <v>2</v>
      </c>
      <c r="DW106" s="81"/>
      <c r="DX106" s="82"/>
      <c r="DY106" s="26">
        <f t="shared" si="112"/>
        <v>0.66666666666666663</v>
      </c>
      <c r="DZ106" s="27">
        <f t="shared" si="133"/>
        <v>0</v>
      </c>
      <c r="EA106" s="24" t="s">
        <v>49</v>
      </c>
      <c r="EB106" s="82"/>
      <c r="EC106" s="84">
        <v>3</v>
      </c>
      <c r="ED106" s="81"/>
      <c r="EE106" s="82"/>
      <c r="EF106" s="26">
        <f t="shared" si="100"/>
        <v>1</v>
      </c>
      <c r="EG106" s="27">
        <f t="shared" si="134"/>
        <v>0</v>
      </c>
      <c r="EH106" s="24" t="s">
        <v>49</v>
      </c>
      <c r="EI106" s="24"/>
      <c r="EJ106" s="31">
        <v>2026</v>
      </c>
    </row>
    <row r="107" spans="2:140" ht="37" customHeight="1" x14ac:dyDescent="0.25">
      <c r="B107" s="15" t="s">
        <v>84</v>
      </c>
      <c r="C107" s="15" t="s">
        <v>85</v>
      </c>
      <c r="D107" s="15" t="s">
        <v>100</v>
      </c>
      <c r="E107" s="15" t="s">
        <v>128</v>
      </c>
      <c r="F107" s="15" t="s">
        <v>604</v>
      </c>
      <c r="G107" s="16" t="s">
        <v>605</v>
      </c>
      <c r="H107" s="15"/>
      <c r="I107" s="15" t="s">
        <v>433</v>
      </c>
      <c r="J107" s="15" t="s">
        <v>434</v>
      </c>
      <c r="K107" s="15" t="s">
        <v>435</v>
      </c>
      <c r="L107" s="15" t="s">
        <v>606</v>
      </c>
      <c r="M107" s="15" t="s">
        <v>87</v>
      </c>
      <c r="N107" s="15" t="s">
        <v>96</v>
      </c>
      <c r="O107" s="21">
        <v>62</v>
      </c>
      <c r="P107" s="15" t="s">
        <v>607</v>
      </c>
      <c r="Q107" s="21" t="s">
        <v>252</v>
      </c>
      <c r="R107" s="15" t="s">
        <v>253</v>
      </c>
      <c r="S107" s="15" t="s">
        <v>608</v>
      </c>
      <c r="T107" s="18" t="s">
        <v>254</v>
      </c>
      <c r="U107" s="15" t="s">
        <v>1009</v>
      </c>
      <c r="V107" s="15">
        <v>0</v>
      </c>
      <c r="W107" s="15" t="s">
        <v>101</v>
      </c>
      <c r="X107" s="19" t="s">
        <v>256</v>
      </c>
      <c r="Y107" s="15"/>
      <c r="Z107" s="21"/>
      <c r="AA107" s="21" t="s">
        <v>67</v>
      </c>
      <c r="AB107" s="21" t="s">
        <v>67</v>
      </c>
      <c r="AC107" s="21" t="s">
        <v>67</v>
      </c>
      <c r="AD107" s="21" t="s">
        <v>67</v>
      </c>
      <c r="AE107" s="15" t="s">
        <v>67</v>
      </c>
      <c r="AF107" s="15" t="s">
        <v>67</v>
      </c>
      <c r="AG107" s="15" t="s">
        <v>67</v>
      </c>
      <c r="AH107" s="21" t="s">
        <v>67</v>
      </c>
      <c r="AI107" s="21" t="s">
        <v>67</v>
      </c>
      <c r="AJ107" s="21" t="s">
        <v>67</v>
      </c>
      <c r="AK107" s="21" t="s">
        <v>48</v>
      </c>
      <c r="AL107" s="21" t="s">
        <v>67</v>
      </c>
      <c r="AM107" s="21" t="s">
        <v>67</v>
      </c>
      <c r="AN107" s="21" t="s">
        <v>67</v>
      </c>
      <c r="AO107" s="21" t="s">
        <v>67</v>
      </c>
      <c r="AP107" s="21" t="s">
        <v>67</v>
      </c>
      <c r="AQ107" s="21" t="s">
        <v>67</v>
      </c>
      <c r="AR107" s="85" t="s">
        <v>67</v>
      </c>
      <c r="AS107" s="21" t="s">
        <v>67</v>
      </c>
      <c r="AT107" s="21">
        <v>2</v>
      </c>
      <c r="AU107" s="15">
        <v>2</v>
      </c>
      <c r="AV107" s="21">
        <v>2</v>
      </c>
      <c r="AW107" s="21">
        <v>2</v>
      </c>
      <c r="AX107" s="21">
        <v>2</v>
      </c>
      <c r="AY107" s="21">
        <v>10</v>
      </c>
      <c r="AZ107" s="86"/>
      <c r="BA107" s="86"/>
      <c r="BB107" s="86"/>
      <c r="BC107" s="86"/>
      <c r="BD107" s="87">
        <v>0</v>
      </c>
      <c r="BE107" s="87"/>
      <c r="BF107" s="88"/>
      <c r="BG107" s="25">
        <f t="shared" si="102"/>
        <v>0</v>
      </c>
      <c r="BH107" s="27">
        <f>+IF(BI107="SI",IFERROR((IF(BI107="SI",BE107,0)/AX107),"REVISAR"),0)</f>
        <v>0</v>
      </c>
      <c r="BI107" s="24" t="s">
        <v>50</v>
      </c>
      <c r="BJ107" s="88" t="s">
        <v>1007</v>
      </c>
      <c r="BK107" s="87">
        <v>0</v>
      </c>
      <c r="BL107" s="87">
        <v>1</v>
      </c>
      <c r="BM107" s="88" t="s">
        <v>1010</v>
      </c>
      <c r="BN107" s="26">
        <f t="shared" si="103"/>
        <v>0</v>
      </c>
      <c r="BO107" s="27">
        <f t="shared" si="124"/>
        <v>0.5</v>
      </c>
      <c r="BP107" s="24" t="s">
        <v>50</v>
      </c>
      <c r="BQ107" s="28" t="s">
        <v>1011</v>
      </c>
      <c r="BR107" s="89">
        <v>0</v>
      </c>
      <c r="BS107" s="74">
        <v>1</v>
      </c>
      <c r="BT107" s="63" t="s">
        <v>1012</v>
      </c>
      <c r="BU107" s="26">
        <f t="shared" si="104"/>
        <v>0</v>
      </c>
      <c r="BV107" s="27">
        <f t="shared" si="125"/>
        <v>0.5</v>
      </c>
      <c r="BW107" s="24" t="s">
        <v>50</v>
      </c>
      <c r="BX107" s="88" t="s">
        <v>1013</v>
      </c>
      <c r="BY107" s="87">
        <v>0</v>
      </c>
      <c r="BZ107" s="87"/>
      <c r="CA107" s="88"/>
      <c r="CB107" s="26">
        <f t="shared" si="105"/>
        <v>0</v>
      </c>
      <c r="CC107" s="27">
        <f t="shared" si="126"/>
        <v>0.5</v>
      </c>
      <c r="CD107" s="24" t="s">
        <v>49</v>
      </c>
      <c r="CE107" s="88"/>
      <c r="CF107" s="87">
        <v>0</v>
      </c>
      <c r="CG107" s="87"/>
      <c r="CH107" s="88"/>
      <c r="CI107" s="26">
        <f t="shared" si="106"/>
        <v>0</v>
      </c>
      <c r="CJ107" s="27">
        <f t="shared" si="127"/>
        <v>0.5</v>
      </c>
      <c r="CK107" s="24" t="s">
        <v>49</v>
      </c>
      <c r="CL107" s="88"/>
      <c r="CM107" s="212">
        <v>1</v>
      </c>
      <c r="CN107" s="212"/>
      <c r="CO107" s="88"/>
      <c r="CP107" s="26">
        <f t="shared" si="107"/>
        <v>0.5</v>
      </c>
      <c r="CQ107" s="27">
        <f t="shared" si="128"/>
        <v>0.5</v>
      </c>
      <c r="CR107" s="24" t="s">
        <v>49</v>
      </c>
      <c r="CS107" s="88"/>
      <c r="CT107" s="87">
        <v>1</v>
      </c>
      <c r="CU107" s="87"/>
      <c r="CV107" s="88"/>
      <c r="CW107" s="26">
        <f t="shared" si="108"/>
        <v>0.5</v>
      </c>
      <c r="CX107" s="27">
        <f t="shared" si="129"/>
        <v>0.5</v>
      </c>
      <c r="CY107" s="24" t="s">
        <v>49</v>
      </c>
      <c r="CZ107" s="88"/>
      <c r="DA107" s="87">
        <v>1</v>
      </c>
      <c r="DB107" s="87"/>
      <c r="DC107" s="88"/>
      <c r="DD107" s="26">
        <f t="shared" si="109"/>
        <v>0.5</v>
      </c>
      <c r="DE107" s="27">
        <f t="shared" si="130"/>
        <v>0.5</v>
      </c>
      <c r="DF107" s="24" t="s">
        <v>49</v>
      </c>
      <c r="DG107" s="88"/>
      <c r="DH107" s="87">
        <v>1</v>
      </c>
      <c r="DI107" s="87"/>
      <c r="DJ107" s="88"/>
      <c r="DK107" s="26">
        <f t="shared" si="110"/>
        <v>0.5</v>
      </c>
      <c r="DL107" s="27">
        <f t="shared" si="131"/>
        <v>0.5</v>
      </c>
      <c r="DM107" s="24" t="s">
        <v>49</v>
      </c>
      <c r="DN107" s="88"/>
      <c r="DO107" s="87">
        <v>1</v>
      </c>
      <c r="DP107" s="87"/>
      <c r="DQ107" s="88"/>
      <c r="DR107" s="26">
        <f t="shared" si="111"/>
        <v>0.5</v>
      </c>
      <c r="DS107" s="27">
        <f t="shared" si="132"/>
        <v>0.5</v>
      </c>
      <c r="DT107" s="24" t="s">
        <v>49</v>
      </c>
      <c r="DU107" s="88"/>
      <c r="DV107" s="87">
        <v>1</v>
      </c>
      <c r="DW107" s="87"/>
      <c r="DX107" s="88"/>
      <c r="DY107" s="26">
        <f t="shared" si="112"/>
        <v>0.5</v>
      </c>
      <c r="DZ107" s="27">
        <f t="shared" si="133"/>
        <v>0.5</v>
      </c>
      <c r="EA107" s="24" t="s">
        <v>49</v>
      </c>
      <c r="EB107" s="88"/>
      <c r="EC107" s="90">
        <v>2</v>
      </c>
      <c r="ED107" s="87"/>
      <c r="EE107" s="88"/>
      <c r="EF107" s="26">
        <f t="shared" si="100"/>
        <v>1</v>
      </c>
      <c r="EG107" s="27">
        <f t="shared" si="134"/>
        <v>0.5</v>
      </c>
      <c r="EH107" s="24" t="s">
        <v>49</v>
      </c>
      <c r="EI107" s="24"/>
      <c r="EJ107" s="31">
        <v>2026</v>
      </c>
    </row>
    <row r="108" spans="2:140" ht="37" customHeight="1" x14ac:dyDescent="0.25">
      <c r="B108" s="15" t="s">
        <v>84</v>
      </c>
      <c r="C108" s="15" t="s">
        <v>85</v>
      </c>
      <c r="D108" s="15" t="s">
        <v>100</v>
      </c>
      <c r="E108" s="15" t="s">
        <v>128</v>
      </c>
      <c r="F108" s="15" t="s">
        <v>604</v>
      </c>
      <c r="G108" s="16" t="s">
        <v>605</v>
      </c>
      <c r="H108" s="15"/>
      <c r="I108" s="15" t="s">
        <v>433</v>
      </c>
      <c r="J108" s="15" t="s">
        <v>434</v>
      </c>
      <c r="K108" s="15" t="s">
        <v>435</v>
      </c>
      <c r="L108" s="15" t="s">
        <v>606</v>
      </c>
      <c r="M108" s="15" t="s">
        <v>87</v>
      </c>
      <c r="N108" s="15" t="s">
        <v>96</v>
      </c>
      <c r="O108" s="21">
        <v>63</v>
      </c>
      <c r="P108" s="18" t="s">
        <v>609</v>
      </c>
      <c r="Q108" s="19" t="s">
        <v>252</v>
      </c>
      <c r="R108" s="15" t="s">
        <v>253</v>
      </c>
      <c r="S108" s="18" t="s">
        <v>610</v>
      </c>
      <c r="T108" s="18" t="s">
        <v>1014</v>
      </c>
      <c r="U108" s="18" t="s">
        <v>1015</v>
      </c>
      <c r="V108" s="18">
        <v>0</v>
      </c>
      <c r="W108" s="18" t="s">
        <v>102</v>
      </c>
      <c r="X108" s="19" t="s">
        <v>256</v>
      </c>
      <c r="Y108" s="20"/>
      <c r="Z108" s="20"/>
      <c r="AA108" s="20" t="s">
        <v>67</v>
      </c>
      <c r="AB108" s="20" t="s">
        <v>67</v>
      </c>
      <c r="AC108" s="20" t="s">
        <v>67</v>
      </c>
      <c r="AD108" s="20" t="s">
        <v>67</v>
      </c>
      <c r="AE108" s="20" t="s">
        <v>67</v>
      </c>
      <c r="AF108" s="20" t="s">
        <v>67</v>
      </c>
      <c r="AG108" s="20" t="s">
        <v>67</v>
      </c>
      <c r="AH108" s="21" t="s">
        <v>67</v>
      </c>
      <c r="AI108" s="21" t="s">
        <v>67</v>
      </c>
      <c r="AJ108" s="21" t="s">
        <v>67</v>
      </c>
      <c r="AK108" s="21" t="s">
        <v>48</v>
      </c>
      <c r="AL108" s="21" t="s">
        <v>67</v>
      </c>
      <c r="AM108" s="21" t="s">
        <v>67</v>
      </c>
      <c r="AN108" s="21" t="s">
        <v>67</v>
      </c>
      <c r="AO108" s="21" t="s">
        <v>67</v>
      </c>
      <c r="AP108" s="21" t="s">
        <v>67</v>
      </c>
      <c r="AQ108" s="21" t="s">
        <v>67</v>
      </c>
      <c r="AR108" s="22" t="s">
        <v>67</v>
      </c>
      <c r="AS108" s="21" t="s">
        <v>67</v>
      </c>
      <c r="AT108" s="91">
        <v>1</v>
      </c>
      <c r="AU108" s="92">
        <v>1</v>
      </c>
      <c r="AV108" s="92">
        <v>1</v>
      </c>
      <c r="AW108" s="92">
        <v>1</v>
      </c>
      <c r="AX108" s="92">
        <v>1</v>
      </c>
      <c r="AY108" s="92">
        <v>5</v>
      </c>
      <c r="AZ108" s="15"/>
      <c r="BA108" s="15"/>
      <c r="BB108" s="15"/>
      <c r="BC108" s="15"/>
      <c r="BD108" s="23"/>
      <c r="BE108" s="23"/>
      <c r="BF108" s="24"/>
      <c r="BG108" s="25">
        <f t="shared" si="102"/>
        <v>0</v>
      </c>
      <c r="BH108" s="26">
        <f>IFERROR(BE108/AX108,0)</f>
        <v>0</v>
      </c>
      <c r="BI108" s="24" t="s">
        <v>50</v>
      </c>
      <c r="BJ108" s="24" t="s">
        <v>1007</v>
      </c>
      <c r="BK108" s="23"/>
      <c r="BL108" s="23">
        <v>0</v>
      </c>
      <c r="BM108" s="24" t="s">
        <v>99</v>
      </c>
      <c r="BN108" s="26">
        <f t="shared" si="103"/>
        <v>0</v>
      </c>
      <c r="BO108" s="27">
        <f t="shared" si="124"/>
        <v>0</v>
      </c>
      <c r="BP108" s="24" t="s">
        <v>50</v>
      </c>
      <c r="BQ108" s="28" t="s">
        <v>968</v>
      </c>
      <c r="BR108" s="29">
        <v>0</v>
      </c>
      <c r="BS108" s="62" t="s">
        <v>99</v>
      </c>
      <c r="BT108" s="63" t="s">
        <v>99</v>
      </c>
      <c r="BU108" s="26">
        <f t="shared" si="104"/>
        <v>0</v>
      </c>
      <c r="BV108" s="27" t="str">
        <f t="shared" si="125"/>
        <v>REVISAR</v>
      </c>
      <c r="BW108" s="24" t="s">
        <v>50</v>
      </c>
      <c r="BX108" s="24" t="s">
        <v>969</v>
      </c>
      <c r="BY108" s="23"/>
      <c r="BZ108" s="23"/>
      <c r="CA108" s="24"/>
      <c r="CB108" s="26">
        <f t="shared" si="105"/>
        <v>0</v>
      </c>
      <c r="CC108" s="27" t="str">
        <f t="shared" si="126"/>
        <v>REVISAR</v>
      </c>
      <c r="CD108" s="24" t="s">
        <v>49</v>
      </c>
      <c r="CE108" s="24"/>
      <c r="CF108" s="23"/>
      <c r="CG108" s="23"/>
      <c r="CH108" s="24"/>
      <c r="CI108" s="26">
        <f t="shared" si="106"/>
        <v>0</v>
      </c>
      <c r="CJ108" s="27" t="str">
        <f t="shared" si="127"/>
        <v>REVISAR</v>
      </c>
      <c r="CK108" s="24" t="s">
        <v>49</v>
      </c>
      <c r="CL108" s="24"/>
      <c r="CM108" s="187"/>
      <c r="CN108" s="187"/>
      <c r="CO108" s="24"/>
      <c r="CP108" s="26">
        <f t="shared" si="107"/>
        <v>0</v>
      </c>
      <c r="CQ108" s="27" t="str">
        <f t="shared" si="128"/>
        <v>REVISAR</v>
      </c>
      <c r="CR108" s="24" t="s">
        <v>49</v>
      </c>
      <c r="CS108" s="24"/>
      <c r="CT108" s="23"/>
      <c r="CU108" s="23"/>
      <c r="CV108" s="24"/>
      <c r="CW108" s="26">
        <f t="shared" si="108"/>
        <v>0</v>
      </c>
      <c r="CX108" s="27" t="str">
        <f t="shared" si="129"/>
        <v>REVISAR</v>
      </c>
      <c r="CY108" s="24" t="s">
        <v>49</v>
      </c>
      <c r="CZ108" s="24"/>
      <c r="DA108" s="23"/>
      <c r="DB108" s="23"/>
      <c r="DC108" s="24"/>
      <c r="DD108" s="26">
        <f t="shared" si="109"/>
        <v>0</v>
      </c>
      <c r="DE108" s="27" t="str">
        <f t="shared" si="130"/>
        <v>REVISAR</v>
      </c>
      <c r="DF108" s="24" t="s">
        <v>49</v>
      </c>
      <c r="DG108" s="24"/>
      <c r="DH108" s="23"/>
      <c r="DI108" s="23"/>
      <c r="DJ108" s="24"/>
      <c r="DK108" s="26">
        <f t="shared" si="110"/>
        <v>0</v>
      </c>
      <c r="DL108" s="27" t="str">
        <f t="shared" si="131"/>
        <v>REVISAR</v>
      </c>
      <c r="DM108" s="24" t="s">
        <v>49</v>
      </c>
      <c r="DN108" s="24"/>
      <c r="DO108" s="23"/>
      <c r="DP108" s="23"/>
      <c r="DQ108" s="24"/>
      <c r="DR108" s="26">
        <f t="shared" si="111"/>
        <v>0</v>
      </c>
      <c r="DS108" s="27" t="str">
        <f t="shared" si="132"/>
        <v>REVISAR</v>
      </c>
      <c r="DT108" s="24" t="s">
        <v>49</v>
      </c>
      <c r="DU108" s="24"/>
      <c r="DV108" s="23"/>
      <c r="DW108" s="23"/>
      <c r="DX108" s="24"/>
      <c r="DY108" s="26">
        <f t="shared" si="112"/>
        <v>0</v>
      </c>
      <c r="DZ108" s="27" t="str">
        <f t="shared" si="133"/>
        <v>REVISAR</v>
      </c>
      <c r="EA108" s="24" t="s">
        <v>49</v>
      </c>
      <c r="EB108" s="24"/>
      <c r="EC108" s="30">
        <v>1</v>
      </c>
      <c r="ED108" s="23"/>
      <c r="EE108" s="24"/>
      <c r="EF108" s="26">
        <f t="shared" si="100"/>
        <v>1</v>
      </c>
      <c r="EG108" s="27" t="str">
        <f t="shared" si="134"/>
        <v>REVISAR</v>
      </c>
      <c r="EH108" s="24" t="s">
        <v>49</v>
      </c>
      <c r="EI108" s="24"/>
      <c r="EJ108" s="31">
        <v>2026</v>
      </c>
    </row>
    <row r="109" spans="2:140" ht="37" customHeight="1" x14ac:dyDescent="0.25">
      <c r="B109" s="15" t="s">
        <v>84</v>
      </c>
      <c r="C109" s="15" t="s">
        <v>85</v>
      </c>
      <c r="D109" s="15" t="s">
        <v>100</v>
      </c>
      <c r="E109" s="15" t="s">
        <v>128</v>
      </c>
      <c r="F109" s="15" t="s">
        <v>604</v>
      </c>
      <c r="G109" s="16" t="s">
        <v>605</v>
      </c>
      <c r="H109" s="15"/>
      <c r="I109" s="15" t="s">
        <v>433</v>
      </c>
      <c r="J109" s="15" t="s">
        <v>434</v>
      </c>
      <c r="K109" s="15" t="s">
        <v>435</v>
      </c>
      <c r="L109" s="15" t="s">
        <v>606</v>
      </c>
      <c r="M109" s="15" t="s">
        <v>87</v>
      </c>
      <c r="N109" s="15" t="s">
        <v>96</v>
      </c>
      <c r="O109" s="21">
        <v>64</v>
      </c>
      <c r="P109" s="18" t="s">
        <v>1016</v>
      </c>
      <c r="Q109" s="19" t="s">
        <v>252</v>
      </c>
      <c r="R109" s="18" t="s">
        <v>505</v>
      </c>
      <c r="S109" s="20" t="s">
        <v>611</v>
      </c>
      <c r="T109" s="18" t="s">
        <v>1017</v>
      </c>
      <c r="U109" s="18" t="s">
        <v>1009</v>
      </c>
      <c r="V109" s="18">
        <v>0</v>
      </c>
      <c r="W109" s="18" t="s">
        <v>1018</v>
      </c>
      <c r="X109" s="19" t="s">
        <v>256</v>
      </c>
      <c r="Y109" s="20"/>
      <c r="Z109" s="20"/>
      <c r="AA109" s="20" t="s">
        <v>67</v>
      </c>
      <c r="AB109" s="20" t="s">
        <v>67</v>
      </c>
      <c r="AC109" s="20" t="s">
        <v>67</v>
      </c>
      <c r="AD109" s="20" t="s">
        <v>67</v>
      </c>
      <c r="AE109" s="20" t="s">
        <v>67</v>
      </c>
      <c r="AF109" s="20" t="s">
        <v>67</v>
      </c>
      <c r="AG109" s="20" t="s">
        <v>67</v>
      </c>
      <c r="AH109" s="21" t="s">
        <v>67</v>
      </c>
      <c r="AI109" s="21" t="s">
        <v>67</v>
      </c>
      <c r="AJ109" s="21" t="s">
        <v>67</v>
      </c>
      <c r="AK109" s="21" t="s">
        <v>48</v>
      </c>
      <c r="AL109" s="21" t="s">
        <v>67</v>
      </c>
      <c r="AM109" s="21" t="s">
        <v>67</v>
      </c>
      <c r="AN109" s="21" t="s">
        <v>67</v>
      </c>
      <c r="AO109" s="21" t="s">
        <v>67</v>
      </c>
      <c r="AP109" s="21" t="s">
        <v>67</v>
      </c>
      <c r="AQ109" s="21" t="s">
        <v>67</v>
      </c>
      <c r="AR109" s="22" t="s">
        <v>67</v>
      </c>
      <c r="AS109" s="21" t="s">
        <v>67</v>
      </c>
      <c r="AT109" s="93">
        <v>100</v>
      </c>
      <c r="AU109" s="94">
        <v>100</v>
      </c>
      <c r="AV109" s="94">
        <v>100</v>
      </c>
      <c r="AW109" s="94">
        <v>100</v>
      </c>
      <c r="AX109" s="94">
        <v>100</v>
      </c>
      <c r="AY109" s="94">
        <v>100</v>
      </c>
      <c r="AZ109" s="191"/>
      <c r="BA109" s="191"/>
      <c r="BB109" s="191"/>
      <c r="BC109" s="191"/>
      <c r="BD109" s="23">
        <v>0</v>
      </c>
      <c r="BE109" s="23"/>
      <c r="BF109" s="24"/>
      <c r="BG109" s="25">
        <f t="shared" si="102"/>
        <v>0</v>
      </c>
      <c r="BH109" s="27">
        <f>+IF(BI109="SI",IFERROR((IF(BI109="SI",BE109,0)/AX109),"REVISAR"),0)</f>
        <v>0</v>
      </c>
      <c r="BI109" s="24" t="s">
        <v>50</v>
      </c>
      <c r="BJ109" s="24" t="s">
        <v>1007</v>
      </c>
      <c r="BK109" s="95">
        <v>0</v>
      </c>
      <c r="BL109" s="23">
        <v>0</v>
      </c>
      <c r="BM109" s="24" t="s">
        <v>99</v>
      </c>
      <c r="BN109" s="26">
        <f t="shared" si="103"/>
        <v>0</v>
      </c>
      <c r="BO109" s="27">
        <f t="shared" si="124"/>
        <v>0</v>
      </c>
      <c r="BP109" s="24" t="s">
        <v>50</v>
      </c>
      <c r="BQ109" s="28" t="s">
        <v>968</v>
      </c>
      <c r="BR109" s="29">
        <v>0</v>
      </c>
      <c r="BS109" s="23" t="s">
        <v>99</v>
      </c>
      <c r="BT109" s="24" t="s">
        <v>99</v>
      </c>
      <c r="BU109" s="26">
        <f t="shared" si="104"/>
        <v>0</v>
      </c>
      <c r="BV109" s="27" t="str">
        <f t="shared" si="125"/>
        <v>REVISAR</v>
      </c>
      <c r="BW109" s="24" t="s">
        <v>50</v>
      </c>
      <c r="BX109" s="24" t="s">
        <v>969</v>
      </c>
      <c r="BY109" s="129">
        <v>0</v>
      </c>
      <c r="BZ109" s="23"/>
      <c r="CA109" s="24"/>
      <c r="CB109" s="26">
        <f t="shared" si="105"/>
        <v>0</v>
      </c>
      <c r="CC109" s="27" t="str">
        <f t="shared" si="126"/>
        <v>REVISAR</v>
      </c>
      <c r="CD109" s="24" t="s">
        <v>49</v>
      </c>
      <c r="CE109" s="24"/>
      <c r="CF109" s="95">
        <v>0</v>
      </c>
      <c r="CG109" s="23"/>
      <c r="CH109" s="24"/>
      <c r="CI109" s="26">
        <f t="shared" si="106"/>
        <v>0</v>
      </c>
      <c r="CJ109" s="27" t="str">
        <f t="shared" si="127"/>
        <v>REVISAR</v>
      </c>
      <c r="CK109" s="24" t="s">
        <v>49</v>
      </c>
      <c r="CL109" s="24"/>
      <c r="CM109" s="213">
        <v>50</v>
      </c>
      <c r="CN109" s="187"/>
      <c r="CO109" s="24"/>
      <c r="CP109" s="26">
        <f t="shared" si="107"/>
        <v>0.5</v>
      </c>
      <c r="CQ109" s="27" t="str">
        <f t="shared" si="128"/>
        <v>REVISAR</v>
      </c>
      <c r="CR109" s="24" t="s">
        <v>49</v>
      </c>
      <c r="CS109" s="24"/>
      <c r="CT109" s="23">
        <v>50</v>
      </c>
      <c r="CU109" s="23"/>
      <c r="CV109" s="24"/>
      <c r="CW109" s="26">
        <f t="shared" si="108"/>
        <v>0.5</v>
      </c>
      <c r="CX109" s="27" t="str">
        <f t="shared" si="129"/>
        <v>REVISAR</v>
      </c>
      <c r="CY109" s="24" t="s">
        <v>49</v>
      </c>
      <c r="CZ109" s="24"/>
      <c r="DA109" s="23">
        <v>50</v>
      </c>
      <c r="DB109" s="23"/>
      <c r="DC109" s="24"/>
      <c r="DD109" s="26">
        <f t="shared" si="109"/>
        <v>0.5</v>
      </c>
      <c r="DE109" s="27" t="str">
        <f t="shared" si="130"/>
        <v>REVISAR</v>
      </c>
      <c r="DF109" s="24" t="s">
        <v>49</v>
      </c>
      <c r="DG109" s="24"/>
      <c r="DH109" s="23">
        <v>50</v>
      </c>
      <c r="DI109" s="23"/>
      <c r="DJ109" s="24"/>
      <c r="DK109" s="26">
        <f t="shared" si="110"/>
        <v>0.5</v>
      </c>
      <c r="DL109" s="27" t="str">
        <f t="shared" si="131"/>
        <v>REVISAR</v>
      </c>
      <c r="DM109" s="24" t="s">
        <v>49</v>
      </c>
      <c r="DN109" s="24"/>
      <c r="DO109" s="95">
        <v>50</v>
      </c>
      <c r="DP109" s="23"/>
      <c r="DQ109" s="24"/>
      <c r="DR109" s="26">
        <f t="shared" si="111"/>
        <v>0.5</v>
      </c>
      <c r="DS109" s="27" t="str">
        <f t="shared" si="132"/>
        <v>REVISAR</v>
      </c>
      <c r="DT109" s="24" t="s">
        <v>49</v>
      </c>
      <c r="DU109" s="24"/>
      <c r="DV109" s="95">
        <v>50</v>
      </c>
      <c r="DW109" s="23"/>
      <c r="DX109" s="24"/>
      <c r="DY109" s="26">
        <f t="shared" si="112"/>
        <v>0.5</v>
      </c>
      <c r="DZ109" s="27" t="str">
        <f t="shared" si="133"/>
        <v>REVISAR</v>
      </c>
      <c r="EA109" s="24" t="s">
        <v>49</v>
      </c>
      <c r="EB109" s="24"/>
      <c r="EC109" s="125">
        <v>100</v>
      </c>
      <c r="ED109" s="23"/>
      <c r="EE109" s="24"/>
      <c r="EF109" s="26">
        <f t="shared" si="100"/>
        <v>1</v>
      </c>
      <c r="EG109" s="27" t="str">
        <f t="shared" si="134"/>
        <v>REVISAR</v>
      </c>
      <c r="EH109" s="24" t="s">
        <v>49</v>
      </c>
      <c r="EI109" s="72"/>
      <c r="EJ109" s="31">
        <v>2026</v>
      </c>
    </row>
    <row r="110" spans="2:140" ht="37" customHeight="1" x14ac:dyDescent="0.25">
      <c r="B110" s="15" t="s">
        <v>84</v>
      </c>
      <c r="C110" s="15" t="s">
        <v>85</v>
      </c>
      <c r="D110" s="15" t="s">
        <v>103</v>
      </c>
      <c r="E110" s="15" t="s">
        <v>129</v>
      </c>
      <c r="F110" s="15" t="s">
        <v>560</v>
      </c>
      <c r="G110" s="16" t="s">
        <v>612</v>
      </c>
      <c r="H110" s="15"/>
      <c r="I110" s="15" t="s">
        <v>433</v>
      </c>
      <c r="J110" s="15" t="s">
        <v>434</v>
      </c>
      <c r="K110" s="15" t="s">
        <v>435</v>
      </c>
      <c r="L110" s="15" t="s">
        <v>489</v>
      </c>
      <c r="M110" s="15" t="s">
        <v>87</v>
      </c>
      <c r="N110" s="15" t="s">
        <v>991</v>
      </c>
      <c r="O110" s="21">
        <v>65</v>
      </c>
      <c r="P110" s="18" t="s">
        <v>613</v>
      </c>
      <c r="Q110" s="19" t="s">
        <v>97</v>
      </c>
      <c r="R110" s="18" t="s">
        <v>354</v>
      </c>
      <c r="S110" s="20" t="s">
        <v>614</v>
      </c>
      <c r="T110" s="18" t="s">
        <v>254</v>
      </c>
      <c r="U110" s="18" t="s">
        <v>355</v>
      </c>
      <c r="V110" s="18">
        <v>0</v>
      </c>
      <c r="W110" s="18" t="s">
        <v>615</v>
      </c>
      <c r="X110" s="19" t="s">
        <v>256</v>
      </c>
      <c r="Y110" s="20"/>
      <c r="Z110" s="20"/>
      <c r="AA110" s="20" t="s">
        <v>67</v>
      </c>
      <c r="AB110" s="20" t="s">
        <v>67</v>
      </c>
      <c r="AC110" s="20" t="s">
        <v>67</v>
      </c>
      <c r="AD110" s="20" t="s">
        <v>67</v>
      </c>
      <c r="AE110" s="20" t="s">
        <v>67</v>
      </c>
      <c r="AF110" s="20" t="s">
        <v>67</v>
      </c>
      <c r="AG110" s="20" t="s">
        <v>67</v>
      </c>
      <c r="AH110" s="21" t="s">
        <v>67</v>
      </c>
      <c r="AI110" s="21" t="s">
        <v>67</v>
      </c>
      <c r="AJ110" s="21" t="s">
        <v>67</v>
      </c>
      <c r="AK110" s="21" t="s">
        <v>67</v>
      </c>
      <c r="AL110" s="21" t="s">
        <v>67</v>
      </c>
      <c r="AM110" s="21" t="s">
        <v>67</v>
      </c>
      <c r="AN110" s="21" t="s">
        <v>67</v>
      </c>
      <c r="AO110" s="21" t="s">
        <v>67</v>
      </c>
      <c r="AP110" s="21" t="s">
        <v>67</v>
      </c>
      <c r="AQ110" s="21" t="s">
        <v>67</v>
      </c>
      <c r="AR110" s="22" t="s">
        <v>67</v>
      </c>
      <c r="AS110" s="21" t="s">
        <v>67</v>
      </c>
      <c r="AT110" s="21" t="s">
        <v>616</v>
      </c>
      <c r="AU110" s="190" t="s">
        <v>617</v>
      </c>
      <c r="AV110" s="190" t="s">
        <v>618</v>
      </c>
      <c r="AW110" s="197">
        <v>50000000000</v>
      </c>
      <c r="AX110" s="197">
        <v>20000000000</v>
      </c>
      <c r="AY110" s="190">
        <v>155000000000</v>
      </c>
      <c r="AZ110" s="191"/>
      <c r="BA110" s="191"/>
      <c r="BB110" s="191"/>
      <c r="BC110" s="191"/>
      <c r="BD110" s="23">
        <v>0</v>
      </c>
      <c r="BE110" s="23">
        <v>6581929590</v>
      </c>
      <c r="BF110" s="24" t="s">
        <v>1019</v>
      </c>
      <c r="BG110" s="25">
        <f t="shared" si="102"/>
        <v>0</v>
      </c>
      <c r="BH110" s="27">
        <f>+IF(BI110="SI",IFERROR((IF(BI110="SI",BE110,0)/AX110),"REVISAR"),0)</f>
        <v>0.32909647949999998</v>
      </c>
      <c r="BI110" s="24" t="s">
        <v>50</v>
      </c>
      <c r="BJ110" s="24" t="s">
        <v>1020</v>
      </c>
      <c r="BK110" s="23">
        <v>2000000000</v>
      </c>
      <c r="BL110" s="23">
        <v>6581929590</v>
      </c>
      <c r="BM110" s="24" t="s">
        <v>1021</v>
      </c>
      <c r="BN110" s="26">
        <f t="shared" si="103"/>
        <v>0.1</v>
      </c>
      <c r="BO110" s="27">
        <f t="shared" si="124"/>
        <v>0.32909647949999998</v>
      </c>
      <c r="BP110" s="24" t="s">
        <v>50</v>
      </c>
      <c r="BQ110" s="28" t="s">
        <v>1011</v>
      </c>
      <c r="BR110" s="59">
        <v>4000000000</v>
      </c>
      <c r="BS110" s="55">
        <v>6887629001</v>
      </c>
      <c r="BT110" s="24" t="s">
        <v>1022</v>
      </c>
      <c r="BU110" s="26">
        <f t="shared" si="104"/>
        <v>0.2</v>
      </c>
      <c r="BV110" s="27">
        <f t="shared" si="125"/>
        <v>0.34438145004999998</v>
      </c>
      <c r="BW110" s="24" t="s">
        <v>50</v>
      </c>
      <c r="BX110" s="24" t="s">
        <v>1023</v>
      </c>
      <c r="BY110" s="23">
        <v>6000000000</v>
      </c>
      <c r="BZ110" s="23"/>
      <c r="CA110" s="24"/>
      <c r="CB110" s="26">
        <f t="shared" si="105"/>
        <v>0.3</v>
      </c>
      <c r="CC110" s="27">
        <f t="shared" si="126"/>
        <v>0.34438145004999998</v>
      </c>
      <c r="CD110" s="24" t="s">
        <v>49</v>
      </c>
      <c r="CE110" s="24"/>
      <c r="CF110" s="23">
        <v>8000000000</v>
      </c>
      <c r="CG110" s="23"/>
      <c r="CH110" s="24"/>
      <c r="CI110" s="26">
        <f t="shared" si="106"/>
        <v>0.4</v>
      </c>
      <c r="CJ110" s="27">
        <f t="shared" si="127"/>
        <v>0.34438145004999998</v>
      </c>
      <c r="CK110" s="24" t="s">
        <v>49</v>
      </c>
      <c r="CL110" s="24"/>
      <c r="CM110" s="187">
        <v>10000000000</v>
      </c>
      <c r="CN110" s="187"/>
      <c r="CO110" s="24"/>
      <c r="CP110" s="26">
        <f t="shared" si="107"/>
        <v>0.5</v>
      </c>
      <c r="CQ110" s="27">
        <f t="shared" si="128"/>
        <v>0.34438145004999998</v>
      </c>
      <c r="CR110" s="24" t="s">
        <v>49</v>
      </c>
      <c r="CS110" s="24"/>
      <c r="CT110" s="23">
        <v>12000000000</v>
      </c>
      <c r="CU110" s="23"/>
      <c r="CV110" s="24"/>
      <c r="CW110" s="26">
        <f t="shared" si="108"/>
        <v>0.6</v>
      </c>
      <c r="CX110" s="27">
        <f t="shared" si="129"/>
        <v>0.34438145004999998</v>
      </c>
      <c r="CY110" s="24" t="s">
        <v>49</v>
      </c>
      <c r="CZ110" s="24"/>
      <c r="DA110" s="23">
        <v>14000000000</v>
      </c>
      <c r="DB110" s="23"/>
      <c r="DC110" s="24"/>
      <c r="DD110" s="26">
        <f t="shared" si="109"/>
        <v>0.7</v>
      </c>
      <c r="DE110" s="27">
        <f t="shared" si="130"/>
        <v>0.34438145004999998</v>
      </c>
      <c r="DF110" s="24" t="s">
        <v>49</v>
      </c>
      <c r="DG110" s="24"/>
      <c r="DH110" s="23">
        <v>16000000000</v>
      </c>
      <c r="DI110" s="23"/>
      <c r="DJ110" s="24"/>
      <c r="DK110" s="26">
        <f t="shared" si="110"/>
        <v>0.8</v>
      </c>
      <c r="DL110" s="27">
        <f t="shared" si="131"/>
        <v>0.34438145004999998</v>
      </c>
      <c r="DM110" s="24" t="s">
        <v>49</v>
      </c>
      <c r="DN110" s="24"/>
      <c r="DO110" s="23">
        <v>18000000000</v>
      </c>
      <c r="DP110" s="23"/>
      <c r="DQ110" s="24"/>
      <c r="DR110" s="26">
        <f t="shared" si="111"/>
        <v>0.9</v>
      </c>
      <c r="DS110" s="27">
        <f t="shared" si="132"/>
        <v>0.34438145004999998</v>
      </c>
      <c r="DT110" s="24" t="s">
        <v>49</v>
      </c>
      <c r="DU110" s="24"/>
      <c r="DV110" s="23">
        <v>19000000000</v>
      </c>
      <c r="DW110" s="23"/>
      <c r="DX110" s="24"/>
      <c r="DY110" s="26">
        <f t="shared" si="112"/>
        <v>0.95</v>
      </c>
      <c r="DZ110" s="27">
        <f t="shared" si="133"/>
        <v>0.34438145004999998</v>
      </c>
      <c r="EA110" s="24" t="s">
        <v>49</v>
      </c>
      <c r="EB110" s="24"/>
      <c r="EC110" s="30">
        <v>20000000000</v>
      </c>
      <c r="ED110" s="23"/>
      <c r="EE110" s="24"/>
      <c r="EF110" s="26">
        <f t="shared" si="100"/>
        <v>1</v>
      </c>
      <c r="EG110" s="27">
        <f t="shared" si="134"/>
        <v>0.34438145004999998</v>
      </c>
      <c r="EH110" s="24" t="s">
        <v>49</v>
      </c>
      <c r="EI110" s="82"/>
      <c r="EJ110" s="31">
        <v>2026</v>
      </c>
    </row>
    <row r="111" spans="2:140" ht="37" customHeight="1" x14ac:dyDescent="0.25">
      <c r="B111" s="15" t="s">
        <v>84</v>
      </c>
      <c r="C111" s="15" t="s">
        <v>85</v>
      </c>
      <c r="D111" s="15" t="s">
        <v>104</v>
      </c>
      <c r="E111" s="15" t="s">
        <v>129</v>
      </c>
      <c r="F111" s="15" t="s">
        <v>244</v>
      </c>
      <c r="G111" s="16" t="s">
        <v>245</v>
      </c>
      <c r="H111" s="15" t="s">
        <v>422</v>
      </c>
      <c r="I111" s="15" t="s">
        <v>247</v>
      </c>
      <c r="J111" s="15" t="s">
        <v>423</v>
      </c>
      <c r="K111" s="15" t="s">
        <v>424</v>
      </c>
      <c r="L111" s="15" t="s">
        <v>425</v>
      </c>
      <c r="M111" s="15" t="s">
        <v>68</v>
      </c>
      <c r="N111" s="15" t="s">
        <v>69</v>
      </c>
      <c r="O111" s="21" t="s">
        <v>619</v>
      </c>
      <c r="P111" s="18" t="s">
        <v>620</v>
      </c>
      <c r="Q111" s="19" t="s">
        <v>252</v>
      </c>
      <c r="R111" s="18" t="s">
        <v>253</v>
      </c>
      <c r="S111" s="18" t="s">
        <v>621</v>
      </c>
      <c r="T111" s="18" t="s">
        <v>254</v>
      </c>
      <c r="U111" s="18" t="s">
        <v>255</v>
      </c>
      <c r="V111" s="18">
        <v>30</v>
      </c>
      <c r="W111" s="18" t="s">
        <v>622</v>
      </c>
      <c r="X111" s="19" t="s">
        <v>313</v>
      </c>
      <c r="Y111" s="20" t="s">
        <v>67</v>
      </c>
      <c r="Z111" s="20" t="s">
        <v>67</v>
      </c>
      <c r="AA111" s="20" t="s">
        <v>67</v>
      </c>
      <c r="AB111" s="20" t="s">
        <v>67</v>
      </c>
      <c r="AC111" s="20" t="s">
        <v>67</v>
      </c>
      <c r="AD111" s="20" t="s">
        <v>67</v>
      </c>
      <c r="AE111" s="20" t="s">
        <v>67</v>
      </c>
      <c r="AF111" s="20" t="s">
        <v>67</v>
      </c>
      <c r="AG111" s="20" t="s">
        <v>67</v>
      </c>
      <c r="AH111" s="21" t="s">
        <v>67</v>
      </c>
      <c r="AI111" s="21" t="s">
        <v>67</v>
      </c>
      <c r="AJ111" s="21" t="s">
        <v>67</v>
      </c>
      <c r="AK111" s="21" t="s">
        <v>67</v>
      </c>
      <c r="AL111" s="21" t="s">
        <v>67</v>
      </c>
      <c r="AM111" s="21" t="s">
        <v>67</v>
      </c>
      <c r="AN111" s="21" t="s">
        <v>67</v>
      </c>
      <c r="AO111" s="21" t="s">
        <v>67</v>
      </c>
      <c r="AP111" s="21" t="s">
        <v>67</v>
      </c>
      <c r="AQ111" s="21" t="s">
        <v>67</v>
      </c>
      <c r="AR111" s="22" t="s">
        <v>67</v>
      </c>
      <c r="AS111" s="21" t="s">
        <v>67</v>
      </c>
      <c r="AT111" s="21">
        <v>683</v>
      </c>
      <c r="AU111" s="190">
        <v>651</v>
      </c>
      <c r="AV111" s="190">
        <v>904</v>
      </c>
      <c r="AW111" s="190">
        <v>1265</v>
      </c>
      <c r="AX111" s="190">
        <v>795</v>
      </c>
      <c r="AY111" s="190">
        <v>3615</v>
      </c>
      <c r="AZ111" s="191"/>
      <c r="BA111" s="191"/>
      <c r="BB111" s="191"/>
      <c r="BC111" s="191"/>
      <c r="BD111" s="23"/>
      <c r="BE111" s="23"/>
      <c r="BF111" s="24"/>
      <c r="BG111" s="25">
        <f t="shared" si="102"/>
        <v>0</v>
      </c>
      <c r="BH111" s="27">
        <f>+IF(BI111="SI",IFERROR((IF(BI111="SI",BE111,0)/AX111),"REVISAR"),0)</f>
        <v>0</v>
      </c>
      <c r="BI111" s="24" t="s">
        <v>49</v>
      </c>
      <c r="BJ111" s="24"/>
      <c r="BK111" s="23"/>
      <c r="BL111" s="23"/>
      <c r="BM111" s="24"/>
      <c r="BN111" s="26">
        <f t="shared" si="103"/>
        <v>0</v>
      </c>
      <c r="BO111" s="27">
        <f t="shared" si="124"/>
        <v>0</v>
      </c>
      <c r="BP111" s="24" t="s">
        <v>49</v>
      </c>
      <c r="BQ111" s="28"/>
      <c r="BR111" s="29"/>
      <c r="BS111" s="23"/>
      <c r="BT111" s="24" t="s">
        <v>1024</v>
      </c>
      <c r="BU111" s="26">
        <f t="shared" si="104"/>
        <v>0</v>
      </c>
      <c r="BV111" s="27">
        <f t="shared" si="125"/>
        <v>0</v>
      </c>
      <c r="BW111" s="24" t="s">
        <v>62</v>
      </c>
      <c r="BX111" s="24" t="s">
        <v>1025</v>
      </c>
      <c r="BY111" s="23"/>
      <c r="BZ111" s="23"/>
      <c r="CA111" s="24"/>
      <c r="CB111" s="26">
        <f t="shared" si="105"/>
        <v>0</v>
      </c>
      <c r="CC111" s="27">
        <f t="shared" si="126"/>
        <v>0</v>
      </c>
      <c r="CD111" s="24" t="s">
        <v>49</v>
      </c>
      <c r="CE111" s="24"/>
      <c r="CF111" s="23"/>
      <c r="CG111" s="23"/>
      <c r="CH111" s="24"/>
      <c r="CI111" s="26">
        <f t="shared" si="106"/>
        <v>0</v>
      </c>
      <c r="CJ111" s="27">
        <f t="shared" si="127"/>
        <v>0</v>
      </c>
      <c r="CK111" s="24" t="s">
        <v>49</v>
      </c>
      <c r="CL111" s="24"/>
      <c r="CM111" s="187">
        <v>300</v>
      </c>
      <c r="CN111" s="187"/>
      <c r="CO111" s="24"/>
      <c r="CP111" s="26">
        <f t="shared" si="107"/>
        <v>0.37735849056603776</v>
      </c>
      <c r="CQ111" s="27">
        <f t="shared" si="128"/>
        <v>0</v>
      </c>
      <c r="CR111" s="24" t="s">
        <v>49</v>
      </c>
      <c r="CS111" s="24"/>
      <c r="CT111" s="23"/>
      <c r="CU111" s="23"/>
      <c r="CV111" s="24"/>
      <c r="CW111" s="26">
        <f t="shared" si="108"/>
        <v>0</v>
      </c>
      <c r="CX111" s="27">
        <f t="shared" si="129"/>
        <v>0</v>
      </c>
      <c r="CY111" s="24" t="s">
        <v>49</v>
      </c>
      <c r="CZ111" s="24"/>
      <c r="DA111" s="23"/>
      <c r="DB111" s="23"/>
      <c r="DC111" s="24"/>
      <c r="DD111" s="26">
        <f t="shared" si="109"/>
        <v>0</v>
      </c>
      <c r="DE111" s="27">
        <f t="shared" si="130"/>
        <v>0</v>
      </c>
      <c r="DF111" s="24" t="s">
        <v>49</v>
      </c>
      <c r="DG111" s="24"/>
      <c r="DH111" s="23"/>
      <c r="DI111" s="23"/>
      <c r="DJ111" s="24"/>
      <c r="DK111" s="26">
        <f t="shared" si="110"/>
        <v>0</v>
      </c>
      <c r="DL111" s="27">
        <f t="shared" si="131"/>
        <v>0</v>
      </c>
      <c r="DM111" s="24" t="s">
        <v>49</v>
      </c>
      <c r="DN111" s="24"/>
      <c r="DO111" s="23"/>
      <c r="DP111" s="23"/>
      <c r="DQ111" s="24"/>
      <c r="DR111" s="26">
        <f t="shared" si="111"/>
        <v>0</v>
      </c>
      <c r="DS111" s="27">
        <f t="shared" si="132"/>
        <v>0</v>
      </c>
      <c r="DT111" s="24" t="s">
        <v>49</v>
      </c>
      <c r="DU111" s="24"/>
      <c r="DV111" s="23"/>
      <c r="DW111" s="23"/>
      <c r="DX111" s="24"/>
      <c r="DY111" s="26">
        <f t="shared" si="112"/>
        <v>0</v>
      </c>
      <c r="DZ111" s="27">
        <f t="shared" si="133"/>
        <v>0</v>
      </c>
      <c r="EA111" s="24" t="s">
        <v>49</v>
      </c>
      <c r="EB111" s="24"/>
      <c r="EC111" s="30">
        <v>795</v>
      </c>
      <c r="ED111" s="23"/>
      <c r="EE111" s="24"/>
      <c r="EF111" s="26">
        <f t="shared" si="100"/>
        <v>1</v>
      </c>
      <c r="EG111" s="27">
        <f t="shared" si="134"/>
        <v>0</v>
      </c>
      <c r="EH111" s="24" t="s">
        <v>49</v>
      </c>
      <c r="EI111" s="88"/>
      <c r="EJ111" s="31">
        <v>2026</v>
      </c>
    </row>
    <row r="112" spans="2:140" ht="37" customHeight="1" x14ac:dyDescent="0.25">
      <c r="B112" s="15" t="s">
        <v>84</v>
      </c>
      <c r="C112" s="15" t="s">
        <v>85</v>
      </c>
      <c r="D112" s="15" t="s">
        <v>104</v>
      </c>
      <c r="E112" s="15" t="s">
        <v>129</v>
      </c>
      <c r="F112" s="15" t="s">
        <v>244</v>
      </c>
      <c r="G112" s="16" t="s">
        <v>245</v>
      </c>
      <c r="H112" s="15" t="s">
        <v>422</v>
      </c>
      <c r="I112" s="15" t="s">
        <v>247</v>
      </c>
      <c r="J112" s="15" t="s">
        <v>423</v>
      </c>
      <c r="K112" s="15" t="s">
        <v>424</v>
      </c>
      <c r="L112" s="15" t="s">
        <v>425</v>
      </c>
      <c r="M112" s="15" t="s">
        <v>68</v>
      </c>
      <c r="N112" s="15" t="s">
        <v>69</v>
      </c>
      <c r="O112" s="21" t="s">
        <v>623</v>
      </c>
      <c r="P112" s="18" t="s">
        <v>624</v>
      </c>
      <c r="Q112" s="19" t="s">
        <v>252</v>
      </c>
      <c r="R112" s="18" t="s">
        <v>253</v>
      </c>
      <c r="S112" s="18" t="s">
        <v>625</v>
      </c>
      <c r="T112" s="18" t="s">
        <v>254</v>
      </c>
      <c r="U112" s="18" t="s">
        <v>255</v>
      </c>
      <c r="V112" s="18">
        <v>30</v>
      </c>
      <c r="W112" s="18" t="s">
        <v>622</v>
      </c>
      <c r="X112" s="19" t="s">
        <v>313</v>
      </c>
      <c r="Y112" s="20" t="s">
        <v>67</v>
      </c>
      <c r="Z112" s="20" t="s">
        <v>67</v>
      </c>
      <c r="AA112" s="20" t="s">
        <v>67</v>
      </c>
      <c r="AB112" s="20" t="s">
        <v>67</v>
      </c>
      <c r="AC112" s="20" t="s">
        <v>67</v>
      </c>
      <c r="AD112" s="20" t="s">
        <v>67</v>
      </c>
      <c r="AE112" s="20" t="s">
        <v>67</v>
      </c>
      <c r="AF112" s="20" t="s">
        <v>67</v>
      </c>
      <c r="AG112" s="20" t="s">
        <v>67</v>
      </c>
      <c r="AH112" s="21" t="s">
        <v>67</v>
      </c>
      <c r="AI112" s="21" t="s">
        <v>67</v>
      </c>
      <c r="AJ112" s="21" t="s">
        <v>67</v>
      </c>
      <c r="AK112" s="21" t="s">
        <v>67</v>
      </c>
      <c r="AL112" s="21" t="s">
        <v>67</v>
      </c>
      <c r="AM112" s="21" t="s">
        <v>67</v>
      </c>
      <c r="AN112" s="21" t="s">
        <v>67</v>
      </c>
      <c r="AO112" s="21" t="s">
        <v>67</v>
      </c>
      <c r="AP112" s="21" t="s">
        <v>67</v>
      </c>
      <c r="AQ112" s="21" t="s">
        <v>67</v>
      </c>
      <c r="AR112" s="22" t="s">
        <v>67</v>
      </c>
      <c r="AS112" s="21" t="s">
        <v>67</v>
      </c>
      <c r="AT112" s="190">
        <v>834</v>
      </c>
      <c r="AU112" s="190">
        <v>1175</v>
      </c>
      <c r="AV112" s="190">
        <v>1632</v>
      </c>
      <c r="AW112" s="190">
        <v>2285</v>
      </c>
      <c r="AX112" s="190">
        <v>1436</v>
      </c>
      <c r="AY112" s="190">
        <v>6528</v>
      </c>
      <c r="AZ112" s="191"/>
      <c r="BA112" s="191"/>
      <c r="BB112" s="191"/>
      <c r="BC112" s="191"/>
      <c r="BD112" s="23"/>
      <c r="BE112" s="23"/>
      <c r="BF112" s="24"/>
      <c r="BG112" s="25">
        <f t="shared" si="102"/>
        <v>0</v>
      </c>
      <c r="BH112" s="27">
        <f>+IF(BI112="SI",IFERROR((IF(BI112="SI",BE112,0)/AX112),"REVISAR"),0)</f>
        <v>0</v>
      </c>
      <c r="BI112" s="24" t="s">
        <v>49</v>
      </c>
      <c r="BJ112" s="24"/>
      <c r="BK112" s="23"/>
      <c r="BL112" s="23"/>
      <c r="BM112" s="24"/>
      <c r="BN112" s="26">
        <f t="shared" si="103"/>
        <v>0</v>
      </c>
      <c r="BO112" s="27">
        <f t="shared" si="124"/>
        <v>0</v>
      </c>
      <c r="BP112" s="24" t="s">
        <v>49</v>
      </c>
      <c r="BQ112" s="28"/>
      <c r="BR112" s="29"/>
      <c r="BS112" s="23"/>
      <c r="BT112" s="24" t="s">
        <v>1026</v>
      </c>
      <c r="BU112" s="26">
        <f t="shared" si="104"/>
        <v>0</v>
      </c>
      <c r="BV112" s="27">
        <f t="shared" si="125"/>
        <v>0</v>
      </c>
      <c r="BW112" s="24" t="s">
        <v>62</v>
      </c>
      <c r="BX112" s="24" t="s">
        <v>1025</v>
      </c>
      <c r="BY112" s="23"/>
      <c r="BZ112" s="23"/>
      <c r="CA112" s="24"/>
      <c r="CB112" s="26">
        <f t="shared" si="105"/>
        <v>0</v>
      </c>
      <c r="CC112" s="27">
        <f t="shared" si="126"/>
        <v>0</v>
      </c>
      <c r="CD112" s="24" t="s">
        <v>49</v>
      </c>
      <c r="CE112" s="24"/>
      <c r="CF112" s="23"/>
      <c r="CG112" s="23"/>
      <c r="CH112" s="24"/>
      <c r="CI112" s="26">
        <f t="shared" si="106"/>
        <v>0</v>
      </c>
      <c r="CJ112" s="27">
        <f t="shared" si="127"/>
        <v>0</v>
      </c>
      <c r="CK112" s="24" t="s">
        <v>49</v>
      </c>
      <c r="CL112" s="24"/>
      <c r="CM112" s="187">
        <v>436</v>
      </c>
      <c r="CN112" s="187"/>
      <c r="CO112" s="24"/>
      <c r="CP112" s="26">
        <f t="shared" si="107"/>
        <v>0.30362116991643456</v>
      </c>
      <c r="CQ112" s="27">
        <f t="shared" si="128"/>
        <v>0</v>
      </c>
      <c r="CR112" s="24" t="s">
        <v>49</v>
      </c>
      <c r="CS112" s="24"/>
      <c r="CT112" s="23"/>
      <c r="CU112" s="23"/>
      <c r="CV112" s="24"/>
      <c r="CW112" s="26">
        <f t="shared" si="108"/>
        <v>0</v>
      </c>
      <c r="CX112" s="27">
        <f t="shared" si="129"/>
        <v>0</v>
      </c>
      <c r="CY112" s="24" t="s">
        <v>49</v>
      </c>
      <c r="CZ112" s="24"/>
      <c r="DA112" s="23"/>
      <c r="DB112" s="23"/>
      <c r="DC112" s="24"/>
      <c r="DD112" s="26">
        <f t="shared" si="109"/>
        <v>0</v>
      </c>
      <c r="DE112" s="27">
        <f t="shared" si="130"/>
        <v>0</v>
      </c>
      <c r="DF112" s="24" t="s">
        <v>49</v>
      </c>
      <c r="DG112" s="24"/>
      <c r="DH112" s="23"/>
      <c r="DI112" s="23"/>
      <c r="DJ112" s="24"/>
      <c r="DK112" s="26">
        <f t="shared" si="110"/>
        <v>0</v>
      </c>
      <c r="DL112" s="27">
        <f t="shared" si="131"/>
        <v>0</v>
      </c>
      <c r="DM112" s="24" t="s">
        <v>49</v>
      </c>
      <c r="DN112" s="24"/>
      <c r="DO112" s="23"/>
      <c r="DP112" s="23"/>
      <c r="DQ112" s="24"/>
      <c r="DR112" s="26">
        <f t="shared" si="111"/>
        <v>0</v>
      </c>
      <c r="DS112" s="27">
        <f t="shared" si="132"/>
        <v>0</v>
      </c>
      <c r="DT112" s="24" t="s">
        <v>49</v>
      </c>
      <c r="DU112" s="24"/>
      <c r="DV112" s="23"/>
      <c r="DW112" s="23"/>
      <c r="DX112" s="24"/>
      <c r="DY112" s="26">
        <f t="shared" si="112"/>
        <v>0</v>
      </c>
      <c r="DZ112" s="27">
        <f t="shared" si="133"/>
        <v>0</v>
      </c>
      <c r="EA112" s="24" t="s">
        <v>49</v>
      </c>
      <c r="EB112" s="24"/>
      <c r="EC112" s="30">
        <v>1436</v>
      </c>
      <c r="ED112" s="23"/>
      <c r="EE112" s="24"/>
      <c r="EF112" s="26">
        <f t="shared" si="100"/>
        <v>1</v>
      </c>
      <c r="EG112" s="27">
        <f t="shared" si="134"/>
        <v>0</v>
      </c>
      <c r="EH112" s="24" t="s">
        <v>49</v>
      </c>
      <c r="EI112" s="24"/>
      <c r="EJ112" s="31">
        <v>2026</v>
      </c>
    </row>
    <row r="113" spans="2:140" ht="37" customHeight="1" x14ac:dyDescent="0.25">
      <c r="B113" s="15" t="s">
        <v>84</v>
      </c>
      <c r="C113" s="15" t="s">
        <v>85</v>
      </c>
      <c r="D113" s="15" t="s">
        <v>104</v>
      </c>
      <c r="E113" s="15" t="s">
        <v>129</v>
      </c>
      <c r="F113" s="15" t="s">
        <v>244</v>
      </c>
      <c r="G113" s="16" t="s">
        <v>245</v>
      </c>
      <c r="H113" s="15" t="s">
        <v>422</v>
      </c>
      <c r="I113" s="15" t="s">
        <v>247</v>
      </c>
      <c r="J113" s="15" t="s">
        <v>423</v>
      </c>
      <c r="K113" s="15" t="s">
        <v>424</v>
      </c>
      <c r="L113" s="15" t="s">
        <v>425</v>
      </c>
      <c r="M113" s="15" t="s">
        <v>68</v>
      </c>
      <c r="N113" s="15" t="s">
        <v>69</v>
      </c>
      <c r="O113" s="21">
        <v>88</v>
      </c>
      <c r="P113" s="18" t="s">
        <v>626</v>
      </c>
      <c r="Q113" s="19" t="s">
        <v>252</v>
      </c>
      <c r="R113" s="18" t="s">
        <v>253</v>
      </c>
      <c r="S113" s="18" t="s">
        <v>627</v>
      </c>
      <c r="T113" s="18" t="s">
        <v>254</v>
      </c>
      <c r="U113" s="18" t="s">
        <v>355</v>
      </c>
      <c r="V113" s="18">
        <v>30</v>
      </c>
      <c r="W113" s="18" t="s">
        <v>628</v>
      </c>
      <c r="X113" s="19" t="s">
        <v>744</v>
      </c>
      <c r="Y113" s="20" t="s">
        <v>48</v>
      </c>
      <c r="Z113" s="20" t="s">
        <v>67</v>
      </c>
      <c r="AA113" s="20" t="s">
        <v>67</v>
      </c>
      <c r="AB113" s="20" t="s">
        <v>67</v>
      </c>
      <c r="AC113" s="20" t="s">
        <v>67</v>
      </c>
      <c r="AD113" s="20" t="s">
        <v>67</v>
      </c>
      <c r="AE113" s="20" t="s">
        <v>67</v>
      </c>
      <c r="AF113" s="20" t="s">
        <v>67</v>
      </c>
      <c r="AG113" s="20" t="s">
        <v>67</v>
      </c>
      <c r="AH113" s="21" t="s">
        <v>67</v>
      </c>
      <c r="AI113" s="21" t="s">
        <v>67</v>
      </c>
      <c r="AJ113" s="21" t="s">
        <v>67</v>
      </c>
      <c r="AK113" s="21" t="s">
        <v>67</v>
      </c>
      <c r="AL113" s="21" t="s">
        <v>67</v>
      </c>
      <c r="AM113" s="21" t="s">
        <v>67</v>
      </c>
      <c r="AN113" s="21" t="s">
        <v>67</v>
      </c>
      <c r="AO113" s="21" t="s">
        <v>67</v>
      </c>
      <c r="AP113" s="21" t="s">
        <v>67</v>
      </c>
      <c r="AQ113" s="21" t="s">
        <v>67</v>
      </c>
      <c r="AR113" s="22" t="s">
        <v>67</v>
      </c>
      <c r="AS113" s="21" t="s">
        <v>67</v>
      </c>
      <c r="AT113" s="207">
        <v>0</v>
      </c>
      <c r="AU113" s="190">
        <v>3050</v>
      </c>
      <c r="AV113" s="190">
        <v>4413</v>
      </c>
      <c r="AW113" s="190">
        <v>7021</v>
      </c>
      <c r="AX113" s="190">
        <v>5016</v>
      </c>
      <c r="AY113" s="190">
        <v>19500</v>
      </c>
      <c r="AZ113" s="191">
        <v>7</v>
      </c>
      <c r="BA113" s="191" t="s">
        <v>598</v>
      </c>
      <c r="BB113" s="191" t="s">
        <v>599</v>
      </c>
      <c r="BC113" s="191" t="s">
        <v>600</v>
      </c>
      <c r="BD113" s="23">
        <v>200</v>
      </c>
      <c r="BE113" s="23">
        <v>128</v>
      </c>
      <c r="BF113" s="24" t="s">
        <v>1027</v>
      </c>
      <c r="BG113" s="25">
        <f t="shared" si="102"/>
        <v>3.9872408293460927E-2</v>
      </c>
      <c r="BH113" s="27">
        <f>+IF(BI113="SI",IFERROR((IF(BI113="SI",BE113,0)/AX113),"REVISAR"),0)</f>
        <v>2.5518341307814992E-2</v>
      </c>
      <c r="BI113" s="24" t="s">
        <v>50</v>
      </c>
      <c r="BJ113" s="24" t="s">
        <v>1028</v>
      </c>
      <c r="BK113" s="23">
        <v>500</v>
      </c>
      <c r="BL113" s="23">
        <v>293</v>
      </c>
      <c r="BM113" s="24" t="s">
        <v>1029</v>
      </c>
      <c r="BN113" s="26">
        <f t="shared" si="103"/>
        <v>9.9681020733652315E-2</v>
      </c>
      <c r="BO113" s="27">
        <f t="shared" si="124"/>
        <v>5.8413078149920257E-2</v>
      </c>
      <c r="BP113" s="24" t="s">
        <v>50</v>
      </c>
      <c r="BQ113" s="28" t="s">
        <v>1030</v>
      </c>
      <c r="BR113" s="29">
        <v>1000</v>
      </c>
      <c r="BS113" s="23">
        <f>+BL113</f>
        <v>293</v>
      </c>
      <c r="BT113" s="24" t="s">
        <v>1031</v>
      </c>
      <c r="BU113" s="26">
        <f t="shared" si="104"/>
        <v>0.19936204146730463</v>
      </c>
      <c r="BV113" s="27">
        <f t="shared" si="125"/>
        <v>5.8413078149920257E-2</v>
      </c>
      <c r="BW113" s="24" t="s">
        <v>50</v>
      </c>
      <c r="BX113" s="24" t="s">
        <v>1032</v>
      </c>
      <c r="BY113" s="23">
        <v>1500</v>
      </c>
      <c r="BZ113" s="23"/>
      <c r="CA113" s="24"/>
      <c r="CB113" s="26">
        <f t="shared" si="105"/>
        <v>0.29904306220095694</v>
      </c>
      <c r="CC113" s="27">
        <f t="shared" si="126"/>
        <v>5.8413078149920257E-2</v>
      </c>
      <c r="CD113" s="24" t="s">
        <v>49</v>
      </c>
      <c r="CE113" s="24"/>
      <c r="CF113" s="23">
        <v>2800</v>
      </c>
      <c r="CG113" s="23"/>
      <c r="CH113" s="24"/>
      <c r="CI113" s="26">
        <f t="shared" si="106"/>
        <v>0.55821371610845294</v>
      </c>
      <c r="CJ113" s="27">
        <f t="shared" si="127"/>
        <v>5.8413078149920257E-2</v>
      </c>
      <c r="CK113" s="24" t="s">
        <v>49</v>
      </c>
      <c r="CL113" s="24"/>
      <c r="CM113" s="187">
        <v>3200</v>
      </c>
      <c r="CN113" s="187"/>
      <c r="CO113" s="24"/>
      <c r="CP113" s="26">
        <f t="shared" si="107"/>
        <v>0.63795853269537484</v>
      </c>
      <c r="CQ113" s="27">
        <f t="shared" si="128"/>
        <v>5.8413078149920257E-2</v>
      </c>
      <c r="CR113" s="24" t="s">
        <v>49</v>
      </c>
      <c r="CS113" s="24"/>
      <c r="CT113" s="23">
        <v>3400</v>
      </c>
      <c r="CU113" s="23"/>
      <c r="CV113" s="24"/>
      <c r="CW113" s="26">
        <f t="shared" si="108"/>
        <v>0.67783094098883567</v>
      </c>
      <c r="CX113" s="27">
        <f t="shared" si="129"/>
        <v>5.8413078149920257E-2</v>
      </c>
      <c r="CY113" s="24" t="s">
        <v>49</v>
      </c>
      <c r="CZ113" s="24"/>
      <c r="DA113" s="23">
        <v>3500</v>
      </c>
      <c r="DB113" s="23"/>
      <c r="DC113" s="24"/>
      <c r="DD113" s="26">
        <f t="shared" si="109"/>
        <v>0.69776714513556615</v>
      </c>
      <c r="DE113" s="27">
        <f t="shared" si="130"/>
        <v>5.8413078149920257E-2</v>
      </c>
      <c r="DF113" s="24" t="s">
        <v>49</v>
      </c>
      <c r="DG113" s="24"/>
      <c r="DH113" s="23">
        <v>4000</v>
      </c>
      <c r="DI113" s="23"/>
      <c r="DJ113" s="24"/>
      <c r="DK113" s="26">
        <f t="shared" si="110"/>
        <v>0.79744816586921852</v>
      </c>
      <c r="DL113" s="27">
        <f t="shared" si="131"/>
        <v>5.8413078149920257E-2</v>
      </c>
      <c r="DM113" s="24" t="s">
        <v>49</v>
      </c>
      <c r="DN113" s="24"/>
      <c r="DO113" s="23">
        <v>4800</v>
      </c>
      <c r="DP113" s="23"/>
      <c r="DQ113" s="24"/>
      <c r="DR113" s="26">
        <f t="shared" si="111"/>
        <v>0.9569377990430622</v>
      </c>
      <c r="DS113" s="27">
        <f t="shared" si="132"/>
        <v>5.8413078149920257E-2</v>
      </c>
      <c r="DT113" s="24" t="s">
        <v>49</v>
      </c>
      <c r="DU113" s="24"/>
      <c r="DV113" s="23">
        <v>4900</v>
      </c>
      <c r="DW113" s="23"/>
      <c r="DX113" s="24"/>
      <c r="DY113" s="26">
        <f t="shared" si="112"/>
        <v>0.97687400318979267</v>
      </c>
      <c r="DZ113" s="27">
        <f t="shared" si="133"/>
        <v>5.8413078149920257E-2</v>
      </c>
      <c r="EA113" s="24" t="s">
        <v>49</v>
      </c>
      <c r="EB113" s="24"/>
      <c r="EC113" s="30">
        <v>5016</v>
      </c>
      <c r="ED113" s="23"/>
      <c r="EE113" s="24"/>
      <c r="EF113" s="26">
        <f t="shared" si="100"/>
        <v>1</v>
      </c>
      <c r="EG113" s="27">
        <f t="shared" si="134"/>
        <v>5.8413078149920257E-2</v>
      </c>
      <c r="EH113" s="24" t="s">
        <v>49</v>
      </c>
      <c r="EI113" s="24"/>
      <c r="EJ113" s="31">
        <v>2026</v>
      </c>
    </row>
    <row r="114" spans="2:140" ht="37" customHeight="1" x14ac:dyDescent="0.25">
      <c r="B114" s="15" t="s">
        <v>84</v>
      </c>
      <c r="C114" s="15" t="s">
        <v>85</v>
      </c>
      <c r="D114" s="15" t="s">
        <v>104</v>
      </c>
      <c r="E114" s="15" t="s">
        <v>129</v>
      </c>
      <c r="F114" s="15" t="s">
        <v>244</v>
      </c>
      <c r="G114" s="16" t="s">
        <v>245</v>
      </c>
      <c r="H114" s="15" t="s">
        <v>422</v>
      </c>
      <c r="I114" s="15" t="s">
        <v>247</v>
      </c>
      <c r="J114" s="15" t="s">
        <v>423</v>
      </c>
      <c r="K114" s="15" t="s">
        <v>424</v>
      </c>
      <c r="L114" s="15" t="s">
        <v>425</v>
      </c>
      <c r="M114" s="15" t="s">
        <v>68</v>
      </c>
      <c r="N114" s="15" t="s">
        <v>69</v>
      </c>
      <c r="O114" s="21">
        <v>89</v>
      </c>
      <c r="P114" s="18" t="s">
        <v>629</v>
      </c>
      <c r="Q114" s="19" t="s">
        <v>252</v>
      </c>
      <c r="R114" s="18" t="s">
        <v>253</v>
      </c>
      <c r="S114" s="18" t="s">
        <v>630</v>
      </c>
      <c r="T114" s="18" t="s">
        <v>254</v>
      </c>
      <c r="U114" s="18" t="s">
        <v>355</v>
      </c>
      <c r="V114" s="18">
        <v>30</v>
      </c>
      <c r="W114" s="18" t="s">
        <v>631</v>
      </c>
      <c r="X114" s="19" t="s">
        <v>744</v>
      </c>
      <c r="Y114" s="20" t="s">
        <v>67</v>
      </c>
      <c r="Z114" s="20" t="s">
        <v>67</v>
      </c>
      <c r="AA114" s="20" t="s">
        <v>67</v>
      </c>
      <c r="AB114" s="20" t="s">
        <v>67</v>
      </c>
      <c r="AC114" s="20" t="s">
        <v>67</v>
      </c>
      <c r="AD114" s="20" t="s">
        <v>67</v>
      </c>
      <c r="AE114" s="20" t="s">
        <v>67</v>
      </c>
      <c r="AF114" s="20" t="s">
        <v>67</v>
      </c>
      <c r="AG114" s="20" t="s">
        <v>67</v>
      </c>
      <c r="AH114" s="21" t="s">
        <v>67</v>
      </c>
      <c r="AI114" s="21" t="s">
        <v>67</v>
      </c>
      <c r="AJ114" s="21" t="s">
        <v>67</v>
      </c>
      <c r="AK114" s="21" t="s">
        <v>67</v>
      </c>
      <c r="AL114" s="21" t="s">
        <v>67</v>
      </c>
      <c r="AM114" s="21" t="s">
        <v>67</v>
      </c>
      <c r="AN114" s="21" t="s">
        <v>67</v>
      </c>
      <c r="AO114" s="21" t="s">
        <v>67</v>
      </c>
      <c r="AP114" s="21" t="s">
        <v>67</v>
      </c>
      <c r="AQ114" s="21" t="s">
        <v>67</v>
      </c>
      <c r="AR114" s="22" t="s">
        <v>67</v>
      </c>
      <c r="AS114" s="21" t="s">
        <v>67</v>
      </c>
      <c r="AT114" s="207">
        <v>0</v>
      </c>
      <c r="AU114" s="190">
        <v>2700</v>
      </c>
      <c r="AV114" s="190">
        <v>5500</v>
      </c>
      <c r="AW114" s="190">
        <v>5500</v>
      </c>
      <c r="AX114" s="190">
        <v>4300</v>
      </c>
      <c r="AY114" s="190">
        <v>18000</v>
      </c>
      <c r="AZ114" s="191" t="s">
        <v>602</v>
      </c>
      <c r="BA114" s="191" t="s">
        <v>602</v>
      </c>
      <c r="BB114" s="191" t="s">
        <v>602</v>
      </c>
      <c r="BC114" s="191" t="s">
        <v>603</v>
      </c>
      <c r="BD114" s="23">
        <v>100</v>
      </c>
      <c r="BE114" s="23">
        <v>2212</v>
      </c>
      <c r="BF114" s="24" t="s">
        <v>1033</v>
      </c>
      <c r="BG114" s="25">
        <f t="shared" si="102"/>
        <v>2.3255813953488372E-2</v>
      </c>
      <c r="BH114" s="26">
        <f>IFERROR(BE114/AX114,0)</f>
        <v>0.51441860465116274</v>
      </c>
      <c r="BI114" s="24" t="s">
        <v>50</v>
      </c>
      <c r="BJ114" s="24" t="s">
        <v>1028</v>
      </c>
      <c r="BK114" s="23">
        <v>200</v>
      </c>
      <c r="BL114" s="23">
        <v>5438</v>
      </c>
      <c r="BM114" s="24" t="s">
        <v>1034</v>
      </c>
      <c r="BN114" s="26">
        <f t="shared" si="103"/>
        <v>4.6511627906976744E-2</v>
      </c>
      <c r="BO114" s="27">
        <f t="shared" si="124"/>
        <v>1.2646511627906978</v>
      </c>
      <c r="BP114" s="24" t="s">
        <v>50</v>
      </c>
      <c r="BQ114" s="28" t="s">
        <v>1035</v>
      </c>
      <c r="BR114" s="29">
        <v>400</v>
      </c>
      <c r="BS114" s="23">
        <f>+BL114</f>
        <v>5438</v>
      </c>
      <c r="BT114" s="24" t="s">
        <v>1036</v>
      </c>
      <c r="BU114" s="26">
        <f t="shared" si="104"/>
        <v>9.3023255813953487E-2</v>
      </c>
      <c r="BV114" s="27">
        <f t="shared" si="125"/>
        <v>1.2646511627906978</v>
      </c>
      <c r="BW114" s="24" t="s">
        <v>50</v>
      </c>
      <c r="BX114" s="24" t="s">
        <v>1037</v>
      </c>
      <c r="BY114" s="23">
        <v>800</v>
      </c>
      <c r="BZ114" s="23"/>
      <c r="CA114" s="24"/>
      <c r="CB114" s="26">
        <f t="shared" si="105"/>
        <v>0.18604651162790697</v>
      </c>
      <c r="CC114" s="27">
        <f t="shared" si="126"/>
        <v>1.2646511627906978</v>
      </c>
      <c r="CD114" s="24" t="s">
        <v>49</v>
      </c>
      <c r="CE114" s="24"/>
      <c r="CF114" s="23">
        <v>1000</v>
      </c>
      <c r="CG114" s="23"/>
      <c r="CH114" s="24"/>
      <c r="CI114" s="26">
        <f t="shared" si="106"/>
        <v>0.23255813953488372</v>
      </c>
      <c r="CJ114" s="27">
        <f t="shared" si="127"/>
        <v>1.2646511627906978</v>
      </c>
      <c r="CK114" s="24" t="s">
        <v>49</v>
      </c>
      <c r="CL114" s="24"/>
      <c r="CM114" s="187">
        <v>1500</v>
      </c>
      <c r="CN114" s="187"/>
      <c r="CO114" s="24"/>
      <c r="CP114" s="26">
        <f t="shared" si="107"/>
        <v>0.34883720930232559</v>
      </c>
      <c r="CQ114" s="27">
        <f t="shared" si="128"/>
        <v>1.2646511627906978</v>
      </c>
      <c r="CR114" s="24" t="s">
        <v>49</v>
      </c>
      <c r="CS114" s="24"/>
      <c r="CT114" s="23">
        <v>2000</v>
      </c>
      <c r="CU114" s="23"/>
      <c r="CV114" s="24"/>
      <c r="CW114" s="26">
        <f t="shared" si="108"/>
        <v>0.46511627906976744</v>
      </c>
      <c r="CX114" s="27">
        <f t="shared" si="129"/>
        <v>1.2646511627906978</v>
      </c>
      <c r="CY114" s="24" t="s">
        <v>49</v>
      </c>
      <c r="CZ114" s="24"/>
      <c r="DA114" s="23">
        <v>3500</v>
      </c>
      <c r="DB114" s="23"/>
      <c r="DC114" s="24"/>
      <c r="DD114" s="26">
        <f t="shared" si="109"/>
        <v>0.81395348837209303</v>
      </c>
      <c r="DE114" s="27">
        <f t="shared" si="130"/>
        <v>1.2646511627906978</v>
      </c>
      <c r="DF114" s="24" t="s">
        <v>49</v>
      </c>
      <c r="DG114" s="24"/>
      <c r="DH114" s="23">
        <v>3700</v>
      </c>
      <c r="DI114" s="23"/>
      <c r="DJ114" s="24"/>
      <c r="DK114" s="26">
        <f t="shared" si="110"/>
        <v>0.86046511627906974</v>
      </c>
      <c r="DL114" s="27">
        <f t="shared" si="131"/>
        <v>1.2646511627906978</v>
      </c>
      <c r="DM114" s="24" t="s">
        <v>49</v>
      </c>
      <c r="DN114" s="24"/>
      <c r="DO114" s="23">
        <v>3800</v>
      </c>
      <c r="DP114" s="23"/>
      <c r="DQ114" s="24"/>
      <c r="DR114" s="26">
        <f t="shared" si="111"/>
        <v>0.88372093023255816</v>
      </c>
      <c r="DS114" s="27">
        <f t="shared" si="132"/>
        <v>1.2646511627906978</v>
      </c>
      <c r="DT114" s="24" t="s">
        <v>49</v>
      </c>
      <c r="DU114" s="24"/>
      <c r="DV114" s="23">
        <v>4000</v>
      </c>
      <c r="DW114" s="23"/>
      <c r="DX114" s="24"/>
      <c r="DY114" s="26">
        <f t="shared" si="112"/>
        <v>0.93023255813953487</v>
      </c>
      <c r="DZ114" s="27">
        <f t="shared" si="133"/>
        <v>1.2646511627906978</v>
      </c>
      <c r="EA114" s="24" t="s">
        <v>49</v>
      </c>
      <c r="EB114" s="24"/>
      <c r="EC114" s="30">
        <v>4300</v>
      </c>
      <c r="ED114" s="23"/>
      <c r="EE114" s="24"/>
      <c r="EF114" s="26">
        <f t="shared" si="100"/>
        <v>1</v>
      </c>
      <c r="EG114" s="27">
        <f t="shared" si="134"/>
        <v>1.2646511627906978</v>
      </c>
      <c r="EH114" s="24" t="s">
        <v>49</v>
      </c>
      <c r="EI114" s="24"/>
      <c r="EJ114" s="31">
        <v>2026</v>
      </c>
    </row>
    <row r="115" spans="2:140" ht="37" customHeight="1" x14ac:dyDescent="0.25">
      <c r="B115" s="15" t="s">
        <v>84</v>
      </c>
      <c r="C115" s="15" t="s">
        <v>85</v>
      </c>
      <c r="D115" s="15" t="s">
        <v>104</v>
      </c>
      <c r="E115" s="15" t="s">
        <v>129</v>
      </c>
      <c r="F115" s="15" t="s">
        <v>244</v>
      </c>
      <c r="G115" s="16" t="s">
        <v>245</v>
      </c>
      <c r="H115" s="15" t="s">
        <v>422</v>
      </c>
      <c r="I115" s="15" t="s">
        <v>247</v>
      </c>
      <c r="J115" s="15" t="s">
        <v>423</v>
      </c>
      <c r="K115" s="15" t="s">
        <v>424</v>
      </c>
      <c r="L115" s="15" t="s">
        <v>425</v>
      </c>
      <c r="M115" s="15" t="s">
        <v>68</v>
      </c>
      <c r="N115" s="15" t="s">
        <v>69</v>
      </c>
      <c r="O115" s="21">
        <v>9</v>
      </c>
      <c r="P115" s="18" t="s">
        <v>632</v>
      </c>
      <c r="Q115" s="19" t="s">
        <v>252</v>
      </c>
      <c r="R115" s="18" t="s">
        <v>253</v>
      </c>
      <c r="S115" s="18" t="s">
        <v>633</v>
      </c>
      <c r="T115" s="18" t="s">
        <v>254</v>
      </c>
      <c r="U115" s="18" t="s">
        <v>332</v>
      </c>
      <c r="V115" s="18">
        <v>30</v>
      </c>
      <c r="W115" s="18" t="s">
        <v>634</v>
      </c>
      <c r="X115" s="19" t="s">
        <v>256</v>
      </c>
      <c r="Y115" s="20" t="s">
        <v>67</v>
      </c>
      <c r="Z115" s="20" t="s">
        <v>67</v>
      </c>
      <c r="AA115" s="20" t="s">
        <v>67</v>
      </c>
      <c r="AB115" s="20" t="s">
        <v>67</v>
      </c>
      <c r="AC115" s="20" t="s">
        <v>67</v>
      </c>
      <c r="AD115" s="20" t="s">
        <v>67</v>
      </c>
      <c r="AE115" s="20" t="s">
        <v>67</v>
      </c>
      <c r="AF115" s="20" t="s">
        <v>67</v>
      </c>
      <c r="AG115" s="20" t="s">
        <v>67</v>
      </c>
      <c r="AH115" s="21" t="s">
        <v>67</v>
      </c>
      <c r="AI115" s="21" t="s">
        <v>67</v>
      </c>
      <c r="AJ115" s="21" t="s">
        <v>67</v>
      </c>
      <c r="AK115" s="21" t="s">
        <v>67</v>
      </c>
      <c r="AL115" s="21" t="s">
        <v>67</v>
      </c>
      <c r="AM115" s="21" t="s">
        <v>67</v>
      </c>
      <c r="AN115" s="21" t="s">
        <v>67</v>
      </c>
      <c r="AO115" s="21" t="s">
        <v>67</v>
      </c>
      <c r="AP115" s="21" t="s">
        <v>67</v>
      </c>
      <c r="AQ115" s="21" t="s">
        <v>67</v>
      </c>
      <c r="AR115" s="22" t="s">
        <v>67</v>
      </c>
      <c r="AS115" s="21" t="s">
        <v>67</v>
      </c>
      <c r="AT115" s="207" t="s">
        <v>67</v>
      </c>
      <c r="AU115" s="190">
        <v>72</v>
      </c>
      <c r="AV115" s="190">
        <v>106</v>
      </c>
      <c r="AW115" s="190">
        <v>148</v>
      </c>
      <c r="AX115" s="190">
        <v>171</v>
      </c>
      <c r="AY115" s="190">
        <v>497</v>
      </c>
      <c r="AZ115" s="191"/>
      <c r="BA115" s="191"/>
      <c r="BB115" s="191"/>
      <c r="BC115" s="191"/>
      <c r="BD115" s="23"/>
      <c r="BE115" s="23"/>
      <c r="BF115" s="24"/>
      <c r="BG115" s="25">
        <f t="shared" si="102"/>
        <v>0</v>
      </c>
      <c r="BH115" s="26">
        <f>IFERROR(BE115/AX115,0)</f>
        <v>0</v>
      </c>
      <c r="BI115" s="24" t="s">
        <v>49</v>
      </c>
      <c r="BJ115" s="24"/>
      <c r="BK115" s="23"/>
      <c r="BL115" s="23"/>
      <c r="BM115" s="24"/>
      <c r="BN115" s="26">
        <f t="shared" si="103"/>
        <v>0</v>
      </c>
      <c r="BO115" s="27">
        <f t="shared" si="124"/>
        <v>0</v>
      </c>
      <c r="BP115" s="24" t="s">
        <v>49</v>
      </c>
      <c r="BQ115" s="28"/>
      <c r="BR115" s="29">
        <v>20</v>
      </c>
      <c r="BS115" s="23"/>
      <c r="BT115" s="24"/>
      <c r="BU115" s="26">
        <f t="shared" si="104"/>
        <v>0.11695906432748537</v>
      </c>
      <c r="BV115" s="27">
        <f t="shared" si="125"/>
        <v>0</v>
      </c>
      <c r="BW115" s="24" t="s">
        <v>62</v>
      </c>
      <c r="BX115" s="24" t="s">
        <v>1038</v>
      </c>
      <c r="BY115" s="23"/>
      <c r="BZ115" s="23"/>
      <c r="CA115" s="24"/>
      <c r="CB115" s="26">
        <f t="shared" si="105"/>
        <v>0</v>
      </c>
      <c r="CC115" s="27">
        <f t="shared" si="126"/>
        <v>0</v>
      </c>
      <c r="CD115" s="24" t="s">
        <v>49</v>
      </c>
      <c r="CE115" s="24"/>
      <c r="CF115" s="23"/>
      <c r="CG115" s="23"/>
      <c r="CH115" s="24"/>
      <c r="CI115" s="26">
        <f t="shared" si="106"/>
        <v>0</v>
      </c>
      <c r="CJ115" s="27">
        <f t="shared" si="127"/>
        <v>0</v>
      </c>
      <c r="CK115" s="24" t="s">
        <v>49</v>
      </c>
      <c r="CL115" s="24"/>
      <c r="CM115" s="187">
        <v>50</v>
      </c>
      <c r="CN115" s="187"/>
      <c r="CO115" s="24"/>
      <c r="CP115" s="26">
        <f t="shared" si="107"/>
        <v>0.29239766081871343</v>
      </c>
      <c r="CQ115" s="27">
        <f t="shared" si="128"/>
        <v>0</v>
      </c>
      <c r="CR115" s="24" t="s">
        <v>49</v>
      </c>
      <c r="CS115" s="24"/>
      <c r="CT115" s="23"/>
      <c r="CU115" s="23"/>
      <c r="CV115" s="24"/>
      <c r="CW115" s="26">
        <f t="shared" si="108"/>
        <v>0</v>
      </c>
      <c r="CX115" s="27">
        <f t="shared" si="129"/>
        <v>0</v>
      </c>
      <c r="CY115" s="24" t="s">
        <v>49</v>
      </c>
      <c r="CZ115" s="24"/>
      <c r="DA115" s="23"/>
      <c r="DB115" s="23"/>
      <c r="DC115" s="24"/>
      <c r="DD115" s="26">
        <f t="shared" si="109"/>
        <v>0</v>
      </c>
      <c r="DE115" s="27">
        <f t="shared" si="130"/>
        <v>0</v>
      </c>
      <c r="DF115" s="24" t="s">
        <v>49</v>
      </c>
      <c r="DG115" s="24"/>
      <c r="DH115" s="23">
        <v>100</v>
      </c>
      <c r="DI115" s="23"/>
      <c r="DJ115" s="24"/>
      <c r="DK115" s="26">
        <f t="shared" si="110"/>
        <v>0.58479532163742687</v>
      </c>
      <c r="DL115" s="27">
        <f t="shared" si="131"/>
        <v>0</v>
      </c>
      <c r="DM115" s="24" t="s">
        <v>49</v>
      </c>
      <c r="DN115" s="24"/>
      <c r="DO115" s="23"/>
      <c r="DP115" s="23"/>
      <c r="DQ115" s="24"/>
      <c r="DR115" s="26">
        <f t="shared" si="111"/>
        <v>0</v>
      </c>
      <c r="DS115" s="27">
        <f t="shared" si="132"/>
        <v>0</v>
      </c>
      <c r="DT115" s="24" t="s">
        <v>49</v>
      </c>
      <c r="DU115" s="24"/>
      <c r="DV115" s="23"/>
      <c r="DW115" s="23"/>
      <c r="DX115" s="24"/>
      <c r="DY115" s="26">
        <f t="shared" si="112"/>
        <v>0</v>
      </c>
      <c r="DZ115" s="27">
        <f t="shared" si="133"/>
        <v>0</v>
      </c>
      <c r="EA115" s="24" t="s">
        <v>49</v>
      </c>
      <c r="EB115" s="24"/>
      <c r="EC115" s="30">
        <v>171</v>
      </c>
      <c r="ED115" s="23"/>
      <c r="EE115" s="24"/>
      <c r="EF115" s="26">
        <f t="shared" si="100"/>
        <v>1</v>
      </c>
      <c r="EG115" s="27">
        <f t="shared" si="134"/>
        <v>0</v>
      </c>
      <c r="EH115" s="24" t="s">
        <v>49</v>
      </c>
      <c r="EI115" s="24"/>
      <c r="EJ115" s="31">
        <v>2026</v>
      </c>
    </row>
    <row r="116" spans="2:140" ht="37" customHeight="1" x14ac:dyDescent="0.25">
      <c r="B116" s="15" t="s">
        <v>84</v>
      </c>
      <c r="C116" s="15" t="s">
        <v>85</v>
      </c>
      <c r="D116" s="15" t="s">
        <v>104</v>
      </c>
      <c r="E116" s="15" t="s">
        <v>130</v>
      </c>
      <c r="F116" s="15" t="s">
        <v>244</v>
      </c>
      <c r="G116" s="16" t="s">
        <v>366</v>
      </c>
      <c r="H116" s="15" t="s">
        <v>345</v>
      </c>
      <c r="I116" s="15" t="s">
        <v>433</v>
      </c>
      <c r="J116" s="15" t="s">
        <v>434</v>
      </c>
      <c r="K116" s="15" t="s">
        <v>435</v>
      </c>
      <c r="L116" s="15"/>
      <c r="M116" s="15" t="s">
        <v>68</v>
      </c>
      <c r="N116" s="15" t="s">
        <v>105</v>
      </c>
      <c r="O116" s="21">
        <v>129</v>
      </c>
      <c r="P116" s="18" t="s">
        <v>635</v>
      </c>
      <c r="Q116" s="19" t="s">
        <v>252</v>
      </c>
      <c r="R116" s="18" t="s">
        <v>253</v>
      </c>
      <c r="S116" s="18" t="s">
        <v>636</v>
      </c>
      <c r="T116" s="18" t="s">
        <v>254</v>
      </c>
      <c r="U116" s="18" t="s">
        <v>332</v>
      </c>
      <c r="V116" s="18">
        <v>30</v>
      </c>
      <c r="W116" s="18" t="s">
        <v>637</v>
      </c>
      <c r="X116" s="19" t="s">
        <v>256</v>
      </c>
      <c r="Y116" s="20" t="s">
        <v>48</v>
      </c>
      <c r="Z116" s="20"/>
      <c r="AA116" s="20"/>
      <c r="AB116" s="20"/>
      <c r="AC116" s="20"/>
      <c r="AD116" s="20"/>
      <c r="AE116" s="20"/>
      <c r="AF116" s="20"/>
      <c r="AG116" s="20"/>
      <c r="AH116" s="21"/>
      <c r="AI116" s="21"/>
      <c r="AJ116" s="21"/>
      <c r="AK116" s="21"/>
      <c r="AL116" s="21"/>
      <c r="AM116" s="21"/>
      <c r="AN116" s="21"/>
      <c r="AO116" s="21"/>
      <c r="AP116" s="21"/>
      <c r="AQ116" s="21"/>
      <c r="AR116" s="22"/>
      <c r="AS116" s="21"/>
      <c r="AT116" s="207">
        <v>0</v>
      </c>
      <c r="AU116" s="190">
        <v>6</v>
      </c>
      <c r="AV116" s="190">
        <v>40</v>
      </c>
      <c r="AW116" s="190">
        <v>40</v>
      </c>
      <c r="AX116" s="190">
        <v>14</v>
      </c>
      <c r="AY116" s="190">
        <v>100</v>
      </c>
      <c r="AZ116" s="191"/>
      <c r="BA116" s="191"/>
      <c r="BB116" s="191"/>
      <c r="BC116" s="191"/>
      <c r="BD116" s="23"/>
      <c r="BE116" s="23"/>
      <c r="BF116" s="24"/>
      <c r="BG116" s="25">
        <f t="shared" si="102"/>
        <v>0</v>
      </c>
      <c r="BH116" s="26">
        <f>IFERROR(BE116/AX116,0)</f>
        <v>0</v>
      </c>
      <c r="BI116" s="24" t="s">
        <v>49</v>
      </c>
      <c r="BJ116" s="24"/>
      <c r="BK116" s="23"/>
      <c r="BL116" s="23"/>
      <c r="BM116" s="24"/>
      <c r="BN116" s="26">
        <f t="shared" si="103"/>
        <v>0</v>
      </c>
      <c r="BO116" s="27">
        <f t="shared" si="124"/>
        <v>0</v>
      </c>
      <c r="BP116" s="24" t="s">
        <v>49</v>
      </c>
      <c r="BQ116" s="28"/>
      <c r="BR116" s="29">
        <v>2</v>
      </c>
      <c r="BS116" s="23"/>
      <c r="BT116" s="24"/>
      <c r="BU116" s="26">
        <f t="shared" si="104"/>
        <v>0.14285714285714285</v>
      </c>
      <c r="BV116" s="27">
        <f t="shared" si="125"/>
        <v>0</v>
      </c>
      <c r="BW116" s="24" t="s">
        <v>62</v>
      </c>
      <c r="BX116" s="24" t="s">
        <v>1038</v>
      </c>
      <c r="BY116" s="23"/>
      <c r="BZ116" s="23"/>
      <c r="CA116" s="24"/>
      <c r="CB116" s="26">
        <f t="shared" si="105"/>
        <v>0</v>
      </c>
      <c r="CC116" s="27">
        <f t="shared" si="126"/>
        <v>0</v>
      </c>
      <c r="CD116" s="24" t="s">
        <v>49</v>
      </c>
      <c r="CE116" s="24"/>
      <c r="CF116" s="23"/>
      <c r="CG116" s="23"/>
      <c r="CH116" s="24"/>
      <c r="CI116" s="26">
        <f t="shared" si="106"/>
        <v>0</v>
      </c>
      <c r="CJ116" s="27">
        <f t="shared" si="127"/>
        <v>0</v>
      </c>
      <c r="CK116" s="24" t="s">
        <v>49</v>
      </c>
      <c r="CL116" s="24"/>
      <c r="CM116" s="187">
        <v>6</v>
      </c>
      <c r="CN116" s="187"/>
      <c r="CO116" s="24"/>
      <c r="CP116" s="26">
        <f t="shared" si="107"/>
        <v>0.42857142857142855</v>
      </c>
      <c r="CQ116" s="27">
        <f t="shared" si="128"/>
        <v>0</v>
      </c>
      <c r="CR116" s="24" t="s">
        <v>49</v>
      </c>
      <c r="CS116" s="24"/>
      <c r="CT116" s="23"/>
      <c r="CU116" s="23"/>
      <c r="CV116" s="24"/>
      <c r="CW116" s="26">
        <f t="shared" si="108"/>
        <v>0</v>
      </c>
      <c r="CX116" s="27">
        <f t="shared" si="129"/>
        <v>0</v>
      </c>
      <c r="CY116" s="24" t="s">
        <v>49</v>
      </c>
      <c r="CZ116" s="24"/>
      <c r="DA116" s="23"/>
      <c r="DB116" s="23"/>
      <c r="DC116" s="24"/>
      <c r="DD116" s="26">
        <f t="shared" si="109"/>
        <v>0</v>
      </c>
      <c r="DE116" s="27">
        <f t="shared" si="130"/>
        <v>0</v>
      </c>
      <c r="DF116" s="24" t="s">
        <v>49</v>
      </c>
      <c r="DG116" s="24"/>
      <c r="DH116" s="23">
        <v>10</v>
      </c>
      <c r="DI116" s="23"/>
      <c r="DJ116" s="24"/>
      <c r="DK116" s="26">
        <f t="shared" si="110"/>
        <v>0.7142857142857143</v>
      </c>
      <c r="DL116" s="27">
        <f t="shared" si="131"/>
        <v>0</v>
      </c>
      <c r="DM116" s="24" t="s">
        <v>49</v>
      </c>
      <c r="DN116" s="24"/>
      <c r="DO116" s="23"/>
      <c r="DP116" s="23"/>
      <c r="DQ116" s="24"/>
      <c r="DR116" s="26">
        <f t="shared" si="111"/>
        <v>0</v>
      </c>
      <c r="DS116" s="27">
        <f t="shared" si="132"/>
        <v>0</v>
      </c>
      <c r="DT116" s="24" t="s">
        <v>49</v>
      </c>
      <c r="DU116" s="24"/>
      <c r="DV116" s="23"/>
      <c r="DW116" s="23"/>
      <c r="DX116" s="24"/>
      <c r="DY116" s="26">
        <f t="shared" si="112"/>
        <v>0</v>
      </c>
      <c r="DZ116" s="27">
        <f t="shared" si="133"/>
        <v>0</v>
      </c>
      <c r="EA116" s="24" t="s">
        <v>49</v>
      </c>
      <c r="EB116" s="24"/>
      <c r="EC116" s="30">
        <v>14</v>
      </c>
      <c r="ED116" s="23"/>
      <c r="EE116" s="24"/>
      <c r="EF116" s="26">
        <f t="shared" si="100"/>
        <v>1</v>
      </c>
      <c r="EG116" s="27">
        <f t="shared" si="134"/>
        <v>0</v>
      </c>
      <c r="EH116" s="24" t="s">
        <v>49</v>
      </c>
      <c r="EI116" s="24"/>
      <c r="EJ116" s="31">
        <v>2026</v>
      </c>
    </row>
    <row r="117" spans="2:140" ht="37" customHeight="1" x14ac:dyDescent="0.25">
      <c r="B117" s="15" t="s">
        <v>84</v>
      </c>
      <c r="C117" s="15" t="s">
        <v>85</v>
      </c>
      <c r="D117" s="15" t="s">
        <v>106</v>
      </c>
      <c r="E117" s="15" t="s">
        <v>135</v>
      </c>
      <c r="F117" s="15" t="s">
        <v>244</v>
      </c>
      <c r="G117" s="16" t="s">
        <v>362</v>
      </c>
      <c r="H117" s="15"/>
      <c r="I117" s="15" t="s">
        <v>247</v>
      </c>
      <c r="J117" s="15" t="s">
        <v>248</v>
      </c>
      <c r="K117" s="15" t="s">
        <v>249</v>
      </c>
      <c r="L117" s="15" t="s">
        <v>280</v>
      </c>
      <c r="M117" s="15" t="s">
        <v>46</v>
      </c>
      <c r="N117" s="15" t="s">
        <v>107</v>
      </c>
      <c r="O117" s="21">
        <v>66</v>
      </c>
      <c r="P117" s="18" t="s">
        <v>638</v>
      </c>
      <c r="Q117" s="19" t="s">
        <v>252</v>
      </c>
      <c r="R117" s="18" t="s">
        <v>354</v>
      </c>
      <c r="S117" s="18" t="s">
        <v>639</v>
      </c>
      <c r="T117" s="18" t="s">
        <v>254</v>
      </c>
      <c r="U117" s="18" t="s">
        <v>255</v>
      </c>
      <c r="V117" s="18">
        <v>0</v>
      </c>
      <c r="W117" s="18" t="s">
        <v>640</v>
      </c>
      <c r="X117" s="19" t="s">
        <v>256</v>
      </c>
      <c r="Y117" s="20"/>
      <c r="Z117" s="20"/>
      <c r="AA117" s="20"/>
      <c r="AB117" s="20"/>
      <c r="AC117" s="20"/>
      <c r="AD117" s="20" t="s">
        <v>67</v>
      </c>
      <c r="AE117" s="20" t="s">
        <v>67</v>
      </c>
      <c r="AF117" s="20" t="s">
        <v>67</v>
      </c>
      <c r="AG117" s="20" t="s">
        <v>67</v>
      </c>
      <c r="AH117" s="21" t="s">
        <v>67</v>
      </c>
      <c r="AI117" s="21" t="s">
        <v>67</v>
      </c>
      <c r="AJ117" s="21" t="s">
        <v>67</v>
      </c>
      <c r="AK117" s="21" t="s">
        <v>67</v>
      </c>
      <c r="AL117" s="21" t="s">
        <v>67</v>
      </c>
      <c r="AM117" s="21" t="s">
        <v>67</v>
      </c>
      <c r="AN117" s="21" t="s">
        <v>48</v>
      </c>
      <c r="AO117" s="21" t="s">
        <v>67</v>
      </c>
      <c r="AP117" s="21" t="s">
        <v>67</v>
      </c>
      <c r="AQ117" s="21" t="s">
        <v>67</v>
      </c>
      <c r="AR117" s="22" t="s">
        <v>67</v>
      </c>
      <c r="AS117" s="21" t="s">
        <v>67</v>
      </c>
      <c r="AT117" s="207">
        <v>0</v>
      </c>
      <c r="AU117" s="190">
        <v>0</v>
      </c>
      <c r="AV117" s="190">
        <v>590</v>
      </c>
      <c r="AW117" s="190">
        <v>1615</v>
      </c>
      <c r="AX117" s="190">
        <v>1579</v>
      </c>
      <c r="AY117" s="190">
        <v>3784</v>
      </c>
      <c r="AZ117" s="191"/>
      <c r="BA117" s="191"/>
      <c r="BB117" s="191"/>
      <c r="BC117" s="191"/>
      <c r="BD117" s="23"/>
      <c r="BE117" s="23"/>
      <c r="BF117" s="24"/>
      <c r="BG117" s="25">
        <f t="shared" si="102"/>
        <v>0</v>
      </c>
      <c r="BH117" s="27">
        <f>+IF(BI117="SI",IFERROR((IF(BI117="SI",BE117,0)/AX117),"REVISAR"),0)</f>
        <v>0</v>
      </c>
      <c r="BI117" s="24" t="s">
        <v>50</v>
      </c>
      <c r="BJ117" s="24" t="s">
        <v>1007</v>
      </c>
      <c r="BK117" s="23"/>
      <c r="BL117" s="23"/>
      <c r="BM117" s="24"/>
      <c r="BN117" s="26">
        <f t="shared" si="103"/>
        <v>0</v>
      </c>
      <c r="BO117" s="27">
        <f t="shared" si="124"/>
        <v>0</v>
      </c>
      <c r="BP117" s="24" t="s">
        <v>50</v>
      </c>
      <c r="BQ117" s="28" t="s">
        <v>968</v>
      </c>
      <c r="BR117" s="29"/>
      <c r="BS117" s="23"/>
      <c r="BT117" s="24"/>
      <c r="BU117" s="26">
        <f t="shared" si="104"/>
        <v>0</v>
      </c>
      <c r="BV117" s="27">
        <f t="shared" si="125"/>
        <v>0</v>
      </c>
      <c r="BW117" s="24" t="s">
        <v>49</v>
      </c>
      <c r="BX117" s="24"/>
      <c r="BY117" s="23"/>
      <c r="BZ117" s="23"/>
      <c r="CA117" s="24"/>
      <c r="CB117" s="26">
        <f t="shared" si="105"/>
        <v>0</v>
      </c>
      <c r="CC117" s="27">
        <f t="shared" si="126"/>
        <v>0</v>
      </c>
      <c r="CD117" s="24" t="s">
        <v>49</v>
      </c>
      <c r="CE117" s="24"/>
      <c r="CF117" s="23"/>
      <c r="CG117" s="23"/>
      <c r="CH117" s="24"/>
      <c r="CI117" s="26">
        <f t="shared" si="106"/>
        <v>0</v>
      </c>
      <c r="CJ117" s="27">
        <f t="shared" si="127"/>
        <v>0</v>
      </c>
      <c r="CK117" s="24" t="s">
        <v>49</v>
      </c>
      <c r="CL117" s="24"/>
      <c r="CM117" s="187">
        <v>1000</v>
      </c>
      <c r="CN117" s="187"/>
      <c r="CO117" s="24"/>
      <c r="CP117" s="26">
        <f t="shared" si="107"/>
        <v>0.6333122229259025</v>
      </c>
      <c r="CQ117" s="27">
        <f t="shared" si="128"/>
        <v>0</v>
      </c>
      <c r="CR117" s="24" t="s">
        <v>49</v>
      </c>
      <c r="CS117" s="24"/>
      <c r="CT117" s="23"/>
      <c r="CU117" s="23"/>
      <c r="CV117" s="24"/>
      <c r="CW117" s="26">
        <f t="shared" si="108"/>
        <v>0</v>
      </c>
      <c r="CX117" s="27">
        <f t="shared" si="129"/>
        <v>0</v>
      </c>
      <c r="CY117" s="24" t="s">
        <v>49</v>
      </c>
      <c r="CZ117" s="24"/>
      <c r="DA117" s="23"/>
      <c r="DB117" s="23"/>
      <c r="DC117" s="24"/>
      <c r="DD117" s="26">
        <f t="shared" si="109"/>
        <v>0</v>
      </c>
      <c r="DE117" s="27">
        <f t="shared" si="130"/>
        <v>0</v>
      </c>
      <c r="DF117" s="24" t="s">
        <v>49</v>
      </c>
      <c r="DG117" s="24"/>
      <c r="DH117" s="23"/>
      <c r="DI117" s="23"/>
      <c r="DJ117" s="24"/>
      <c r="DK117" s="26">
        <f t="shared" si="110"/>
        <v>0</v>
      </c>
      <c r="DL117" s="27">
        <f t="shared" si="131"/>
        <v>0</v>
      </c>
      <c r="DM117" s="24" t="s">
        <v>49</v>
      </c>
      <c r="DN117" s="24"/>
      <c r="DO117" s="23"/>
      <c r="DP117" s="23"/>
      <c r="DQ117" s="24"/>
      <c r="DR117" s="26">
        <f t="shared" si="111"/>
        <v>0</v>
      </c>
      <c r="DS117" s="27">
        <f t="shared" si="132"/>
        <v>0</v>
      </c>
      <c r="DT117" s="24" t="s">
        <v>49</v>
      </c>
      <c r="DU117" s="24"/>
      <c r="DV117" s="23"/>
      <c r="DW117" s="23"/>
      <c r="DX117" s="24"/>
      <c r="DY117" s="26">
        <f t="shared" si="112"/>
        <v>0</v>
      </c>
      <c r="DZ117" s="27">
        <f t="shared" si="133"/>
        <v>0</v>
      </c>
      <c r="EA117" s="24" t="s">
        <v>49</v>
      </c>
      <c r="EB117" s="24"/>
      <c r="EC117" s="30">
        <v>1579</v>
      </c>
      <c r="ED117" s="23"/>
      <c r="EE117" s="24"/>
      <c r="EF117" s="26">
        <f t="shared" si="100"/>
        <v>1</v>
      </c>
      <c r="EG117" s="27">
        <f t="shared" si="134"/>
        <v>0</v>
      </c>
      <c r="EH117" s="24" t="s">
        <v>49</v>
      </c>
      <c r="EI117" s="24"/>
      <c r="EJ117" s="31">
        <v>2026</v>
      </c>
    </row>
    <row r="118" spans="2:140" ht="37" customHeight="1" x14ac:dyDescent="0.25">
      <c r="B118" s="15" t="s">
        <v>84</v>
      </c>
      <c r="C118" s="15" t="s">
        <v>85</v>
      </c>
      <c r="D118" s="15" t="s">
        <v>106</v>
      </c>
      <c r="E118" s="15" t="s">
        <v>135</v>
      </c>
      <c r="F118" s="15" t="s">
        <v>244</v>
      </c>
      <c r="G118" s="16" t="s">
        <v>362</v>
      </c>
      <c r="H118" s="15"/>
      <c r="I118" s="15" t="s">
        <v>247</v>
      </c>
      <c r="J118" s="15" t="s">
        <v>248</v>
      </c>
      <c r="K118" s="15" t="s">
        <v>249</v>
      </c>
      <c r="L118" s="15" t="s">
        <v>280</v>
      </c>
      <c r="M118" s="15" t="s">
        <v>46</v>
      </c>
      <c r="N118" s="15" t="s">
        <v>47</v>
      </c>
      <c r="O118" s="21">
        <v>67</v>
      </c>
      <c r="P118" s="18" t="s">
        <v>108</v>
      </c>
      <c r="Q118" s="19" t="s">
        <v>252</v>
      </c>
      <c r="R118" s="18" t="s">
        <v>354</v>
      </c>
      <c r="S118" s="18" t="s">
        <v>641</v>
      </c>
      <c r="T118" s="18" t="s">
        <v>274</v>
      </c>
      <c r="U118" s="18" t="s">
        <v>260</v>
      </c>
      <c r="V118" s="18">
        <v>0</v>
      </c>
      <c r="W118" s="18" t="s">
        <v>640</v>
      </c>
      <c r="X118" s="19" t="s">
        <v>256</v>
      </c>
      <c r="Y118" s="20"/>
      <c r="Z118" s="20"/>
      <c r="AA118" s="20"/>
      <c r="AB118" s="20"/>
      <c r="AC118" s="20"/>
      <c r="AD118" s="20" t="s">
        <v>67</v>
      </c>
      <c r="AE118" s="20" t="s">
        <v>67</v>
      </c>
      <c r="AF118" s="20" t="s">
        <v>67</v>
      </c>
      <c r="AG118" s="20" t="s">
        <v>67</v>
      </c>
      <c r="AH118" s="21" t="s">
        <v>67</v>
      </c>
      <c r="AI118" s="21" t="s">
        <v>67</v>
      </c>
      <c r="AJ118" s="21" t="s">
        <v>67</v>
      </c>
      <c r="AK118" s="21" t="s">
        <v>67</v>
      </c>
      <c r="AL118" s="21" t="s">
        <v>67</v>
      </c>
      <c r="AM118" s="21" t="s">
        <v>48</v>
      </c>
      <c r="AN118" s="21" t="s">
        <v>67</v>
      </c>
      <c r="AO118" s="21" t="s">
        <v>67</v>
      </c>
      <c r="AP118" s="21" t="s">
        <v>67</v>
      </c>
      <c r="AQ118" s="21" t="s">
        <v>67</v>
      </c>
      <c r="AR118" s="22" t="s">
        <v>67</v>
      </c>
      <c r="AS118" s="21" t="s">
        <v>67</v>
      </c>
      <c r="AT118" s="207">
        <v>0</v>
      </c>
      <c r="AU118" s="190">
        <v>0</v>
      </c>
      <c r="AV118" s="190">
        <v>50</v>
      </c>
      <c r="AW118" s="197">
        <v>75</v>
      </c>
      <c r="AX118" s="190">
        <v>100</v>
      </c>
      <c r="AY118" s="190">
        <v>100</v>
      </c>
      <c r="AZ118" s="191"/>
      <c r="BA118" s="191"/>
      <c r="BB118" s="191"/>
      <c r="BC118" s="191"/>
      <c r="BD118" s="23"/>
      <c r="BE118" s="23"/>
      <c r="BF118" s="24"/>
      <c r="BG118" s="25">
        <f t="shared" si="102"/>
        <v>0</v>
      </c>
      <c r="BH118" s="26">
        <f t="shared" ref="BH118:BH127" si="135">IFERROR(BE118/AX118,0)</f>
        <v>0</v>
      </c>
      <c r="BI118" s="24" t="s">
        <v>50</v>
      </c>
      <c r="BJ118" s="24" t="s">
        <v>1007</v>
      </c>
      <c r="BK118" s="97"/>
      <c r="BL118" s="55"/>
      <c r="BM118" s="24"/>
      <c r="BN118" s="26">
        <f t="shared" si="103"/>
        <v>0</v>
      </c>
      <c r="BO118" s="27">
        <f t="shared" si="124"/>
        <v>0</v>
      </c>
      <c r="BP118" s="24" t="s">
        <v>50</v>
      </c>
      <c r="BQ118" s="28" t="s">
        <v>968</v>
      </c>
      <c r="BR118" s="97"/>
      <c r="BS118" s="55"/>
      <c r="BT118" s="24"/>
      <c r="BU118" s="26">
        <f t="shared" si="104"/>
        <v>0</v>
      </c>
      <c r="BV118" s="27">
        <f t="shared" si="125"/>
        <v>0</v>
      </c>
      <c r="BW118" s="24" t="s">
        <v>49</v>
      </c>
      <c r="BX118" s="96"/>
      <c r="BY118" s="23"/>
      <c r="BZ118" s="23"/>
      <c r="CA118" s="24"/>
      <c r="CB118" s="26">
        <f t="shared" si="105"/>
        <v>0</v>
      </c>
      <c r="CC118" s="27">
        <f t="shared" si="126"/>
        <v>0</v>
      </c>
      <c r="CD118" s="24" t="s">
        <v>49</v>
      </c>
      <c r="CE118" s="24"/>
      <c r="CF118" s="97"/>
      <c r="CG118" s="23"/>
      <c r="CH118" s="24"/>
      <c r="CI118" s="26">
        <f t="shared" si="106"/>
        <v>0</v>
      </c>
      <c r="CJ118" s="27">
        <f t="shared" si="127"/>
        <v>0</v>
      </c>
      <c r="CK118" s="24" t="s">
        <v>49</v>
      </c>
      <c r="CL118" s="24"/>
      <c r="CM118" s="214"/>
      <c r="CN118" s="187"/>
      <c r="CO118" s="24"/>
      <c r="CP118" s="26">
        <f t="shared" si="107"/>
        <v>0</v>
      </c>
      <c r="CQ118" s="27">
        <f t="shared" si="128"/>
        <v>0</v>
      </c>
      <c r="CR118" s="24" t="s">
        <v>49</v>
      </c>
      <c r="CS118" s="24"/>
      <c r="CT118" s="97"/>
      <c r="CU118" s="23"/>
      <c r="CV118" s="24"/>
      <c r="CW118" s="26">
        <f t="shared" si="108"/>
        <v>0</v>
      </c>
      <c r="CX118" s="27">
        <f t="shared" si="129"/>
        <v>0</v>
      </c>
      <c r="CY118" s="24" t="s">
        <v>49</v>
      </c>
      <c r="CZ118" s="24"/>
      <c r="DA118" s="97"/>
      <c r="DB118" s="23"/>
      <c r="DC118" s="24"/>
      <c r="DD118" s="26">
        <f t="shared" si="109"/>
        <v>0</v>
      </c>
      <c r="DE118" s="27">
        <f t="shared" si="130"/>
        <v>0</v>
      </c>
      <c r="DF118" s="24" t="s">
        <v>49</v>
      </c>
      <c r="DG118" s="24"/>
      <c r="DH118" s="97"/>
      <c r="DI118" s="23"/>
      <c r="DJ118" s="24"/>
      <c r="DK118" s="26">
        <f t="shared" si="110"/>
        <v>0</v>
      </c>
      <c r="DL118" s="27">
        <f t="shared" si="131"/>
        <v>0</v>
      </c>
      <c r="DM118" s="24" t="s">
        <v>49</v>
      </c>
      <c r="DN118" s="24"/>
      <c r="DO118" s="97"/>
      <c r="DP118" s="23"/>
      <c r="DQ118" s="24"/>
      <c r="DR118" s="26">
        <f t="shared" si="111"/>
        <v>0</v>
      </c>
      <c r="DS118" s="27">
        <f t="shared" si="132"/>
        <v>0</v>
      </c>
      <c r="DT118" s="24" t="s">
        <v>49</v>
      </c>
      <c r="DU118" s="24"/>
      <c r="DV118" s="97"/>
      <c r="DW118" s="23"/>
      <c r="DX118" s="24"/>
      <c r="DY118" s="26">
        <f t="shared" si="112"/>
        <v>0</v>
      </c>
      <c r="DZ118" s="27">
        <f t="shared" si="133"/>
        <v>0</v>
      </c>
      <c r="EA118" s="24" t="s">
        <v>49</v>
      </c>
      <c r="EB118" s="24"/>
      <c r="EC118" s="98">
        <v>100</v>
      </c>
      <c r="ED118" s="23"/>
      <c r="EE118" s="24"/>
      <c r="EF118" s="26">
        <f t="shared" si="100"/>
        <v>1</v>
      </c>
      <c r="EG118" s="27">
        <f t="shared" si="134"/>
        <v>0</v>
      </c>
      <c r="EH118" s="24" t="s">
        <v>49</v>
      </c>
      <c r="EI118" s="24"/>
      <c r="EJ118" s="31">
        <v>2026</v>
      </c>
    </row>
    <row r="119" spans="2:140" ht="37" customHeight="1" x14ac:dyDescent="0.25">
      <c r="B119" s="15" t="s">
        <v>84</v>
      </c>
      <c r="C119" s="15" t="s">
        <v>85</v>
      </c>
      <c r="D119" s="15" t="s">
        <v>106</v>
      </c>
      <c r="E119" s="15" t="s">
        <v>135</v>
      </c>
      <c r="F119" s="15" t="s">
        <v>244</v>
      </c>
      <c r="G119" s="16" t="s">
        <v>362</v>
      </c>
      <c r="H119" s="15"/>
      <c r="I119" s="15" t="s">
        <v>247</v>
      </c>
      <c r="J119" s="15" t="s">
        <v>248</v>
      </c>
      <c r="K119" s="15" t="s">
        <v>249</v>
      </c>
      <c r="L119" s="15" t="s">
        <v>280</v>
      </c>
      <c r="M119" s="15" t="s">
        <v>46</v>
      </c>
      <c r="N119" s="15" t="s">
        <v>107</v>
      </c>
      <c r="O119" s="21">
        <v>131</v>
      </c>
      <c r="P119" s="18" t="s">
        <v>642</v>
      </c>
      <c r="Q119" s="19" t="s">
        <v>252</v>
      </c>
      <c r="R119" s="18" t="s">
        <v>354</v>
      </c>
      <c r="S119" s="18" t="s">
        <v>643</v>
      </c>
      <c r="T119" s="18" t="s">
        <v>254</v>
      </c>
      <c r="U119" s="18" t="s">
        <v>255</v>
      </c>
      <c r="V119" s="18">
        <v>0</v>
      </c>
      <c r="W119" s="18" t="s">
        <v>640</v>
      </c>
      <c r="X119" s="19" t="s">
        <v>256</v>
      </c>
      <c r="Y119" s="20"/>
      <c r="Z119" s="20"/>
      <c r="AA119" s="20"/>
      <c r="AB119" s="20"/>
      <c r="AC119" s="20"/>
      <c r="AD119" s="20" t="s">
        <v>67</v>
      </c>
      <c r="AE119" s="20" t="s">
        <v>67</v>
      </c>
      <c r="AF119" s="20" t="s">
        <v>67</v>
      </c>
      <c r="AG119" s="20" t="s">
        <v>67</v>
      </c>
      <c r="AH119" s="21" t="s">
        <v>67</v>
      </c>
      <c r="AI119" s="21" t="s">
        <v>67</v>
      </c>
      <c r="AJ119" s="21" t="s">
        <v>67</v>
      </c>
      <c r="AK119" s="21" t="s">
        <v>67</v>
      </c>
      <c r="AL119" s="21" t="s">
        <v>67</v>
      </c>
      <c r="AM119" s="21" t="s">
        <v>67</v>
      </c>
      <c r="AN119" s="21" t="s">
        <v>48</v>
      </c>
      <c r="AO119" s="21" t="s">
        <v>67</v>
      </c>
      <c r="AP119" s="21" t="s">
        <v>67</v>
      </c>
      <c r="AQ119" s="21" t="s">
        <v>67</v>
      </c>
      <c r="AR119" s="22" t="s">
        <v>67</v>
      </c>
      <c r="AS119" s="21" t="s">
        <v>67</v>
      </c>
      <c r="AT119" s="207">
        <v>0</v>
      </c>
      <c r="AU119" s="190">
        <v>0</v>
      </c>
      <c r="AV119" s="190">
        <v>0</v>
      </c>
      <c r="AW119" s="190">
        <v>1500</v>
      </c>
      <c r="AX119" s="190">
        <v>3000</v>
      </c>
      <c r="AY119" s="190">
        <v>3000</v>
      </c>
      <c r="AZ119" s="191"/>
      <c r="BA119" s="191"/>
      <c r="BB119" s="191"/>
      <c r="BC119" s="191"/>
      <c r="BD119" s="23"/>
      <c r="BE119" s="23"/>
      <c r="BF119" s="24"/>
      <c r="BG119" s="25">
        <f t="shared" si="102"/>
        <v>0</v>
      </c>
      <c r="BH119" s="26">
        <f t="shared" si="135"/>
        <v>0</v>
      </c>
      <c r="BI119" s="24" t="s">
        <v>50</v>
      </c>
      <c r="BJ119" s="24" t="s">
        <v>1007</v>
      </c>
      <c r="BK119" s="23"/>
      <c r="BL119" s="23"/>
      <c r="BM119" s="24"/>
      <c r="BN119" s="26">
        <f t="shared" si="103"/>
        <v>0</v>
      </c>
      <c r="BO119" s="27">
        <f t="shared" si="124"/>
        <v>0</v>
      </c>
      <c r="BP119" s="24" t="s">
        <v>50</v>
      </c>
      <c r="BQ119" s="28" t="s">
        <v>968</v>
      </c>
      <c r="BR119" s="29"/>
      <c r="BS119" s="23"/>
      <c r="BT119" s="24"/>
      <c r="BU119" s="26">
        <f t="shared" si="104"/>
        <v>0</v>
      </c>
      <c r="BV119" s="27">
        <f t="shared" si="125"/>
        <v>0</v>
      </c>
      <c r="BW119" s="24" t="s">
        <v>49</v>
      </c>
      <c r="BX119" s="24"/>
      <c r="BY119" s="23"/>
      <c r="BZ119" s="23"/>
      <c r="CA119" s="24"/>
      <c r="CB119" s="26">
        <f t="shared" si="105"/>
        <v>0</v>
      </c>
      <c r="CC119" s="27">
        <f t="shared" si="126"/>
        <v>0</v>
      </c>
      <c r="CD119" s="24" t="s">
        <v>49</v>
      </c>
      <c r="CE119" s="24"/>
      <c r="CF119" s="23"/>
      <c r="CG119" s="23"/>
      <c r="CH119" s="24"/>
      <c r="CI119" s="26">
        <f t="shared" si="106"/>
        <v>0</v>
      </c>
      <c r="CJ119" s="27">
        <f t="shared" si="127"/>
        <v>0</v>
      </c>
      <c r="CK119" s="24" t="s">
        <v>49</v>
      </c>
      <c r="CL119" s="24"/>
      <c r="CM119" s="187">
        <v>1500</v>
      </c>
      <c r="CN119" s="187"/>
      <c r="CO119" s="24"/>
      <c r="CP119" s="26">
        <f t="shared" si="107"/>
        <v>0.5</v>
      </c>
      <c r="CQ119" s="27">
        <f t="shared" si="128"/>
        <v>0</v>
      </c>
      <c r="CR119" s="24" t="s">
        <v>49</v>
      </c>
      <c r="CS119" s="24"/>
      <c r="CT119" s="23"/>
      <c r="CU119" s="23"/>
      <c r="CV119" s="24"/>
      <c r="CW119" s="26">
        <f t="shared" si="108"/>
        <v>0</v>
      </c>
      <c r="CX119" s="27">
        <f t="shared" si="129"/>
        <v>0</v>
      </c>
      <c r="CY119" s="24" t="s">
        <v>49</v>
      </c>
      <c r="CZ119" s="24"/>
      <c r="DA119" s="23"/>
      <c r="DB119" s="23"/>
      <c r="DC119" s="24"/>
      <c r="DD119" s="26">
        <f t="shared" si="109"/>
        <v>0</v>
      </c>
      <c r="DE119" s="27">
        <f t="shared" si="130"/>
        <v>0</v>
      </c>
      <c r="DF119" s="24" t="s">
        <v>49</v>
      </c>
      <c r="DG119" s="24"/>
      <c r="DH119" s="23"/>
      <c r="DI119" s="23"/>
      <c r="DJ119" s="24"/>
      <c r="DK119" s="26">
        <f t="shared" si="110"/>
        <v>0</v>
      </c>
      <c r="DL119" s="27">
        <f t="shared" si="131"/>
        <v>0</v>
      </c>
      <c r="DM119" s="24" t="s">
        <v>49</v>
      </c>
      <c r="DN119" s="24"/>
      <c r="DO119" s="23"/>
      <c r="DP119" s="23"/>
      <c r="DQ119" s="24"/>
      <c r="DR119" s="26">
        <f t="shared" si="111"/>
        <v>0</v>
      </c>
      <c r="DS119" s="27">
        <f t="shared" si="132"/>
        <v>0</v>
      </c>
      <c r="DT119" s="24" t="s">
        <v>49</v>
      </c>
      <c r="DU119" s="24"/>
      <c r="DV119" s="23"/>
      <c r="DW119" s="23"/>
      <c r="DX119" s="24"/>
      <c r="DY119" s="26">
        <f t="shared" si="112"/>
        <v>0</v>
      </c>
      <c r="DZ119" s="27">
        <f t="shared" si="133"/>
        <v>0</v>
      </c>
      <c r="EA119" s="24" t="s">
        <v>49</v>
      </c>
      <c r="EB119" s="24"/>
      <c r="EC119" s="30">
        <v>3000</v>
      </c>
      <c r="ED119" s="23"/>
      <c r="EE119" s="24"/>
      <c r="EF119" s="26">
        <f t="shared" si="100"/>
        <v>1</v>
      </c>
      <c r="EG119" s="27">
        <f t="shared" si="134"/>
        <v>0</v>
      </c>
      <c r="EH119" s="24" t="s">
        <v>49</v>
      </c>
      <c r="EI119" s="24"/>
      <c r="EJ119" s="31">
        <v>2026</v>
      </c>
    </row>
    <row r="120" spans="2:140" ht="37" customHeight="1" x14ac:dyDescent="0.25">
      <c r="B120" s="15" t="s">
        <v>84</v>
      </c>
      <c r="C120" s="15" t="s">
        <v>85</v>
      </c>
      <c r="D120" s="15" t="s">
        <v>109</v>
      </c>
      <c r="E120" s="15" t="s">
        <v>130</v>
      </c>
      <c r="F120" s="15" t="s">
        <v>560</v>
      </c>
      <c r="G120" s="16" t="s">
        <v>644</v>
      </c>
      <c r="H120" s="15"/>
      <c r="I120" s="15" t="s">
        <v>433</v>
      </c>
      <c r="J120" s="15" t="s">
        <v>434</v>
      </c>
      <c r="K120" s="15" t="s">
        <v>435</v>
      </c>
      <c r="L120" s="15" t="s">
        <v>645</v>
      </c>
      <c r="M120" s="15" t="s">
        <v>87</v>
      </c>
      <c r="N120" s="15" t="s">
        <v>110</v>
      </c>
      <c r="O120" s="21">
        <v>69</v>
      </c>
      <c r="P120" s="18" t="s">
        <v>646</v>
      </c>
      <c r="Q120" s="19" t="s">
        <v>252</v>
      </c>
      <c r="R120" s="18" t="s">
        <v>419</v>
      </c>
      <c r="S120" s="18" t="s">
        <v>647</v>
      </c>
      <c r="T120" s="18" t="s">
        <v>274</v>
      </c>
      <c r="U120" s="18" t="s">
        <v>332</v>
      </c>
      <c r="V120" s="18"/>
      <c r="W120" s="18" t="s">
        <v>648</v>
      </c>
      <c r="X120" s="19" t="s">
        <v>256</v>
      </c>
      <c r="Y120" s="20"/>
      <c r="Z120" s="20"/>
      <c r="AA120" s="20"/>
      <c r="AB120" s="20"/>
      <c r="AC120" s="20"/>
      <c r="AD120" s="20"/>
      <c r="AE120" s="20"/>
      <c r="AF120" s="20"/>
      <c r="AG120" s="20"/>
      <c r="AH120" s="21"/>
      <c r="AI120" s="21"/>
      <c r="AJ120" s="21"/>
      <c r="AK120" s="21"/>
      <c r="AL120" s="21"/>
      <c r="AM120" s="21" t="s">
        <v>48</v>
      </c>
      <c r="AN120" s="21"/>
      <c r="AO120" s="21"/>
      <c r="AP120" s="21"/>
      <c r="AQ120" s="21"/>
      <c r="AR120" s="22"/>
      <c r="AS120" s="21"/>
      <c r="AT120" s="207" t="s">
        <v>121</v>
      </c>
      <c r="AU120" s="190" t="s">
        <v>90</v>
      </c>
      <c r="AV120" s="190">
        <v>90</v>
      </c>
      <c r="AW120" s="190">
        <v>90</v>
      </c>
      <c r="AX120" s="190">
        <v>90</v>
      </c>
      <c r="AY120" s="190">
        <v>90</v>
      </c>
      <c r="AZ120" s="191"/>
      <c r="BA120" s="191"/>
      <c r="BB120" s="191"/>
      <c r="BC120" s="191"/>
      <c r="BD120" s="23"/>
      <c r="BE120" s="23"/>
      <c r="BF120" s="24"/>
      <c r="BG120" s="25">
        <f t="shared" si="102"/>
        <v>0</v>
      </c>
      <c r="BH120" s="26">
        <f t="shared" si="135"/>
        <v>0</v>
      </c>
      <c r="BI120" s="24" t="s">
        <v>50</v>
      </c>
      <c r="BJ120" s="24" t="s">
        <v>967</v>
      </c>
      <c r="BK120" s="23"/>
      <c r="BL120" s="23"/>
      <c r="BM120" s="24"/>
      <c r="BN120" s="26">
        <f t="shared" si="103"/>
        <v>0</v>
      </c>
      <c r="BO120" s="27">
        <f t="shared" si="124"/>
        <v>0</v>
      </c>
      <c r="BP120" s="24" t="s">
        <v>50</v>
      </c>
      <c r="BQ120" s="28" t="s">
        <v>968</v>
      </c>
      <c r="BR120" s="29">
        <v>22.5</v>
      </c>
      <c r="BS120" s="23">
        <v>25</v>
      </c>
      <c r="BT120" s="24" t="s">
        <v>1039</v>
      </c>
      <c r="BU120" s="26">
        <f t="shared" si="104"/>
        <v>0.25</v>
      </c>
      <c r="BV120" s="27">
        <f t="shared" si="125"/>
        <v>0.27777777777777779</v>
      </c>
      <c r="BW120" s="24" t="s">
        <v>50</v>
      </c>
      <c r="BX120" s="24" t="s">
        <v>1040</v>
      </c>
      <c r="BY120" s="23">
        <v>22.5</v>
      </c>
      <c r="BZ120" s="23"/>
      <c r="CA120" s="24"/>
      <c r="CB120" s="26">
        <f t="shared" si="105"/>
        <v>0.25</v>
      </c>
      <c r="CC120" s="27">
        <f t="shared" si="126"/>
        <v>0.27777777777777779</v>
      </c>
      <c r="CD120" s="24" t="s">
        <v>49</v>
      </c>
      <c r="CE120" s="24"/>
      <c r="CF120" s="23">
        <v>22.5</v>
      </c>
      <c r="CG120" s="23"/>
      <c r="CH120" s="24"/>
      <c r="CI120" s="26">
        <f t="shared" si="106"/>
        <v>0.25</v>
      </c>
      <c r="CJ120" s="27">
        <f t="shared" si="127"/>
        <v>0.27777777777777779</v>
      </c>
      <c r="CK120" s="24" t="s">
        <v>49</v>
      </c>
      <c r="CL120" s="24"/>
      <c r="CM120" s="187">
        <v>45</v>
      </c>
      <c r="CN120" s="187"/>
      <c r="CO120" s="24"/>
      <c r="CP120" s="26">
        <f t="shared" si="107"/>
        <v>0.5</v>
      </c>
      <c r="CQ120" s="27">
        <f t="shared" si="128"/>
        <v>0.27777777777777779</v>
      </c>
      <c r="CR120" s="24" t="s">
        <v>49</v>
      </c>
      <c r="CS120" s="24"/>
      <c r="CT120" s="23">
        <v>45</v>
      </c>
      <c r="CU120" s="23"/>
      <c r="CV120" s="24"/>
      <c r="CW120" s="26">
        <f t="shared" si="108"/>
        <v>0.5</v>
      </c>
      <c r="CX120" s="27">
        <f t="shared" si="129"/>
        <v>0.27777777777777779</v>
      </c>
      <c r="CY120" s="24" t="s">
        <v>49</v>
      </c>
      <c r="CZ120" s="24"/>
      <c r="DA120" s="23">
        <v>45</v>
      </c>
      <c r="DB120" s="23"/>
      <c r="DC120" s="24"/>
      <c r="DD120" s="26">
        <f t="shared" si="109"/>
        <v>0.5</v>
      </c>
      <c r="DE120" s="27">
        <f t="shared" si="130"/>
        <v>0.27777777777777779</v>
      </c>
      <c r="DF120" s="24" t="s">
        <v>49</v>
      </c>
      <c r="DG120" s="24"/>
      <c r="DH120" s="23">
        <v>67.5</v>
      </c>
      <c r="DI120" s="23"/>
      <c r="DJ120" s="24"/>
      <c r="DK120" s="26">
        <f t="shared" si="110"/>
        <v>0.75</v>
      </c>
      <c r="DL120" s="27">
        <f t="shared" si="131"/>
        <v>0.27777777777777779</v>
      </c>
      <c r="DM120" s="24" t="s">
        <v>49</v>
      </c>
      <c r="DN120" s="24"/>
      <c r="DO120" s="23">
        <v>67.5</v>
      </c>
      <c r="DP120" s="23"/>
      <c r="DQ120" s="24"/>
      <c r="DR120" s="26">
        <f t="shared" si="111"/>
        <v>0.75</v>
      </c>
      <c r="DS120" s="27">
        <f t="shared" si="132"/>
        <v>0.27777777777777779</v>
      </c>
      <c r="DT120" s="24" t="s">
        <v>49</v>
      </c>
      <c r="DU120" s="24"/>
      <c r="DV120" s="23">
        <v>67.5</v>
      </c>
      <c r="DW120" s="23"/>
      <c r="DX120" s="24"/>
      <c r="DY120" s="26">
        <f t="shared" si="112"/>
        <v>0.75</v>
      </c>
      <c r="DZ120" s="27">
        <f t="shared" si="133"/>
        <v>0.27777777777777779</v>
      </c>
      <c r="EA120" s="24" t="s">
        <v>49</v>
      </c>
      <c r="EB120" s="24"/>
      <c r="EC120" s="30">
        <v>90</v>
      </c>
      <c r="ED120" s="23"/>
      <c r="EE120" s="24"/>
      <c r="EF120" s="26">
        <f t="shared" si="100"/>
        <v>1</v>
      </c>
      <c r="EG120" s="27">
        <f t="shared" si="134"/>
        <v>0.27777777777777779</v>
      </c>
      <c r="EH120" s="24" t="s">
        <v>49</v>
      </c>
      <c r="EI120" s="24"/>
      <c r="EJ120" s="31">
        <v>2026</v>
      </c>
    </row>
    <row r="121" spans="2:140" ht="37" customHeight="1" x14ac:dyDescent="0.25">
      <c r="B121" s="15" t="s">
        <v>84</v>
      </c>
      <c r="C121" s="15" t="s">
        <v>85</v>
      </c>
      <c r="D121" s="15" t="s">
        <v>109</v>
      </c>
      <c r="E121" s="15" t="s">
        <v>130</v>
      </c>
      <c r="F121" s="15" t="s">
        <v>560</v>
      </c>
      <c r="G121" s="16" t="s">
        <v>644</v>
      </c>
      <c r="H121" s="15"/>
      <c r="I121" s="15" t="s">
        <v>433</v>
      </c>
      <c r="J121" s="15" t="s">
        <v>434</v>
      </c>
      <c r="K121" s="15" t="s">
        <v>435</v>
      </c>
      <c r="L121" s="15" t="s">
        <v>645</v>
      </c>
      <c r="M121" s="15" t="s">
        <v>87</v>
      </c>
      <c r="N121" s="15" t="s">
        <v>110</v>
      </c>
      <c r="O121" s="21">
        <v>70</v>
      </c>
      <c r="P121" s="18" t="s">
        <v>649</v>
      </c>
      <c r="Q121" s="19" t="s">
        <v>252</v>
      </c>
      <c r="R121" s="18" t="s">
        <v>419</v>
      </c>
      <c r="S121" s="18" t="s">
        <v>650</v>
      </c>
      <c r="T121" s="18" t="s">
        <v>274</v>
      </c>
      <c r="U121" s="18" t="s">
        <v>332</v>
      </c>
      <c r="V121" s="18"/>
      <c r="W121" s="18" t="s">
        <v>651</v>
      </c>
      <c r="X121" s="19" t="s">
        <v>256</v>
      </c>
      <c r="Y121" s="20"/>
      <c r="Z121" s="20"/>
      <c r="AA121" s="20"/>
      <c r="AB121" s="20"/>
      <c r="AC121" s="20"/>
      <c r="AD121" s="20"/>
      <c r="AE121" s="20"/>
      <c r="AF121" s="20"/>
      <c r="AG121" s="20"/>
      <c r="AH121" s="21"/>
      <c r="AI121" s="21"/>
      <c r="AJ121" s="21"/>
      <c r="AK121" s="21"/>
      <c r="AL121" s="21"/>
      <c r="AM121" s="21" t="s">
        <v>48</v>
      </c>
      <c r="AN121" s="21"/>
      <c r="AO121" s="21"/>
      <c r="AP121" s="21"/>
      <c r="AQ121" s="21"/>
      <c r="AR121" s="22"/>
      <c r="AS121" s="21"/>
      <c r="AT121" s="207" t="s">
        <v>121</v>
      </c>
      <c r="AU121" s="190" t="s">
        <v>90</v>
      </c>
      <c r="AV121" s="190">
        <v>74</v>
      </c>
      <c r="AW121" s="190">
        <v>74</v>
      </c>
      <c r="AX121" s="190">
        <v>74</v>
      </c>
      <c r="AY121" s="190">
        <v>74</v>
      </c>
      <c r="AZ121" s="191"/>
      <c r="BA121" s="191"/>
      <c r="BB121" s="191"/>
      <c r="BC121" s="191"/>
      <c r="BD121" s="23"/>
      <c r="BE121" s="23"/>
      <c r="BF121" s="24"/>
      <c r="BG121" s="25">
        <f t="shared" si="102"/>
        <v>0</v>
      </c>
      <c r="BH121" s="26">
        <f t="shared" si="135"/>
        <v>0</v>
      </c>
      <c r="BI121" s="24" t="s">
        <v>50</v>
      </c>
      <c r="BJ121" s="24" t="s">
        <v>967</v>
      </c>
      <c r="BK121" s="23"/>
      <c r="BL121" s="23"/>
      <c r="BM121" s="24"/>
      <c r="BN121" s="26">
        <f t="shared" si="103"/>
        <v>0</v>
      </c>
      <c r="BO121" s="27">
        <f t="shared" si="124"/>
        <v>0</v>
      </c>
      <c r="BP121" s="24" t="s">
        <v>50</v>
      </c>
      <c r="BQ121" s="28" t="s">
        <v>968</v>
      </c>
      <c r="BR121" s="29">
        <v>27</v>
      </c>
      <c r="BS121" s="23">
        <v>32</v>
      </c>
      <c r="BT121" s="24" t="s">
        <v>1041</v>
      </c>
      <c r="BU121" s="26">
        <f t="shared" si="104"/>
        <v>0.36486486486486486</v>
      </c>
      <c r="BV121" s="27">
        <f t="shared" si="125"/>
        <v>0.43243243243243246</v>
      </c>
      <c r="BW121" s="24" t="s">
        <v>50</v>
      </c>
      <c r="BX121" s="24" t="s">
        <v>1040</v>
      </c>
      <c r="BY121" s="23">
        <v>27</v>
      </c>
      <c r="BZ121" s="23"/>
      <c r="CA121" s="24"/>
      <c r="CB121" s="26">
        <f t="shared" si="105"/>
        <v>0.36486486486486486</v>
      </c>
      <c r="CC121" s="27">
        <f t="shared" si="126"/>
        <v>0.43243243243243246</v>
      </c>
      <c r="CD121" s="24" t="s">
        <v>49</v>
      </c>
      <c r="CE121" s="24"/>
      <c r="CF121" s="23">
        <v>27</v>
      </c>
      <c r="CG121" s="23"/>
      <c r="CH121" s="24"/>
      <c r="CI121" s="26">
        <f t="shared" si="106"/>
        <v>0.36486486486486486</v>
      </c>
      <c r="CJ121" s="27">
        <f t="shared" si="127"/>
        <v>0.43243243243243246</v>
      </c>
      <c r="CK121" s="24" t="s">
        <v>49</v>
      </c>
      <c r="CL121" s="24"/>
      <c r="CM121" s="187">
        <v>52</v>
      </c>
      <c r="CN121" s="187"/>
      <c r="CO121" s="24"/>
      <c r="CP121" s="26">
        <f t="shared" si="107"/>
        <v>0.70270270270270274</v>
      </c>
      <c r="CQ121" s="27">
        <f t="shared" si="128"/>
        <v>0.43243243243243246</v>
      </c>
      <c r="CR121" s="24" t="s">
        <v>49</v>
      </c>
      <c r="CS121" s="24"/>
      <c r="CT121" s="23">
        <v>52</v>
      </c>
      <c r="CU121" s="23"/>
      <c r="CV121" s="24"/>
      <c r="CW121" s="26">
        <f t="shared" si="108"/>
        <v>0.70270270270270274</v>
      </c>
      <c r="CX121" s="27">
        <f t="shared" si="129"/>
        <v>0.43243243243243246</v>
      </c>
      <c r="CY121" s="24" t="s">
        <v>49</v>
      </c>
      <c r="CZ121" s="24"/>
      <c r="DA121" s="23">
        <v>52</v>
      </c>
      <c r="DB121" s="23"/>
      <c r="DC121" s="24"/>
      <c r="DD121" s="26">
        <f t="shared" si="109"/>
        <v>0.70270270270270274</v>
      </c>
      <c r="DE121" s="27">
        <f t="shared" si="130"/>
        <v>0.43243243243243246</v>
      </c>
      <c r="DF121" s="24" t="s">
        <v>49</v>
      </c>
      <c r="DG121" s="24"/>
      <c r="DH121" s="23">
        <v>67</v>
      </c>
      <c r="DI121" s="23"/>
      <c r="DJ121" s="24"/>
      <c r="DK121" s="26">
        <f t="shared" si="110"/>
        <v>0.90540540540540537</v>
      </c>
      <c r="DL121" s="27">
        <f t="shared" si="131"/>
        <v>0.43243243243243246</v>
      </c>
      <c r="DM121" s="24" t="s">
        <v>49</v>
      </c>
      <c r="DN121" s="24"/>
      <c r="DO121" s="23">
        <v>67</v>
      </c>
      <c r="DP121" s="23"/>
      <c r="DQ121" s="24"/>
      <c r="DR121" s="26">
        <f t="shared" si="111"/>
        <v>0.90540540540540537</v>
      </c>
      <c r="DS121" s="27">
        <f t="shared" si="132"/>
        <v>0.43243243243243246</v>
      </c>
      <c r="DT121" s="24" t="s">
        <v>49</v>
      </c>
      <c r="DU121" s="24"/>
      <c r="DV121" s="23">
        <v>67</v>
      </c>
      <c r="DW121" s="23"/>
      <c r="DX121" s="24"/>
      <c r="DY121" s="26">
        <f t="shared" si="112"/>
        <v>0.90540540540540537</v>
      </c>
      <c r="DZ121" s="27">
        <f t="shared" si="133"/>
        <v>0.43243243243243246</v>
      </c>
      <c r="EA121" s="24" t="s">
        <v>49</v>
      </c>
      <c r="EB121" s="24"/>
      <c r="EC121" s="30">
        <v>74</v>
      </c>
      <c r="ED121" s="23"/>
      <c r="EE121" s="24"/>
      <c r="EF121" s="26">
        <f t="shared" si="100"/>
        <v>1</v>
      </c>
      <c r="EG121" s="27">
        <f t="shared" si="134"/>
        <v>0.43243243243243246</v>
      </c>
      <c r="EH121" s="24" t="s">
        <v>49</v>
      </c>
      <c r="EI121" s="24"/>
      <c r="EJ121" s="31">
        <v>2026</v>
      </c>
    </row>
    <row r="122" spans="2:140" ht="37" customHeight="1" x14ac:dyDescent="0.25">
      <c r="B122" s="15" t="s">
        <v>84</v>
      </c>
      <c r="C122" s="15" t="s">
        <v>85</v>
      </c>
      <c r="D122" s="15" t="s">
        <v>109</v>
      </c>
      <c r="E122" s="15" t="s">
        <v>130</v>
      </c>
      <c r="F122" s="15" t="s">
        <v>560</v>
      </c>
      <c r="G122" s="16" t="s">
        <v>644</v>
      </c>
      <c r="H122" s="15"/>
      <c r="I122" s="15" t="s">
        <v>433</v>
      </c>
      <c r="J122" s="15" t="s">
        <v>434</v>
      </c>
      <c r="K122" s="15" t="s">
        <v>435</v>
      </c>
      <c r="L122" s="15" t="s">
        <v>645</v>
      </c>
      <c r="M122" s="15" t="s">
        <v>87</v>
      </c>
      <c r="N122" s="15" t="s">
        <v>110</v>
      </c>
      <c r="O122" s="21">
        <v>71</v>
      </c>
      <c r="P122" s="18" t="s">
        <v>652</v>
      </c>
      <c r="Q122" s="19" t="s">
        <v>272</v>
      </c>
      <c r="R122" s="18" t="s">
        <v>419</v>
      </c>
      <c r="S122" s="18" t="s">
        <v>653</v>
      </c>
      <c r="T122" s="18" t="s">
        <v>274</v>
      </c>
      <c r="U122" s="18" t="s">
        <v>255</v>
      </c>
      <c r="V122" s="18"/>
      <c r="W122" s="18" t="s">
        <v>654</v>
      </c>
      <c r="X122" s="19" t="s">
        <v>256</v>
      </c>
      <c r="Y122" s="20"/>
      <c r="Z122" s="20"/>
      <c r="AA122" s="20"/>
      <c r="AB122" s="20"/>
      <c r="AC122" s="20"/>
      <c r="AD122" s="20"/>
      <c r="AE122" s="20"/>
      <c r="AF122" s="20"/>
      <c r="AG122" s="20"/>
      <c r="AH122" s="21"/>
      <c r="AI122" s="21"/>
      <c r="AJ122" s="21"/>
      <c r="AK122" s="21"/>
      <c r="AL122" s="21"/>
      <c r="AM122" s="21" t="s">
        <v>48</v>
      </c>
      <c r="AN122" s="21"/>
      <c r="AO122" s="21"/>
      <c r="AP122" s="21"/>
      <c r="AQ122" s="21"/>
      <c r="AR122" s="22"/>
      <c r="AS122" s="21"/>
      <c r="AT122" s="207" t="s">
        <v>121</v>
      </c>
      <c r="AU122" s="190" t="s">
        <v>90</v>
      </c>
      <c r="AV122" s="190">
        <v>100</v>
      </c>
      <c r="AW122" s="190">
        <v>100</v>
      </c>
      <c r="AX122" s="190">
        <v>100</v>
      </c>
      <c r="AY122" s="190">
        <v>100</v>
      </c>
      <c r="AZ122" s="191"/>
      <c r="BA122" s="191"/>
      <c r="BB122" s="191"/>
      <c r="BC122" s="191"/>
      <c r="BD122" s="23"/>
      <c r="BE122" s="23"/>
      <c r="BF122" s="24"/>
      <c r="BG122" s="25">
        <f t="shared" si="102"/>
        <v>0</v>
      </c>
      <c r="BH122" s="26">
        <f t="shared" si="135"/>
        <v>0</v>
      </c>
      <c r="BI122" s="24" t="s">
        <v>50</v>
      </c>
      <c r="BJ122" s="24" t="s">
        <v>967</v>
      </c>
      <c r="BK122" s="23"/>
      <c r="BL122" s="23"/>
      <c r="BM122" s="24"/>
      <c r="BN122" s="26">
        <f t="shared" si="103"/>
        <v>0</v>
      </c>
      <c r="BO122" s="27">
        <f t="shared" si="124"/>
        <v>0</v>
      </c>
      <c r="BP122" s="24" t="s">
        <v>50</v>
      </c>
      <c r="BQ122" s="28" t="s">
        <v>968</v>
      </c>
      <c r="BR122" s="29">
        <v>0</v>
      </c>
      <c r="BS122" s="23"/>
      <c r="BT122" s="24" t="s">
        <v>91</v>
      </c>
      <c r="BU122" s="26">
        <f t="shared" si="104"/>
        <v>0</v>
      </c>
      <c r="BV122" s="27">
        <f t="shared" si="125"/>
        <v>0</v>
      </c>
      <c r="BW122" s="24" t="s">
        <v>50</v>
      </c>
      <c r="BX122" s="24" t="s">
        <v>1042</v>
      </c>
      <c r="BY122" s="23">
        <v>0</v>
      </c>
      <c r="BZ122" s="23"/>
      <c r="CA122" s="24"/>
      <c r="CB122" s="26">
        <f t="shared" si="105"/>
        <v>0</v>
      </c>
      <c r="CC122" s="27">
        <f t="shared" si="126"/>
        <v>0</v>
      </c>
      <c r="CD122" s="24" t="s">
        <v>49</v>
      </c>
      <c r="CE122" s="24"/>
      <c r="CF122" s="23">
        <v>0</v>
      </c>
      <c r="CG122" s="23"/>
      <c r="CH122" s="24"/>
      <c r="CI122" s="26">
        <f t="shared" si="106"/>
        <v>0</v>
      </c>
      <c r="CJ122" s="27">
        <f t="shared" si="127"/>
        <v>0</v>
      </c>
      <c r="CK122" s="24" t="s">
        <v>49</v>
      </c>
      <c r="CL122" s="24"/>
      <c r="CM122" s="187">
        <v>50</v>
      </c>
      <c r="CN122" s="187"/>
      <c r="CO122" s="24"/>
      <c r="CP122" s="26">
        <f t="shared" si="107"/>
        <v>0.5</v>
      </c>
      <c r="CQ122" s="27">
        <f t="shared" si="128"/>
        <v>0</v>
      </c>
      <c r="CR122" s="24" t="s">
        <v>49</v>
      </c>
      <c r="CS122" s="24"/>
      <c r="CT122" s="23">
        <v>50</v>
      </c>
      <c r="CU122" s="23"/>
      <c r="CV122" s="24"/>
      <c r="CW122" s="26">
        <f t="shared" si="108"/>
        <v>0.5</v>
      </c>
      <c r="CX122" s="27">
        <f t="shared" si="129"/>
        <v>0</v>
      </c>
      <c r="CY122" s="24" t="s">
        <v>49</v>
      </c>
      <c r="CZ122" s="24"/>
      <c r="DA122" s="23">
        <v>50</v>
      </c>
      <c r="DB122" s="23"/>
      <c r="DC122" s="24"/>
      <c r="DD122" s="26">
        <f t="shared" si="109"/>
        <v>0.5</v>
      </c>
      <c r="DE122" s="27">
        <f t="shared" si="130"/>
        <v>0</v>
      </c>
      <c r="DF122" s="24" t="s">
        <v>49</v>
      </c>
      <c r="DG122" s="24"/>
      <c r="DH122" s="23">
        <v>50</v>
      </c>
      <c r="DI122" s="23"/>
      <c r="DJ122" s="24"/>
      <c r="DK122" s="26">
        <f t="shared" si="110"/>
        <v>0.5</v>
      </c>
      <c r="DL122" s="27">
        <f t="shared" si="131"/>
        <v>0</v>
      </c>
      <c r="DM122" s="24" t="s">
        <v>49</v>
      </c>
      <c r="DN122" s="24"/>
      <c r="DO122" s="23">
        <v>50</v>
      </c>
      <c r="DP122" s="23"/>
      <c r="DQ122" s="24"/>
      <c r="DR122" s="26">
        <f t="shared" si="111"/>
        <v>0.5</v>
      </c>
      <c r="DS122" s="27">
        <f t="shared" si="132"/>
        <v>0</v>
      </c>
      <c r="DT122" s="24" t="s">
        <v>49</v>
      </c>
      <c r="DU122" s="24"/>
      <c r="DV122" s="23">
        <v>50</v>
      </c>
      <c r="DW122" s="23"/>
      <c r="DX122" s="24"/>
      <c r="DY122" s="26">
        <f t="shared" si="112"/>
        <v>0.5</v>
      </c>
      <c r="DZ122" s="27">
        <f t="shared" si="133"/>
        <v>0</v>
      </c>
      <c r="EA122" s="24" t="s">
        <v>49</v>
      </c>
      <c r="EB122" s="24"/>
      <c r="EC122" s="30">
        <v>100</v>
      </c>
      <c r="ED122" s="23"/>
      <c r="EE122" s="24"/>
      <c r="EF122" s="26">
        <f t="shared" si="100"/>
        <v>1</v>
      </c>
      <c r="EG122" s="27">
        <f t="shared" si="134"/>
        <v>0</v>
      </c>
      <c r="EH122" s="24" t="s">
        <v>49</v>
      </c>
      <c r="EI122" s="24"/>
      <c r="EJ122" s="31">
        <v>2026</v>
      </c>
    </row>
    <row r="123" spans="2:140" ht="37" customHeight="1" x14ac:dyDescent="0.25">
      <c r="B123" s="15" t="s">
        <v>84</v>
      </c>
      <c r="C123" s="15" t="s">
        <v>85</v>
      </c>
      <c r="D123" s="15" t="s">
        <v>109</v>
      </c>
      <c r="E123" s="15" t="s">
        <v>130</v>
      </c>
      <c r="F123" s="15" t="s">
        <v>560</v>
      </c>
      <c r="G123" s="16" t="s">
        <v>644</v>
      </c>
      <c r="H123" s="15"/>
      <c r="I123" s="15" t="s">
        <v>433</v>
      </c>
      <c r="J123" s="15" t="s">
        <v>434</v>
      </c>
      <c r="K123" s="15" t="s">
        <v>435</v>
      </c>
      <c r="L123" s="15" t="s">
        <v>645</v>
      </c>
      <c r="M123" s="15" t="s">
        <v>87</v>
      </c>
      <c r="N123" s="15" t="s">
        <v>110</v>
      </c>
      <c r="O123" s="21">
        <v>72</v>
      </c>
      <c r="P123" s="18" t="s">
        <v>655</v>
      </c>
      <c r="Q123" s="19" t="s">
        <v>272</v>
      </c>
      <c r="R123" s="18" t="s">
        <v>565</v>
      </c>
      <c r="S123" s="18" t="s">
        <v>1043</v>
      </c>
      <c r="T123" s="18" t="s">
        <v>274</v>
      </c>
      <c r="U123" s="18" t="s">
        <v>332</v>
      </c>
      <c r="V123" s="18"/>
      <c r="W123" s="18" t="s">
        <v>656</v>
      </c>
      <c r="X123" s="19" t="s">
        <v>256</v>
      </c>
      <c r="Y123" s="20"/>
      <c r="Z123" s="20"/>
      <c r="AA123" s="20"/>
      <c r="AB123" s="20"/>
      <c r="AC123" s="20"/>
      <c r="AD123" s="20"/>
      <c r="AE123" s="20"/>
      <c r="AF123" s="20"/>
      <c r="AG123" s="20"/>
      <c r="AH123" s="21"/>
      <c r="AI123" s="21"/>
      <c r="AJ123" s="21"/>
      <c r="AK123" s="21"/>
      <c r="AL123" s="21"/>
      <c r="AM123" s="21" t="s">
        <v>48</v>
      </c>
      <c r="AN123" s="21"/>
      <c r="AO123" s="21"/>
      <c r="AP123" s="21"/>
      <c r="AQ123" s="21"/>
      <c r="AR123" s="22"/>
      <c r="AS123" s="21"/>
      <c r="AT123" s="21" t="s">
        <v>121</v>
      </c>
      <c r="AU123" s="190" t="s">
        <v>90</v>
      </c>
      <c r="AV123" s="190">
        <v>80</v>
      </c>
      <c r="AW123" s="190">
        <v>82</v>
      </c>
      <c r="AX123" s="190">
        <v>85</v>
      </c>
      <c r="AY123" s="190">
        <v>85</v>
      </c>
      <c r="AZ123" s="191"/>
      <c r="BA123" s="191"/>
      <c r="BB123" s="191"/>
      <c r="BC123" s="191"/>
      <c r="BD123" s="23"/>
      <c r="BE123" s="23"/>
      <c r="BF123" s="24"/>
      <c r="BG123" s="25">
        <f t="shared" si="102"/>
        <v>0</v>
      </c>
      <c r="BH123" s="26">
        <f t="shared" si="135"/>
        <v>0</v>
      </c>
      <c r="BI123" s="24" t="s">
        <v>50</v>
      </c>
      <c r="BJ123" s="24" t="s">
        <v>967</v>
      </c>
      <c r="BK123" s="23"/>
      <c r="BL123" s="23"/>
      <c r="BM123" s="24"/>
      <c r="BN123" s="26">
        <f t="shared" si="103"/>
        <v>0</v>
      </c>
      <c r="BO123" s="27">
        <f t="shared" si="124"/>
        <v>0</v>
      </c>
      <c r="BP123" s="24" t="s">
        <v>50</v>
      </c>
      <c r="BQ123" s="28" t="s">
        <v>968</v>
      </c>
      <c r="BR123" s="29">
        <v>82.75</v>
      </c>
      <c r="BS123" s="23">
        <v>96.2</v>
      </c>
      <c r="BT123" s="24" t="s">
        <v>1044</v>
      </c>
      <c r="BU123" s="26">
        <f t="shared" si="104"/>
        <v>0.97352941176470587</v>
      </c>
      <c r="BV123" s="27">
        <f t="shared" si="125"/>
        <v>1.131764705882353</v>
      </c>
      <c r="BW123" s="24" t="s">
        <v>50</v>
      </c>
      <c r="BX123" s="24" t="s">
        <v>1040</v>
      </c>
      <c r="BY123" s="23">
        <v>82.75</v>
      </c>
      <c r="BZ123" s="23"/>
      <c r="CA123" s="24"/>
      <c r="CB123" s="26">
        <f t="shared" si="105"/>
        <v>0.97352941176470587</v>
      </c>
      <c r="CC123" s="27">
        <f t="shared" si="126"/>
        <v>1.131764705882353</v>
      </c>
      <c r="CD123" s="24" t="s">
        <v>49</v>
      </c>
      <c r="CE123" s="24"/>
      <c r="CF123" s="23">
        <v>82.75</v>
      </c>
      <c r="CG123" s="23"/>
      <c r="CH123" s="24"/>
      <c r="CI123" s="26">
        <f t="shared" si="106"/>
        <v>0.97352941176470587</v>
      </c>
      <c r="CJ123" s="27">
        <f t="shared" si="127"/>
        <v>1.131764705882353</v>
      </c>
      <c r="CK123" s="24" t="s">
        <v>49</v>
      </c>
      <c r="CL123" s="24"/>
      <c r="CM123" s="187">
        <v>83.5</v>
      </c>
      <c r="CN123" s="187"/>
      <c r="CO123" s="24"/>
      <c r="CP123" s="26">
        <f t="shared" si="107"/>
        <v>0.98235294117647054</v>
      </c>
      <c r="CQ123" s="27">
        <f t="shared" si="128"/>
        <v>1.131764705882353</v>
      </c>
      <c r="CR123" s="24" t="s">
        <v>49</v>
      </c>
      <c r="CS123" s="24"/>
      <c r="CT123" s="23">
        <v>83.5</v>
      </c>
      <c r="CU123" s="23"/>
      <c r="CV123" s="24"/>
      <c r="CW123" s="26">
        <f t="shared" si="108"/>
        <v>0.98235294117647054</v>
      </c>
      <c r="CX123" s="27">
        <f t="shared" si="129"/>
        <v>1.131764705882353</v>
      </c>
      <c r="CY123" s="24" t="s">
        <v>49</v>
      </c>
      <c r="CZ123" s="24"/>
      <c r="DA123" s="23">
        <v>83.5</v>
      </c>
      <c r="DB123" s="23"/>
      <c r="DC123" s="24"/>
      <c r="DD123" s="26">
        <f t="shared" si="109"/>
        <v>0.98235294117647054</v>
      </c>
      <c r="DE123" s="27">
        <f t="shared" si="130"/>
        <v>1.131764705882353</v>
      </c>
      <c r="DF123" s="24" t="s">
        <v>49</v>
      </c>
      <c r="DG123" s="24"/>
      <c r="DH123" s="23">
        <v>84.25</v>
      </c>
      <c r="DI123" s="23"/>
      <c r="DJ123" s="24"/>
      <c r="DK123" s="26">
        <f t="shared" si="110"/>
        <v>0.99117647058823533</v>
      </c>
      <c r="DL123" s="27">
        <f t="shared" si="131"/>
        <v>1.131764705882353</v>
      </c>
      <c r="DM123" s="24" t="s">
        <v>49</v>
      </c>
      <c r="DN123" s="24"/>
      <c r="DO123" s="23">
        <v>84.25</v>
      </c>
      <c r="DP123" s="23"/>
      <c r="DQ123" s="24"/>
      <c r="DR123" s="26">
        <f t="shared" si="111"/>
        <v>0.99117647058823533</v>
      </c>
      <c r="DS123" s="27">
        <f t="shared" si="132"/>
        <v>1.131764705882353</v>
      </c>
      <c r="DT123" s="24" t="s">
        <v>49</v>
      </c>
      <c r="DU123" s="24"/>
      <c r="DV123" s="23">
        <v>84.25</v>
      </c>
      <c r="DW123" s="23"/>
      <c r="DX123" s="24"/>
      <c r="DY123" s="26">
        <f t="shared" si="112"/>
        <v>0.99117647058823533</v>
      </c>
      <c r="DZ123" s="27">
        <f t="shared" si="133"/>
        <v>1.131764705882353</v>
      </c>
      <c r="EA123" s="24" t="s">
        <v>49</v>
      </c>
      <c r="EB123" s="24"/>
      <c r="EC123" s="30">
        <v>85</v>
      </c>
      <c r="ED123" s="23"/>
      <c r="EE123" s="24"/>
      <c r="EF123" s="26">
        <f t="shared" si="100"/>
        <v>1</v>
      </c>
      <c r="EG123" s="27">
        <f t="shared" si="134"/>
        <v>1.131764705882353</v>
      </c>
      <c r="EH123" s="24" t="s">
        <v>49</v>
      </c>
      <c r="EI123" s="24"/>
      <c r="EJ123" s="31">
        <v>2026</v>
      </c>
    </row>
    <row r="124" spans="2:140" ht="37" customHeight="1" x14ac:dyDescent="0.25">
      <c r="B124" s="15" t="s">
        <v>84</v>
      </c>
      <c r="C124" s="15" t="s">
        <v>111</v>
      </c>
      <c r="D124" s="15" t="s">
        <v>114</v>
      </c>
      <c r="E124" s="15" t="s">
        <v>133</v>
      </c>
      <c r="F124" s="15" t="s">
        <v>560</v>
      </c>
      <c r="G124" s="16" t="s">
        <v>664</v>
      </c>
      <c r="H124" s="15"/>
      <c r="I124" s="15" t="s">
        <v>433</v>
      </c>
      <c r="J124" s="15" t="s">
        <v>435</v>
      </c>
      <c r="K124" s="15" t="s">
        <v>435</v>
      </c>
      <c r="L124" s="15" t="s">
        <v>665</v>
      </c>
      <c r="M124" s="15" t="s">
        <v>87</v>
      </c>
      <c r="N124" s="15" t="s">
        <v>92</v>
      </c>
      <c r="O124" s="21">
        <v>76</v>
      </c>
      <c r="P124" s="18" t="s">
        <v>666</v>
      </c>
      <c r="Q124" s="19" t="s">
        <v>97</v>
      </c>
      <c r="R124" s="18" t="s">
        <v>419</v>
      </c>
      <c r="S124" s="18" t="s">
        <v>1045</v>
      </c>
      <c r="T124" s="18" t="s">
        <v>298</v>
      </c>
      <c r="U124" s="18" t="s">
        <v>332</v>
      </c>
      <c r="V124" s="18">
        <v>15</v>
      </c>
      <c r="W124" s="18" t="s">
        <v>667</v>
      </c>
      <c r="X124" s="19" t="s">
        <v>256</v>
      </c>
      <c r="Y124" s="20"/>
      <c r="Z124" s="20"/>
      <c r="AA124" s="20"/>
      <c r="AB124" s="20"/>
      <c r="AC124" s="20"/>
      <c r="AD124" s="20"/>
      <c r="AE124" s="20"/>
      <c r="AF124" s="20"/>
      <c r="AG124" s="20"/>
      <c r="AH124" s="21"/>
      <c r="AI124" s="21"/>
      <c r="AJ124" s="21"/>
      <c r="AK124" s="21"/>
      <c r="AL124" s="21"/>
      <c r="AM124" s="21"/>
      <c r="AN124" s="21"/>
      <c r="AO124" s="21"/>
      <c r="AP124" s="21"/>
      <c r="AQ124" s="21"/>
      <c r="AR124" s="22"/>
      <c r="AS124" s="21"/>
      <c r="AT124" s="21">
        <v>0</v>
      </c>
      <c r="AU124" s="21">
        <v>0</v>
      </c>
      <c r="AV124" s="21">
        <v>90</v>
      </c>
      <c r="AW124" s="21">
        <v>90</v>
      </c>
      <c r="AX124" s="21">
        <v>90</v>
      </c>
      <c r="AY124" s="21">
        <v>90</v>
      </c>
      <c r="AZ124" s="15"/>
      <c r="BA124" s="15"/>
      <c r="BB124" s="15"/>
      <c r="BC124" s="15"/>
      <c r="BD124" s="23"/>
      <c r="BE124" s="23">
        <v>0</v>
      </c>
      <c r="BF124" s="24" t="s">
        <v>1046</v>
      </c>
      <c r="BG124" s="25">
        <f t="shared" si="102"/>
        <v>0</v>
      </c>
      <c r="BH124" s="26">
        <f t="shared" si="135"/>
        <v>0</v>
      </c>
      <c r="BI124" s="24" t="s">
        <v>50</v>
      </c>
      <c r="BJ124" s="24" t="s">
        <v>1047</v>
      </c>
      <c r="BK124" s="23"/>
      <c r="BL124" s="23"/>
      <c r="BM124" s="24" t="s">
        <v>1046</v>
      </c>
      <c r="BN124" s="26">
        <f t="shared" si="103"/>
        <v>0</v>
      </c>
      <c r="BO124" s="27">
        <f t="shared" si="124"/>
        <v>0</v>
      </c>
      <c r="BP124" s="24" t="s">
        <v>50</v>
      </c>
      <c r="BQ124" s="28" t="s">
        <v>1048</v>
      </c>
      <c r="BR124" s="29">
        <v>15</v>
      </c>
      <c r="BS124" s="101">
        <v>15</v>
      </c>
      <c r="BT124" s="130" t="s">
        <v>1049</v>
      </c>
      <c r="BU124" s="26">
        <f t="shared" si="104"/>
        <v>0.16666666666666666</v>
      </c>
      <c r="BV124" s="27">
        <f t="shared" si="125"/>
        <v>0.16666666666666666</v>
      </c>
      <c r="BW124" s="24" t="s">
        <v>50</v>
      </c>
      <c r="BX124" s="24" t="s">
        <v>1050</v>
      </c>
      <c r="BY124" s="23">
        <v>15</v>
      </c>
      <c r="BZ124" s="23"/>
      <c r="CA124" s="24"/>
      <c r="CB124" s="26">
        <f t="shared" si="105"/>
        <v>0.16666666666666666</v>
      </c>
      <c r="CC124" s="27">
        <f t="shared" si="126"/>
        <v>0.16666666666666666</v>
      </c>
      <c r="CD124" s="24" t="s">
        <v>49</v>
      </c>
      <c r="CE124" s="24"/>
      <c r="CF124" s="23">
        <v>15</v>
      </c>
      <c r="CG124" s="23"/>
      <c r="CH124" s="24"/>
      <c r="CI124" s="26">
        <f t="shared" si="106"/>
        <v>0.16666666666666666</v>
      </c>
      <c r="CJ124" s="27">
        <f t="shared" si="127"/>
        <v>0.16666666666666666</v>
      </c>
      <c r="CK124" s="24" t="s">
        <v>49</v>
      </c>
      <c r="CL124" s="24"/>
      <c r="CM124" s="187">
        <v>40</v>
      </c>
      <c r="CN124" s="187"/>
      <c r="CO124" s="24"/>
      <c r="CP124" s="26">
        <f t="shared" si="107"/>
        <v>0.44444444444444442</v>
      </c>
      <c r="CQ124" s="27">
        <f t="shared" si="128"/>
        <v>0.16666666666666666</v>
      </c>
      <c r="CR124" s="24" t="s">
        <v>49</v>
      </c>
      <c r="CS124" s="24"/>
      <c r="CT124" s="23">
        <v>40</v>
      </c>
      <c r="CU124" s="23"/>
      <c r="CV124" s="24"/>
      <c r="CW124" s="26">
        <f t="shared" si="108"/>
        <v>0.44444444444444442</v>
      </c>
      <c r="CX124" s="27">
        <f t="shared" si="129"/>
        <v>0.16666666666666666</v>
      </c>
      <c r="CY124" s="24" t="s">
        <v>49</v>
      </c>
      <c r="CZ124" s="24"/>
      <c r="DA124" s="23">
        <v>40</v>
      </c>
      <c r="DB124" s="23"/>
      <c r="DC124" s="24"/>
      <c r="DD124" s="26">
        <f t="shared" si="109"/>
        <v>0.44444444444444442</v>
      </c>
      <c r="DE124" s="27">
        <f t="shared" si="130"/>
        <v>0.16666666666666666</v>
      </c>
      <c r="DF124" s="24" t="s">
        <v>49</v>
      </c>
      <c r="DG124" s="24"/>
      <c r="DH124" s="23">
        <v>65</v>
      </c>
      <c r="DI124" s="23"/>
      <c r="DJ124" s="24"/>
      <c r="DK124" s="26">
        <f t="shared" si="110"/>
        <v>0.72222222222222221</v>
      </c>
      <c r="DL124" s="27">
        <f t="shared" si="131"/>
        <v>0.16666666666666666</v>
      </c>
      <c r="DM124" s="24" t="s">
        <v>49</v>
      </c>
      <c r="DN124" s="24"/>
      <c r="DO124" s="23">
        <v>65</v>
      </c>
      <c r="DP124" s="23"/>
      <c r="DQ124" s="24"/>
      <c r="DR124" s="26">
        <f t="shared" si="111"/>
        <v>0.72222222222222221</v>
      </c>
      <c r="DS124" s="27">
        <f t="shared" si="132"/>
        <v>0.16666666666666666</v>
      </c>
      <c r="DT124" s="24" t="s">
        <v>49</v>
      </c>
      <c r="DU124" s="24"/>
      <c r="DV124" s="23">
        <v>65</v>
      </c>
      <c r="DW124" s="23"/>
      <c r="DX124" s="24"/>
      <c r="DY124" s="26">
        <f t="shared" si="112"/>
        <v>0.72222222222222221</v>
      </c>
      <c r="DZ124" s="27">
        <f t="shared" si="133"/>
        <v>0.16666666666666666</v>
      </c>
      <c r="EA124" s="24" t="s">
        <v>49</v>
      </c>
      <c r="EB124" s="24"/>
      <c r="EC124" s="30">
        <v>90</v>
      </c>
      <c r="ED124" s="23"/>
      <c r="EE124" s="24"/>
      <c r="EF124" s="26">
        <f t="shared" si="100"/>
        <v>1</v>
      </c>
      <c r="EG124" s="27">
        <f t="shared" si="134"/>
        <v>0.16666666666666666</v>
      </c>
      <c r="EH124" s="24" t="s">
        <v>49</v>
      </c>
      <c r="EI124" s="24"/>
      <c r="EJ124" s="31">
        <v>2026</v>
      </c>
    </row>
    <row r="125" spans="2:140" ht="37" customHeight="1" x14ac:dyDescent="0.25">
      <c r="B125" s="15" t="s">
        <v>84</v>
      </c>
      <c r="C125" s="15" t="s">
        <v>111</v>
      </c>
      <c r="D125" s="15" t="s">
        <v>117</v>
      </c>
      <c r="E125" s="15" t="s">
        <v>130</v>
      </c>
      <c r="F125" s="15" t="s">
        <v>586</v>
      </c>
      <c r="G125" s="16" t="s">
        <v>668</v>
      </c>
      <c r="H125" s="15"/>
      <c r="I125" s="15" t="s">
        <v>433</v>
      </c>
      <c r="J125" s="15" t="s">
        <v>434</v>
      </c>
      <c r="K125" s="15" t="s">
        <v>435</v>
      </c>
      <c r="L125" s="15" t="s">
        <v>489</v>
      </c>
      <c r="M125" s="15" t="s">
        <v>87</v>
      </c>
      <c r="N125" s="15" t="s">
        <v>118</v>
      </c>
      <c r="O125" s="21">
        <v>77</v>
      </c>
      <c r="P125" s="18" t="s">
        <v>669</v>
      </c>
      <c r="Q125" s="19" t="s">
        <v>97</v>
      </c>
      <c r="R125" s="18" t="s">
        <v>419</v>
      </c>
      <c r="S125" s="18" t="s">
        <v>1051</v>
      </c>
      <c r="T125" s="18" t="s">
        <v>274</v>
      </c>
      <c r="U125" s="18" t="s">
        <v>332</v>
      </c>
      <c r="V125" s="18">
        <v>15</v>
      </c>
      <c r="W125" s="18" t="s">
        <v>670</v>
      </c>
      <c r="X125" s="19" t="s">
        <v>256</v>
      </c>
      <c r="Y125" s="20"/>
      <c r="Z125" s="20"/>
      <c r="AA125" s="20"/>
      <c r="AB125" s="20"/>
      <c r="AC125" s="20"/>
      <c r="AD125" s="20"/>
      <c r="AE125" s="20"/>
      <c r="AF125" s="20"/>
      <c r="AG125" s="20"/>
      <c r="AH125" s="21"/>
      <c r="AI125" s="21"/>
      <c r="AJ125" s="21"/>
      <c r="AK125" s="21"/>
      <c r="AL125" s="21"/>
      <c r="AM125" s="21"/>
      <c r="AN125" s="21"/>
      <c r="AO125" s="21"/>
      <c r="AP125" s="21"/>
      <c r="AQ125" s="21"/>
      <c r="AR125" s="22"/>
      <c r="AS125" s="21"/>
      <c r="AT125" s="21">
        <v>0</v>
      </c>
      <c r="AU125" s="21">
        <v>0</v>
      </c>
      <c r="AV125" s="21">
        <v>100</v>
      </c>
      <c r="AW125" s="21">
        <v>100</v>
      </c>
      <c r="AX125" s="21">
        <v>100</v>
      </c>
      <c r="AY125" s="21">
        <v>100</v>
      </c>
      <c r="AZ125" s="15"/>
      <c r="BA125" s="15"/>
      <c r="BB125" s="15"/>
      <c r="BC125" s="15"/>
      <c r="BD125" s="23"/>
      <c r="BE125" s="23"/>
      <c r="BF125" s="24"/>
      <c r="BG125" s="25">
        <f t="shared" si="102"/>
        <v>0</v>
      </c>
      <c r="BH125" s="26">
        <f t="shared" si="135"/>
        <v>0</v>
      </c>
      <c r="BI125" s="24" t="s">
        <v>50</v>
      </c>
      <c r="BJ125" s="24" t="s">
        <v>1052</v>
      </c>
      <c r="BK125" s="23"/>
      <c r="BL125" s="23"/>
      <c r="BM125" s="24"/>
      <c r="BN125" s="26">
        <f t="shared" si="103"/>
        <v>0</v>
      </c>
      <c r="BO125" s="27">
        <f t="shared" si="124"/>
        <v>0</v>
      </c>
      <c r="BP125" s="24" t="s">
        <v>50</v>
      </c>
      <c r="BQ125" s="28" t="s">
        <v>1048</v>
      </c>
      <c r="BR125" s="29">
        <v>100</v>
      </c>
      <c r="BS125" s="101"/>
      <c r="BT125" s="130" t="s">
        <v>1053</v>
      </c>
      <c r="BU125" s="26">
        <f t="shared" si="104"/>
        <v>1</v>
      </c>
      <c r="BV125" s="27">
        <f t="shared" si="125"/>
        <v>0</v>
      </c>
      <c r="BW125" s="24" t="s">
        <v>50</v>
      </c>
      <c r="BX125" s="24" t="s">
        <v>1054</v>
      </c>
      <c r="BY125" s="23"/>
      <c r="BZ125" s="23"/>
      <c r="CA125" s="24"/>
      <c r="CB125" s="26">
        <f t="shared" si="105"/>
        <v>0</v>
      </c>
      <c r="CC125" s="27">
        <f t="shared" si="126"/>
        <v>0</v>
      </c>
      <c r="CD125" s="24" t="s">
        <v>49</v>
      </c>
      <c r="CE125" s="24"/>
      <c r="CF125" s="23"/>
      <c r="CG125" s="23"/>
      <c r="CH125" s="24"/>
      <c r="CI125" s="26">
        <f t="shared" si="106"/>
        <v>0</v>
      </c>
      <c r="CJ125" s="27">
        <f t="shared" si="127"/>
        <v>0</v>
      </c>
      <c r="CK125" s="24" t="s">
        <v>49</v>
      </c>
      <c r="CL125" s="24"/>
      <c r="CM125" s="187">
        <v>100</v>
      </c>
      <c r="CN125" s="187"/>
      <c r="CO125" s="24"/>
      <c r="CP125" s="26">
        <f t="shared" si="107"/>
        <v>1</v>
      </c>
      <c r="CQ125" s="27">
        <f t="shared" si="128"/>
        <v>0</v>
      </c>
      <c r="CR125" s="24" t="s">
        <v>49</v>
      </c>
      <c r="CS125" s="24"/>
      <c r="CT125" s="23"/>
      <c r="CU125" s="23"/>
      <c r="CV125" s="24"/>
      <c r="CW125" s="26">
        <f t="shared" si="108"/>
        <v>0</v>
      </c>
      <c r="CX125" s="27">
        <f t="shared" si="129"/>
        <v>0</v>
      </c>
      <c r="CY125" s="24" t="s">
        <v>49</v>
      </c>
      <c r="CZ125" s="24"/>
      <c r="DA125" s="23"/>
      <c r="DB125" s="23"/>
      <c r="DC125" s="24"/>
      <c r="DD125" s="26">
        <f t="shared" si="109"/>
        <v>0</v>
      </c>
      <c r="DE125" s="27">
        <f t="shared" si="130"/>
        <v>0</v>
      </c>
      <c r="DF125" s="24" t="s">
        <v>49</v>
      </c>
      <c r="DG125" s="24"/>
      <c r="DH125" s="23">
        <v>100</v>
      </c>
      <c r="DI125" s="23"/>
      <c r="DJ125" s="24"/>
      <c r="DK125" s="26">
        <f t="shared" si="110"/>
        <v>1</v>
      </c>
      <c r="DL125" s="27">
        <f t="shared" si="131"/>
        <v>0</v>
      </c>
      <c r="DM125" s="24" t="s">
        <v>49</v>
      </c>
      <c r="DN125" s="24"/>
      <c r="DO125" s="23"/>
      <c r="DP125" s="23"/>
      <c r="DQ125" s="24"/>
      <c r="DR125" s="26">
        <f t="shared" si="111"/>
        <v>0</v>
      </c>
      <c r="DS125" s="27">
        <f t="shared" si="132"/>
        <v>0</v>
      </c>
      <c r="DT125" s="24" t="s">
        <v>49</v>
      </c>
      <c r="DU125" s="24"/>
      <c r="DV125" s="23"/>
      <c r="DW125" s="23"/>
      <c r="DX125" s="24"/>
      <c r="DY125" s="26">
        <f t="shared" si="112"/>
        <v>0</v>
      </c>
      <c r="DZ125" s="27">
        <f t="shared" si="133"/>
        <v>0</v>
      </c>
      <c r="EA125" s="24" t="s">
        <v>49</v>
      </c>
      <c r="EB125" s="24"/>
      <c r="EC125" s="30">
        <v>100</v>
      </c>
      <c r="ED125" s="23"/>
      <c r="EE125" s="24"/>
      <c r="EF125" s="26">
        <f t="shared" si="100"/>
        <v>1</v>
      </c>
      <c r="EG125" s="27">
        <f t="shared" si="134"/>
        <v>0</v>
      </c>
      <c r="EH125" s="24" t="s">
        <v>49</v>
      </c>
      <c r="EI125" s="24"/>
      <c r="EJ125" s="31">
        <v>2026</v>
      </c>
    </row>
    <row r="126" spans="2:140" ht="37" customHeight="1" x14ac:dyDescent="0.25">
      <c r="B126" s="15" t="s">
        <v>84</v>
      </c>
      <c r="C126" s="15" t="s">
        <v>111</v>
      </c>
      <c r="D126" s="15" t="s">
        <v>117</v>
      </c>
      <c r="E126" s="15" t="s">
        <v>130</v>
      </c>
      <c r="F126" s="15" t="s">
        <v>586</v>
      </c>
      <c r="G126" s="16" t="s">
        <v>668</v>
      </c>
      <c r="H126" s="15"/>
      <c r="I126" s="15" t="s">
        <v>433</v>
      </c>
      <c r="J126" s="15" t="s">
        <v>434</v>
      </c>
      <c r="K126" s="15" t="s">
        <v>435</v>
      </c>
      <c r="L126" s="15" t="s">
        <v>489</v>
      </c>
      <c r="M126" s="15" t="s">
        <v>87</v>
      </c>
      <c r="N126" s="15" t="s">
        <v>118</v>
      </c>
      <c r="O126" s="21">
        <v>78</v>
      </c>
      <c r="P126" s="18" t="s">
        <v>1055</v>
      </c>
      <c r="Q126" s="19" t="s">
        <v>97</v>
      </c>
      <c r="R126" s="18" t="s">
        <v>565</v>
      </c>
      <c r="S126" s="18" t="s">
        <v>671</v>
      </c>
      <c r="T126" s="18" t="s">
        <v>274</v>
      </c>
      <c r="U126" s="18" t="s">
        <v>332</v>
      </c>
      <c r="V126" s="18">
        <v>0</v>
      </c>
      <c r="W126" s="18" t="s">
        <v>1056</v>
      </c>
      <c r="X126" s="19" t="s">
        <v>256</v>
      </c>
      <c r="Y126" s="20"/>
      <c r="Z126" s="20"/>
      <c r="AA126" s="20"/>
      <c r="AB126" s="20"/>
      <c r="AC126" s="20"/>
      <c r="AD126" s="20"/>
      <c r="AE126" s="20"/>
      <c r="AF126" s="20"/>
      <c r="AG126" s="20"/>
      <c r="AH126" s="21"/>
      <c r="AI126" s="21"/>
      <c r="AJ126" s="21"/>
      <c r="AK126" s="21"/>
      <c r="AL126" s="21"/>
      <c r="AM126" s="21"/>
      <c r="AN126" s="21"/>
      <c r="AO126" s="21"/>
      <c r="AP126" s="21"/>
      <c r="AQ126" s="21"/>
      <c r="AR126" s="22"/>
      <c r="AS126" s="21"/>
      <c r="AT126" s="21">
        <v>0</v>
      </c>
      <c r="AU126" s="21">
        <v>0</v>
      </c>
      <c r="AV126" s="21">
        <v>90</v>
      </c>
      <c r="AW126" s="21">
        <v>95</v>
      </c>
      <c r="AX126" s="21">
        <v>100</v>
      </c>
      <c r="AY126" s="21">
        <v>100</v>
      </c>
      <c r="AZ126" s="15"/>
      <c r="BA126" s="15"/>
      <c r="BB126" s="15"/>
      <c r="BC126" s="15"/>
      <c r="BD126" s="23"/>
      <c r="BE126" s="23"/>
      <c r="BF126" s="24"/>
      <c r="BG126" s="25">
        <f t="shared" si="102"/>
        <v>0</v>
      </c>
      <c r="BH126" s="26">
        <f t="shared" si="135"/>
        <v>0</v>
      </c>
      <c r="BI126" s="24" t="s">
        <v>50</v>
      </c>
      <c r="BJ126" s="24" t="s">
        <v>1052</v>
      </c>
      <c r="BK126" s="23"/>
      <c r="BL126" s="23"/>
      <c r="BM126" s="24"/>
      <c r="BN126" s="26">
        <f t="shared" si="103"/>
        <v>0</v>
      </c>
      <c r="BO126" s="27">
        <f t="shared" si="124"/>
        <v>0</v>
      </c>
      <c r="BP126" s="24" t="s">
        <v>50</v>
      </c>
      <c r="BQ126" s="28" t="s">
        <v>1048</v>
      </c>
      <c r="BR126" s="29">
        <v>26.3</v>
      </c>
      <c r="BS126" s="101">
        <v>26.3</v>
      </c>
      <c r="BT126" s="130" t="s">
        <v>1057</v>
      </c>
      <c r="BU126" s="26">
        <f t="shared" si="104"/>
        <v>0.26300000000000001</v>
      </c>
      <c r="BV126" s="27">
        <f t="shared" si="125"/>
        <v>0.26300000000000001</v>
      </c>
      <c r="BW126" s="24" t="s">
        <v>50</v>
      </c>
      <c r="BX126" s="24" t="s">
        <v>1050</v>
      </c>
      <c r="BY126" s="23"/>
      <c r="BZ126" s="23"/>
      <c r="CA126" s="24"/>
      <c r="CB126" s="26">
        <f t="shared" si="105"/>
        <v>0</v>
      </c>
      <c r="CC126" s="27">
        <f t="shared" si="126"/>
        <v>0.26300000000000001</v>
      </c>
      <c r="CD126" s="24" t="s">
        <v>49</v>
      </c>
      <c r="CE126" s="24"/>
      <c r="CF126" s="23"/>
      <c r="CG126" s="23"/>
      <c r="CH126" s="24"/>
      <c r="CI126" s="26">
        <f t="shared" si="106"/>
        <v>0</v>
      </c>
      <c r="CJ126" s="27">
        <f t="shared" si="127"/>
        <v>0.26300000000000001</v>
      </c>
      <c r="CK126" s="24" t="s">
        <v>49</v>
      </c>
      <c r="CL126" s="24"/>
      <c r="CM126" s="187">
        <v>62.5</v>
      </c>
      <c r="CN126" s="187"/>
      <c r="CO126" s="24"/>
      <c r="CP126" s="26">
        <f t="shared" si="107"/>
        <v>0.625</v>
      </c>
      <c r="CQ126" s="27">
        <f t="shared" si="128"/>
        <v>0.26300000000000001</v>
      </c>
      <c r="CR126" s="24" t="s">
        <v>49</v>
      </c>
      <c r="CS126" s="24"/>
      <c r="CT126" s="23"/>
      <c r="CU126" s="23"/>
      <c r="CV126" s="24"/>
      <c r="CW126" s="26">
        <f t="shared" si="108"/>
        <v>0</v>
      </c>
      <c r="CX126" s="27">
        <f t="shared" si="129"/>
        <v>0.26300000000000001</v>
      </c>
      <c r="CY126" s="24" t="s">
        <v>49</v>
      </c>
      <c r="CZ126" s="24"/>
      <c r="DA126" s="23"/>
      <c r="DB126" s="23"/>
      <c r="DC126" s="24"/>
      <c r="DD126" s="26">
        <f t="shared" si="109"/>
        <v>0</v>
      </c>
      <c r="DE126" s="27">
        <f t="shared" si="130"/>
        <v>0.26300000000000001</v>
      </c>
      <c r="DF126" s="24" t="s">
        <v>49</v>
      </c>
      <c r="DG126" s="24"/>
      <c r="DH126" s="23">
        <v>86.3</v>
      </c>
      <c r="DI126" s="23"/>
      <c r="DJ126" s="24"/>
      <c r="DK126" s="26">
        <f t="shared" si="110"/>
        <v>0.86299999999999999</v>
      </c>
      <c r="DL126" s="27">
        <f t="shared" si="131"/>
        <v>0.26300000000000001</v>
      </c>
      <c r="DM126" s="24" t="s">
        <v>49</v>
      </c>
      <c r="DN126" s="24"/>
      <c r="DO126" s="23"/>
      <c r="DP126" s="23"/>
      <c r="DQ126" s="24"/>
      <c r="DR126" s="26">
        <f t="shared" si="111"/>
        <v>0</v>
      </c>
      <c r="DS126" s="27">
        <f t="shared" si="132"/>
        <v>0.26300000000000001</v>
      </c>
      <c r="DT126" s="24" t="s">
        <v>49</v>
      </c>
      <c r="DU126" s="24"/>
      <c r="DV126" s="23"/>
      <c r="DW126" s="23"/>
      <c r="DX126" s="24"/>
      <c r="DY126" s="26">
        <f t="shared" si="112"/>
        <v>0</v>
      </c>
      <c r="DZ126" s="27">
        <f t="shared" si="133"/>
        <v>0.26300000000000001</v>
      </c>
      <c r="EA126" s="24" t="s">
        <v>49</v>
      </c>
      <c r="EB126" s="24"/>
      <c r="EC126" s="30">
        <v>100</v>
      </c>
      <c r="ED126" s="23"/>
      <c r="EE126" s="24"/>
      <c r="EF126" s="26">
        <f t="shared" si="100"/>
        <v>1</v>
      </c>
      <c r="EG126" s="27">
        <f t="shared" si="134"/>
        <v>0.26300000000000001</v>
      </c>
      <c r="EH126" s="24" t="s">
        <v>49</v>
      </c>
      <c r="EI126" s="24"/>
      <c r="EJ126" s="31">
        <v>2026</v>
      </c>
    </row>
    <row r="127" spans="2:140" ht="37" customHeight="1" x14ac:dyDescent="0.25">
      <c r="B127" s="15" t="s">
        <v>84</v>
      </c>
      <c r="C127" s="15" t="s">
        <v>111</v>
      </c>
      <c r="D127" s="15" t="s">
        <v>117</v>
      </c>
      <c r="E127" s="15" t="s">
        <v>130</v>
      </c>
      <c r="F127" s="15" t="s">
        <v>586</v>
      </c>
      <c r="G127" s="16" t="s">
        <v>668</v>
      </c>
      <c r="H127" s="15"/>
      <c r="I127" s="15" t="s">
        <v>433</v>
      </c>
      <c r="J127" s="15" t="s">
        <v>434</v>
      </c>
      <c r="K127" s="15" t="s">
        <v>435</v>
      </c>
      <c r="L127" s="15" t="s">
        <v>489</v>
      </c>
      <c r="M127" s="15" t="s">
        <v>87</v>
      </c>
      <c r="N127" s="15" t="s">
        <v>118</v>
      </c>
      <c r="O127" s="21">
        <v>79</v>
      </c>
      <c r="P127" s="18" t="s">
        <v>1058</v>
      </c>
      <c r="Q127" s="19" t="s">
        <v>97</v>
      </c>
      <c r="R127" s="18" t="s">
        <v>565</v>
      </c>
      <c r="S127" s="18" t="s">
        <v>672</v>
      </c>
      <c r="T127" s="18" t="s">
        <v>274</v>
      </c>
      <c r="U127" s="18" t="s">
        <v>332</v>
      </c>
      <c r="V127" s="18">
        <v>15</v>
      </c>
      <c r="W127" s="18" t="s">
        <v>673</v>
      </c>
      <c r="X127" s="19" t="s">
        <v>256</v>
      </c>
      <c r="Y127" s="20"/>
      <c r="Z127" s="20"/>
      <c r="AA127" s="20"/>
      <c r="AB127" s="20"/>
      <c r="AC127" s="20"/>
      <c r="AD127" s="20"/>
      <c r="AE127" s="20"/>
      <c r="AF127" s="20"/>
      <c r="AG127" s="20"/>
      <c r="AH127" s="21"/>
      <c r="AI127" s="21"/>
      <c r="AJ127" s="21"/>
      <c r="AK127" s="21"/>
      <c r="AL127" s="21"/>
      <c r="AM127" s="21"/>
      <c r="AN127" s="21"/>
      <c r="AO127" s="21"/>
      <c r="AP127" s="21"/>
      <c r="AQ127" s="21"/>
      <c r="AR127" s="22"/>
      <c r="AS127" s="21"/>
      <c r="AT127" s="21">
        <v>0</v>
      </c>
      <c r="AU127" s="21">
        <v>0</v>
      </c>
      <c r="AV127" s="21">
        <v>65</v>
      </c>
      <c r="AW127" s="21">
        <v>75</v>
      </c>
      <c r="AX127" s="21">
        <v>75</v>
      </c>
      <c r="AY127" s="21">
        <v>88</v>
      </c>
      <c r="AZ127" s="15"/>
      <c r="BA127" s="15"/>
      <c r="BB127" s="15"/>
      <c r="BC127" s="15"/>
      <c r="BD127" s="23"/>
      <c r="BE127" s="23"/>
      <c r="BF127" s="24"/>
      <c r="BG127" s="25">
        <f t="shared" si="102"/>
        <v>0</v>
      </c>
      <c r="BH127" s="26">
        <f t="shared" si="135"/>
        <v>0</v>
      </c>
      <c r="BI127" s="24" t="s">
        <v>50</v>
      </c>
      <c r="BJ127" s="24" t="s">
        <v>1052</v>
      </c>
      <c r="BK127" s="23"/>
      <c r="BL127" s="23"/>
      <c r="BM127" s="24"/>
      <c r="BN127" s="26">
        <f t="shared" si="103"/>
        <v>0</v>
      </c>
      <c r="BO127" s="27">
        <f t="shared" si="124"/>
        <v>0</v>
      </c>
      <c r="BP127" s="24" t="s">
        <v>50</v>
      </c>
      <c r="BQ127" s="28" t="s">
        <v>1048</v>
      </c>
      <c r="BR127" s="29">
        <v>75</v>
      </c>
      <c r="BS127" s="101"/>
      <c r="BT127" s="130" t="s">
        <v>1053</v>
      </c>
      <c r="BU127" s="26">
        <f t="shared" si="104"/>
        <v>1</v>
      </c>
      <c r="BV127" s="27">
        <f t="shared" si="125"/>
        <v>0</v>
      </c>
      <c r="BW127" s="24" t="s">
        <v>50</v>
      </c>
      <c r="BX127" s="24" t="s">
        <v>1054</v>
      </c>
      <c r="BY127" s="23"/>
      <c r="BZ127" s="23"/>
      <c r="CA127" s="24"/>
      <c r="CB127" s="26">
        <f t="shared" si="105"/>
        <v>0</v>
      </c>
      <c r="CC127" s="27">
        <f t="shared" si="126"/>
        <v>0</v>
      </c>
      <c r="CD127" s="24" t="s">
        <v>49</v>
      </c>
      <c r="CE127" s="24"/>
      <c r="CF127" s="23"/>
      <c r="CG127" s="23"/>
      <c r="CH127" s="24"/>
      <c r="CI127" s="26">
        <f t="shared" si="106"/>
        <v>0</v>
      </c>
      <c r="CJ127" s="27">
        <f t="shared" si="127"/>
        <v>0</v>
      </c>
      <c r="CK127" s="24" t="s">
        <v>49</v>
      </c>
      <c r="CL127" s="24"/>
      <c r="CM127" s="187">
        <v>75</v>
      </c>
      <c r="CN127" s="187"/>
      <c r="CO127" s="24"/>
      <c r="CP127" s="26">
        <f t="shared" si="107"/>
        <v>1</v>
      </c>
      <c r="CQ127" s="27">
        <f t="shared" si="128"/>
        <v>0</v>
      </c>
      <c r="CR127" s="24" t="s">
        <v>49</v>
      </c>
      <c r="CS127" s="24"/>
      <c r="CT127" s="23"/>
      <c r="CU127" s="23"/>
      <c r="CV127" s="24"/>
      <c r="CW127" s="26">
        <f t="shared" si="108"/>
        <v>0</v>
      </c>
      <c r="CX127" s="27">
        <f t="shared" si="129"/>
        <v>0</v>
      </c>
      <c r="CY127" s="24" t="s">
        <v>49</v>
      </c>
      <c r="CZ127" s="24"/>
      <c r="DA127" s="23"/>
      <c r="DB127" s="23"/>
      <c r="DC127" s="24"/>
      <c r="DD127" s="26">
        <f t="shared" si="109"/>
        <v>0</v>
      </c>
      <c r="DE127" s="27">
        <f t="shared" si="130"/>
        <v>0</v>
      </c>
      <c r="DF127" s="24" t="s">
        <v>49</v>
      </c>
      <c r="DG127" s="24"/>
      <c r="DH127" s="23">
        <v>75</v>
      </c>
      <c r="DI127" s="23"/>
      <c r="DJ127" s="24"/>
      <c r="DK127" s="26">
        <f t="shared" si="110"/>
        <v>1</v>
      </c>
      <c r="DL127" s="27">
        <f t="shared" si="131"/>
        <v>0</v>
      </c>
      <c r="DM127" s="24" t="s">
        <v>49</v>
      </c>
      <c r="DN127" s="24"/>
      <c r="DO127" s="23"/>
      <c r="DP127" s="23"/>
      <c r="DQ127" s="24"/>
      <c r="DR127" s="26">
        <f t="shared" si="111"/>
        <v>0</v>
      </c>
      <c r="DS127" s="27">
        <f t="shared" si="132"/>
        <v>0</v>
      </c>
      <c r="DT127" s="24" t="s">
        <v>49</v>
      </c>
      <c r="DU127" s="24"/>
      <c r="DV127" s="23"/>
      <c r="DW127" s="23"/>
      <c r="DX127" s="24"/>
      <c r="DY127" s="26">
        <f t="shared" si="112"/>
        <v>0</v>
      </c>
      <c r="DZ127" s="27">
        <f t="shared" si="133"/>
        <v>0</v>
      </c>
      <c r="EA127" s="24" t="s">
        <v>49</v>
      </c>
      <c r="EB127" s="24"/>
      <c r="EC127" s="30">
        <v>75</v>
      </c>
      <c r="ED127" s="23"/>
      <c r="EE127" s="24"/>
      <c r="EF127" s="26">
        <f t="shared" si="100"/>
        <v>1</v>
      </c>
      <c r="EG127" s="27">
        <f t="shared" si="134"/>
        <v>0</v>
      </c>
      <c r="EH127" s="24" t="s">
        <v>49</v>
      </c>
      <c r="EI127" s="24"/>
      <c r="EJ127" s="31">
        <v>2026</v>
      </c>
    </row>
    <row r="128" spans="2:140" ht="37" customHeight="1" x14ac:dyDescent="0.25">
      <c r="B128" s="15" t="s">
        <v>84</v>
      </c>
      <c r="C128" s="15" t="s">
        <v>111</v>
      </c>
      <c r="D128" s="15" t="s">
        <v>119</v>
      </c>
      <c r="E128" s="15" t="s">
        <v>129</v>
      </c>
      <c r="F128" s="15" t="s">
        <v>560</v>
      </c>
      <c r="G128" s="16" t="s">
        <v>674</v>
      </c>
      <c r="H128" s="15"/>
      <c r="I128" s="15" t="s">
        <v>247</v>
      </c>
      <c r="J128" s="15" t="s">
        <v>423</v>
      </c>
      <c r="K128" s="15" t="s">
        <v>839</v>
      </c>
      <c r="L128" s="15" t="s">
        <v>425</v>
      </c>
      <c r="M128" s="15" t="s">
        <v>68</v>
      </c>
      <c r="N128" s="15" t="s">
        <v>69</v>
      </c>
      <c r="O128" s="21">
        <v>80</v>
      </c>
      <c r="P128" s="18" t="s">
        <v>675</v>
      </c>
      <c r="Q128" s="19" t="s">
        <v>97</v>
      </c>
      <c r="R128" s="18" t="s">
        <v>419</v>
      </c>
      <c r="S128" s="18" t="s">
        <v>676</v>
      </c>
      <c r="T128" s="18" t="s">
        <v>274</v>
      </c>
      <c r="U128" s="18" t="s">
        <v>332</v>
      </c>
      <c r="V128" s="18">
        <v>15</v>
      </c>
      <c r="W128" s="18" t="s">
        <v>677</v>
      </c>
      <c r="X128" s="19" t="s">
        <v>256</v>
      </c>
      <c r="Y128" s="20"/>
      <c r="Z128" s="20"/>
      <c r="AA128" s="20"/>
      <c r="AB128" s="20"/>
      <c r="AC128" s="20"/>
      <c r="AD128" s="20"/>
      <c r="AE128" s="20"/>
      <c r="AF128" s="20"/>
      <c r="AG128" s="20"/>
      <c r="AH128" s="21"/>
      <c r="AI128" s="21"/>
      <c r="AJ128" s="21"/>
      <c r="AK128" s="21"/>
      <c r="AL128" s="21"/>
      <c r="AM128" s="21"/>
      <c r="AN128" s="21"/>
      <c r="AO128" s="21"/>
      <c r="AP128" s="21"/>
      <c r="AQ128" s="21"/>
      <c r="AR128" s="22"/>
      <c r="AS128" s="21"/>
      <c r="AT128" s="21">
        <v>100</v>
      </c>
      <c r="AU128" s="21">
        <v>100</v>
      </c>
      <c r="AV128" s="21">
        <v>100</v>
      </c>
      <c r="AW128" s="21">
        <v>100</v>
      </c>
      <c r="AX128" s="21">
        <v>100</v>
      </c>
      <c r="AY128" s="21">
        <v>100</v>
      </c>
      <c r="AZ128" s="15"/>
      <c r="BA128" s="15"/>
      <c r="BB128" s="15"/>
      <c r="BC128" s="15"/>
      <c r="BD128" s="23"/>
      <c r="BE128" s="23">
        <v>0</v>
      </c>
      <c r="BF128" s="24" t="s">
        <v>90</v>
      </c>
      <c r="BG128" s="25">
        <f t="shared" si="102"/>
        <v>0</v>
      </c>
      <c r="BH128" s="27">
        <f t="shared" ref="BH128:BH133" si="136">+IF(BI128="SI",IFERROR((IF(BI128="SI",BE128,0)/AX128),"REVISAR"),0)</f>
        <v>0</v>
      </c>
      <c r="BI128" s="24" t="s">
        <v>50</v>
      </c>
      <c r="BJ128" s="24" t="s">
        <v>1052</v>
      </c>
      <c r="BK128" s="23"/>
      <c r="BL128" s="23">
        <v>0</v>
      </c>
      <c r="BM128" s="24" t="s">
        <v>90</v>
      </c>
      <c r="BN128" s="26">
        <f t="shared" si="103"/>
        <v>0</v>
      </c>
      <c r="BO128" s="27">
        <f t="shared" si="124"/>
        <v>0</v>
      </c>
      <c r="BP128" s="24" t="s">
        <v>50</v>
      </c>
      <c r="BQ128" s="28" t="s">
        <v>1059</v>
      </c>
      <c r="BR128" s="29">
        <v>19.22</v>
      </c>
      <c r="BS128" s="23">
        <v>22.82</v>
      </c>
      <c r="BT128" s="24" t="s">
        <v>1060</v>
      </c>
      <c r="BU128" s="26">
        <f t="shared" si="104"/>
        <v>0.19219999999999998</v>
      </c>
      <c r="BV128" s="27">
        <f t="shared" si="125"/>
        <v>0.22820000000000001</v>
      </c>
      <c r="BW128" s="24" t="s">
        <v>50</v>
      </c>
      <c r="BX128" s="24" t="s">
        <v>1050</v>
      </c>
      <c r="BY128" s="23"/>
      <c r="BZ128" s="23"/>
      <c r="CA128" s="24"/>
      <c r="CB128" s="26">
        <f t="shared" si="105"/>
        <v>0</v>
      </c>
      <c r="CC128" s="27">
        <f t="shared" si="126"/>
        <v>0.22820000000000001</v>
      </c>
      <c r="CD128" s="24" t="s">
        <v>49</v>
      </c>
      <c r="CE128" s="24"/>
      <c r="CF128" s="23"/>
      <c r="CG128" s="23"/>
      <c r="CH128" s="24"/>
      <c r="CI128" s="26">
        <f t="shared" si="106"/>
        <v>0</v>
      </c>
      <c r="CJ128" s="27">
        <f t="shared" si="127"/>
        <v>0.22820000000000001</v>
      </c>
      <c r="CK128" s="24" t="s">
        <v>49</v>
      </c>
      <c r="CL128" s="24"/>
      <c r="CM128" s="187">
        <v>43.72</v>
      </c>
      <c r="CN128" s="187"/>
      <c r="CO128" s="24"/>
      <c r="CP128" s="26">
        <f t="shared" si="107"/>
        <v>0.43719999999999998</v>
      </c>
      <c r="CQ128" s="27">
        <f t="shared" si="128"/>
        <v>0.22820000000000001</v>
      </c>
      <c r="CR128" s="24" t="s">
        <v>49</v>
      </c>
      <c r="CS128" s="24"/>
      <c r="CT128" s="23"/>
      <c r="CU128" s="23"/>
      <c r="CV128" s="24"/>
      <c r="CW128" s="26">
        <f t="shared" si="108"/>
        <v>0</v>
      </c>
      <c r="CX128" s="27">
        <f t="shared" si="129"/>
        <v>0.22820000000000001</v>
      </c>
      <c r="CY128" s="24" t="s">
        <v>49</v>
      </c>
      <c r="CZ128" s="24"/>
      <c r="DA128" s="23"/>
      <c r="DB128" s="23"/>
      <c r="DC128" s="24"/>
      <c r="DD128" s="26">
        <f t="shared" si="109"/>
        <v>0</v>
      </c>
      <c r="DE128" s="27">
        <f t="shared" si="130"/>
        <v>0.22820000000000001</v>
      </c>
      <c r="DF128" s="24" t="s">
        <v>49</v>
      </c>
      <c r="DG128" s="24"/>
      <c r="DH128" s="23">
        <v>69.75</v>
      </c>
      <c r="DI128" s="23"/>
      <c r="DJ128" s="24"/>
      <c r="DK128" s="26">
        <f t="shared" si="110"/>
        <v>0.69750000000000001</v>
      </c>
      <c r="DL128" s="27">
        <f t="shared" si="131"/>
        <v>0.22820000000000001</v>
      </c>
      <c r="DM128" s="24" t="s">
        <v>49</v>
      </c>
      <c r="DN128" s="24"/>
      <c r="DO128" s="23"/>
      <c r="DP128" s="23"/>
      <c r="DQ128" s="24"/>
      <c r="DR128" s="26">
        <f t="shared" si="111"/>
        <v>0</v>
      </c>
      <c r="DS128" s="27">
        <f t="shared" si="132"/>
        <v>0.22820000000000001</v>
      </c>
      <c r="DT128" s="24" t="s">
        <v>49</v>
      </c>
      <c r="DU128" s="24"/>
      <c r="DV128" s="23"/>
      <c r="DW128" s="23"/>
      <c r="DX128" s="24"/>
      <c r="DY128" s="26">
        <f t="shared" si="112"/>
        <v>0</v>
      </c>
      <c r="DZ128" s="27">
        <f t="shared" si="133"/>
        <v>0.22820000000000001</v>
      </c>
      <c r="EA128" s="24" t="s">
        <v>49</v>
      </c>
      <c r="EB128" s="24"/>
      <c r="EC128" s="30">
        <v>100</v>
      </c>
      <c r="ED128" s="23"/>
      <c r="EE128" s="24"/>
      <c r="EF128" s="26">
        <f t="shared" si="100"/>
        <v>1</v>
      </c>
      <c r="EG128" s="27">
        <f t="shared" si="134"/>
        <v>0.22820000000000001</v>
      </c>
      <c r="EH128" s="24" t="s">
        <v>49</v>
      </c>
      <c r="EI128" s="24"/>
      <c r="EJ128" s="31">
        <v>2026</v>
      </c>
    </row>
    <row r="129" spans="2:140" ht="37" customHeight="1" x14ac:dyDescent="0.25">
      <c r="B129" s="15" t="s">
        <v>84</v>
      </c>
      <c r="C129" s="15" t="s">
        <v>111</v>
      </c>
      <c r="D129" s="15" t="s">
        <v>119</v>
      </c>
      <c r="E129" s="15" t="s">
        <v>129</v>
      </c>
      <c r="F129" s="15" t="s">
        <v>560</v>
      </c>
      <c r="G129" s="16" t="s">
        <v>674</v>
      </c>
      <c r="H129" s="15"/>
      <c r="I129" s="15" t="s">
        <v>433</v>
      </c>
      <c r="J129" s="15" t="s">
        <v>434</v>
      </c>
      <c r="K129" s="15" t="s">
        <v>435</v>
      </c>
      <c r="L129" s="15" t="s">
        <v>678</v>
      </c>
      <c r="M129" s="15" t="s">
        <v>87</v>
      </c>
      <c r="N129" s="15" t="s">
        <v>118</v>
      </c>
      <c r="O129" s="21">
        <v>81</v>
      </c>
      <c r="P129" s="18" t="s">
        <v>679</v>
      </c>
      <c r="Q129" s="19" t="s">
        <v>97</v>
      </c>
      <c r="R129" s="18" t="s">
        <v>419</v>
      </c>
      <c r="S129" s="18" t="s">
        <v>680</v>
      </c>
      <c r="T129" s="18" t="s">
        <v>274</v>
      </c>
      <c r="U129" s="18" t="s">
        <v>332</v>
      </c>
      <c r="V129" s="18">
        <v>0</v>
      </c>
      <c r="W129" s="18" t="s">
        <v>681</v>
      </c>
      <c r="X129" s="19" t="s">
        <v>256</v>
      </c>
      <c r="Y129" s="20"/>
      <c r="Z129" s="20"/>
      <c r="AA129" s="20"/>
      <c r="AB129" s="20"/>
      <c r="AC129" s="20"/>
      <c r="AD129" s="20"/>
      <c r="AE129" s="20"/>
      <c r="AF129" s="20"/>
      <c r="AG129" s="20"/>
      <c r="AH129" s="21"/>
      <c r="AI129" s="21"/>
      <c r="AJ129" s="21"/>
      <c r="AK129" s="21"/>
      <c r="AL129" s="21"/>
      <c r="AM129" s="21"/>
      <c r="AN129" s="21"/>
      <c r="AO129" s="21"/>
      <c r="AP129" s="21"/>
      <c r="AQ129" s="21"/>
      <c r="AR129" s="22"/>
      <c r="AS129" s="21"/>
      <c r="AT129" s="21">
        <v>0</v>
      </c>
      <c r="AU129" s="21">
        <v>0</v>
      </c>
      <c r="AV129" s="21">
        <v>100</v>
      </c>
      <c r="AW129" s="21">
        <v>100</v>
      </c>
      <c r="AX129" s="21">
        <v>100</v>
      </c>
      <c r="AY129" s="21">
        <v>100</v>
      </c>
      <c r="AZ129" s="15"/>
      <c r="BA129" s="15"/>
      <c r="BB129" s="15"/>
      <c r="BC129" s="15"/>
      <c r="BD129" s="23"/>
      <c r="BE129" s="23">
        <v>0</v>
      </c>
      <c r="BF129" s="24" t="s">
        <v>90</v>
      </c>
      <c r="BG129" s="25">
        <f t="shared" si="102"/>
        <v>0</v>
      </c>
      <c r="BH129" s="27">
        <f t="shared" si="136"/>
        <v>0</v>
      </c>
      <c r="BI129" s="24" t="s">
        <v>50</v>
      </c>
      <c r="BJ129" s="24" t="s">
        <v>1052</v>
      </c>
      <c r="BK129" s="23"/>
      <c r="BL129" s="23">
        <v>0</v>
      </c>
      <c r="BM129" s="24" t="s">
        <v>90</v>
      </c>
      <c r="BN129" s="26">
        <f t="shared" si="103"/>
        <v>0</v>
      </c>
      <c r="BO129" s="27">
        <f t="shared" si="124"/>
        <v>0</v>
      </c>
      <c r="BP129" s="24" t="s">
        <v>50</v>
      </c>
      <c r="BQ129" s="28" t="s">
        <v>1059</v>
      </c>
      <c r="BR129" s="29">
        <v>25</v>
      </c>
      <c r="BS129" s="23">
        <v>25</v>
      </c>
      <c r="BT129" s="24" t="s">
        <v>1061</v>
      </c>
      <c r="BU129" s="26">
        <f t="shared" si="104"/>
        <v>0.25</v>
      </c>
      <c r="BV129" s="27">
        <f t="shared" si="125"/>
        <v>0.25</v>
      </c>
      <c r="BW129" s="24" t="s">
        <v>50</v>
      </c>
      <c r="BX129" s="24" t="s">
        <v>1050</v>
      </c>
      <c r="BY129" s="23"/>
      <c r="BZ129" s="23"/>
      <c r="CA129" s="24"/>
      <c r="CB129" s="26">
        <f t="shared" si="105"/>
        <v>0</v>
      </c>
      <c r="CC129" s="27">
        <f t="shared" si="126"/>
        <v>0.25</v>
      </c>
      <c r="CD129" s="24" t="s">
        <v>49</v>
      </c>
      <c r="CE129" s="24"/>
      <c r="CF129" s="23"/>
      <c r="CG129" s="23"/>
      <c r="CH129" s="24"/>
      <c r="CI129" s="26">
        <f t="shared" si="106"/>
        <v>0</v>
      </c>
      <c r="CJ129" s="27">
        <f t="shared" si="127"/>
        <v>0.25</v>
      </c>
      <c r="CK129" s="24" t="s">
        <v>49</v>
      </c>
      <c r="CL129" s="24"/>
      <c r="CM129" s="187">
        <v>25</v>
      </c>
      <c r="CN129" s="187"/>
      <c r="CO129" s="24"/>
      <c r="CP129" s="26">
        <f t="shared" si="107"/>
        <v>0.25</v>
      </c>
      <c r="CQ129" s="27">
        <f t="shared" si="128"/>
        <v>0.25</v>
      </c>
      <c r="CR129" s="24" t="s">
        <v>49</v>
      </c>
      <c r="CS129" s="24"/>
      <c r="CT129" s="23"/>
      <c r="CU129" s="23"/>
      <c r="CV129" s="24"/>
      <c r="CW129" s="26">
        <f t="shared" si="108"/>
        <v>0</v>
      </c>
      <c r="CX129" s="27">
        <f t="shared" si="129"/>
        <v>0.25</v>
      </c>
      <c r="CY129" s="24" t="s">
        <v>49</v>
      </c>
      <c r="CZ129" s="24"/>
      <c r="DA129" s="23"/>
      <c r="DB129" s="23"/>
      <c r="DC129" s="24"/>
      <c r="DD129" s="26">
        <f t="shared" si="109"/>
        <v>0</v>
      </c>
      <c r="DE129" s="27">
        <f t="shared" si="130"/>
        <v>0.25</v>
      </c>
      <c r="DF129" s="24" t="s">
        <v>49</v>
      </c>
      <c r="DG129" s="24"/>
      <c r="DH129" s="23">
        <v>25</v>
      </c>
      <c r="DI129" s="23"/>
      <c r="DJ129" s="24"/>
      <c r="DK129" s="26">
        <f t="shared" si="110"/>
        <v>0.25</v>
      </c>
      <c r="DL129" s="27">
        <f t="shared" si="131"/>
        <v>0.25</v>
      </c>
      <c r="DM129" s="24" t="s">
        <v>49</v>
      </c>
      <c r="DN129" s="24"/>
      <c r="DO129" s="23"/>
      <c r="DP129" s="23"/>
      <c r="DQ129" s="24"/>
      <c r="DR129" s="26">
        <f t="shared" si="111"/>
        <v>0</v>
      </c>
      <c r="DS129" s="27">
        <f t="shared" si="132"/>
        <v>0.25</v>
      </c>
      <c r="DT129" s="24" t="s">
        <v>49</v>
      </c>
      <c r="DU129" s="24"/>
      <c r="DV129" s="23"/>
      <c r="DW129" s="23"/>
      <c r="DX129" s="24"/>
      <c r="DY129" s="26">
        <f t="shared" si="112"/>
        <v>0</v>
      </c>
      <c r="DZ129" s="27">
        <f t="shared" si="133"/>
        <v>0.25</v>
      </c>
      <c r="EA129" s="24" t="s">
        <v>49</v>
      </c>
      <c r="EB129" s="24"/>
      <c r="EC129" s="30">
        <v>100</v>
      </c>
      <c r="ED129" s="23"/>
      <c r="EE129" s="24"/>
      <c r="EF129" s="26">
        <f t="shared" si="100"/>
        <v>1</v>
      </c>
      <c r="EG129" s="27">
        <f t="shared" si="134"/>
        <v>0.25</v>
      </c>
      <c r="EH129" s="24" t="s">
        <v>49</v>
      </c>
      <c r="EI129" s="24"/>
      <c r="EJ129" s="31">
        <v>2026</v>
      </c>
    </row>
    <row r="130" spans="2:140" ht="37" customHeight="1" x14ac:dyDescent="0.25">
      <c r="B130" s="15" t="s">
        <v>84</v>
      </c>
      <c r="C130" s="15" t="s">
        <v>111</v>
      </c>
      <c r="D130" s="15" t="s">
        <v>119</v>
      </c>
      <c r="E130" s="15" t="s">
        <v>129</v>
      </c>
      <c r="F130" s="15" t="s">
        <v>560</v>
      </c>
      <c r="G130" s="16" t="s">
        <v>674</v>
      </c>
      <c r="H130" s="15"/>
      <c r="I130" s="15" t="s">
        <v>247</v>
      </c>
      <c r="J130" s="15" t="s">
        <v>423</v>
      </c>
      <c r="K130" s="15" t="s">
        <v>839</v>
      </c>
      <c r="L130" s="15" t="s">
        <v>425</v>
      </c>
      <c r="M130" s="15" t="s">
        <v>68</v>
      </c>
      <c r="N130" s="15" t="s">
        <v>105</v>
      </c>
      <c r="O130" s="21">
        <v>133</v>
      </c>
      <c r="P130" s="18" t="s">
        <v>682</v>
      </c>
      <c r="Q130" s="19" t="s">
        <v>97</v>
      </c>
      <c r="R130" s="18" t="s">
        <v>419</v>
      </c>
      <c r="S130" s="18" t="s">
        <v>683</v>
      </c>
      <c r="T130" s="18" t="s">
        <v>274</v>
      </c>
      <c r="U130" s="18" t="s">
        <v>260</v>
      </c>
      <c r="V130" s="18">
        <v>0</v>
      </c>
      <c r="W130" s="18" t="s">
        <v>684</v>
      </c>
      <c r="X130" s="19" t="s">
        <v>256</v>
      </c>
      <c r="Y130" s="20"/>
      <c r="Z130" s="20"/>
      <c r="AA130" s="20"/>
      <c r="AB130" s="20"/>
      <c r="AC130" s="20"/>
      <c r="AD130" s="20"/>
      <c r="AE130" s="20"/>
      <c r="AF130" s="20"/>
      <c r="AG130" s="20"/>
      <c r="AH130" s="21"/>
      <c r="AI130" s="21"/>
      <c r="AJ130" s="21"/>
      <c r="AK130" s="21"/>
      <c r="AL130" s="21"/>
      <c r="AM130" s="21"/>
      <c r="AN130" s="21"/>
      <c r="AO130" s="21"/>
      <c r="AP130" s="21"/>
      <c r="AQ130" s="21"/>
      <c r="AR130" s="22"/>
      <c r="AS130" s="21"/>
      <c r="AT130" s="21">
        <v>0</v>
      </c>
      <c r="AU130" s="21">
        <v>0</v>
      </c>
      <c r="AV130" s="190">
        <v>0</v>
      </c>
      <c r="AW130" s="190">
        <v>100</v>
      </c>
      <c r="AX130" s="190">
        <v>100</v>
      </c>
      <c r="AY130" s="190">
        <v>100</v>
      </c>
      <c r="AZ130" s="191"/>
      <c r="BA130" s="191"/>
      <c r="BB130" s="191"/>
      <c r="BC130" s="191"/>
      <c r="BD130" s="23"/>
      <c r="BE130" s="23">
        <v>0</v>
      </c>
      <c r="BF130" s="24" t="s">
        <v>90</v>
      </c>
      <c r="BG130" s="25">
        <f t="shared" si="102"/>
        <v>0</v>
      </c>
      <c r="BH130" s="27">
        <f t="shared" si="136"/>
        <v>0</v>
      </c>
      <c r="BI130" s="24" t="s">
        <v>50</v>
      </c>
      <c r="BJ130" s="24" t="s">
        <v>1052</v>
      </c>
      <c r="BK130" s="23"/>
      <c r="BL130" s="23">
        <v>0</v>
      </c>
      <c r="BM130" s="24" t="s">
        <v>90</v>
      </c>
      <c r="BN130" s="26">
        <f t="shared" si="103"/>
        <v>0</v>
      </c>
      <c r="BO130" s="27">
        <f t="shared" si="124"/>
        <v>0</v>
      </c>
      <c r="BP130" s="24" t="s">
        <v>50</v>
      </c>
      <c r="BQ130" s="28" t="s">
        <v>1059</v>
      </c>
      <c r="BR130" s="29"/>
      <c r="BS130" s="99"/>
      <c r="BT130" s="24" t="s">
        <v>99</v>
      </c>
      <c r="BU130" s="26">
        <f t="shared" si="104"/>
        <v>0</v>
      </c>
      <c r="BV130" s="27">
        <f t="shared" si="125"/>
        <v>0</v>
      </c>
      <c r="BW130" s="24" t="s">
        <v>50</v>
      </c>
      <c r="BX130" s="24" t="s">
        <v>1062</v>
      </c>
      <c r="BY130" s="23"/>
      <c r="BZ130" s="23"/>
      <c r="CA130" s="24"/>
      <c r="CB130" s="26">
        <f t="shared" si="105"/>
        <v>0</v>
      </c>
      <c r="CC130" s="27">
        <f t="shared" si="126"/>
        <v>0</v>
      </c>
      <c r="CD130" s="24" t="s">
        <v>49</v>
      </c>
      <c r="CE130" s="24"/>
      <c r="CF130" s="23"/>
      <c r="CG130" s="23"/>
      <c r="CH130" s="24"/>
      <c r="CI130" s="26">
        <f t="shared" si="106"/>
        <v>0</v>
      </c>
      <c r="CJ130" s="27">
        <f t="shared" si="127"/>
        <v>0</v>
      </c>
      <c r="CK130" s="24" t="s">
        <v>49</v>
      </c>
      <c r="CL130" s="24"/>
      <c r="CM130" s="187"/>
      <c r="CN130" s="187"/>
      <c r="CO130" s="24"/>
      <c r="CP130" s="26">
        <f t="shared" si="107"/>
        <v>0</v>
      </c>
      <c r="CQ130" s="27">
        <f t="shared" si="128"/>
        <v>0</v>
      </c>
      <c r="CR130" s="24" t="s">
        <v>49</v>
      </c>
      <c r="CS130" s="24"/>
      <c r="CT130" s="23"/>
      <c r="CU130" s="23"/>
      <c r="CV130" s="24"/>
      <c r="CW130" s="26">
        <f t="shared" si="108"/>
        <v>0</v>
      </c>
      <c r="CX130" s="27">
        <f t="shared" si="129"/>
        <v>0</v>
      </c>
      <c r="CY130" s="24" t="s">
        <v>49</v>
      </c>
      <c r="CZ130" s="24"/>
      <c r="DA130" s="23"/>
      <c r="DB130" s="23"/>
      <c r="DC130" s="24"/>
      <c r="DD130" s="26">
        <f t="shared" si="109"/>
        <v>0</v>
      </c>
      <c r="DE130" s="27">
        <f t="shared" si="130"/>
        <v>0</v>
      </c>
      <c r="DF130" s="24" t="s">
        <v>49</v>
      </c>
      <c r="DG130" s="24"/>
      <c r="DH130" s="23"/>
      <c r="DI130" s="23"/>
      <c r="DJ130" s="24"/>
      <c r="DK130" s="26">
        <f t="shared" si="110"/>
        <v>0</v>
      </c>
      <c r="DL130" s="27">
        <f t="shared" si="131"/>
        <v>0</v>
      </c>
      <c r="DM130" s="24" t="s">
        <v>49</v>
      </c>
      <c r="DN130" s="24"/>
      <c r="DO130" s="23"/>
      <c r="DP130" s="23"/>
      <c r="DQ130" s="24"/>
      <c r="DR130" s="26">
        <f t="shared" si="111"/>
        <v>0</v>
      </c>
      <c r="DS130" s="27">
        <f t="shared" si="132"/>
        <v>0</v>
      </c>
      <c r="DT130" s="24" t="s">
        <v>49</v>
      </c>
      <c r="DU130" s="24"/>
      <c r="DV130" s="23"/>
      <c r="DW130" s="23"/>
      <c r="DX130" s="24"/>
      <c r="DY130" s="26">
        <f t="shared" si="112"/>
        <v>0</v>
      </c>
      <c r="DZ130" s="27">
        <f t="shared" si="133"/>
        <v>0</v>
      </c>
      <c r="EA130" s="24" t="s">
        <v>49</v>
      </c>
      <c r="EB130" s="24"/>
      <c r="EC130" s="30">
        <v>100</v>
      </c>
      <c r="ED130" s="23"/>
      <c r="EE130" s="24"/>
      <c r="EF130" s="26">
        <f t="shared" si="100"/>
        <v>1</v>
      </c>
      <c r="EG130" s="27">
        <f t="shared" si="134"/>
        <v>0</v>
      </c>
      <c r="EH130" s="24" t="s">
        <v>49</v>
      </c>
      <c r="EI130" s="24"/>
      <c r="EJ130" s="31">
        <v>2026</v>
      </c>
    </row>
    <row r="131" spans="2:140" ht="37" customHeight="1" x14ac:dyDescent="0.25">
      <c r="B131" s="15" t="s">
        <v>84</v>
      </c>
      <c r="C131" s="15" t="s">
        <v>111</v>
      </c>
      <c r="D131" s="15" t="s">
        <v>120</v>
      </c>
      <c r="E131" s="15" t="s">
        <v>130</v>
      </c>
      <c r="F131" s="15" t="s">
        <v>586</v>
      </c>
      <c r="G131" s="16" t="s">
        <v>685</v>
      </c>
      <c r="H131" s="15"/>
      <c r="I131" s="15" t="s">
        <v>433</v>
      </c>
      <c r="J131" s="15" t="s">
        <v>434</v>
      </c>
      <c r="K131" s="15" t="s">
        <v>435</v>
      </c>
      <c r="L131" s="15" t="s">
        <v>606</v>
      </c>
      <c r="M131" s="15" t="s">
        <v>87</v>
      </c>
      <c r="N131" s="15" t="s">
        <v>92</v>
      </c>
      <c r="O131" s="21">
        <v>85</v>
      </c>
      <c r="P131" s="18" t="s">
        <v>686</v>
      </c>
      <c r="Q131" s="19" t="s">
        <v>252</v>
      </c>
      <c r="R131" s="18" t="s">
        <v>505</v>
      </c>
      <c r="S131" s="18" t="s">
        <v>1063</v>
      </c>
      <c r="T131" s="18" t="s">
        <v>274</v>
      </c>
      <c r="U131" s="18" t="s">
        <v>260</v>
      </c>
      <c r="V131" s="18">
        <v>0</v>
      </c>
      <c r="W131" s="18" t="s">
        <v>687</v>
      </c>
      <c r="X131" s="19" t="s">
        <v>256</v>
      </c>
      <c r="Y131" s="20"/>
      <c r="Z131" s="20"/>
      <c r="AA131" s="20"/>
      <c r="AB131" s="20"/>
      <c r="AC131" s="20"/>
      <c r="AD131" s="20"/>
      <c r="AE131" s="20"/>
      <c r="AF131" s="20"/>
      <c r="AG131" s="20"/>
      <c r="AH131" s="21"/>
      <c r="AI131" s="21"/>
      <c r="AJ131" s="21"/>
      <c r="AK131" s="21"/>
      <c r="AL131" s="21"/>
      <c r="AM131" s="21"/>
      <c r="AN131" s="21"/>
      <c r="AO131" s="21"/>
      <c r="AP131" s="21"/>
      <c r="AQ131" s="21"/>
      <c r="AR131" s="22"/>
      <c r="AS131" s="21"/>
      <c r="AT131" s="21">
        <v>100</v>
      </c>
      <c r="AU131" s="21">
        <v>100</v>
      </c>
      <c r="AV131" s="190">
        <v>100</v>
      </c>
      <c r="AW131" s="190">
        <v>100</v>
      </c>
      <c r="AX131" s="190">
        <v>100</v>
      </c>
      <c r="AY131" s="190">
        <v>100</v>
      </c>
      <c r="AZ131" s="191"/>
      <c r="BA131" s="191"/>
      <c r="BB131" s="191"/>
      <c r="BC131" s="191"/>
      <c r="BD131" s="23"/>
      <c r="BE131" s="23">
        <v>0</v>
      </c>
      <c r="BF131" s="24" t="s">
        <v>90</v>
      </c>
      <c r="BG131" s="25">
        <f t="shared" si="102"/>
        <v>0</v>
      </c>
      <c r="BH131" s="27">
        <f t="shared" si="136"/>
        <v>0</v>
      </c>
      <c r="BI131" s="24" t="s">
        <v>50</v>
      </c>
      <c r="BJ131" s="24" t="s">
        <v>1052</v>
      </c>
      <c r="BK131" s="23"/>
      <c r="BL131" s="23">
        <v>0</v>
      </c>
      <c r="BM131" s="24" t="s">
        <v>90</v>
      </c>
      <c r="BN131" s="26">
        <f t="shared" si="103"/>
        <v>0</v>
      </c>
      <c r="BO131" s="27">
        <f t="shared" si="124"/>
        <v>0</v>
      </c>
      <c r="BP131" s="24" t="s">
        <v>50</v>
      </c>
      <c r="BQ131" s="28" t="s">
        <v>1059</v>
      </c>
      <c r="BR131" s="29"/>
      <c r="BS131" s="23">
        <v>0</v>
      </c>
      <c r="BT131" s="24" t="s">
        <v>90</v>
      </c>
      <c r="BU131" s="26">
        <f t="shared" si="104"/>
        <v>0</v>
      </c>
      <c r="BV131" s="27">
        <f t="shared" si="125"/>
        <v>0</v>
      </c>
      <c r="BW131" s="24" t="s">
        <v>50</v>
      </c>
      <c r="BX131" s="24" t="s">
        <v>1062</v>
      </c>
      <c r="BY131" s="23"/>
      <c r="BZ131" s="23"/>
      <c r="CA131" s="24"/>
      <c r="CB131" s="26">
        <f t="shared" si="105"/>
        <v>0</v>
      </c>
      <c r="CC131" s="27">
        <f t="shared" si="126"/>
        <v>0</v>
      </c>
      <c r="CD131" s="24" t="s">
        <v>49</v>
      </c>
      <c r="CE131" s="24"/>
      <c r="CF131" s="23"/>
      <c r="CG131" s="23"/>
      <c r="CH131" s="24"/>
      <c r="CI131" s="26">
        <f t="shared" si="106"/>
        <v>0</v>
      </c>
      <c r="CJ131" s="27">
        <f t="shared" si="127"/>
        <v>0</v>
      </c>
      <c r="CK131" s="24" t="s">
        <v>49</v>
      </c>
      <c r="CL131" s="24"/>
      <c r="CM131" s="187"/>
      <c r="CN131" s="187"/>
      <c r="CO131" s="24"/>
      <c r="CP131" s="26">
        <f t="shared" si="107"/>
        <v>0</v>
      </c>
      <c r="CQ131" s="27">
        <f t="shared" si="128"/>
        <v>0</v>
      </c>
      <c r="CR131" s="24" t="s">
        <v>49</v>
      </c>
      <c r="CS131" s="24"/>
      <c r="CT131" s="23"/>
      <c r="CU131" s="23"/>
      <c r="CV131" s="24"/>
      <c r="CW131" s="26">
        <f t="shared" si="108"/>
        <v>0</v>
      </c>
      <c r="CX131" s="27">
        <f t="shared" si="129"/>
        <v>0</v>
      </c>
      <c r="CY131" s="24" t="s">
        <v>49</v>
      </c>
      <c r="CZ131" s="24"/>
      <c r="DA131" s="23"/>
      <c r="DB131" s="23"/>
      <c r="DC131" s="24"/>
      <c r="DD131" s="26">
        <f t="shared" si="109"/>
        <v>0</v>
      </c>
      <c r="DE131" s="27">
        <f t="shared" si="130"/>
        <v>0</v>
      </c>
      <c r="DF131" s="24" t="s">
        <v>49</v>
      </c>
      <c r="DG131" s="24"/>
      <c r="DH131" s="23"/>
      <c r="DI131" s="23"/>
      <c r="DJ131" s="24"/>
      <c r="DK131" s="26">
        <f t="shared" si="110"/>
        <v>0</v>
      </c>
      <c r="DL131" s="27">
        <f t="shared" si="131"/>
        <v>0</v>
      </c>
      <c r="DM131" s="24" t="s">
        <v>49</v>
      </c>
      <c r="DN131" s="24"/>
      <c r="DO131" s="23"/>
      <c r="DP131" s="23"/>
      <c r="DQ131" s="24"/>
      <c r="DR131" s="26">
        <f t="shared" si="111"/>
        <v>0</v>
      </c>
      <c r="DS131" s="27">
        <f t="shared" si="132"/>
        <v>0</v>
      </c>
      <c r="DT131" s="24" t="s">
        <v>49</v>
      </c>
      <c r="DU131" s="24"/>
      <c r="DV131" s="23"/>
      <c r="DW131" s="23"/>
      <c r="DX131" s="24"/>
      <c r="DY131" s="26">
        <f t="shared" si="112"/>
        <v>0</v>
      </c>
      <c r="DZ131" s="27">
        <f t="shared" si="133"/>
        <v>0</v>
      </c>
      <c r="EA131" s="24" t="s">
        <v>49</v>
      </c>
      <c r="EB131" s="24"/>
      <c r="EC131" s="30">
        <v>100</v>
      </c>
      <c r="ED131" s="23"/>
      <c r="EE131" s="24"/>
      <c r="EF131" s="26">
        <f t="shared" si="100"/>
        <v>1</v>
      </c>
      <c r="EG131" s="27">
        <f t="shared" si="134"/>
        <v>0</v>
      </c>
      <c r="EH131" s="24" t="s">
        <v>49</v>
      </c>
      <c r="EI131" s="24"/>
      <c r="EJ131" s="31">
        <v>2026</v>
      </c>
    </row>
    <row r="132" spans="2:140" ht="37" customHeight="1" x14ac:dyDescent="0.25">
      <c r="B132" s="15" t="s">
        <v>84</v>
      </c>
      <c r="C132" s="15" t="s">
        <v>111</v>
      </c>
      <c r="D132" s="15" t="s">
        <v>120</v>
      </c>
      <c r="E132" s="15" t="s">
        <v>130</v>
      </c>
      <c r="F132" s="15" t="s">
        <v>586</v>
      </c>
      <c r="G132" s="16" t="s">
        <v>685</v>
      </c>
      <c r="H132" s="15"/>
      <c r="I132" s="15" t="s">
        <v>433</v>
      </c>
      <c r="J132" s="15" t="s">
        <v>434</v>
      </c>
      <c r="K132" s="15" t="s">
        <v>435</v>
      </c>
      <c r="L132" s="15" t="s">
        <v>606</v>
      </c>
      <c r="M132" s="15" t="s">
        <v>87</v>
      </c>
      <c r="N132" s="15" t="s">
        <v>92</v>
      </c>
      <c r="O132" s="21">
        <v>134</v>
      </c>
      <c r="P132" s="18" t="s">
        <v>688</v>
      </c>
      <c r="Q132" s="19" t="s">
        <v>252</v>
      </c>
      <c r="R132" s="18" t="s">
        <v>505</v>
      </c>
      <c r="S132" s="18" t="s">
        <v>1064</v>
      </c>
      <c r="T132" s="18" t="s">
        <v>274</v>
      </c>
      <c r="U132" s="18" t="s">
        <v>260</v>
      </c>
      <c r="V132" s="18">
        <v>0</v>
      </c>
      <c r="W132" s="18" t="s">
        <v>116</v>
      </c>
      <c r="X132" s="19" t="s">
        <v>256</v>
      </c>
      <c r="Y132" s="20" t="s">
        <v>1065</v>
      </c>
      <c r="Z132" s="20"/>
      <c r="AA132" s="20"/>
      <c r="AB132" s="20"/>
      <c r="AC132" s="20"/>
      <c r="AD132" s="20"/>
      <c r="AE132" s="20"/>
      <c r="AF132" s="20"/>
      <c r="AG132" s="20"/>
      <c r="AH132" s="21"/>
      <c r="AI132" s="21"/>
      <c r="AJ132" s="21"/>
      <c r="AK132" s="21"/>
      <c r="AL132" s="21"/>
      <c r="AM132" s="21" t="s">
        <v>83</v>
      </c>
      <c r="AN132" s="21"/>
      <c r="AO132" s="21"/>
      <c r="AP132" s="21"/>
      <c r="AQ132" s="21"/>
      <c r="AR132" s="22"/>
      <c r="AS132" s="21"/>
      <c r="AT132" s="21">
        <v>100</v>
      </c>
      <c r="AU132" s="21">
        <v>100</v>
      </c>
      <c r="AV132" s="190">
        <v>100</v>
      </c>
      <c r="AW132" s="190">
        <v>100</v>
      </c>
      <c r="AX132" s="190">
        <v>100</v>
      </c>
      <c r="AY132" s="190">
        <v>100</v>
      </c>
      <c r="AZ132" s="191"/>
      <c r="BA132" s="191"/>
      <c r="BB132" s="191"/>
      <c r="BC132" s="191"/>
      <c r="BD132" s="23"/>
      <c r="BE132" s="23">
        <v>0</v>
      </c>
      <c r="BF132" s="24" t="s">
        <v>90</v>
      </c>
      <c r="BG132" s="25">
        <f t="shared" si="102"/>
        <v>0</v>
      </c>
      <c r="BH132" s="27">
        <f t="shared" si="136"/>
        <v>0</v>
      </c>
      <c r="BI132" s="24" t="s">
        <v>50</v>
      </c>
      <c r="BJ132" s="24" t="s">
        <v>1052</v>
      </c>
      <c r="BK132" s="23"/>
      <c r="BL132" s="23">
        <v>0</v>
      </c>
      <c r="BM132" s="24" t="s">
        <v>90</v>
      </c>
      <c r="BN132" s="26">
        <f t="shared" si="103"/>
        <v>0</v>
      </c>
      <c r="BO132" s="27">
        <f t="shared" si="124"/>
        <v>0</v>
      </c>
      <c r="BP132" s="24" t="s">
        <v>50</v>
      </c>
      <c r="BQ132" s="28" t="s">
        <v>1059</v>
      </c>
      <c r="BR132" s="29"/>
      <c r="BS132" s="23">
        <v>0</v>
      </c>
      <c r="BT132" s="24" t="s">
        <v>90</v>
      </c>
      <c r="BU132" s="26">
        <f t="shared" si="104"/>
        <v>0</v>
      </c>
      <c r="BV132" s="27">
        <f t="shared" si="125"/>
        <v>0</v>
      </c>
      <c r="BW132" s="24" t="s">
        <v>50</v>
      </c>
      <c r="BX132" s="24" t="s">
        <v>1062</v>
      </c>
      <c r="BY132" s="23"/>
      <c r="BZ132" s="23"/>
      <c r="CA132" s="24"/>
      <c r="CB132" s="26">
        <f t="shared" si="105"/>
        <v>0</v>
      </c>
      <c r="CC132" s="27">
        <f t="shared" si="126"/>
        <v>0</v>
      </c>
      <c r="CD132" s="24" t="s">
        <v>49</v>
      </c>
      <c r="CE132" s="24"/>
      <c r="CF132" s="23"/>
      <c r="CG132" s="23"/>
      <c r="CH132" s="24"/>
      <c r="CI132" s="26">
        <f t="shared" si="106"/>
        <v>0</v>
      </c>
      <c r="CJ132" s="27">
        <f t="shared" si="127"/>
        <v>0</v>
      </c>
      <c r="CK132" s="24" t="s">
        <v>49</v>
      </c>
      <c r="CL132" s="24"/>
      <c r="CM132" s="187"/>
      <c r="CN132" s="187"/>
      <c r="CO132" s="24"/>
      <c r="CP132" s="26">
        <f t="shared" si="107"/>
        <v>0</v>
      </c>
      <c r="CQ132" s="27">
        <f t="shared" si="128"/>
        <v>0</v>
      </c>
      <c r="CR132" s="24" t="s">
        <v>49</v>
      </c>
      <c r="CS132" s="24"/>
      <c r="CT132" s="23"/>
      <c r="CU132" s="23"/>
      <c r="CV132" s="24"/>
      <c r="CW132" s="26">
        <f t="shared" si="108"/>
        <v>0</v>
      </c>
      <c r="CX132" s="27">
        <f t="shared" si="129"/>
        <v>0</v>
      </c>
      <c r="CY132" s="24" t="s">
        <v>49</v>
      </c>
      <c r="CZ132" s="24"/>
      <c r="DA132" s="23"/>
      <c r="DB132" s="23"/>
      <c r="DC132" s="24"/>
      <c r="DD132" s="26">
        <f t="shared" si="109"/>
        <v>0</v>
      </c>
      <c r="DE132" s="27">
        <f t="shared" si="130"/>
        <v>0</v>
      </c>
      <c r="DF132" s="24" t="s">
        <v>49</v>
      </c>
      <c r="DG132" s="24"/>
      <c r="DH132" s="23"/>
      <c r="DI132" s="23"/>
      <c r="DJ132" s="24"/>
      <c r="DK132" s="26">
        <f t="shared" si="110"/>
        <v>0</v>
      </c>
      <c r="DL132" s="27">
        <f t="shared" si="131"/>
        <v>0</v>
      </c>
      <c r="DM132" s="24" t="s">
        <v>49</v>
      </c>
      <c r="DN132" s="24"/>
      <c r="DO132" s="23"/>
      <c r="DP132" s="23"/>
      <c r="DQ132" s="24"/>
      <c r="DR132" s="26">
        <f t="shared" si="111"/>
        <v>0</v>
      </c>
      <c r="DS132" s="27">
        <f t="shared" si="132"/>
        <v>0</v>
      </c>
      <c r="DT132" s="24" t="s">
        <v>49</v>
      </c>
      <c r="DU132" s="24"/>
      <c r="DV132" s="23"/>
      <c r="DW132" s="23"/>
      <c r="DX132" s="24"/>
      <c r="DY132" s="26">
        <f t="shared" si="112"/>
        <v>0</v>
      </c>
      <c r="DZ132" s="27">
        <f t="shared" si="133"/>
        <v>0</v>
      </c>
      <c r="EA132" s="24" t="s">
        <v>49</v>
      </c>
      <c r="EB132" s="24"/>
      <c r="EC132" s="30">
        <v>100</v>
      </c>
      <c r="ED132" s="23"/>
      <c r="EE132" s="24"/>
      <c r="EF132" s="26">
        <f t="shared" si="100"/>
        <v>1</v>
      </c>
      <c r="EG132" s="27">
        <f t="shared" si="134"/>
        <v>0</v>
      </c>
      <c r="EH132" s="24" t="s">
        <v>49</v>
      </c>
      <c r="EI132" s="24"/>
      <c r="EJ132" s="31">
        <v>2026</v>
      </c>
    </row>
    <row r="133" spans="2:140" ht="37" customHeight="1" x14ac:dyDescent="0.25">
      <c r="B133" s="15" t="s">
        <v>84</v>
      </c>
      <c r="C133" s="15" t="s">
        <v>111</v>
      </c>
      <c r="D133" s="15" t="s">
        <v>120</v>
      </c>
      <c r="E133" s="15" t="s">
        <v>130</v>
      </c>
      <c r="F133" s="15" t="s">
        <v>586</v>
      </c>
      <c r="G133" s="16" t="s">
        <v>685</v>
      </c>
      <c r="H133" s="15"/>
      <c r="I133" s="15" t="s">
        <v>433</v>
      </c>
      <c r="J133" s="15" t="s">
        <v>434</v>
      </c>
      <c r="K133" s="15" t="s">
        <v>435</v>
      </c>
      <c r="L133" s="15" t="s">
        <v>606</v>
      </c>
      <c r="M133" s="15" t="s">
        <v>87</v>
      </c>
      <c r="N133" s="15" t="s">
        <v>92</v>
      </c>
      <c r="O133" s="21">
        <v>136</v>
      </c>
      <c r="P133" s="18" t="s">
        <v>689</v>
      </c>
      <c r="Q133" s="19" t="s">
        <v>97</v>
      </c>
      <c r="R133" s="18" t="s">
        <v>565</v>
      </c>
      <c r="S133" s="18" t="s">
        <v>690</v>
      </c>
      <c r="T133" s="18" t="s">
        <v>254</v>
      </c>
      <c r="U133" s="18" t="s">
        <v>260</v>
      </c>
      <c r="V133" s="18">
        <v>0</v>
      </c>
      <c r="W133" s="18" t="s">
        <v>116</v>
      </c>
      <c r="X133" s="19" t="s">
        <v>256</v>
      </c>
      <c r="Y133" s="20"/>
      <c r="Z133" s="20"/>
      <c r="AA133" s="20"/>
      <c r="AB133" s="20"/>
      <c r="AC133" s="20"/>
      <c r="AD133" s="20"/>
      <c r="AE133" s="20"/>
      <c r="AF133" s="20"/>
      <c r="AG133" s="20"/>
      <c r="AH133" s="21"/>
      <c r="AI133" s="21"/>
      <c r="AJ133" s="21"/>
      <c r="AK133" s="21"/>
      <c r="AL133" s="21"/>
      <c r="AM133" s="21" t="s">
        <v>83</v>
      </c>
      <c r="AN133" s="21"/>
      <c r="AO133" s="21"/>
      <c r="AP133" s="21"/>
      <c r="AQ133" s="21"/>
      <c r="AR133" s="22"/>
      <c r="AS133" s="21"/>
      <c r="AT133" s="21"/>
      <c r="AU133" s="21">
        <v>3</v>
      </c>
      <c r="AV133" s="190">
        <v>4</v>
      </c>
      <c r="AW133" s="190">
        <v>5</v>
      </c>
      <c r="AX133" s="190">
        <v>6</v>
      </c>
      <c r="AY133" s="190">
        <v>6</v>
      </c>
      <c r="AZ133" s="191"/>
      <c r="BA133" s="191"/>
      <c r="BB133" s="191"/>
      <c r="BC133" s="191"/>
      <c r="BD133" s="23"/>
      <c r="BE133" s="23">
        <v>0</v>
      </c>
      <c r="BF133" s="24" t="s">
        <v>90</v>
      </c>
      <c r="BG133" s="25">
        <f t="shared" si="102"/>
        <v>0</v>
      </c>
      <c r="BH133" s="27">
        <f t="shared" si="136"/>
        <v>0</v>
      </c>
      <c r="BI133" s="24" t="s">
        <v>50</v>
      </c>
      <c r="BJ133" s="24" t="s">
        <v>1052</v>
      </c>
      <c r="BK133" s="23"/>
      <c r="BL133" s="23">
        <v>0</v>
      </c>
      <c r="BM133" s="24" t="s">
        <v>90</v>
      </c>
      <c r="BN133" s="26">
        <f t="shared" si="103"/>
        <v>0</v>
      </c>
      <c r="BO133" s="27">
        <f t="shared" si="124"/>
        <v>0</v>
      </c>
      <c r="BP133" s="24" t="s">
        <v>50</v>
      </c>
      <c r="BQ133" s="28" t="s">
        <v>1059</v>
      </c>
      <c r="BR133" s="29"/>
      <c r="BS133" s="23">
        <v>0</v>
      </c>
      <c r="BT133" s="24" t="s">
        <v>90</v>
      </c>
      <c r="BU133" s="26">
        <f t="shared" si="104"/>
        <v>0</v>
      </c>
      <c r="BV133" s="27">
        <f t="shared" si="125"/>
        <v>0</v>
      </c>
      <c r="BW133" s="24" t="s">
        <v>50</v>
      </c>
      <c r="BX133" s="100" t="s">
        <v>1062</v>
      </c>
      <c r="BY133" s="23"/>
      <c r="BZ133" s="23"/>
      <c r="CA133" s="24"/>
      <c r="CB133" s="26">
        <f t="shared" si="105"/>
        <v>0</v>
      </c>
      <c r="CC133" s="27">
        <f t="shared" si="126"/>
        <v>0</v>
      </c>
      <c r="CD133" s="24" t="s">
        <v>49</v>
      </c>
      <c r="CE133" s="24"/>
      <c r="CF133" s="23"/>
      <c r="CG133" s="23"/>
      <c r="CH133" s="24"/>
      <c r="CI133" s="26">
        <f t="shared" si="106"/>
        <v>0</v>
      </c>
      <c r="CJ133" s="27">
        <f t="shared" si="127"/>
        <v>0</v>
      </c>
      <c r="CK133" s="24" t="s">
        <v>49</v>
      </c>
      <c r="CL133" s="24"/>
      <c r="CM133" s="187"/>
      <c r="CN133" s="187"/>
      <c r="CO133" s="24"/>
      <c r="CP133" s="26">
        <f t="shared" si="107"/>
        <v>0</v>
      </c>
      <c r="CQ133" s="27">
        <f t="shared" si="128"/>
        <v>0</v>
      </c>
      <c r="CR133" s="24" t="s">
        <v>49</v>
      </c>
      <c r="CS133" s="24"/>
      <c r="CT133" s="23"/>
      <c r="CU133" s="23"/>
      <c r="CV133" s="24"/>
      <c r="CW133" s="26">
        <f t="shared" si="108"/>
        <v>0</v>
      </c>
      <c r="CX133" s="27">
        <f t="shared" si="129"/>
        <v>0</v>
      </c>
      <c r="CY133" s="24" t="s">
        <v>49</v>
      </c>
      <c r="CZ133" s="24"/>
      <c r="DA133" s="23"/>
      <c r="DB133" s="23"/>
      <c r="DC133" s="24"/>
      <c r="DD133" s="26">
        <f t="shared" si="109"/>
        <v>0</v>
      </c>
      <c r="DE133" s="27">
        <f t="shared" si="130"/>
        <v>0</v>
      </c>
      <c r="DF133" s="24" t="s">
        <v>49</v>
      </c>
      <c r="DG133" s="24"/>
      <c r="DH133" s="23"/>
      <c r="DI133" s="23"/>
      <c r="DJ133" s="24"/>
      <c r="DK133" s="26">
        <f t="shared" si="110"/>
        <v>0</v>
      </c>
      <c r="DL133" s="27">
        <f t="shared" si="131"/>
        <v>0</v>
      </c>
      <c r="DM133" s="24" t="s">
        <v>49</v>
      </c>
      <c r="DN133" s="24"/>
      <c r="DO133" s="23"/>
      <c r="DP133" s="23"/>
      <c r="DQ133" s="24"/>
      <c r="DR133" s="26">
        <f t="shared" si="111"/>
        <v>0</v>
      </c>
      <c r="DS133" s="27">
        <f t="shared" si="132"/>
        <v>0</v>
      </c>
      <c r="DT133" s="24" t="s">
        <v>49</v>
      </c>
      <c r="DU133" s="24"/>
      <c r="DV133" s="23"/>
      <c r="DW133" s="23"/>
      <c r="DX133" s="24"/>
      <c r="DY133" s="26">
        <f t="shared" si="112"/>
        <v>0</v>
      </c>
      <c r="DZ133" s="27">
        <f t="shared" si="133"/>
        <v>0</v>
      </c>
      <c r="EA133" s="24" t="s">
        <v>49</v>
      </c>
      <c r="EB133" s="24"/>
      <c r="EC133" s="30">
        <v>6</v>
      </c>
      <c r="ED133" s="23"/>
      <c r="EE133" s="24"/>
      <c r="EF133" s="26">
        <f t="shared" ref="EF133:EF160" si="137">+IFERROR(EC133/AX133,0)</f>
        <v>1</v>
      </c>
      <c r="EG133" s="27">
        <f t="shared" si="134"/>
        <v>0</v>
      </c>
      <c r="EH133" s="24" t="s">
        <v>49</v>
      </c>
      <c r="EI133" s="24"/>
      <c r="EJ133" s="31">
        <v>2026</v>
      </c>
    </row>
    <row r="134" spans="2:140" ht="37" customHeight="1" x14ac:dyDescent="0.25">
      <c r="B134" s="15" t="s">
        <v>84</v>
      </c>
      <c r="C134" s="15" t="s">
        <v>111</v>
      </c>
      <c r="D134" s="15" t="s">
        <v>120</v>
      </c>
      <c r="E134" s="15" t="s">
        <v>129</v>
      </c>
      <c r="F134" s="15" t="s">
        <v>244</v>
      </c>
      <c r="G134" s="16" t="s">
        <v>691</v>
      </c>
      <c r="H134" s="15"/>
      <c r="I134" s="15" t="s">
        <v>433</v>
      </c>
      <c r="J134" s="15" t="s">
        <v>434</v>
      </c>
      <c r="K134" s="15" t="s">
        <v>435</v>
      </c>
      <c r="L134" s="15" t="s">
        <v>606</v>
      </c>
      <c r="M134" s="15" t="s">
        <v>87</v>
      </c>
      <c r="N134" s="15" t="s">
        <v>92</v>
      </c>
      <c r="O134" s="21">
        <v>140</v>
      </c>
      <c r="P134" s="18" t="s">
        <v>1066</v>
      </c>
      <c r="Q134" s="19" t="s">
        <v>97</v>
      </c>
      <c r="R134" s="18" t="s">
        <v>565</v>
      </c>
      <c r="S134" s="18" t="s">
        <v>1067</v>
      </c>
      <c r="T134" s="18" t="s">
        <v>254</v>
      </c>
      <c r="U134" s="18" t="s">
        <v>260</v>
      </c>
      <c r="V134" s="18">
        <v>0</v>
      </c>
      <c r="W134" s="18" t="s">
        <v>116</v>
      </c>
      <c r="X134" s="19" t="s">
        <v>256</v>
      </c>
      <c r="Y134" s="20"/>
      <c r="Z134" s="20"/>
      <c r="AA134" s="20"/>
      <c r="AB134" s="20"/>
      <c r="AC134" s="20"/>
      <c r="AD134" s="20"/>
      <c r="AE134" s="20"/>
      <c r="AF134" s="20"/>
      <c r="AG134" s="20"/>
      <c r="AH134" s="21"/>
      <c r="AI134" s="21"/>
      <c r="AJ134" s="21"/>
      <c r="AK134" s="21"/>
      <c r="AL134" s="21"/>
      <c r="AM134" s="21" t="s">
        <v>83</v>
      </c>
      <c r="AN134" s="21"/>
      <c r="AO134" s="21"/>
      <c r="AP134" s="21"/>
      <c r="AQ134" s="21"/>
      <c r="AR134" s="22"/>
      <c r="AS134" s="21"/>
      <c r="AT134" s="21"/>
      <c r="AU134" s="21"/>
      <c r="AV134" s="190"/>
      <c r="AW134" s="190"/>
      <c r="AX134" s="190">
        <v>100</v>
      </c>
      <c r="AY134" s="190">
        <v>100</v>
      </c>
      <c r="AZ134" s="191"/>
      <c r="BA134" s="191"/>
      <c r="BB134" s="191"/>
      <c r="BC134" s="191"/>
      <c r="BD134" s="23"/>
      <c r="BE134" s="23">
        <v>0</v>
      </c>
      <c r="BF134" s="24" t="s">
        <v>90</v>
      </c>
      <c r="BG134" s="25">
        <f t="shared" si="102"/>
        <v>0</v>
      </c>
      <c r="BH134" s="26">
        <f>IFERROR(BE134/AX134,0)</f>
        <v>0</v>
      </c>
      <c r="BI134" s="24" t="s">
        <v>50</v>
      </c>
      <c r="BJ134" s="24" t="s">
        <v>1052</v>
      </c>
      <c r="BK134" s="23"/>
      <c r="BL134" s="23">
        <v>0</v>
      </c>
      <c r="BM134" s="24" t="s">
        <v>90</v>
      </c>
      <c r="BN134" s="26">
        <f t="shared" si="103"/>
        <v>0</v>
      </c>
      <c r="BO134" s="27">
        <f t="shared" si="124"/>
        <v>0</v>
      </c>
      <c r="BP134" s="24" t="s">
        <v>50</v>
      </c>
      <c r="BQ134" s="28" t="s">
        <v>1059</v>
      </c>
      <c r="BR134" s="29"/>
      <c r="BS134" s="23">
        <v>0</v>
      </c>
      <c r="BT134" s="24" t="s">
        <v>90</v>
      </c>
      <c r="BU134" s="26">
        <f t="shared" si="104"/>
        <v>0</v>
      </c>
      <c r="BV134" s="27">
        <f t="shared" si="125"/>
        <v>0</v>
      </c>
      <c r="BW134" s="24" t="s">
        <v>50</v>
      </c>
      <c r="BX134" s="100" t="s">
        <v>1062</v>
      </c>
      <c r="BY134" s="23"/>
      <c r="BZ134" s="23"/>
      <c r="CA134" s="24"/>
      <c r="CB134" s="26">
        <f t="shared" si="105"/>
        <v>0</v>
      </c>
      <c r="CC134" s="27">
        <f t="shared" si="126"/>
        <v>0</v>
      </c>
      <c r="CD134" s="24" t="s">
        <v>49</v>
      </c>
      <c r="CE134" s="24"/>
      <c r="CF134" s="23"/>
      <c r="CG134" s="23"/>
      <c r="CH134" s="24"/>
      <c r="CI134" s="26">
        <f t="shared" si="106"/>
        <v>0</v>
      </c>
      <c r="CJ134" s="27">
        <f t="shared" si="127"/>
        <v>0</v>
      </c>
      <c r="CK134" s="24" t="s">
        <v>49</v>
      </c>
      <c r="CL134" s="24"/>
      <c r="CM134" s="187"/>
      <c r="CN134" s="187"/>
      <c r="CO134" s="24"/>
      <c r="CP134" s="26">
        <f t="shared" si="107"/>
        <v>0</v>
      </c>
      <c r="CQ134" s="27">
        <f t="shared" si="128"/>
        <v>0</v>
      </c>
      <c r="CR134" s="24" t="s">
        <v>49</v>
      </c>
      <c r="CS134" s="24"/>
      <c r="CT134" s="23"/>
      <c r="CU134" s="23"/>
      <c r="CV134" s="24"/>
      <c r="CW134" s="26">
        <f t="shared" si="108"/>
        <v>0</v>
      </c>
      <c r="CX134" s="27">
        <f t="shared" si="129"/>
        <v>0</v>
      </c>
      <c r="CY134" s="24" t="s">
        <v>49</v>
      </c>
      <c r="CZ134" s="24"/>
      <c r="DA134" s="23"/>
      <c r="DB134" s="23"/>
      <c r="DC134" s="24"/>
      <c r="DD134" s="26">
        <f t="shared" si="109"/>
        <v>0</v>
      </c>
      <c r="DE134" s="27">
        <f t="shared" si="130"/>
        <v>0</v>
      </c>
      <c r="DF134" s="24" t="s">
        <v>49</v>
      </c>
      <c r="DG134" s="24"/>
      <c r="DH134" s="23"/>
      <c r="DI134" s="23"/>
      <c r="DJ134" s="24"/>
      <c r="DK134" s="26">
        <f t="shared" si="110"/>
        <v>0</v>
      </c>
      <c r="DL134" s="27">
        <f t="shared" si="131"/>
        <v>0</v>
      </c>
      <c r="DM134" s="24" t="s">
        <v>49</v>
      </c>
      <c r="DN134" s="24"/>
      <c r="DO134" s="23"/>
      <c r="DP134" s="23"/>
      <c r="DQ134" s="24"/>
      <c r="DR134" s="26">
        <f t="shared" si="111"/>
        <v>0</v>
      </c>
      <c r="DS134" s="27">
        <f t="shared" si="132"/>
        <v>0</v>
      </c>
      <c r="DT134" s="24" t="s">
        <v>49</v>
      </c>
      <c r="DU134" s="24"/>
      <c r="DV134" s="23"/>
      <c r="DW134" s="23"/>
      <c r="DX134" s="24"/>
      <c r="DY134" s="26">
        <f t="shared" si="112"/>
        <v>0</v>
      </c>
      <c r="DZ134" s="27">
        <f t="shared" si="133"/>
        <v>0</v>
      </c>
      <c r="EA134" s="24" t="s">
        <v>49</v>
      </c>
      <c r="EB134" s="24"/>
      <c r="EC134" s="30">
        <v>100</v>
      </c>
      <c r="ED134" s="23"/>
      <c r="EE134" s="24"/>
      <c r="EF134" s="26">
        <f t="shared" si="137"/>
        <v>1</v>
      </c>
      <c r="EG134" s="27">
        <f t="shared" si="134"/>
        <v>0</v>
      </c>
      <c r="EH134" s="24" t="s">
        <v>49</v>
      </c>
      <c r="EI134" s="24"/>
      <c r="EJ134" s="31">
        <v>2026</v>
      </c>
    </row>
    <row r="135" spans="2:140" ht="37" customHeight="1" x14ac:dyDescent="0.25">
      <c r="B135" s="15" t="s">
        <v>84</v>
      </c>
      <c r="C135" s="15" t="s">
        <v>111</v>
      </c>
      <c r="D135" s="15" t="s">
        <v>120</v>
      </c>
      <c r="E135" s="15" t="s">
        <v>129</v>
      </c>
      <c r="F135" s="15" t="s">
        <v>244</v>
      </c>
      <c r="G135" s="16" t="s">
        <v>691</v>
      </c>
      <c r="H135" s="15"/>
      <c r="I135" s="15" t="s">
        <v>433</v>
      </c>
      <c r="J135" s="15" t="s">
        <v>434</v>
      </c>
      <c r="K135" s="15" t="s">
        <v>435</v>
      </c>
      <c r="L135" s="15" t="s">
        <v>606</v>
      </c>
      <c r="M135" s="15" t="s">
        <v>87</v>
      </c>
      <c r="N135" s="15" t="s">
        <v>92</v>
      </c>
      <c r="O135" s="21">
        <v>107</v>
      </c>
      <c r="P135" s="18" t="s">
        <v>692</v>
      </c>
      <c r="Q135" s="19" t="s">
        <v>97</v>
      </c>
      <c r="R135" s="18" t="s">
        <v>505</v>
      </c>
      <c r="S135" s="18" t="s">
        <v>1068</v>
      </c>
      <c r="T135" s="18" t="s">
        <v>274</v>
      </c>
      <c r="U135" s="18" t="s">
        <v>355</v>
      </c>
      <c r="V135" s="18">
        <v>0</v>
      </c>
      <c r="W135" s="18" t="s">
        <v>115</v>
      </c>
      <c r="X135" s="19" t="s">
        <v>256</v>
      </c>
      <c r="Y135" s="20"/>
      <c r="Z135" s="20"/>
      <c r="AA135" s="20"/>
      <c r="AB135" s="20"/>
      <c r="AC135" s="20"/>
      <c r="AD135" s="20"/>
      <c r="AE135" s="20"/>
      <c r="AF135" s="20"/>
      <c r="AG135" s="20"/>
      <c r="AH135" s="21"/>
      <c r="AI135" s="21"/>
      <c r="AJ135" s="21"/>
      <c r="AK135" s="21"/>
      <c r="AL135" s="21"/>
      <c r="AM135" s="21"/>
      <c r="AN135" s="21"/>
      <c r="AO135" s="21"/>
      <c r="AP135" s="21"/>
      <c r="AQ135" s="21"/>
      <c r="AR135" s="22"/>
      <c r="AS135" s="21"/>
      <c r="AT135" s="21">
        <v>100</v>
      </c>
      <c r="AU135" s="21">
        <v>100</v>
      </c>
      <c r="AV135" s="190">
        <v>100</v>
      </c>
      <c r="AW135" s="190">
        <v>100</v>
      </c>
      <c r="AX135" s="190">
        <v>100</v>
      </c>
      <c r="AY135" s="190">
        <v>100</v>
      </c>
      <c r="AZ135" s="191"/>
      <c r="BA135" s="191"/>
      <c r="BB135" s="191"/>
      <c r="BC135" s="191"/>
      <c r="BD135" s="23"/>
      <c r="BE135" s="23">
        <v>0</v>
      </c>
      <c r="BF135" s="24" t="s">
        <v>1069</v>
      </c>
      <c r="BG135" s="25">
        <f t="shared" si="102"/>
        <v>0</v>
      </c>
      <c r="BH135" s="27">
        <f t="shared" ref="BH135:BH146" si="138">+IF(BI135="SI",IFERROR((IF(BI135="SI",BE135,0)/AX135),"REVISAR"),0)</f>
        <v>0</v>
      </c>
      <c r="BI135" s="24" t="s">
        <v>50</v>
      </c>
      <c r="BJ135" s="24" t="s">
        <v>1052</v>
      </c>
      <c r="BK135" s="23"/>
      <c r="BL135" s="23">
        <v>0</v>
      </c>
      <c r="BM135" s="24" t="s">
        <v>90</v>
      </c>
      <c r="BN135" s="26">
        <f t="shared" si="103"/>
        <v>0</v>
      </c>
      <c r="BO135" s="27">
        <f t="shared" si="124"/>
        <v>0</v>
      </c>
      <c r="BP135" s="24" t="s">
        <v>50</v>
      </c>
      <c r="BQ135" s="28" t="s">
        <v>1059</v>
      </c>
      <c r="BR135" s="29">
        <v>8.0500000000000007</v>
      </c>
      <c r="BS135" s="23">
        <v>8.0500000000000007</v>
      </c>
      <c r="BT135" s="24" t="s">
        <v>1070</v>
      </c>
      <c r="BU135" s="26">
        <f t="shared" si="104"/>
        <v>8.0500000000000002E-2</v>
      </c>
      <c r="BV135" s="27">
        <f t="shared" si="125"/>
        <v>8.0500000000000002E-2</v>
      </c>
      <c r="BW135" s="24" t="s">
        <v>50</v>
      </c>
      <c r="BX135" s="131" t="s">
        <v>1050</v>
      </c>
      <c r="BY135" s="23">
        <v>17.25</v>
      </c>
      <c r="BZ135" s="23"/>
      <c r="CA135" s="24"/>
      <c r="CB135" s="26">
        <f t="shared" si="105"/>
        <v>0.17249999999999999</v>
      </c>
      <c r="CC135" s="27">
        <f t="shared" si="126"/>
        <v>8.0500000000000002E-2</v>
      </c>
      <c r="CD135" s="24" t="s">
        <v>49</v>
      </c>
      <c r="CE135" s="24"/>
      <c r="CF135" s="23">
        <v>26.45</v>
      </c>
      <c r="CG135" s="23"/>
      <c r="CH135" s="24"/>
      <c r="CI135" s="26">
        <f t="shared" si="106"/>
        <v>0.26450000000000001</v>
      </c>
      <c r="CJ135" s="27">
        <f t="shared" si="127"/>
        <v>8.0500000000000002E-2</v>
      </c>
      <c r="CK135" s="24" t="s">
        <v>49</v>
      </c>
      <c r="CL135" s="24"/>
      <c r="CM135" s="187">
        <v>37.94</v>
      </c>
      <c r="CN135" s="187"/>
      <c r="CO135" s="24"/>
      <c r="CP135" s="26">
        <f t="shared" si="107"/>
        <v>0.37939999999999996</v>
      </c>
      <c r="CQ135" s="27">
        <f t="shared" si="128"/>
        <v>8.0500000000000002E-2</v>
      </c>
      <c r="CR135" s="24" t="s">
        <v>49</v>
      </c>
      <c r="CS135" s="24"/>
      <c r="CT135" s="23">
        <v>49.43</v>
      </c>
      <c r="CU135" s="23"/>
      <c r="CV135" s="24"/>
      <c r="CW135" s="26">
        <f t="shared" si="108"/>
        <v>0.49430000000000002</v>
      </c>
      <c r="CX135" s="27">
        <f t="shared" si="129"/>
        <v>8.0500000000000002E-2</v>
      </c>
      <c r="CY135" s="24" t="s">
        <v>49</v>
      </c>
      <c r="CZ135" s="24"/>
      <c r="DA135" s="23">
        <v>60.92</v>
      </c>
      <c r="DB135" s="23"/>
      <c r="DC135" s="24"/>
      <c r="DD135" s="26">
        <f t="shared" si="109"/>
        <v>0.60919999999999996</v>
      </c>
      <c r="DE135" s="27">
        <f t="shared" si="130"/>
        <v>8.0500000000000002E-2</v>
      </c>
      <c r="DF135" s="24" t="s">
        <v>49</v>
      </c>
      <c r="DG135" s="24"/>
      <c r="DH135" s="23">
        <v>72.41</v>
      </c>
      <c r="DI135" s="23"/>
      <c r="DJ135" s="24"/>
      <c r="DK135" s="26">
        <f t="shared" si="110"/>
        <v>0.72409999999999997</v>
      </c>
      <c r="DL135" s="27">
        <f t="shared" si="131"/>
        <v>8.0500000000000002E-2</v>
      </c>
      <c r="DM135" s="24" t="s">
        <v>49</v>
      </c>
      <c r="DN135" s="24"/>
      <c r="DO135" s="23">
        <v>83.9</v>
      </c>
      <c r="DP135" s="23"/>
      <c r="DQ135" s="24"/>
      <c r="DR135" s="26">
        <f t="shared" si="111"/>
        <v>0.83900000000000008</v>
      </c>
      <c r="DS135" s="27">
        <f t="shared" si="132"/>
        <v>8.0500000000000002E-2</v>
      </c>
      <c r="DT135" s="24" t="s">
        <v>49</v>
      </c>
      <c r="DU135" s="24"/>
      <c r="DV135" s="23">
        <v>93.1</v>
      </c>
      <c r="DW135" s="23"/>
      <c r="DX135" s="24"/>
      <c r="DY135" s="26">
        <f t="shared" si="112"/>
        <v>0.93099999999999994</v>
      </c>
      <c r="DZ135" s="27">
        <f t="shared" si="133"/>
        <v>8.0500000000000002E-2</v>
      </c>
      <c r="EA135" s="24" t="s">
        <v>49</v>
      </c>
      <c r="EB135" s="24"/>
      <c r="EC135" s="30">
        <v>100</v>
      </c>
      <c r="ED135" s="23"/>
      <c r="EE135" s="24"/>
      <c r="EF135" s="26">
        <f t="shared" si="137"/>
        <v>1</v>
      </c>
      <c r="EG135" s="27">
        <f t="shared" si="134"/>
        <v>8.0500000000000002E-2</v>
      </c>
      <c r="EH135" s="24" t="s">
        <v>49</v>
      </c>
      <c r="EI135" s="24"/>
      <c r="EJ135" s="31">
        <v>2026</v>
      </c>
    </row>
    <row r="136" spans="2:140" ht="37" customHeight="1" x14ac:dyDescent="0.25">
      <c r="B136" s="15" t="s">
        <v>84</v>
      </c>
      <c r="C136" s="15" t="s">
        <v>111</v>
      </c>
      <c r="D136" s="15" t="s">
        <v>120</v>
      </c>
      <c r="E136" s="15" t="s">
        <v>129</v>
      </c>
      <c r="F136" s="15" t="s">
        <v>244</v>
      </c>
      <c r="G136" s="16" t="s">
        <v>691</v>
      </c>
      <c r="H136" s="15"/>
      <c r="I136" s="15" t="s">
        <v>433</v>
      </c>
      <c r="J136" s="15" t="s">
        <v>434</v>
      </c>
      <c r="K136" s="15" t="s">
        <v>435</v>
      </c>
      <c r="L136" s="15" t="s">
        <v>606</v>
      </c>
      <c r="M136" s="15" t="s">
        <v>87</v>
      </c>
      <c r="N136" s="15" t="s">
        <v>92</v>
      </c>
      <c r="O136" s="21">
        <v>141</v>
      </c>
      <c r="P136" s="18" t="s">
        <v>1071</v>
      </c>
      <c r="Q136" s="19" t="s">
        <v>97</v>
      </c>
      <c r="R136" s="18" t="s">
        <v>565</v>
      </c>
      <c r="S136" s="18" t="s">
        <v>1072</v>
      </c>
      <c r="T136" s="18" t="s">
        <v>254</v>
      </c>
      <c r="U136" s="18" t="s">
        <v>260</v>
      </c>
      <c r="V136" s="18">
        <v>0</v>
      </c>
      <c r="W136" s="18" t="s">
        <v>1073</v>
      </c>
      <c r="X136" s="19" t="s">
        <v>256</v>
      </c>
      <c r="Y136" s="20"/>
      <c r="Z136" s="20"/>
      <c r="AA136" s="20"/>
      <c r="AB136" s="20"/>
      <c r="AC136" s="20"/>
      <c r="AD136" s="20"/>
      <c r="AE136" s="20"/>
      <c r="AF136" s="20"/>
      <c r="AG136" s="20"/>
      <c r="AH136" s="21"/>
      <c r="AI136" s="21"/>
      <c r="AJ136" s="21"/>
      <c r="AK136" s="21" t="s">
        <v>83</v>
      </c>
      <c r="AL136" s="21"/>
      <c r="AM136" s="21"/>
      <c r="AN136" s="21"/>
      <c r="AO136" s="21"/>
      <c r="AP136" s="21"/>
      <c r="AQ136" s="21"/>
      <c r="AR136" s="22"/>
      <c r="AS136" s="21"/>
      <c r="AT136" s="21"/>
      <c r="AU136" s="21"/>
      <c r="AV136" s="190"/>
      <c r="AW136" s="190"/>
      <c r="AX136" s="190">
        <v>1</v>
      </c>
      <c r="AY136" s="190">
        <v>100</v>
      </c>
      <c r="AZ136" s="191"/>
      <c r="BA136" s="191"/>
      <c r="BB136" s="191"/>
      <c r="BC136" s="191"/>
      <c r="BD136" s="23"/>
      <c r="BE136" s="23">
        <v>0</v>
      </c>
      <c r="BF136" s="24" t="s">
        <v>90</v>
      </c>
      <c r="BG136" s="25">
        <f t="shared" si="102"/>
        <v>0</v>
      </c>
      <c r="BH136" s="27">
        <f t="shared" si="138"/>
        <v>0</v>
      </c>
      <c r="BI136" s="24" t="s">
        <v>50</v>
      </c>
      <c r="BJ136" s="24" t="s">
        <v>1052</v>
      </c>
      <c r="BK136" s="23"/>
      <c r="BL136" s="23">
        <v>0</v>
      </c>
      <c r="BM136" s="24" t="s">
        <v>90</v>
      </c>
      <c r="BN136" s="26">
        <f t="shared" si="103"/>
        <v>0</v>
      </c>
      <c r="BO136" s="27">
        <f t="shared" si="124"/>
        <v>0</v>
      </c>
      <c r="BP136" s="24" t="s">
        <v>50</v>
      </c>
      <c r="BQ136" s="28" t="s">
        <v>1059</v>
      </c>
      <c r="BR136" s="29"/>
      <c r="BS136" s="23">
        <v>0</v>
      </c>
      <c r="BT136" s="24" t="s">
        <v>90</v>
      </c>
      <c r="BU136" s="26">
        <f t="shared" si="104"/>
        <v>0</v>
      </c>
      <c r="BV136" s="27">
        <f t="shared" si="125"/>
        <v>0</v>
      </c>
      <c r="BW136" s="24" t="s">
        <v>50</v>
      </c>
      <c r="BX136" s="24" t="s">
        <v>1062</v>
      </c>
      <c r="BY136" s="23"/>
      <c r="BZ136" s="23"/>
      <c r="CA136" s="24"/>
      <c r="CB136" s="26">
        <f t="shared" si="105"/>
        <v>0</v>
      </c>
      <c r="CC136" s="27">
        <f t="shared" si="126"/>
        <v>0</v>
      </c>
      <c r="CD136" s="24" t="s">
        <v>49</v>
      </c>
      <c r="CE136" s="24"/>
      <c r="CF136" s="23"/>
      <c r="CG136" s="23"/>
      <c r="CH136" s="24"/>
      <c r="CI136" s="26">
        <f t="shared" si="106"/>
        <v>0</v>
      </c>
      <c r="CJ136" s="27">
        <f t="shared" si="127"/>
        <v>0</v>
      </c>
      <c r="CK136" s="24" t="s">
        <v>49</v>
      </c>
      <c r="CL136" s="24"/>
      <c r="CM136" s="187"/>
      <c r="CN136" s="187"/>
      <c r="CO136" s="24"/>
      <c r="CP136" s="26">
        <f t="shared" si="107"/>
        <v>0</v>
      </c>
      <c r="CQ136" s="27">
        <f t="shared" si="128"/>
        <v>0</v>
      </c>
      <c r="CR136" s="24" t="s">
        <v>49</v>
      </c>
      <c r="CS136" s="24"/>
      <c r="CT136" s="23"/>
      <c r="CU136" s="23"/>
      <c r="CV136" s="24"/>
      <c r="CW136" s="26">
        <f t="shared" si="108"/>
        <v>0</v>
      </c>
      <c r="CX136" s="27">
        <f t="shared" si="129"/>
        <v>0</v>
      </c>
      <c r="CY136" s="24" t="s">
        <v>49</v>
      </c>
      <c r="CZ136" s="24"/>
      <c r="DA136" s="23"/>
      <c r="DB136" s="23"/>
      <c r="DC136" s="24"/>
      <c r="DD136" s="26">
        <f t="shared" si="109"/>
        <v>0</v>
      </c>
      <c r="DE136" s="27">
        <f t="shared" si="130"/>
        <v>0</v>
      </c>
      <c r="DF136" s="24" t="s">
        <v>49</v>
      </c>
      <c r="DG136" s="24"/>
      <c r="DH136" s="23"/>
      <c r="DI136" s="23"/>
      <c r="DJ136" s="24"/>
      <c r="DK136" s="26">
        <f t="shared" si="110"/>
        <v>0</v>
      </c>
      <c r="DL136" s="27">
        <f t="shared" si="131"/>
        <v>0</v>
      </c>
      <c r="DM136" s="24" t="s">
        <v>49</v>
      </c>
      <c r="DN136" s="24"/>
      <c r="DO136" s="23"/>
      <c r="DP136" s="23"/>
      <c r="DQ136" s="24"/>
      <c r="DR136" s="26">
        <f t="shared" si="111"/>
        <v>0</v>
      </c>
      <c r="DS136" s="27">
        <f t="shared" si="132"/>
        <v>0</v>
      </c>
      <c r="DT136" s="24" t="s">
        <v>49</v>
      </c>
      <c r="DU136" s="24"/>
      <c r="DV136" s="23"/>
      <c r="DW136" s="23"/>
      <c r="DX136" s="24"/>
      <c r="DY136" s="26">
        <f t="shared" si="112"/>
        <v>0</v>
      </c>
      <c r="DZ136" s="27">
        <f t="shared" si="133"/>
        <v>0</v>
      </c>
      <c r="EA136" s="24" t="s">
        <v>49</v>
      </c>
      <c r="EB136" s="24"/>
      <c r="EC136" s="23">
        <v>1</v>
      </c>
      <c r="ED136" s="23"/>
      <c r="EE136" s="24"/>
      <c r="EF136" s="26">
        <f t="shared" si="137"/>
        <v>1</v>
      </c>
      <c r="EG136" s="27">
        <f t="shared" si="134"/>
        <v>0</v>
      </c>
      <c r="EH136" s="24" t="s">
        <v>49</v>
      </c>
      <c r="EI136" s="24"/>
      <c r="EJ136" s="31">
        <v>2026</v>
      </c>
    </row>
    <row r="137" spans="2:140" ht="37" customHeight="1" x14ac:dyDescent="0.25">
      <c r="B137" s="15" t="s">
        <v>84</v>
      </c>
      <c r="C137" s="15" t="s">
        <v>111</v>
      </c>
      <c r="D137" s="15" t="s">
        <v>122</v>
      </c>
      <c r="E137" s="15" t="s">
        <v>132</v>
      </c>
      <c r="F137" s="15" t="s">
        <v>244</v>
      </c>
      <c r="G137" s="16" t="s">
        <v>693</v>
      </c>
      <c r="H137" s="15" t="s">
        <v>66</v>
      </c>
      <c r="I137" s="15" t="s">
        <v>433</v>
      </c>
      <c r="J137" s="15" t="s">
        <v>434</v>
      </c>
      <c r="K137" s="15" t="s">
        <v>435</v>
      </c>
      <c r="L137" s="15" t="s">
        <v>694</v>
      </c>
      <c r="M137" s="15" t="s">
        <v>87</v>
      </c>
      <c r="N137" s="15" t="s">
        <v>123</v>
      </c>
      <c r="O137" s="21">
        <v>82</v>
      </c>
      <c r="P137" s="18" t="s">
        <v>695</v>
      </c>
      <c r="Q137" s="19" t="s">
        <v>252</v>
      </c>
      <c r="R137" s="18" t="s">
        <v>253</v>
      </c>
      <c r="S137" s="18" t="s">
        <v>696</v>
      </c>
      <c r="T137" s="18" t="s">
        <v>274</v>
      </c>
      <c r="U137" s="18" t="s">
        <v>255</v>
      </c>
      <c r="V137" s="18">
        <v>0</v>
      </c>
      <c r="W137" s="18" t="s">
        <v>697</v>
      </c>
      <c r="X137" s="19" t="s">
        <v>256</v>
      </c>
      <c r="Y137" s="20"/>
      <c r="Z137" s="20"/>
      <c r="AA137" s="20"/>
      <c r="AB137" s="20"/>
      <c r="AC137" s="20"/>
      <c r="AD137" s="20"/>
      <c r="AE137" s="20"/>
      <c r="AF137" s="20"/>
      <c r="AG137" s="20"/>
      <c r="AH137" s="21"/>
      <c r="AI137" s="21"/>
      <c r="AJ137" s="21"/>
      <c r="AK137" s="21"/>
      <c r="AL137" s="21"/>
      <c r="AM137" s="21"/>
      <c r="AN137" s="21"/>
      <c r="AO137" s="21"/>
      <c r="AP137" s="21"/>
      <c r="AQ137" s="21"/>
      <c r="AR137" s="22"/>
      <c r="AS137" s="21"/>
      <c r="AT137" s="21"/>
      <c r="AU137" s="21"/>
      <c r="AV137" s="190">
        <v>15</v>
      </c>
      <c r="AW137" s="190">
        <v>30</v>
      </c>
      <c r="AX137" s="190">
        <v>50</v>
      </c>
      <c r="AY137" s="190">
        <v>50</v>
      </c>
      <c r="AZ137" s="191"/>
      <c r="BA137" s="191"/>
      <c r="BB137" s="191"/>
      <c r="BC137" s="191"/>
      <c r="BD137" s="23"/>
      <c r="BE137" s="23"/>
      <c r="BF137" s="24"/>
      <c r="BG137" s="25">
        <f t="shared" si="102"/>
        <v>0</v>
      </c>
      <c r="BH137" s="27">
        <f t="shared" si="138"/>
        <v>0</v>
      </c>
      <c r="BI137" s="24" t="s">
        <v>50</v>
      </c>
      <c r="BJ137" s="24" t="s">
        <v>1074</v>
      </c>
      <c r="BK137" s="23"/>
      <c r="BL137" s="23"/>
      <c r="BM137" s="24"/>
      <c r="BN137" s="26">
        <f t="shared" si="103"/>
        <v>0</v>
      </c>
      <c r="BO137" s="27">
        <f t="shared" si="124"/>
        <v>0</v>
      </c>
      <c r="BP137" s="24" t="s">
        <v>50</v>
      </c>
      <c r="BQ137" s="28" t="s">
        <v>1059</v>
      </c>
      <c r="BR137" s="29"/>
      <c r="BS137" s="23">
        <v>10</v>
      </c>
      <c r="BT137" s="24" t="s">
        <v>1075</v>
      </c>
      <c r="BU137" s="26">
        <f t="shared" si="104"/>
        <v>0</v>
      </c>
      <c r="BV137" s="27">
        <f t="shared" si="125"/>
        <v>0.2</v>
      </c>
      <c r="BW137" s="24" t="s">
        <v>50</v>
      </c>
      <c r="BX137" s="24" t="s">
        <v>1050</v>
      </c>
      <c r="BY137" s="23"/>
      <c r="BZ137" s="23"/>
      <c r="CA137" s="24"/>
      <c r="CB137" s="26">
        <f t="shared" si="105"/>
        <v>0</v>
      </c>
      <c r="CC137" s="27">
        <f t="shared" si="126"/>
        <v>0.2</v>
      </c>
      <c r="CD137" s="24" t="s">
        <v>49</v>
      </c>
      <c r="CE137" s="24"/>
      <c r="CF137" s="23"/>
      <c r="CG137" s="23"/>
      <c r="CH137" s="24"/>
      <c r="CI137" s="26">
        <f t="shared" si="106"/>
        <v>0</v>
      </c>
      <c r="CJ137" s="27">
        <f t="shared" si="127"/>
        <v>0.2</v>
      </c>
      <c r="CK137" s="24" t="s">
        <v>49</v>
      </c>
      <c r="CL137" s="24"/>
      <c r="CM137" s="187">
        <v>50</v>
      </c>
      <c r="CN137" s="187"/>
      <c r="CO137" s="24"/>
      <c r="CP137" s="26">
        <f t="shared" si="107"/>
        <v>1</v>
      </c>
      <c r="CQ137" s="27">
        <f t="shared" si="128"/>
        <v>0.2</v>
      </c>
      <c r="CR137" s="24" t="s">
        <v>49</v>
      </c>
      <c r="CS137" s="24"/>
      <c r="CT137" s="23"/>
      <c r="CU137" s="23"/>
      <c r="CV137" s="24"/>
      <c r="CW137" s="26">
        <f t="shared" si="108"/>
        <v>0</v>
      </c>
      <c r="CX137" s="27">
        <f t="shared" si="129"/>
        <v>0.2</v>
      </c>
      <c r="CY137" s="24" t="s">
        <v>49</v>
      </c>
      <c r="CZ137" s="24"/>
      <c r="DA137" s="23"/>
      <c r="DB137" s="23"/>
      <c r="DC137" s="24"/>
      <c r="DD137" s="26">
        <f t="shared" si="109"/>
        <v>0</v>
      </c>
      <c r="DE137" s="27">
        <f t="shared" si="130"/>
        <v>0.2</v>
      </c>
      <c r="DF137" s="24" t="s">
        <v>49</v>
      </c>
      <c r="DG137" s="24"/>
      <c r="DH137" s="23"/>
      <c r="DI137" s="23"/>
      <c r="DJ137" s="24"/>
      <c r="DK137" s="26">
        <f t="shared" si="110"/>
        <v>0</v>
      </c>
      <c r="DL137" s="27">
        <f t="shared" si="131"/>
        <v>0.2</v>
      </c>
      <c r="DM137" s="24" t="s">
        <v>49</v>
      </c>
      <c r="DN137" s="24"/>
      <c r="DO137" s="23"/>
      <c r="DP137" s="23"/>
      <c r="DQ137" s="24"/>
      <c r="DR137" s="26">
        <f t="shared" si="111"/>
        <v>0</v>
      </c>
      <c r="DS137" s="27">
        <f t="shared" si="132"/>
        <v>0.2</v>
      </c>
      <c r="DT137" s="24" t="s">
        <v>49</v>
      </c>
      <c r="DU137" s="24"/>
      <c r="DV137" s="23"/>
      <c r="DW137" s="23"/>
      <c r="DX137" s="24"/>
      <c r="DY137" s="26">
        <f t="shared" si="112"/>
        <v>0</v>
      </c>
      <c r="DZ137" s="27">
        <f t="shared" si="133"/>
        <v>0.2</v>
      </c>
      <c r="EA137" s="24" t="s">
        <v>49</v>
      </c>
      <c r="EB137" s="24"/>
      <c r="EC137" s="30">
        <v>50</v>
      </c>
      <c r="ED137" s="23"/>
      <c r="EE137" s="24"/>
      <c r="EF137" s="26">
        <f t="shared" si="137"/>
        <v>1</v>
      </c>
      <c r="EG137" s="27">
        <f t="shared" si="134"/>
        <v>0.2</v>
      </c>
      <c r="EH137" s="24" t="s">
        <v>49</v>
      </c>
      <c r="EI137" s="24"/>
      <c r="EJ137" s="31">
        <v>2026</v>
      </c>
    </row>
    <row r="138" spans="2:140" ht="37" customHeight="1" x14ac:dyDescent="0.25">
      <c r="B138" s="15" t="s">
        <v>84</v>
      </c>
      <c r="C138" s="15" t="s">
        <v>111</v>
      </c>
      <c r="D138" s="15" t="s">
        <v>122</v>
      </c>
      <c r="E138" s="15" t="s">
        <v>132</v>
      </c>
      <c r="F138" s="15" t="s">
        <v>244</v>
      </c>
      <c r="G138" s="16" t="s">
        <v>693</v>
      </c>
      <c r="H138" s="15" t="s">
        <v>66</v>
      </c>
      <c r="I138" s="15" t="s">
        <v>433</v>
      </c>
      <c r="J138" s="15" t="s">
        <v>434</v>
      </c>
      <c r="K138" s="15" t="s">
        <v>435</v>
      </c>
      <c r="L138" s="15" t="s">
        <v>694</v>
      </c>
      <c r="M138" s="15" t="s">
        <v>87</v>
      </c>
      <c r="N138" s="15" t="s">
        <v>123</v>
      </c>
      <c r="O138" s="21">
        <v>83</v>
      </c>
      <c r="P138" s="18" t="s">
        <v>698</v>
      </c>
      <c r="Q138" s="19" t="s">
        <v>252</v>
      </c>
      <c r="R138" s="18" t="s">
        <v>565</v>
      </c>
      <c r="S138" s="18" t="s">
        <v>699</v>
      </c>
      <c r="T138" s="18" t="s">
        <v>274</v>
      </c>
      <c r="U138" s="18" t="s">
        <v>332</v>
      </c>
      <c r="V138" s="18">
        <v>0</v>
      </c>
      <c r="W138" s="18" t="s">
        <v>700</v>
      </c>
      <c r="X138" s="19" t="s">
        <v>256</v>
      </c>
      <c r="Y138" s="20"/>
      <c r="Z138" s="20"/>
      <c r="AA138" s="20"/>
      <c r="AB138" s="20"/>
      <c r="AC138" s="20"/>
      <c r="AD138" s="20"/>
      <c r="AE138" s="20"/>
      <c r="AF138" s="20"/>
      <c r="AG138" s="20"/>
      <c r="AH138" s="21"/>
      <c r="AI138" s="21"/>
      <c r="AJ138" s="21"/>
      <c r="AK138" s="21"/>
      <c r="AL138" s="21"/>
      <c r="AM138" s="21"/>
      <c r="AN138" s="21"/>
      <c r="AO138" s="21"/>
      <c r="AP138" s="21"/>
      <c r="AQ138" s="21"/>
      <c r="AR138" s="22"/>
      <c r="AS138" s="21"/>
      <c r="AT138" s="21"/>
      <c r="AU138" s="21"/>
      <c r="AV138" s="190">
        <v>70</v>
      </c>
      <c r="AW138" s="190">
        <v>85</v>
      </c>
      <c r="AX138" s="190">
        <v>100</v>
      </c>
      <c r="AY138" s="190">
        <v>100</v>
      </c>
      <c r="AZ138" s="191"/>
      <c r="BA138" s="191"/>
      <c r="BB138" s="191"/>
      <c r="BC138" s="191"/>
      <c r="BD138" s="23"/>
      <c r="BE138" s="23"/>
      <c r="BF138" s="24"/>
      <c r="BG138" s="25">
        <f t="shared" si="102"/>
        <v>0</v>
      </c>
      <c r="BH138" s="27">
        <f t="shared" si="138"/>
        <v>0</v>
      </c>
      <c r="BI138" s="24" t="s">
        <v>50</v>
      </c>
      <c r="BJ138" s="24" t="s">
        <v>1074</v>
      </c>
      <c r="BK138" s="23"/>
      <c r="BL138" s="23"/>
      <c r="BM138" s="24"/>
      <c r="BN138" s="26">
        <f t="shared" si="103"/>
        <v>0</v>
      </c>
      <c r="BO138" s="27">
        <f t="shared" si="124"/>
        <v>0</v>
      </c>
      <c r="BP138" s="24" t="s">
        <v>50</v>
      </c>
      <c r="BQ138" s="28" t="s">
        <v>1059</v>
      </c>
      <c r="BR138" s="29">
        <v>5</v>
      </c>
      <c r="BS138" s="23">
        <v>1</v>
      </c>
      <c r="BT138" s="24" t="s">
        <v>1076</v>
      </c>
      <c r="BU138" s="26">
        <f t="shared" si="104"/>
        <v>0.05</v>
      </c>
      <c r="BV138" s="27">
        <f t="shared" si="125"/>
        <v>0.01</v>
      </c>
      <c r="BW138" s="24" t="s">
        <v>50</v>
      </c>
      <c r="BX138" s="24" t="s">
        <v>1050</v>
      </c>
      <c r="BY138" s="23"/>
      <c r="BZ138" s="23"/>
      <c r="CA138" s="24"/>
      <c r="CB138" s="26">
        <f t="shared" si="105"/>
        <v>0</v>
      </c>
      <c r="CC138" s="27">
        <f t="shared" si="126"/>
        <v>0.01</v>
      </c>
      <c r="CD138" s="24" t="s">
        <v>49</v>
      </c>
      <c r="CE138" s="24"/>
      <c r="CF138" s="23"/>
      <c r="CG138" s="23"/>
      <c r="CH138" s="24"/>
      <c r="CI138" s="26">
        <f t="shared" si="106"/>
        <v>0</v>
      </c>
      <c r="CJ138" s="27">
        <f t="shared" si="127"/>
        <v>0.01</v>
      </c>
      <c r="CK138" s="24" t="s">
        <v>49</v>
      </c>
      <c r="CL138" s="24"/>
      <c r="CM138" s="187">
        <v>50</v>
      </c>
      <c r="CN138" s="187"/>
      <c r="CO138" s="24"/>
      <c r="CP138" s="26">
        <f t="shared" si="107"/>
        <v>0.5</v>
      </c>
      <c r="CQ138" s="27">
        <f t="shared" si="128"/>
        <v>0.01</v>
      </c>
      <c r="CR138" s="24" t="s">
        <v>49</v>
      </c>
      <c r="CS138" s="24"/>
      <c r="CT138" s="23"/>
      <c r="CU138" s="23"/>
      <c r="CV138" s="24"/>
      <c r="CW138" s="26">
        <f t="shared" si="108"/>
        <v>0</v>
      </c>
      <c r="CX138" s="27">
        <f t="shared" si="129"/>
        <v>0.01</v>
      </c>
      <c r="CY138" s="24" t="s">
        <v>49</v>
      </c>
      <c r="CZ138" s="24"/>
      <c r="DA138" s="23"/>
      <c r="DB138" s="23"/>
      <c r="DC138" s="24"/>
      <c r="DD138" s="26">
        <f t="shared" si="109"/>
        <v>0</v>
      </c>
      <c r="DE138" s="27">
        <f t="shared" si="130"/>
        <v>0.01</v>
      </c>
      <c r="DF138" s="24" t="s">
        <v>49</v>
      </c>
      <c r="DG138" s="24"/>
      <c r="DH138" s="23">
        <v>75</v>
      </c>
      <c r="DI138" s="23"/>
      <c r="DJ138" s="24"/>
      <c r="DK138" s="26">
        <f t="shared" si="110"/>
        <v>0.75</v>
      </c>
      <c r="DL138" s="27">
        <f t="shared" si="131"/>
        <v>0.01</v>
      </c>
      <c r="DM138" s="24" t="s">
        <v>49</v>
      </c>
      <c r="DN138" s="24"/>
      <c r="DO138" s="23"/>
      <c r="DP138" s="23"/>
      <c r="DQ138" s="24"/>
      <c r="DR138" s="26">
        <f t="shared" si="111"/>
        <v>0</v>
      </c>
      <c r="DS138" s="27">
        <f t="shared" si="132"/>
        <v>0.01</v>
      </c>
      <c r="DT138" s="24" t="s">
        <v>49</v>
      </c>
      <c r="DU138" s="24"/>
      <c r="DV138" s="23"/>
      <c r="DW138" s="23"/>
      <c r="DX138" s="24"/>
      <c r="DY138" s="26">
        <f t="shared" si="112"/>
        <v>0</v>
      </c>
      <c r="DZ138" s="27">
        <f t="shared" si="133"/>
        <v>0.01</v>
      </c>
      <c r="EA138" s="24" t="s">
        <v>49</v>
      </c>
      <c r="EB138" s="24"/>
      <c r="EC138" s="30">
        <v>100</v>
      </c>
      <c r="ED138" s="23"/>
      <c r="EE138" s="24"/>
      <c r="EF138" s="26">
        <f t="shared" si="137"/>
        <v>1</v>
      </c>
      <c r="EG138" s="27">
        <f t="shared" si="134"/>
        <v>0.01</v>
      </c>
      <c r="EH138" s="24" t="s">
        <v>49</v>
      </c>
      <c r="EI138" s="24"/>
      <c r="EJ138" s="31">
        <v>2026</v>
      </c>
    </row>
    <row r="139" spans="2:140" ht="37" customHeight="1" x14ac:dyDescent="0.25">
      <c r="B139" s="15" t="s">
        <v>84</v>
      </c>
      <c r="C139" s="15" t="s">
        <v>111</v>
      </c>
      <c r="D139" s="15" t="s">
        <v>122</v>
      </c>
      <c r="E139" s="15" t="s">
        <v>132</v>
      </c>
      <c r="F139" s="15" t="s">
        <v>244</v>
      </c>
      <c r="G139" s="16" t="s">
        <v>693</v>
      </c>
      <c r="H139" s="15" t="s">
        <v>66</v>
      </c>
      <c r="I139" s="15" t="s">
        <v>433</v>
      </c>
      <c r="J139" s="15" t="s">
        <v>434</v>
      </c>
      <c r="K139" s="15" t="s">
        <v>435</v>
      </c>
      <c r="L139" s="15" t="s">
        <v>694</v>
      </c>
      <c r="M139" s="15" t="s">
        <v>87</v>
      </c>
      <c r="N139" s="15" t="s">
        <v>123</v>
      </c>
      <c r="O139" s="21">
        <v>138</v>
      </c>
      <c r="P139" s="18" t="s">
        <v>701</v>
      </c>
      <c r="Q139" s="19" t="s">
        <v>252</v>
      </c>
      <c r="R139" s="18" t="s">
        <v>253</v>
      </c>
      <c r="S139" s="18" t="s">
        <v>702</v>
      </c>
      <c r="T139" s="18" t="s">
        <v>274</v>
      </c>
      <c r="U139" s="18" t="s">
        <v>332</v>
      </c>
      <c r="V139" s="18">
        <v>0</v>
      </c>
      <c r="W139" s="18" t="s">
        <v>697</v>
      </c>
      <c r="X139" s="19" t="s">
        <v>256</v>
      </c>
      <c r="Y139" s="20"/>
      <c r="Z139" s="20"/>
      <c r="AA139" s="20"/>
      <c r="AB139" s="20"/>
      <c r="AC139" s="20"/>
      <c r="AD139" s="20"/>
      <c r="AE139" s="20"/>
      <c r="AF139" s="20"/>
      <c r="AG139" s="20"/>
      <c r="AH139" s="21"/>
      <c r="AI139" s="21"/>
      <c r="AJ139" s="21"/>
      <c r="AK139" s="21"/>
      <c r="AL139" s="21"/>
      <c r="AM139" s="21"/>
      <c r="AN139" s="21"/>
      <c r="AO139" s="21"/>
      <c r="AP139" s="21"/>
      <c r="AQ139" s="21"/>
      <c r="AR139" s="22"/>
      <c r="AS139" s="21"/>
      <c r="AT139" s="21"/>
      <c r="AU139" s="21"/>
      <c r="AV139" s="190">
        <v>0</v>
      </c>
      <c r="AW139" s="190">
        <v>40</v>
      </c>
      <c r="AX139" s="190">
        <v>80</v>
      </c>
      <c r="AY139" s="190">
        <v>80</v>
      </c>
      <c r="AZ139" s="191"/>
      <c r="BA139" s="191"/>
      <c r="BB139" s="191"/>
      <c r="BC139" s="191"/>
      <c r="BD139" s="23"/>
      <c r="BE139" s="23"/>
      <c r="BF139" s="24"/>
      <c r="BG139" s="25">
        <f t="shared" si="102"/>
        <v>0</v>
      </c>
      <c r="BH139" s="27">
        <f t="shared" si="138"/>
        <v>0</v>
      </c>
      <c r="BI139" s="24" t="s">
        <v>50</v>
      </c>
      <c r="BJ139" s="24" t="s">
        <v>1074</v>
      </c>
      <c r="BK139" s="23"/>
      <c r="BL139" s="23"/>
      <c r="BM139" s="24"/>
      <c r="BN139" s="26">
        <f t="shared" si="103"/>
        <v>0</v>
      </c>
      <c r="BO139" s="27">
        <f t="shared" si="124"/>
        <v>0</v>
      </c>
      <c r="BP139" s="24" t="s">
        <v>50</v>
      </c>
      <c r="BQ139" s="28" t="s">
        <v>1059</v>
      </c>
      <c r="BR139" s="29">
        <v>5</v>
      </c>
      <c r="BS139" s="101">
        <v>5.26</v>
      </c>
      <c r="BT139" s="102" t="s">
        <v>1077</v>
      </c>
      <c r="BU139" s="26">
        <f t="shared" si="104"/>
        <v>6.25E-2</v>
      </c>
      <c r="BV139" s="27">
        <f t="shared" si="125"/>
        <v>6.5750000000000003E-2</v>
      </c>
      <c r="BW139" s="24" t="s">
        <v>50</v>
      </c>
      <c r="BX139" s="24" t="s">
        <v>1050</v>
      </c>
      <c r="BY139" s="23"/>
      <c r="BZ139" s="23"/>
      <c r="CA139" s="24"/>
      <c r="CB139" s="26">
        <f t="shared" si="105"/>
        <v>0</v>
      </c>
      <c r="CC139" s="27">
        <f t="shared" si="126"/>
        <v>6.5750000000000003E-2</v>
      </c>
      <c r="CD139" s="24" t="s">
        <v>49</v>
      </c>
      <c r="CE139" s="24"/>
      <c r="CF139" s="23"/>
      <c r="CG139" s="23"/>
      <c r="CH139" s="24"/>
      <c r="CI139" s="26">
        <f t="shared" si="106"/>
        <v>0</v>
      </c>
      <c r="CJ139" s="27">
        <f t="shared" si="127"/>
        <v>6.5750000000000003E-2</v>
      </c>
      <c r="CK139" s="24" t="s">
        <v>49</v>
      </c>
      <c r="CL139" s="24"/>
      <c r="CM139" s="187">
        <v>50</v>
      </c>
      <c r="CN139" s="187"/>
      <c r="CO139" s="24"/>
      <c r="CP139" s="26">
        <f t="shared" si="107"/>
        <v>0.625</v>
      </c>
      <c r="CQ139" s="27">
        <f t="shared" si="128"/>
        <v>6.5750000000000003E-2</v>
      </c>
      <c r="CR139" s="24" t="s">
        <v>49</v>
      </c>
      <c r="CS139" s="24"/>
      <c r="CT139" s="23"/>
      <c r="CU139" s="23"/>
      <c r="CV139" s="24"/>
      <c r="CW139" s="26">
        <f t="shared" si="108"/>
        <v>0</v>
      </c>
      <c r="CX139" s="27">
        <f t="shared" si="129"/>
        <v>6.5750000000000003E-2</v>
      </c>
      <c r="CY139" s="24" t="s">
        <v>49</v>
      </c>
      <c r="CZ139" s="24"/>
      <c r="DA139" s="23"/>
      <c r="DB139" s="23"/>
      <c r="DC139" s="24"/>
      <c r="DD139" s="26">
        <f t="shared" si="109"/>
        <v>0</v>
      </c>
      <c r="DE139" s="27">
        <f t="shared" si="130"/>
        <v>6.5750000000000003E-2</v>
      </c>
      <c r="DF139" s="24" t="s">
        <v>49</v>
      </c>
      <c r="DG139" s="24"/>
      <c r="DH139" s="23">
        <v>75</v>
      </c>
      <c r="DI139" s="23"/>
      <c r="DJ139" s="24"/>
      <c r="DK139" s="26">
        <f t="shared" si="110"/>
        <v>0.9375</v>
      </c>
      <c r="DL139" s="27">
        <f t="shared" si="131"/>
        <v>6.5750000000000003E-2</v>
      </c>
      <c r="DM139" s="24" t="s">
        <v>49</v>
      </c>
      <c r="DN139" s="24"/>
      <c r="DO139" s="23"/>
      <c r="DP139" s="23"/>
      <c r="DQ139" s="24"/>
      <c r="DR139" s="26">
        <f t="shared" si="111"/>
        <v>0</v>
      </c>
      <c r="DS139" s="27">
        <f t="shared" si="132"/>
        <v>6.5750000000000003E-2</v>
      </c>
      <c r="DT139" s="24" t="s">
        <v>49</v>
      </c>
      <c r="DU139" s="24"/>
      <c r="DV139" s="23"/>
      <c r="DW139" s="23"/>
      <c r="DX139" s="24"/>
      <c r="DY139" s="26">
        <f t="shared" si="112"/>
        <v>0</v>
      </c>
      <c r="DZ139" s="27">
        <f t="shared" si="133"/>
        <v>6.5750000000000003E-2</v>
      </c>
      <c r="EA139" s="24" t="s">
        <v>49</v>
      </c>
      <c r="EB139" s="24"/>
      <c r="EC139" s="30">
        <v>80</v>
      </c>
      <c r="ED139" s="23"/>
      <c r="EE139" s="24"/>
      <c r="EF139" s="26">
        <f t="shared" si="137"/>
        <v>1</v>
      </c>
      <c r="EG139" s="27">
        <f t="shared" si="134"/>
        <v>6.5750000000000003E-2</v>
      </c>
      <c r="EH139" s="24" t="s">
        <v>49</v>
      </c>
      <c r="EI139" s="24"/>
      <c r="EJ139" s="31">
        <v>2026</v>
      </c>
    </row>
    <row r="140" spans="2:140" ht="37" customHeight="1" x14ac:dyDescent="0.25">
      <c r="B140" s="15" t="s">
        <v>84</v>
      </c>
      <c r="C140" s="15" t="s">
        <v>111</v>
      </c>
      <c r="D140" s="15" t="s">
        <v>122</v>
      </c>
      <c r="E140" s="15" t="s">
        <v>132</v>
      </c>
      <c r="F140" s="15" t="s">
        <v>244</v>
      </c>
      <c r="G140" s="16" t="s">
        <v>693</v>
      </c>
      <c r="H140" s="15" t="s">
        <v>66</v>
      </c>
      <c r="I140" s="15" t="s">
        <v>433</v>
      </c>
      <c r="J140" s="15" t="s">
        <v>434</v>
      </c>
      <c r="K140" s="15" t="s">
        <v>435</v>
      </c>
      <c r="L140" s="15" t="s">
        <v>694</v>
      </c>
      <c r="M140" s="15" t="s">
        <v>87</v>
      </c>
      <c r="N140" s="15" t="s">
        <v>123</v>
      </c>
      <c r="O140" s="21">
        <v>142</v>
      </c>
      <c r="P140" s="18" t="s">
        <v>1078</v>
      </c>
      <c r="Q140" s="19" t="s">
        <v>252</v>
      </c>
      <c r="R140" s="18" t="s">
        <v>253</v>
      </c>
      <c r="S140" s="18" t="s">
        <v>1079</v>
      </c>
      <c r="T140" s="18" t="s">
        <v>274</v>
      </c>
      <c r="U140" s="18" t="s">
        <v>332</v>
      </c>
      <c r="V140" s="18">
        <v>0</v>
      </c>
      <c r="W140" s="18" t="s">
        <v>1080</v>
      </c>
      <c r="X140" s="19" t="s">
        <v>256</v>
      </c>
      <c r="Y140" s="20"/>
      <c r="Z140" s="20"/>
      <c r="AA140" s="20"/>
      <c r="AB140" s="20"/>
      <c r="AC140" s="20"/>
      <c r="AD140" s="20"/>
      <c r="AE140" s="20"/>
      <c r="AF140" s="20"/>
      <c r="AG140" s="20"/>
      <c r="AH140" s="21"/>
      <c r="AI140" s="21"/>
      <c r="AJ140" s="21"/>
      <c r="AK140" s="21"/>
      <c r="AL140" s="21"/>
      <c r="AM140" s="21"/>
      <c r="AN140" s="21"/>
      <c r="AO140" s="21"/>
      <c r="AP140" s="21"/>
      <c r="AQ140" s="21"/>
      <c r="AR140" s="22"/>
      <c r="AS140" s="21"/>
      <c r="AT140" s="21"/>
      <c r="AU140" s="21"/>
      <c r="AV140" s="190"/>
      <c r="AW140" s="190"/>
      <c r="AX140" s="190">
        <v>100</v>
      </c>
      <c r="AY140" s="190">
        <v>100</v>
      </c>
      <c r="AZ140" s="191"/>
      <c r="BA140" s="191"/>
      <c r="BB140" s="191"/>
      <c r="BC140" s="191"/>
      <c r="BD140" s="23"/>
      <c r="BE140" s="23"/>
      <c r="BF140" s="24"/>
      <c r="BG140" s="25">
        <f t="shared" si="102"/>
        <v>0</v>
      </c>
      <c r="BH140" s="27">
        <f t="shared" si="138"/>
        <v>0</v>
      </c>
      <c r="BI140" s="24" t="s">
        <v>50</v>
      </c>
      <c r="BJ140" s="24" t="s">
        <v>1074</v>
      </c>
      <c r="BK140" s="23"/>
      <c r="BL140" s="23"/>
      <c r="BM140" s="24"/>
      <c r="BN140" s="26">
        <f t="shared" si="103"/>
        <v>0</v>
      </c>
      <c r="BO140" s="27">
        <f t="shared" si="124"/>
        <v>0</v>
      </c>
      <c r="BP140" s="24" t="s">
        <v>50</v>
      </c>
      <c r="BQ140" s="28" t="s">
        <v>1059</v>
      </c>
      <c r="BR140" s="29">
        <v>20</v>
      </c>
      <c r="BS140" s="101">
        <v>19.399999999999999</v>
      </c>
      <c r="BT140" s="103" t="s">
        <v>1081</v>
      </c>
      <c r="BU140" s="26">
        <f t="shared" si="104"/>
        <v>0.2</v>
      </c>
      <c r="BV140" s="27">
        <f t="shared" si="125"/>
        <v>0.19399999999999998</v>
      </c>
      <c r="BW140" s="24" t="s">
        <v>50</v>
      </c>
      <c r="BX140" s="24" t="s">
        <v>1050</v>
      </c>
      <c r="BY140" s="23"/>
      <c r="BZ140" s="23"/>
      <c r="CA140" s="24"/>
      <c r="CB140" s="26">
        <f t="shared" si="105"/>
        <v>0</v>
      </c>
      <c r="CC140" s="27">
        <f t="shared" si="126"/>
        <v>0.19399999999999998</v>
      </c>
      <c r="CD140" s="24" t="s">
        <v>49</v>
      </c>
      <c r="CE140" s="24"/>
      <c r="CF140" s="23"/>
      <c r="CG140" s="23"/>
      <c r="CH140" s="24"/>
      <c r="CI140" s="26">
        <f t="shared" si="106"/>
        <v>0</v>
      </c>
      <c r="CJ140" s="27">
        <f t="shared" si="127"/>
        <v>0.19399999999999998</v>
      </c>
      <c r="CK140" s="24" t="s">
        <v>49</v>
      </c>
      <c r="CL140" s="24"/>
      <c r="CM140" s="187">
        <v>40</v>
      </c>
      <c r="CN140" s="187"/>
      <c r="CO140" s="24"/>
      <c r="CP140" s="26">
        <f t="shared" si="107"/>
        <v>0.4</v>
      </c>
      <c r="CQ140" s="27">
        <f t="shared" si="128"/>
        <v>0.19399999999999998</v>
      </c>
      <c r="CR140" s="24" t="s">
        <v>49</v>
      </c>
      <c r="CS140" s="24"/>
      <c r="CT140" s="23"/>
      <c r="CU140" s="23"/>
      <c r="CV140" s="24"/>
      <c r="CW140" s="26">
        <f t="shared" si="108"/>
        <v>0</v>
      </c>
      <c r="CX140" s="27">
        <f t="shared" si="129"/>
        <v>0.19399999999999998</v>
      </c>
      <c r="CY140" s="24" t="s">
        <v>49</v>
      </c>
      <c r="CZ140" s="24"/>
      <c r="DA140" s="23"/>
      <c r="DB140" s="23"/>
      <c r="DC140" s="24"/>
      <c r="DD140" s="26">
        <f t="shared" si="109"/>
        <v>0</v>
      </c>
      <c r="DE140" s="27">
        <f t="shared" si="130"/>
        <v>0.19399999999999998</v>
      </c>
      <c r="DF140" s="24" t="s">
        <v>49</v>
      </c>
      <c r="DG140" s="24"/>
      <c r="DH140" s="23">
        <v>75</v>
      </c>
      <c r="DI140" s="23"/>
      <c r="DJ140" s="24"/>
      <c r="DK140" s="26">
        <f t="shared" si="110"/>
        <v>0.75</v>
      </c>
      <c r="DL140" s="27">
        <f t="shared" si="131"/>
        <v>0.19399999999999998</v>
      </c>
      <c r="DM140" s="24" t="s">
        <v>49</v>
      </c>
      <c r="DN140" s="24"/>
      <c r="DO140" s="23"/>
      <c r="DP140" s="23"/>
      <c r="DQ140" s="24"/>
      <c r="DR140" s="26">
        <f t="shared" si="111"/>
        <v>0</v>
      </c>
      <c r="DS140" s="27">
        <f t="shared" si="132"/>
        <v>0.19399999999999998</v>
      </c>
      <c r="DT140" s="24" t="s">
        <v>49</v>
      </c>
      <c r="DU140" s="24"/>
      <c r="DV140" s="23"/>
      <c r="DW140" s="23"/>
      <c r="DX140" s="24"/>
      <c r="DY140" s="26">
        <f t="shared" si="112"/>
        <v>0</v>
      </c>
      <c r="DZ140" s="27">
        <f t="shared" si="133"/>
        <v>0.19399999999999998</v>
      </c>
      <c r="EA140" s="24" t="s">
        <v>49</v>
      </c>
      <c r="EB140" s="24"/>
      <c r="EC140" s="30">
        <v>100</v>
      </c>
      <c r="ED140" s="23"/>
      <c r="EE140" s="24"/>
      <c r="EF140" s="26">
        <f t="shared" si="137"/>
        <v>1</v>
      </c>
      <c r="EG140" s="27">
        <f t="shared" si="134"/>
        <v>0.19399999999999998</v>
      </c>
      <c r="EH140" s="24" t="s">
        <v>49</v>
      </c>
      <c r="EI140" s="24"/>
      <c r="EJ140" s="31">
        <v>2026</v>
      </c>
    </row>
    <row r="141" spans="2:140" ht="37" customHeight="1" x14ac:dyDescent="0.25">
      <c r="B141" s="15" t="s">
        <v>84</v>
      </c>
      <c r="C141" s="15" t="s">
        <v>85</v>
      </c>
      <c r="D141" s="15" t="s">
        <v>703</v>
      </c>
      <c r="E141" s="15" t="s">
        <v>129</v>
      </c>
      <c r="F141" s="15" t="s">
        <v>244</v>
      </c>
      <c r="G141" s="16" t="s">
        <v>245</v>
      </c>
      <c r="H141" s="15" t="s">
        <v>469</v>
      </c>
      <c r="I141" s="15" t="s">
        <v>247</v>
      </c>
      <c r="J141" s="15" t="s">
        <v>81</v>
      </c>
      <c r="K141" s="15" t="s">
        <v>81</v>
      </c>
      <c r="L141" s="15" t="s">
        <v>81</v>
      </c>
      <c r="M141" s="15" t="s">
        <v>470</v>
      </c>
      <c r="N141" s="15" t="s">
        <v>470</v>
      </c>
      <c r="O141" s="21">
        <v>241</v>
      </c>
      <c r="P141" s="18" t="s">
        <v>704</v>
      </c>
      <c r="Q141" s="19" t="s">
        <v>252</v>
      </c>
      <c r="R141" s="18" t="s">
        <v>253</v>
      </c>
      <c r="S141" s="18" t="s">
        <v>318</v>
      </c>
      <c r="T141" s="18" t="s">
        <v>274</v>
      </c>
      <c r="U141" s="18" t="s">
        <v>332</v>
      </c>
      <c r="V141" s="18">
        <v>15</v>
      </c>
      <c r="W141" s="18" t="s">
        <v>705</v>
      </c>
      <c r="X141" s="19" t="s">
        <v>320</v>
      </c>
      <c r="Y141" s="20"/>
      <c r="Z141" s="20"/>
      <c r="AA141" s="20"/>
      <c r="AB141" s="20"/>
      <c r="AC141" s="20"/>
      <c r="AD141" s="20"/>
      <c r="AE141" s="20"/>
      <c r="AF141" s="20"/>
      <c r="AG141" s="20" t="s">
        <v>1082</v>
      </c>
      <c r="AH141" s="21" t="s">
        <v>67</v>
      </c>
      <c r="AI141" s="21" t="s">
        <v>67</v>
      </c>
      <c r="AJ141" s="21" t="s">
        <v>67</v>
      </c>
      <c r="AK141" s="21" t="s">
        <v>67</v>
      </c>
      <c r="AL141" s="21" t="s">
        <v>67</v>
      </c>
      <c r="AM141" s="21" t="s">
        <v>67</v>
      </c>
      <c r="AN141" s="21" t="s">
        <v>67</v>
      </c>
      <c r="AO141" s="21" t="s">
        <v>67</v>
      </c>
      <c r="AP141" s="21" t="s">
        <v>67</v>
      </c>
      <c r="AQ141" s="21" t="s">
        <v>67</v>
      </c>
      <c r="AR141" s="22" t="s">
        <v>67</v>
      </c>
      <c r="AS141" s="21" t="s">
        <v>67</v>
      </c>
      <c r="AT141" s="21"/>
      <c r="AU141" s="21">
        <v>0.2</v>
      </c>
      <c r="AV141" s="190">
        <v>0.4</v>
      </c>
      <c r="AW141" s="190">
        <v>0.25</v>
      </c>
      <c r="AX141" s="190">
        <v>0.15</v>
      </c>
      <c r="AY141" s="190">
        <v>1</v>
      </c>
      <c r="AZ141" s="191"/>
      <c r="BA141" s="191"/>
      <c r="BB141" s="191"/>
      <c r="BC141" s="191"/>
      <c r="BD141" s="23"/>
      <c r="BE141" s="23"/>
      <c r="BF141" s="24"/>
      <c r="BG141" s="25">
        <f t="shared" si="102"/>
        <v>0</v>
      </c>
      <c r="BH141" s="27">
        <f t="shared" si="138"/>
        <v>0</v>
      </c>
      <c r="BI141" s="24" t="s">
        <v>49</v>
      </c>
      <c r="BJ141" s="24"/>
      <c r="BK141" s="23"/>
      <c r="BL141" s="23"/>
      <c r="BM141" s="24"/>
      <c r="BN141" s="26">
        <f t="shared" si="103"/>
        <v>0</v>
      </c>
      <c r="BO141" s="27">
        <f t="shared" si="124"/>
        <v>0</v>
      </c>
      <c r="BP141" s="24" t="s">
        <v>49</v>
      </c>
      <c r="BQ141" s="28"/>
      <c r="BR141" s="29"/>
      <c r="BS141" s="101"/>
      <c r="BT141" s="104"/>
      <c r="BU141" s="26">
        <f t="shared" si="104"/>
        <v>0</v>
      </c>
      <c r="BV141" s="27">
        <f t="shared" si="125"/>
        <v>0</v>
      </c>
      <c r="BW141" s="24" t="s">
        <v>49</v>
      </c>
      <c r="BX141" s="24"/>
      <c r="BY141" s="23"/>
      <c r="BZ141" s="23"/>
      <c r="CA141" s="24"/>
      <c r="CB141" s="26">
        <f t="shared" si="105"/>
        <v>0</v>
      </c>
      <c r="CC141" s="27">
        <f t="shared" si="126"/>
        <v>0</v>
      </c>
      <c r="CD141" s="24" t="s">
        <v>49</v>
      </c>
      <c r="CE141" s="24"/>
      <c r="CF141" s="23"/>
      <c r="CG141" s="23"/>
      <c r="CH141" s="24"/>
      <c r="CI141" s="26">
        <f t="shared" si="106"/>
        <v>0</v>
      </c>
      <c r="CJ141" s="27">
        <f t="shared" si="127"/>
        <v>0</v>
      </c>
      <c r="CK141" s="24" t="s">
        <v>49</v>
      </c>
      <c r="CL141" s="24"/>
      <c r="CM141" s="187"/>
      <c r="CN141" s="187"/>
      <c r="CO141" s="24"/>
      <c r="CP141" s="26">
        <f t="shared" si="107"/>
        <v>0</v>
      </c>
      <c r="CQ141" s="27">
        <f t="shared" si="128"/>
        <v>0</v>
      </c>
      <c r="CR141" s="24" t="s">
        <v>49</v>
      </c>
      <c r="CS141" s="24"/>
      <c r="CT141" s="23"/>
      <c r="CU141" s="23"/>
      <c r="CV141" s="24"/>
      <c r="CW141" s="26">
        <f t="shared" si="108"/>
        <v>0</v>
      </c>
      <c r="CX141" s="27">
        <f t="shared" si="129"/>
        <v>0</v>
      </c>
      <c r="CY141" s="24" t="s">
        <v>49</v>
      </c>
      <c r="CZ141" s="24"/>
      <c r="DA141" s="23"/>
      <c r="DB141" s="23"/>
      <c r="DC141" s="24"/>
      <c r="DD141" s="26">
        <f t="shared" si="109"/>
        <v>0</v>
      </c>
      <c r="DE141" s="27">
        <f t="shared" si="130"/>
        <v>0</v>
      </c>
      <c r="DF141" s="24" t="s">
        <v>49</v>
      </c>
      <c r="DG141" s="24"/>
      <c r="DH141" s="23"/>
      <c r="DI141" s="23"/>
      <c r="DJ141" s="24"/>
      <c r="DK141" s="26">
        <f t="shared" si="110"/>
        <v>0</v>
      </c>
      <c r="DL141" s="27">
        <f t="shared" si="131"/>
        <v>0</v>
      </c>
      <c r="DM141" s="24" t="s">
        <v>49</v>
      </c>
      <c r="DN141" s="24"/>
      <c r="DO141" s="23"/>
      <c r="DP141" s="23"/>
      <c r="DQ141" s="24"/>
      <c r="DR141" s="26">
        <f t="shared" si="111"/>
        <v>0</v>
      </c>
      <c r="DS141" s="27">
        <f t="shared" si="132"/>
        <v>0</v>
      </c>
      <c r="DT141" s="24" t="s">
        <v>49</v>
      </c>
      <c r="DU141" s="24"/>
      <c r="DV141" s="23"/>
      <c r="DW141" s="23"/>
      <c r="DX141" s="24"/>
      <c r="DY141" s="26">
        <f t="shared" si="112"/>
        <v>0</v>
      </c>
      <c r="DZ141" s="27">
        <f t="shared" si="133"/>
        <v>0</v>
      </c>
      <c r="EA141" s="24" t="s">
        <v>49</v>
      </c>
      <c r="EB141" s="24"/>
      <c r="EC141" s="30">
        <v>0.15</v>
      </c>
      <c r="ED141" s="23"/>
      <c r="EE141" s="24"/>
      <c r="EF141" s="26">
        <f t="shared" si="137"/>
        <v>1</v>
      </c>
      <c r="EG141" s="27">
        <f t="shared" si="134"/>
        <v>0</v>
      </c>
      <c r="EH141" s="24" t="s">
        <v>49</v>
      </c>
      <c r="EI141" s="24"/>
      <c r="EJ141" s="31">
        <v>2026</v>
      </c>
    </row>
    <row r="142" spans="2:140" ht="37" customHeight="1" x14ac:dyDescent="0.25">
      <c r="B142" s="15" t="s">
        <v>84</v>
      </c>
      <c r="C142" s="15" t="s">
        <v>85</v>
      </c>
      <c r="D142" s="15" t="s">
        <v>703</v>
      </c>
      <c r="E142" s="15" t="s">
        <v>129</v>
      </c>
      <c r="F142" s="15" t="s">
        <v>244</v>
      </c>
      <c r="G142" s="16" t="s">
        <v>245</v>
      </c>
      <c r="H142" s="15" t="s">
        <v>469</v>
      </c>
      <c r="I142" s="15" t="s">
        <v>247</v>
      </c>
      <c r="J142" s="15" t="s">
        <v>81</v>
      </c>
      <c r="K142" s="15" t="s">
        <v>81</v>
      </c>
      <c r="L142" s="15" t="s">
        <v>81</v>
      </c>
      <c r="M142" s="15" t="s">
        <v>470</v>
      </c>
      <c r="N142" s="15" t="s">
        <v>470</v>
      </c>
      <c r="O142" s="21">
        <v>284</v>
      </c>
      <c r="P142" s="18" t="s">
        <v>706</v>
      </c>
      <c r="Q142" s="19" t="s">
        <v>252</v>
      </c>
      <c r="R142" s="18" t="s">
        <v>253</v>
      </c>
      <c r="S142" s="18" t="s">
        <v>707</v>
      </c>
      <c r="T142" s="18" t="s">
        <v>254</v>
      </c>
      <c r="U142" s="18" t="s">
        <v>255</v>
      </c>
      <c r="V142" s="18">
        <v>15</v>
      </c>
      <c r="W142" s="18" t="s">
        <v>325</v>
      </c>
      <c r="X142" s="19" t="s">
        <v>320</v>
      </c>
      <c r="Y142" s="20"/>
      <c r="Z142" s="20"/>
      <c r="AA142" s="20" t="s">
        <v>1083</v>
      </c>
      <c r="AB142" s="20"/>
      <c r="AC142" s="20"/>
      <c r="AD142" s="20"/>
      <c r="AE142" s="20"/>
      <c r="AF142" s="20"/>
      <c r="AG142" s="20"/>
      <c r="AH142" s="21" t="s">
        <v>67</v>
      </c>
      <c r="AI142" s="21" t="s">
        <v>67</v>
      </c>
      <c r="AJ142" s="21" t="s">
        <v>67</v>
      </c>
      <c r="AK142" s="21" t="s">
        <v>67</v>
      </c>
      <c r="AL142" s="21" t="s">
        <v>67</v>
      </c>
      <c r="AM142" s="21" t="s">
        <v>67</v>
      </c>
      <c r="AN142" s="21" t="s">
        <v>67</v>
      </c>
      <c r="AO142" s="21" t="s">
        <v>67</v>
      </c>
      <c r="AP142" s="21" t="s">
        <v>67</v>
      </c>
      <c r="AQ142" s="21" t="s">
        <v>67</v>
      </c>
      <c r="AR142" s="22" t="s">
        <v>67</v>
      </c>
      <c r="AS142" s="21" t="s">
        <v>67</v>
      </c>
      <c r="AT142" s="21">
        <v>10</v>
      </c>
      <c r="AU142" s="21">
        <v>16</v>
      </c>
      <c r="AV142" s="190">
        <v>16</v>
      </c>
      <c r="AW142" s="190">
        <v>16</v>
      </c>
      <c r="AX142" s="190">
        <v>16</v>
      </c>
      <c r="AY142" s="190">
        <v>64</v>
      </c>
      <c r="AZ142" s="191"/>
      <c r="BA142" s="191"/>
      <c r="BB142" s="191"/>
      <c r="BC142" s="191"/>
      <c r="BD142" s="23"/>
      <c r="BE142" s="23"/>
      <c r="BF142" s="24"/>
      <c r="BG142" s="25">
        <f t="shared" si="102"/>
        <v>0</v>
      </c>
      <c r="BH142" s="27">
        <f t="shared" si="138"/>
        <v>0</v>
      </c>
      <c r="BI142" s="24" t="s">
        <v>49</v>
      </c>
      <c r="BJ142" s="24"/>
      <c r="BK142" s="23"/>
      <c r="BL142" s="23"/>
      <c r="BM142" s="24"/>
      <c r="BN142" s="26">
        <f t="shared" si="103"/>
        <v>0</v>
      </c>
      <c r="BO142" s="27">
        <f t="shared" si="124"/>
        <v>0</v>
      </c>
      <c r="BP142" s="24" t="s">
        <v>49</v>
      </c>
      <c r="BQ142" s="28"/>
      <c r="BR142" s="29"/>
      <c r="BS142" s="23"/>
      <c r="BT142" s="24"/>
      <c r="BU142" s="26">
        <f t="shared" si="104"/>
        <v>0</v>
      </c>
      <c r="BV142" s="27">
        <f t="shared" si="125"/>
        <v>0</v>
      </c>
      <c r="BW142" s="24" t="s">
        <v>49</v>
      </c>
      <c r="BX142" s="24"/>
      <c r="BY142" s="23"/>
      <c r="BZ142" s="23"/>
      <c r="CA142" s="24"/>
      <c r="CB142" s="26">
        <f t="shared" si="105"/>
        <v>0</v>
      </c>
      <c r="CC142" s="27">
        <f t="shared" si="126"/>
        <v>0</v>
      </c>
      <c r="CD142" s="24" t="s">
        <v>49</v>
      </c>
      <c r="CE142" s="24"/>
      <c r="CF142" s="23"/>
      <c r="CG142" s="23"/>
      <c r="CH142" s="24"/>
      <c r="CI142" s="26">
        <f t="shared" si="106"/>
        <v>0</v>
      </c>
      <c r="CJ142" s="27">
        <f t="shared" si="127"/>
        <v>0</v>
      </c>
      <c r="CK142" s="24" t="s">
        <v>49</v>
      </c>
      <c r="CL142" s="24"/>
      <c r="CM142" s="187">
        <v>8</v>
      </c>
      <c r="CN142" s="187"/>
      <c r="CO142" s="24"/>
      <c r="CP142" s="26">
        <f t="shared" si="107"/>
        <v>0.5</v>
      </c>
      <c r="CQ142" s="27">
        <f t="shared" si="128"/>
        <v>0</v>
      </c>
      <c r="CR142" s="24" t="s">
        <v>49</v>
      </c>
      <c r="CS142" s="24"/>
      <c r="CT142" s="23"/>
      <c r="CU142" s="23"/>
      <c r="CV142" s="24"/>
      <c r="CW142" s="26">
        <f t="shared" si="108"/>
        <v>0</v>
      </c>
      <c r="CX142" s="27">
        <f t="shared" si="129"/>
        <v>0</v>
      </c>
      <c r="CY142" s="24" t="s">
        <v>49</v>
      </c>
      <c r="CZ142" s="24"/>
      <c r="DA142" s="23"/>
      <c r="DB142" s="23"/>
      <c r="DC142" s="24"/>
      <c r="DD142" s="26">
        <f t="shared" si="109"/>
        <v>0</v>
      </c>
      <c r="DE142" s="27">
        <f t="shared" si="130"/>
        <v>0</v>
      </c>
      <c r="DF142" s="24" t="s">
        <v>49</v>
      </c>
      <c r="DG142" s="24"/>
      <c r="DH142" s="23"/>
      <c r="DI142" s="23"/>
      <c r="DJ142" s="24"/>
      <c r="DK142" s="26">
        <f t="shared" si="110"/>
        <v>0</v>
      </c>
      <c r="DL142" s="27">
        <f t="shared" si="131"/>
        <v>0</v>
      </c>
      <c r="DM142" s="24" t="s">
        <v>49</v>
      </c>
      <c r="DN142" s="24"/>
      <c r="DO142" s="23"/>
      <c r="DP142" s="23"/>
      <c r="DQ142" s="24"/>
      <c r="DR142" s="26">
        <f t="shared" si="111"/>
        <v>0</v>
      </c>
      <c r="DS142" s="27">
        <f t="shared" si="132"/>
        <v>0</v>
      </c>
      <c r="DT142" s="24" t="s">
        <v>49</v>
      </c>
      <c r="DU142" s="24"/>
      <c r="DV142" s="23"/>
      <c r="DW142" s="23"/>
      <c r="DX142" s="24"/>
      <c r="DY142" s="26">
        <f t="shared" si="112"/>
        <v>0</v>
      </c>
      <c r="DZ142" s="27">
        <f t="shared" si="133"/>
        <v>0</v>
      </c>
      <c r="EA142" s="24" t="s">
        <v>49</v>
      </c>
      <c r="EB142" s="24"/>
      <c r="EC142" s="30">
        <v>16</v>
      </c>
      <c r="ED142" s="23"/>
      <c r="EE142" s="24"/>
      <c r="EF142" s="26">
        <f t="shared" si="137"/>
        <v>1</v>
      </c>
      <c r="EG142" s="27">
        <f t="shared" si="134"/>
        <v>0</v>
      </c>
      <c r="EH142" s="24" t="s">
        <v>49</v>
      </c>
      <c r="EI142" s="24"/>
      <c r="EJ142" s="31">
        <v>2026</v>
      </c>
    </row>
    <row r="143" spans="2:140" ht="37" customHeight="1" x14ac:dyDescent="0.25">
      <c r="B143" s="15" t="s">
        <v>84</v>
      </c>
      <c r="C143" s="15" t="s">
        <v>85</v>
      </c>
      <c r="D143" s="15" t="s">
        <v>703</v>
      </c>
      <c r="E143" s="15" t="s">
        <v>129</v>
      </c>
      <c r="F143" s="15" t="s">
        <v>244</v>
      </c>
      <c r="G143" s="16" t="s">
        <v>245</v>
      </c>
      <c r="H143" s="15" t="s">
        <v>708</v>
      </c>
      <c r="I143" s="15" t="s">
        <v>247</v>
      </c>
      <c r="J143" s="15" t="s">
        <v>81</v>
      </c>
      <c r="K143" s="15" t="s">
        <v>81</v>
      </c>
      <c r="L143" s="15" t="s">
        <v>81</v>
      </c>
      <c r="M143" s="15" t="s">
        <v>65</v>
      </c>
      <c r="N143" s="15" t="s">
        <v>728</v>
      </c>
      <c r="O143" s="21">
        <v>285</v>
      </c>
      <c r="P143" s="18" t="s">
        <v>709</v>
      </c>
      <c r="Q143" s="19" t="s">
        <v>252</v>
      </c>
      <c r="R143" s="18" t="s">
        <v>253</v>
      </c>
      <c r="S143" s="18" t="s">
        <v>318</v>
      </c>
      <c r="T143" s="18" t="s">
        <v>274</v>
      </c>
      <c r="U143" s="18" t="s">
        <v>332</v>
      </c>
      <c r="V143" s="18">
        <v>15</v>
      </c>
      <c r="W143" s="18" t="s">
        <v>710</v>
      </c>
      <c r="X143" s="19" t="s">
        <v>320</v>
      </c>
      <c r="Y143" s="20"/>
      <c r="Z143" s="20"/>
      <c r="AA143" s="20" t="s">
        <v>1083</v>
      </c>
      <c r="AB143" s="20"/>
      <c r="AC143" s="20"/>
      <c r="AD143" s="20"/>
      <c r="AE143" s="20"/>
      <c r="AF143" s="20"/>
      <c r="AG143" s="20"/>
      <c r="AH143" s="21" t="s">
        <v>67</v>
      </c>
      <c r="AI143" s="21" t="s">
        <v>67</v>
      </c>
      <c r="AJ143" s="21" t="s">
        <v>67</v>
      </c>
      <c r="AK143" s="21" t="s">
        <v>67</v>
      </c>
      <c r="AL143" s="21" t="s">
        <v>67</v>
      </c>
      <c r="AM143" s="21" t="s">
        <v>67</v>
      </c>
      <c r="AN143" s="21" t="s">
        <v>67</v>
      </c>
      <c r="AO143" s="21" t="s">
        <v>67</v>
      </c>
      <c r="AP143" s="21" t="s">
        <v>67</v>
      </c>
      <c r="AQ143" s="21" t="s">
        <v>67</v>
      </c>
      <c r="AR143" s="22" t="s">
        <v>67</v>
      </c>
      <c r="AS143" s="21" t="s">
        <v>67</v>
      </c>
      <c r="AT143" s="21"/>
      <c r="AU143" s="21">
        <v>40</v>
      </c>
      <c r="AV143" s="190">
        <v>20</v>
      </c>
      <c r="AW143" s="190">
        <v>20</v>
      </c>
      <c r="AX143" s="190">
        <v>20</v>
      </c>
      <c r="AY143" s="190">
        <v>100</v>
      </c>
      <c r="AZ143" s="191"/>
      <c r="BA143" s="191"/>
      <c r="BB143" s="191"/>
      <c r="BC143" s="191"/>
      <c r="BD143" s="23"/>
      <c r="BE143" s="23"/>
      <c r="BF143" s="24"/>
      <c r="BG143" s="25">
        <f t="shared" ref="BG143:BG159" si="139">IFERROR(BD143/AX143,0)</f>
        <v>0</v>
      </c>
      <c r="BH143" s="27">
        <f t="shared" si="138"/>
        <v>0</v>
      </c>
      <c r="BI143" s="24" t="s">
        <v>49</v>
      </c>
      <c r="BJ143" s="24"/>
      <c r="BK143" s="23"/>
      <c r="BL143" s="23"/>
      <c r="BM143" s="24"/>
      <c r="BN143" s="26">
        <f t="shared" ref="BN143:BN159" si="140">+IFERROR(BK143/AX143,0)</f>
        <v>0</v>
      </c>
      <c r="BO143" s="27">
        <f t="shared" si="124"/>
        <v>0</v>
      </c>
      <c r="BP143" s="24" t="s">
        <v>49</v>
      </c>
      <c r="BQ143" s="28"/>
      <c r="BR143" s="29">
        <v>2</v>
      </c>
      <c r="BS143" s="23"/>
      <c r="BT143" s="24"/>
      <c r="BU143" s="26">
        <f t="shared" ref="BU143:BU159" si="141">+IFERROR(BR143/AX143,0)</f>
        <v>0.1</v>
      </c>
      <c r="BV143" s="27">
        <f t="shared" si="125"/>
        <v>0</v>
      </c>
      <c r="BW143" s="24" t="s">
        <v>49</v>
      </c>
      <c r="BX143" s="24"/>
      <c r="BY143" s="23"/>
      <c r="BZ143" s="23"/>
      <c r="CA143" s="24"/>
      <c r="CB143" s="26">
        <f t="shared" ref="CB143:CB159" si="142">+IFERROR(BY143/AX143,0)</f>
        <v>0</v>
      </c>
      <c r="CC143" s="27">
        <f t="shared" si="126"/>
        <v>0</v>
      </c>
      <c r="CD143" s="24" t="s">
        <v>49</v>
      </c>
      <c r="CE143" s="24"/>
      <c r="CF143" s="23"/>
      <c r="CG143" s="23"/>
      <c r="CH143" s="24"/>
      <c r="CI143" s="26">
        <f t="shared" ref="CI143:CI159" si="143">+IFERROR(CF143/AX143,0)</f>
        <v>0</v>
      </c>
      <c r="CJ143" s="27">
        <f t="shared" si="127"/>
        <v>0</v>
      </c>
      <c r="CK143" s="24" t="s">
        <v>49</v>
      </c>
      <c r="CL143" s="24"/>
      <c r="CM143" s="187">
        <v>6</v>
      </c>
      <c r="CN143" s="187"/>
      <c r="CO143" s="24"/>
      <c r="CP143" s="26">
        <f t="shared" ref="CP143:CP159" si="144">+IFERROR(CM143/AX143,0)</f>
        <v>0.3</v>
      </c>
      <c r="CQ143" s="27">
        <f t="shared" si="128"/>
        <v>0</v>
      </c>
      <c r="CR143" s="24" t="s">
        <v>49</v>
      </c>
      <c r="CS143" s="24"/>
      <c r="CT143" s="23"/>
      <c r="CU143" s="23"/>
      <c r="CV143" s="24"/>
      <c r="CW143" s="26">
        <f t="shared" ref="CW143:CW159" si="145">+IFERROR(CT143/AX143,0)</f>
        <v>0</v>
      </c>
      <c r="CX143" s="27">
        <f t="shared" si="129"/>
        <v>0</v>
      </c>
      <c r="CY143" s="24" t="s">
        <v>49</v>
      </c>
      <c r="CZ143" s="24"/>
      <c r="DA143" s="23"/>
      <c r="DB143" s="23"/>
      <c r="DC143" s="24"/>
      <c r="DD143" s="26">
        <f t="shared" ref="DD143:DD159" si="146">+IFERROR(DA143/AX143,0)</f>
        <v>0</v>
      </c>
      <c r="DE143" s="27">
        <f t="shared" si="130"/>
        <v>0</v>
      </c>
      <c r="DF143" s="24" t="s">
        <v>49</v>
      </c>
      <c r="DG143" s="24"/>
      <c r="DH143" s="23">
        <v>8</v>
      </c>
      <c r="DI143" s="23"/>
      <c r="DJ143" s="24"/>
      <c r="DK143" s="26">
        <f t="shared" ref="DK143:DK159" si="147">+IFERROR(DH143/AX143,0)</f>
        <v>0.4</v>
      </c>
      <c r="DL143" s="27">
        <f t="shared" si="131"/>
        <v>0</v>
      </c>
      <c r="DM143" s="24" t="s">
        <v>49</v>
      </c>
      <c r="DN143" s="24"/>
      <c r="DO143" s="23"/>
      <c r="DP143" s="23"/>
      <c r="DQ143" s="24"/>
      <c r="DR143" s="26">
        <f t="shared" ref="DR143:DR159" si="148">+IFERROR(DO143/AX143,0)</f>
        <v>0</v>
      </c>
      <c r="DS143" s="27">
        <f t="shared" si="132"/>
        <v>0</v>
      </c>
      <c r="DT143" s="24" t="s">
        <v>49</v>
      </c>
      <c r="DU143" s="24"/>
      <c r="DV143" s="23"/>
      <c r="DW143" s="23"/>
      <c r="DX143" s="24"/>
      <c r="DY143" s="26">
        <f t="shared" ref="DY143:DY159" si="149">+IFERROR(DV143/AX143,0)</f>
        <v>0</v>
      </c>
      <c r="DZ143" s="27">
        <f t="shared" si="133"/>
        <v>0</v>
      </c>
      <c r="EA143" s="24" t="s">
        <v>49</v>
      </c>
      <c r="EB143" s="24"/>
      <c r="EC143" s="30">
        <v>20</v>
      </c>
      <c r="ED143" s="23"/>
      <c r="EE143" s="24"/>
      <c r="EF143" s="26">
        <f t="shared" si="137"/>
        <v>1</v>
      </c>
      <c r="EG143" s="27">
        <f t="shared" si="134"/>
        <v>0</v>
      </c>
      <c r="EH143" s="24" t="s">
        <v>49</v>
      </c>
      <c r="EI143" s="24"/>
      <c r="EJ143" s="31">
        <v>2026</v>
      </c>
    </row>
    <row r="144" spans="2:140" ht="37" customHeight="1" x14ac:dyDescent="0.25">
      <c r="B144" s="15" t="s">
        <v>84</v>
      </c>
      <c r="C144" s="15" t="s">
        <v>85</v>
      </c>
      <c r="D144" s="15" t="s">
        <v>703</v>
      </c>
      <c r="E144" s="15" t="s">
        <v>129</v>
      </c>
      <c r="F144" s="15" t="s">
        <v>244</v>
      </c>
      <c r="G144" s="16" t="s">
        <v>245</v>
      </c>
      <c r="H144" s="15" t="s">
        <v>469</v>
      </c>
      <c r="I144" s="15" t="s">
        <v>247</v>
      </c>
      <c r="J144" s="15" t="s">
        <v>81</v>
      </c>
      <c r="K144" s="15" t="s">
        <v>81</v>
      </c>
      <c r="L144" s="15" t="s">
        <v>81</v>
      </c>
      <c r="M144" s="15" t="s">
        <v>65</v>
      </c>
      <c r="N144" s="15" t="s">
        <v>728</v>
      </c>
      <c r="O144" s="21">
        <v>355</v>
      </c>
      <c r="P144" s="18" t="s">
        <v>711</v>
      </c>
      <c r="Q144" s="19" t="s">
        <v>252</v>
      </c>
      <c r="R144" s="18" t="s">
        <v>253</v>
      </c>
      <c r="S144" s="18" t="s">
        <v>429</v>
      </c>
      <c r="T144" s="18" t="s">
        <v>274</v>
      </c>
      <c r="U144" s="18" t="s">
        <v>332</v>
      </c>
      <c r="V144" s="18">
        <v>15</v>
      </c>
      <c r="W144" s="18" t="s">
        <v>712</v>
      </c>
      <c r="X144" s="19" t="s">
        <v>320</v>
      </c>
      <c r="Y144" s="20"/>
      <c r="Z144" s="20" t="s">
        <v>1084</v>
      </c>
      <c r="AA144" s="20"/>
      <c r="AB144" s="20"/>
      <c r="AC144" s="20"/>
      <c r="AD144" s="20"/>
      <c r="AE144" s="20"/>
      <c r="AF144" s="20"/>
      <c r="AG144" s="20"/>
      <c r="AH144" s="21" t="s">
        <v>67</v>
      </c>
      <c r="AI144" s="21" t="s">
        <v>67</v>
      </c>
      <c r="AJ144" s="21" t="s">
        <v>67</v>
      </c>
      <c r="AK144" s="21" t="s">
        <v>67</v>
      </c>
      <c r="AL144" s="21" t="s">
        <v>67</v>
      </c>
      <c r="AM144" s="21" t="s">
        <v>67</v>
      </c>
      <c r="AN144" s="21" t="s">
        <v>67</v>
      </c>
      <c r="AO144" s="21" t="s">
        <v>67</v>
      </c>
      <c r="AP144" s="21" t="s">
        <v>67</v>
      </c>
      <c r="AQ144" s="21" t="s">
        <v>67</v>
      </c>
      <c r="AR144" s="22" t="s">
        <v>67</v>
      </c>
      <c r="AS144" s="21" t="s">
        <v>67</v>
      </c>
      <c r="AT144" s="21"/>
      <c r="AU144" s="21">
        <v>30</v>
      </c>
      <c r="AV144" s="190">
        <v>20</v>
      </c>
      <c r="AW144" s="190">
        <v>25</v>
      </c>
      <c r="AX144" s="190">
        <v>25</v>
      </c>
      <c r="AY144" s="190">
        <v>100</v>
      </c>
      <c r="AZ144" s="191"/>
      <c r="BA144" s="191"/>
      <c r="BB144" s="191"/>
      <c r="BC144" s="191"/>
      <c r="BD144" s="23"/>
      <c r="BE144" s="23"/>
      <c r="BF144" s="24"/>
      <c r="BG144" s="25">
        <f t="shared" si="139"/>
        <v>0</v>
      </c>
      <c r="BH144" s="27">
        <f t="shared" si="138"/>
        <v>0</v>
      </c>
      <c r="BI144" s="24" t="s">
        <v>49</v>
      </c>
      <c r="BJ144" s="24"/>
      <c r="BK144" s="23"/>
      <c r="BL144" s="23"/>
      <c r="BM144" s="24"/>
      <c r="BN144" s="26">
        <f t="shared" si="140"/>
        <v>0</v>
      </c>
      <c r="BO144" s="27">
        <f t="shared" si="124"/>
        <v>0</v>
      </c>
      <c r="BP144" s="24" t="s">
        <v>49</v>
      </c>
      <c r="BQ144" s="28"/>
      <c r="BR144" s="29">
        <v>2</v>
      </c>
      <c r="BS144" s="23"/>
      <c r="BT144" s="24"/>
      <c r="BU144" s="26">
        <f t="shared" si="141"/>
        <v>0.08</v>
      </c>
      <c r="BV144" s="27">
        <f t="shared" si="125"/>
        <v>0</v>
      </c>
      <c r="BW144" s="24" t="s">
        <v>49</v>
      </c>
      <c r="BX144" s="24"/>
      <c r="BY144" s="23"/>
      <c r="BZ144" s="23"/>
      <c r="CA144" s="24"/>
      <c r="CB144" s="26">
        <f t="shared" si="142"/>
        <v>0</v>
      </c>
      <c r="CC144" s="27">
        <f t="shared" si="126"/>
        <v>0</v>
      </c>
      <c r="CD144" s="24" t="s">
        <v>49</v>
      </c>
      <c r="CE144" s="24"/>
      <c r="CF144" s="23"/>
      <c r="CG144" s="23"/>
      <c r="CH144" s="24"/>
      <c r="CI144" s="26">
        <f t="shared" si="143"/>
        <v>0</v>
      </c>
      <c r="CJ144" s="27">
        <f t="shared" si="127"/>
        <v>0</v>
      </c>
      <c r="CK144" s="24" t="s">
        <v>49</v>
      </c>
      <c r="CL144" s="24"/>
      <c r="CM144" s="187">
        <v>6</v>
      </c>
      <c r="CN144" s="187"/>
      <c r="CO144" s="24"/>
      <c r="CP144" s="26">
        <f t="shared" si="144"/>
        <v>0.24</v>
      </c>
      <c r="CQ144" s="27">
        <f t="shared" si="128"/>
        <v>0</v>
      </c>
      <c r="CR144" s="24" t="s">
        <v>49</v>
      </c>
      <c r="CS144" s="24"/>
      <c r="CT144" s="23"/>
      <c r="CU144" s="23"/>
      <c r="CV144" s="24"/>
      <c r="CW144" s="26">
        <f t="shared" si="145"/>
        <v>0</v>
      </c>
      <c r="CX144" s="27">
        <f t="shared" si="129"/>
        <v>0</v>
      </c>
      <c r="CY144" s="24" t="s">
        <v>49</v>
      </c>
      <c r="CZ144" s="24"/>
      <c r="DA144" s="23"/>
      <c r="DB144" s="23"/>
      <c r="DC144" s="24"/>
      <c r="DD144" s="26">
        <f t="shared" si="146"/>
        <v>0</v>
      </c>
      <c r="DE144" s="27">
        <f t="shared" si="130"/>
        <v>0</v>
      </c>
      <c r="DF144" s="24" t="s">
        <v>49</v>
      </c>
      <c r="DG144" s="24"/>
      <c r="DH144" s="23">
        <v>8</v>
      </c>
      <c r="DI144" s="23"/>
      <c r="DJ144" s="24"/>
      <c r="DK144" s="26">
        <f t="shared" si="147"/>
        <v>0.32</v>
      </c>
      <c r="DL144" s="27">
        <f t="shared" si="131"/>
        <v>0</v>
      </c>
      <c r="DM144" s="24" t="s">
        <v>49</v>
      </c>
      <c r="DN144" s="24"/>
      <c r="DO144" s="23"/>
      <c r="DP144" s="23"/>
      <c r="DQ144" s="24"/>
      <c r="DR144" s="26">
        <f t="shared" si="148"/>
        <v>0</v>
      </c>
      <c r="DS144" s="27">
        <f t="shared" si="132"/>
        <v>0</v>
      </c>
      <c r="DT144" s="24" t="s">
        <v>49</v>
      </c>
      <c r="DU144" s="24"/>
      <c r="DV144" s="23"/>
      <c r="DW144" s="23"/>
      <c r="DX144" s="24"/>
      <c r="DY144" s="26">
        <f t="shared" si="149"/>
        <v>0</v>
      </c>
      <c r="DZ144" s="27">
        <f t="shared" si="133"/>
        <v>0</v>
      </c>
      <c r="EA144" s="24" t="s">
        <v>49</v>
      </c>
      <c r="EB144" s="24"/>
      <c r="EC144" s="30">
        <v>25</v>
      </c>
      <c r="ED144" s="23"/>
      <c r="EE144" s="24"/>
      <c r="EF144" s="26">
        <f t="shared" si="137"/>
        <v>1</v>
      </c>
      <c r="EG144" s="27">
        <f t="shared" si="134"/>
        <v>0</v>
      </c>
      <c r="EH144" s="24" t="s">
        <v>49</v>
      </c>
      <c r="EI144" s="24"/>
      <c r="EJ144" s="31">
        <v>2026</v>
      </c>
    </row>
    <row r="145" spans="2:140" ht="37" customHeight="1" x14ac:dyDescent="0.25">
      <c r="B145" s="15" t="s">
        <v>84</v>
      </c>
      <c r="C145" s="15" t="s">
        <v>85</v>
      </c>
      <c r="D145" s="15" t="s">
        <v>703</v>
      </c>
      <c r="E145" s="15" t="s">
        <v>129</v>
      </c>
      <c r="F145" s="15" t="s">
        <v>244</v>
      </c>
      <c r="G145" s="16" t="s">
        <v>245</v>
      </c>
      <c r="H145" s="15" t="s">
        <v>708</v>
      </c>
      <c r="I145" s="15" t="s">
        <v>247</v>
      </c>
      <c r="J145" s="15" t="s">
        <v>81</v>
      </c>
      <c r="K145" s="15" t="s">
        <v>81</v>
      </c>
      <c r="L145" s="15" t="s">
        <v>81</v>
      </c>
      <c r="M145" s="15" t="s">
        <v>470</v>
      </c>
      <c r="N145" s="15" t="s">
        <v>470</v>
      </c>
      <c r="O145" s="21">
        <v>357</v>
      </c>
      <c r="P145" s="18" t="s">
        <v>713</v>
      </c>
      <c r="Q145" s="19" t="s">
        <v>252</v>
      </c>
      <c r="R145" s="18" t="s">
        <v>253</v>
      </c>
      <c r="S145" s="18" t="s">
        <v>318</v>
      </c>
      <c r="T145" s="18" t="s">
        <v>274</v>
      </c>
      <c r="U145" s="18" t="s">
        <v>332</v>
      </c>
      <c r="V145" s="18">
        <v>15</v>
      </c>
      <c r="W145" s="18" t="s">
        <v>714</v>
      </c>
      <c r="X145" s="19" t="s">
        <v>320</v>
      </c>
      <c r="Y145" s="20"/>
      <c r="Z145" s="20" t="s">
        <v>1085</v>
      </c>
      <c r="AA145" s="20"/>
      <c r="AB145" s="20"/>
      <c r="AC145" s="20"/>
      <c r="AD145" s="20"/>
      <c r="AE145" s="20"/>
      <c r="AF145" s="20"/>
      <c r="AG145" s="20"/>
      <c r="AH145" s="21" t="s">
        <v>67</v>
      </c>
      <c r="AI145" s="21" t="s">
        <v>67</v>
      </c>
      <c r="AJ145" s="21" t="s">
        <v>67</v>
      </c>
      <c r="AK145" s="21" t="s">
        <v>67</v>
      </c>
      <c r="AL145" s="21" t="s">
        <v>67</v>
      </c>
      <c r="AM145" s="21" t="s">
        <v>67</v>
      </c>
      <c r="AN145" s="21" t="s">
        <v>67</v>
      </c>
      <c r="AO145" s="21" t="s">
        <v>67</v>
      </c>
      <c r="AP145" s="21" t="s">
        <v>67</v>
      </c>
      <c r="AQ145" s="21" t="s">
        <v>67</v>
      </c>
      <c r="AR145" s="22" t="s">
        <v>67</v>
      </c>
      <c r="AS145" s="21" t="s">
        <v>67</v>
      </c>
      <c r="AT145" s="21"/>
      <c r="AU145" s="21">
        <v>0.15</v>
      </c>
      <c r="AV145" s="190">
        <v>0.15</v>
      </c>
      <c r="AW145" s="190">
        <v>0.35</v>
      </c>
      <c r="AX145" s="190">
        <v>0.35</v>
      </c>
      <c r="AY145" s="190">
        <v>0.99999999999999989</v>
      </c>
      <c r="AZ145" s="191"/>
      <c r="BA145" s="191"/>
      <c r="BB145" s="191"/>
      <c r="BC145" s="191"/>
      <c r="BD145" s="23"/>
      <c r="BE145" s="23"/>
      <c r="BF145" s="24"/>
      <c r="BG145" s="25">
        <f t="shared" si="139"/>
        <v>0</v>
      </c>
      <c r="BH145" s="27">
        <f t="shared" si="138"/>
        <v>0</v>
      </c>
      <c r="BI145" s="24" t="s">
        <v>49</v>
      </c>
      <c r="BJ145" s="24"/>
      <c r="BK145" s="23"/>
      <c r="BL145" s="23"/>
      <c r="BM145" s="24"/>
      <c r="BN145" s="26">
        <f t="shared" si="140"/>
        <v>0</v>
      </c>
      <c r="BO145" s="27">
        <f t="shared" si="124"/>
        <v>0</v>
      </c>
      <c r="BP145" s="24" t="s">
        <v>49</v>
      </c>
      <c r="BQ145" s="28"/>
      <c r="BR145" s="29"/>
      <c r="BS145" s="23"/>
      <c r="BT145" s="24"/>
      <c r="BU145" s="26">
        <f t="shared" si="141"/>
        <v>0</v>
      </c>
      <c r="BV145" s="27">
        <f t="shared" si="125"/>
        <v>0</v>
      </c>
      <c r="BW145" s="24" t="s">
        <v>49</v>
      </c>
      <c r="BX145" s="24"/>
      <c r="BY145" s="23"/>
      <c r="BZ145" s="23"/>
      <c r="CA145" s="24"/>
      <c r="CB145" s="26">
        <f t="shared" si="142"/>
        <v>0</v>
      </c>
      <c r="CC145" s="27">
        <f t="shared" si="126"/>
        <v>0</v>
      </c>
      <c r="CD145" s="24" t="s">
        <v>49</v>
      </c>
      <c r="CE145" s="24"/>
      <c r="CF145" s="23"/>
      <c r="CG145" s="23"/>
      <c r="CH145" s="24"/>
      <c r="CI145" s="26">
        <f t="shared" si="143"/>
        <v>0</v>
      </c>
      <c r="CJ145" s="27">
        <f t="shared" si="127"/>
        <v>0</v>
      </c>
      <c r="CK145" s="24" t="s">
        <v>49</v>
      </c>
      <c r="CL145" s="24"/>
      <c r="CM145" s="187"/>
      <c r="CN145" s="187"/>
      <c r="CO145" s="24"/>
      <c r="CP145" s="26">
        <f t="shared" si="144"/>
        <v>0</v>
      </c>
      <c r="CQ145" s="27">
        <f t="shared" si="128"/>
        <v>0</v>
      </c>
      <c r="CR145" s="24" t="s">
        <v>49</v>
      </c>
      <c r="CS145" s="24"/>
      <c r="CT145" s="23"/>
      <c r="CU145" s="23"/>
      <c r="CV145" s="24"/>
      <c r="CW145" s="26">
        <f t="shared" si="145"/>
        <v>0</v>
      </c>
      <c r="CX145" s="27">
        <f t="shared" si="129"/>
        <v>0</v>
      </c>
      <c r="CY145" s="24" t="s">
        <v>49</v>
      </c>
      <c r="CZ145" s="24"/>
      <c r="DA145" s="23"/>
      <c r="DB145" s="23"/>
      <c r="DC145" s="24"/>
      <c r="DD145" s="26">
        <f t="shared" si="146"/>
        <v>0</v>
      </c>
      <c r="DE145" s="27">
        <f t="shared" si="130"/>
        <v>0</v>
      </c>
      <c r="DF145" s="24" t="s">
        <v>49</v>
      </c>
      <c r="DG145" s="24"/>
      <c r="DH145" s="23"/>
      <c r="DI145" s="23"/>
      <c r="DJ145" s="24"/>
      <c r="DK145" s="26">
        <f t="shared" si="147"/>
        <v>0</v>
      </c>
      <c r="DL145" s="27">
        <f t="shared" si="131"/>
        <v>0</v>
      </c>
      <c r="DM145" s="24" t="s">
        <v>49</v>
      </c>
      <c r="DN145" s="24"/>
      <c r="DO145" s="23"/>
      <c r="DP145" s="23"/>
      <c r="DQ145" s="24"/>
      <c r="DR145" s="26">
        <f t="shared" si="148"/>
        <v>0</v>
      </c>
      <c r="DS145" s="27">
        <f t="shared" si="132"/>
        <v>0</v>
      </c>
      <c r="DT145" s="24" t="s">
        <v>49</v>
      </c>
      <c r="DU145" s="24"/>
      <c r="DV145" s="23"/>
      <c r="DW145" s="23"/>
      <c r="DX145" s="24"/>
      <c r="DY145" s="26">
        <f t="shared" si="149"/>
        <v>0</v>
      </c>
      <c r="DZ145" s="27">
        <f t="shared" si="133"/>
        <v>0</v>
      </c>
      <c r="EA145" s="24" t="s">
        <v>49</v>
      </c>
      <c r="EB145" s="24"/>
      <c r="EC145" s="30">
        <v>0.35</v>
      </c>
      <c r="ED145" s="23"/>
      <c r="EE145" s="24"/>
      <c r="EF145" s="26">
        <f t="shared" si="137"/>
        <v>1</v>
      </c>
      <c r="EG145" s="27">
        <f t="shared" si="134"/>
        <v>0</v>
      </c>
      <c r="EH145" s="24" t="s">
        <v>49</v>
      </c>
      <c r="EI145" s="24"/>
      <c r="EJ145" s="31">
        <v>2026</v>
      </c>
    </row>
    <row r="146" spans="2:140" ht="37" customHeight="1" x14ac:dyDescent="0.25">
      <c r="B146" s="15" t="s">
        <v>84</v>
      </c>
      <c r="C146" s="15" t="s">
        <v>85</v>
      </c>
      <c r="D146" s="15" t="s">
        <v>703</v>
      </c>
      <c r="E146" s="15" t="s">
        <v>129</v>
      </c>
      <c r="F146" s="15" t="s">
        <v>244</v>
      </c>
      <c r="G146" s="16" t="s">
        <v>245</v>
      </c>
      <c r="H146" s="15" t="s">
        <v>469</v>
      </c>
      <c r="I146" s="15" t="s">
        <v>247</v>
      </c>
      <c r="J146" s="15" t="s">
        <v>81</v>
      </c>
      <c r="K146" s="15" t="s">
        <v>81</v>
      </c>
      <c r="L146" s="15" t="s">
        <v>81</v>
      </c>
      <c r="M146" s="15" t="s">
        <v>470</v>
      </c>
      <c r="N146" s="15" t="s">
        <v>470</v>
      </c>
      <c r="O146" s="21">
        <v>364</v>
      </c>
      <c r="P146" s="18" t="s">
        <v>715</v>
      </c>
      <c r="Q146" s="19" t="s">
        <v>252</v>
      </c>
      <c r="R146" s="18" t="s">
        <v>565</v>
      </c>
      <c r="S146" s="18" t="s">
        <v>716</v>
      </c>
      <c r="T146" s="18" t="s">
        <v>274</v>
      </c>
      <c r="U146" s="18" t="s">
        <v>255</v>
      </c>
      <c r="V146" s="18">
        <v>15</v>
      </c>
      <c r="W146" s="18" t="s">
        <v>717</v>
      </c>
      <c r="X146" s="19" t="s">
        <v>320</v>
      </c>
      <c r="Y146" s="20"/>
      <c r="Z146" s="20" t="s">
        <v>1086</v>
      </c>
      <c r="AA146" s="20"/>
      <c r="AB146" s="20"/>
      <c r="AC146" s="20"/>
      <c r="AD146" s="20"/>
      <c r="AE146" s="20"/>
      <c r="AF146" s="20"/>
      <c r="AG146" s="20"/>
      <c r="AH146" s="21"/>
      <c r="AI146" s="21"/>
      <c r="AJ146" s="21"/>
      <c r="AK146" s="21"/>
      <c r="AL146" s="21"/>
      <c r="AM146" s="21"/>
      <c r="AN146" s="21"/>
      <c r="AO146" s="21"/>
      <c r="AP146" s="21"/>
      <c r="AQ146" s="21"/>
      <c r="AR146" s="22"/>
      <c r="AS146" s="21"/>
      <c r="AT146" s="21"/>
      <c r="AU146" s="21"/>
      <c r="AV146" s="190"/>
      <c r="AW146" s="190">
        <v>1</v>
      </c>
      <c r="AX146" s="190">
        <v>1</v>
      </c>
      <c r="AY146" s="190">
        <v>1</v>
      </c>
      <c r="AZ146" s="191"/>
      <c r="BA146" s="191"/>
      <c r="BB146" s="191"/>
      <c r="BC146" s="191"/>
      <c r="BD146" s="23"/>
      <c r="BE146" s="23"/>
      <c r="BF146" s="24"/>
      <c r="BG146" s="25">
        <f t="shared" si="139"/>
        <v>0</v>
      </c>
      <c r="BH146" s="27">
        <f t="shared" si="138"/>
        <v>0</v>
      </c>
      <c r="BI146" s="24" t="s">
        <v>49</v>
      </c>
      <c r="BJ146" s="24"/>
      <c r="BK146" s="23"/>
      <c r="BL146" s="23"/>
      <c r="BM146" s="24"/>
      <c r="BN146" s="26">
        <f t="shared" si="140"/>
        <v>0</v>
      </c>
      <c r="BO146" s="27">
        <f t="shared" si="124"/>
        <v>0</v>
      </c>
      <c r="BP146" s="24" t="s">
        <v>49</v>
      </c>
      <c r="BQ146" s="28"/>
      <c r="BR146" s="29"/>
      <c r="BS146" s="23"/>
      <c r="BT146" s="24"/>
      <c r="BU146" s="26">
        <f t="shared" si="141"/>
        <v>0</v>
      </c>
      <c r="BV146" s="27">
        <f t="shared" si="125"/>
        <v>0</v>
      </c>
      <c r="BW146" s="24" t="s">
        <v>49</v>
      </c>
      <c r="BX146" s="24"/>
      <c r="BY146" s="23"/>
      <c r="BZ146" s="23"/>
      <c r="CA146" s="24"/>
      <c r="CB146" s="26">
        <f t="shared" si="142"/>
        <v>0</v>
      </c>
      <c r="CC146" s="27">
        <f t="shared" si="126"/>
        <v>0</v>
      </c>
      <c r="CD146" s="24" t="s">
        <v>49</v>
      </c>
      <c r="CE146" s="24"/>
      <c r="CF146" s="23"/>
      <c r="CG146" s="23"/>
      <c r="CH146" s="24"/>
      <c r="CI146" s="26">
        <f t="shared" si="143"/>
        <v>0</v>
      </c>
      <c r="CJ146" s="27">
        <f t="shared" si="127"/>
        <v>0</v>
      </c>
      <c r="CK146" s="24" t="s">
        <v>49</v>
      </c>
      <c r="CL146" s="24"/>
      <c r="CM146" s="187"/>
      <c r="CN146" s="187"/>
      <c r="CO146" s="24"/>
      <c r="CP146" s="26">
        <f t="shared" si="144"/>
        <v>0</v>
      </c>
      <c r="CQ146" s="27">
        <f t="shared" si="128"/>
        <v>0</v>
      </c>
      <c r="CR146" s="24" t="s">
        <v>49</v>
      </c>
      <c r="CS146" s="24"/>
      <c r="CT146" s="23"/>
      <c r="CU146" s="23"/>
      <c r="CV146" s="24"/>
      <c r="CW146" s="26">
        <f t="shared" si="145"/>
        <v>0</v>
      </c>
      <c r="CX146" s="27">
        <f t="shared" si="129"/>
        <v>0</v>
      </c>
      <c r="CY146" s="24" t="s">
        <v>49</v>
      </c>
      <c r="CZ146" s="24"/>
      <c r="DA146" s="23"/>
      <c r="DB146" s="23"/>
      <c r="DC146" s="24"/>
      <c r="DD146" s="26">
        <f t="shared" si="146"/>
        <v>0</v>
      </c>
      <c r="DE146" s="27">
        <f t="shared" si="130"/>
        <v>0</v>
      </c>
      <c r="DF146" s="24" t="s">
        <v>49</v>
      </c>
      <c r="DG146" s="24"/>
      <c r="DH146" s="23"/>
      <c r="DI146" s="23"/>
      <c r="DJ146" s="24"/>
      <c r="DK146" s="26">
        <f t="shared" si="147"/>
        <v>0</v>
      </c>
      <c r="DL146" s="27">
        <f t="shared" si="131"/>
        <v>0</v>
      </c>
      <c r="DM146" s="24" t="s">
        <v>49</v>
      </c>
      <c r="DN146" s="24"/>
      <c r="DO146" s="23"/>
      <c r="DP146" s="23"/>
      <c r="DQ146" s="24"/>
      <c r="DR146" s="26">
        <f t="shared" si="148"/>
        <v>0</v>
      </c>
      <c r="DS146" s="27">
        <f t="shared" si="132"/>
        <v>0</v>
      </c>
      <c r="DT146" s="24" t="s">
        <v>49</v>
      </c>
      <c r="DU146" s="24"/>
      <c r="DV146" s="23"/>
      <c r="DW146" s="23"/>
      <c r="DX146" s="24"/>
      <c r="DY146" s="26">
        <f t="shared" si="149"/>
        <v>0</v>
      </c>
      <c r="DZ146" s="27">
        <f t="shared" si="133"/>
        <v>0</v>
      </c>
      <c r="EA146" s="24" t="s">
        <v>49</v>
      </c>
      <c r="EB146" s="24"/>
      <c r="EC146" s="30">
        <v>1</v>
      </c>
      <c r="ED146" s="23"/>
      <c r="EE146" s="24"/>
      <c r="EF146" s="26">
        <f t="shared" si="137"/>
        <v>1</v>
      </c>
      <c r="EG146" s="27">
        <f t="shared" si="134"/>
        <v>0</v>
      </c>
      <c r="EH146" s="24" t="s">
        <v>49</v>
      </c>
      <c r="EI146" s="24"/>
      <c r="EJ146" s="31">
        <v>2026</v>
      </c>
    </row>
    <row r="147" spans="2:140" ht="37" customHeight="1" x14ac:dyDescent="0.25">
      <c r="B147" s="15" t="s">
        <v>84</v>
      </c>
      <c r="C147" s="15" t="s">
        <v>85</v>
      </c>
      <c r="D147" s="15" t="s">
        <v>703</v>
      </c>
      <c r="E147" s="15" t="s">
        <v>129</v>
      </c>
      <c r="F147" s="15" t="s">
        <v>244</v>
      </c>
      <c r="G147" s="16" t="s">
        <v>245</v>
      </c>
      <c r="H147" s="15" t="s">
        <v>469</v>
      </c>
      <c r="I147" s="15" t="s">
        <v>247</v>
      </c>
      <c r="J147" s="15" t="s">
        <v>81</v>
      </c>
      <c r="K147" s="15" t="s">
        <v>81</v>
      </c>
      <c r="L147" s="15" t="s">
        <v>81</v>
      </c>
      <c r="M147" s="15" t="s">
        <v>470</v>
      </c>
      <c r="N147" s="15" t="s">
        <v>470</v>
      </c>
      <c r="O147" s="21">
        <v>470</v>
      </c>
      <c r="P147" s="20" t="s">
        <v>718</v>
      </c>
      <c r="Q147" s="19" t="s">
        <v>252</v>
      </c>
      <c r="R147" s="18" t="s">
        <v>253</v>
      </c>
      <c r="S147" s="18" t="s">
        <v>318</v>
      </c>
      <c r="T147" s="18" t="s">
        <v>274</v>
      </c>
      <c r="U147" s="18" t="s">
        <v>255</v>
      </c>
      <c r="V147" s="18">
        <v>15</v>
      </c>
      <c r="W147" s="18" t="s">
        <v>328</v>
      </c>
      <c r="X147" s="19" t="s">
        <v>320</v>
      </c>
      <c r="Y147" s="20"/>
      <c r="Z147" s="20"/>
      <c r="AA147" s="20"/>
      <c r="AB147" s="20"/>
      <c r="AC147" s="20"/>
      <c r="AD147" s="20"/>
      <c r="AE147" s="20"/>
      <c r="AF147" s="20" t="s">
        <v>1087</v>
      </c>
      <c r="AG147" s="20"/>
      <c r="AH147" s="21"/>
      <c r="AI147" s="21"/>
      <c r="AJ147" s="21"/>
      <c r="AK147" s="21"/>
      <c r="AL147" s="21"/>
      <c r="AM147" s="21"/>
      <c r="AN147" s="21"/>
      <c r="AO147" s="21"/>
      <c r="AP147" s="21"/>
      <c r="AQ147" s="21"/>
      <c r="AR147" s="22"/>
      <c r="AS147" s="21"/>
      <c r="AT147" s="21"/>
      <c r="AU147" s="21">
        <v>0.2</v>
      </c>
      <c r="AV147" s="190">
        <v>0.3</v>
      </c>
      <c r="AW147" s="190">
        <v>0.2</v>
      </c>
      <c r="AX147" s="190">
        <v>0.3</v>
      </c>
      <c r="AY147" s="190">
        <v>1</v>
      </c>
      <c r="AZ147" s="191"/>
      <c r="BA147" s="191"/>
      <c r="BB147" s="191"/>
      <c r="BC147" s="191"/>
      <c r="BD147" s="23"/>
      <c r="BE147" s="23"/>
      <c r="BF147" s="24"/>
      <c r="BG147" s="25">
        <f t="shared" si="139"/>
        <v>0</v>
      </c>
      <c r="BH147" s="26">
        <f>IFERROR(BE147/AX147,0)</f>
        <v>0</v>
      </c>
      <c r="BI147" s="24" t="s">
        <v>49</v>
      </c>
      <c r="BJ147" s="24"/>
      <c r="BK147" s="23"/>
      <c r="BL147" s="23"/>
      <c r="BM147" s="24"/>
      <c r="BN147" s="26">
        <f t="shared" si="140"/>
        <v>0</v>
      </c>
      <c r="BO147" s="27">
        <f t="shared" si="124"/>
        <v>0</v>
      </c>
      <c r="BP147" s="24" t="s">
        <v>49</v>
      </c>
      <c r="BQ147" s="28"/>
      <c r="BR147" s="29"/>
      <c r="BS147" s="23"/>
      <c r="BT147" s="24"/>
      <c r="BU147" s="26">
        <f t="shared" si="141"/>
        <v>0</v>
      </c>
      <c r="BV147" s="27">
        <f t="shared" si="125"/>
        <v>0</v>
      </c>
      <c r="BW147" s="24" t="s">
        <v>49</v>
      </c>
      <c r="BX147" s="24"/>
      <c r="BY147" s="23"/>
      <c r="BZ147" s="23"/>
      <c r="CA147" s="24"/>
      <c r="CB147" s="26">
        <f t="shared" si="142"/>
        <v>0</v>
      </c>
      <c r="CC147" s="27">
        <f t="shared" si="126"/>
        <v>0</v>
      </c>
      <c r="CD147" s="24" t="s">
        <v>49</v>
      </c>
      <c r="CE147" s="24"/>
      <c r="CF147" s="23"/>
      <c r="CG147" s="23"/>
      <c r="CH147" s="24"/>
      <c r="CI147" s="26">
        <f t="shared" si="143"/>
        <v>0</v>
      </c>
      <c r="CJ147" s="27">
        <f t="shared" si="127"/>
        <v>0</v>
      </c>
      <c r="CK147" s="24" t="s">
        <v>49</v>
      </c>
      <c r="CL147" s="24"/>
      <c r="CM147" s="187"/>
      <c r="CN147" s="215"/>
      <c r="CO147" s="132"/>
      <c r="CP147" s="26">
        <f t="shared" si="144"/>
        <v>0</v>
      </c>
      <c r="CQ147" s="27">
        <f t="shared" si="128"/>
        <v>0</v>
      </c>
      <c r="CR147" s="24" t="s">
        <v>49</v>
      </c>
      <c r="CS147" s="133"/>
      <c r="CT147" s="23"/>
      <c r="CU147" s="23"/>
      <c r="CV147" s="24"/>
      <c r="CW147" s="26">
        <f t="shared" si="145"/>
        <v>0</v>
      </c>
      <c r="CX147" s="27">
        <f t="shared" si="129"/>
        <v>0</v>
      </c>
      <c r="CY147" s="24" t="s">
        <v>49</v>
      </c>
      <c r="CZ147" s="24"/>
      <c r="DA147" s="23"/>
      <c r="DB147" s="23"/>
      <c r="DC147" s="24"/>
      <c r="DD147" s="26">
        <f t="shared" si="146"/>
        <v>0</v>
      </c>
      <c r="DE147" s="27">
        <f t="shared" si="130"/>
        <v>0</v>
      </c>
      <c r="DF147" s="24" t="s">
        <v>49</v>
      </c>
      <c r="DG147" s="24"/>
      <c r="DH147" s="23"/>
      <c r="DI147" s="23"/>
      <c r="DJ147" s="24"/>
      <c r="DK147" s="26">
        <f t="shared" si="147"/>
        <v>0</v>
      </c>
      <c r="DL147" s="27">
        <f t="shared" si="131"/>
        <v>0</v>
      </c>
      <c r="DM147" s="24" t="s">
        <v>49</v>
      </c>
      <c r="DN147" s="24"/>
      <c r="DO147" s="23"/>
      <c r="DP147" s="23"/>
      <c r="DQ147" s="24"/>
      <c r="DR147" s="26">
        <f t="shared" si="148"/>
        <v>0</v>
      </c>
      <c r="DS147" s="27">
        <f t="shared" si="132"/>
        <v>0</v>
      </c>
      <c r="DT147" s="24" t="s">
        <v>49</v>
      </c>
      <c r="DU147" s="24"/>
      <c r="DV147" s="23"/>
      <c r="DW147" s="23"/>
      <c r="DX147" s="24"/>
      <c r="DY147" s="26">
        <f t="shared" si="149"/>
        <v>0</v>
      </c>
      <c r="DZ147" s="27">
        <f t="shared" si="133"/>
        <v>0</v>
      </c>
      <c r="EA147" s="24" t="s">
        <v>49</v>
      </c>
      <c r="EB147" s="24"/>
      <c r="EC147" s="216">
        <v>0.3</v>
      </c>
      <c r="ED147" s="23"/>
      <c r="EE147" s="24"/>
      <c r="EF147" s="26">
        <f t="shared" si="137"/>
        <v>1</v>
      </c>
      <c r="EG147" s="27">
        <f t="shared" si="134"/>
        <v>0</v>
      </c>
      <c r="EH147" s="24" t="s">
        <v>49</v>
      </c>
      <c r="EI147" s="24"/>
      <c r="EJ147" s="31">
        <v>2026</v>
      </c>
    </row>
    <row r="148" spans="2:140" ht="37" customHeight="1" x14ac:dyDescent="0.25">
      <c r="B148" s="15" t="s">
        <v>84</v>
      </c>
      <c r="C148" s="15" t="s">
        <v>85</v>
      </c>
      <c r="D148" s="15" t="s">
        <v>703</v>
      </c>
      <c r="E148" s="15" t="s">
        <v>129</v>
      </c>
      <c r="F148" s="15" t="s">
        <v>244</v>
      </c>
      <c r="G148" s="16" t="s">
        <v>245</v>
      </c>
      <c r="H148" s="15" t="s">
        <v>469</v>
      </c>
      <c r="I148" s="15" t="s">
        <v>247</v>
      </c>
      <c r="J148" s="15" t="s">
        <v>81</v>
      </c>
      <c r="K148" s="15" t="s">
        <v>81</v>
      </c>
      <c r="L148" s="15" t="s">
        <v>81</v>
      </c>
      <c r="M148" s="15" t="s">
        <v>470</v>
      </c>
      <c r="N148" s="15" t="s">
        <v>470</v>
      </c>
      <c r="O148" s="21">
        <v>474</v>
      </c>
      <c r="P148" s="20" t="s">
        <v>719</v>
      </c>
      <c r="Q148" s="19" t="s">
        <v>252</v>
      </c>
      <c r="R148" s="18" t="s">
        <v>253</v>
      </c>
      <c r="S148" s="18" t="s">
        <v>720</v>
      </c>
      <c r="T148" s="18" t="s">
        <v>254</v>
      </c>
      <c r="U148" s="18" t="s">
        <v>255</v>
      </c>
      <c r="V148" s="18">
        <v>15</v>
      </c>
      <c r="W148" s="18" t="s">
        <v>717</v>
      </c>
      <c r="X148" s="19" t="s">
        <v>320</v>
      </c>
      <c r="Y148" s="20"/>
      <c r="Z148" s="20"/>
      <c r="AA148" s="20"/>
      <c r="AB148" s="20"/>
      <c r="AC148" s="20"/>
      <c r="AD148" s="20"/>
      <c r="AE148" s="20"/>
      <c r="AF148" s="20" t="s">
        <v>1088</v>
      </c>
      <c r="AG148" s="20"/>
      <c r="AH148" s="21"/>
      <c r="AI148" s="21"/>
      <c r="AJ148" s="21"/>
      <c r="AK148" s="21"/>
      <c r="AL148" s="21"/>
      <c r="AM148" s="21"/>
      <c r="AN148" s="21"/>
      <c r="AO148" s="21"/>
      <c r="AP148" s="21"/>
      <c r="AQ148" s="21"/>
      <c r="AR148" s="22"/>
      <c r="AS148" s="21"/>
      <c r="AT148" s="21"/>
      <c r="AU148" s="21"/>
      <c r="AV148" s="190">
        <v>100</v>
      </c>
      <c r="AW148" s="190">
        <v>140</v>
      </c>
      <c r="AX148" s="190">
        <v>160</v>
      </c>
      <c r="AY148" s="190">
        <v>400</v>
      </c>
      <c r="AZ148" s="191"/>
      <c r="BA148" s="191"/>
      <c r="BB148" s="191"/>
      <c r="BC148" s="191"/>
      <c r="BD148" s="23"/>
      <c r="BE148" s="23"/>
      <c r="BF148" s="24"/>
      <c r="BG148" s="25">
        <f t="shared" si="139"/>
        <v>0</v>
      </c>
      <c r="BH148" s="27">
        <f>+IF(BI148="SI",IFERROR((IF(BI148="SI",BE148,0)/AX148),"REVISAR"),0)</f>
        <v>0</v>
      </c>
      <c r="BI148" s="24" t="s">
        <v>49</v>
      </c>
      <c r="BJ148" s="24"/>
      <c r="BK148" s="23"/>
      <c r="BL148" s="23"/>
      <c r="BM148" s="24"/>
      <c r="BN148" s="26">
        <f t="shared" si="140"/>
        <v>0</v>
      </c>
      <c r="BO148" s="27">
        <f t="shared" si="124"/>
        <v>0</v>
      </c>
      <c r="BP148" s="24" t="s">
        <v>49</v>
      </c>
      <c r="BQ148" s="28"/>
      <c r="BR148" s="29"/>
      <c r="BS148" s="23"/>
      <c r="BT148" s="24"/>
      <c r="BU148" s="26">
        <f t="shared" si="141"/>
        <v>0</v>
      </c>
      <c r="BV148" s="27">
        <f t="shared" si="125"/>
        <v>0</v>
      </c>
      <c r="BW148" s="24" t="s">
        <v>49</v>
      </c>
      <c r="BX148" s="24"/>
      <c r="BY148" s="23"/>
      <c r="BZ148" s="23"/>
      <c r="CA148" s="24"/>
      <c r="CB148" s="26">
        <f t="shared" si="142"/>
        <v>0</v>
      </c>
      <c r="CC148" s="27">
        <f t="shared" si="126"/>
        <v>0</v>
      </c>
      <c r="CD148" s="24" t="s">
        <v>49</v>
      </c>
      <c r="CE148" s="24"/>
      <c r="CF148" s="23"/>
      <c r="CG148" s="23"/>
      <c r="CH148" s="24"/>
      <c r="CI148" s="26">
        <f t="shared" si="143"/>
        <v>0</v>
      </c>
      <c r="CJ148" s="27">
        <f t="shared" si="127"/>
        <v>0</v>
      </c>
      <c r="CK148" s="24" t="s">
        <v>49</v>
      </c>
      <c r="CL148" s="24"/>
      <c r="CM148" s="187">
        <v>80</v>
      </c>
      <c r="CN148" s="215"/>
      <c r="CO148" s="132"/>
      <c r="CP148" s="26">
        <f t="shared" si="144"/>
        <v>0.5</v>
      </c>
      <c r="CQ148" s="27">
        <f t="shared" si="128"/>
        <v>0</v>
      </c>
      <c r="CR148" s="24" t="s">
        <v>49</v>
      </c>
      <c r="CS148" s="133"/>
      <c r="CT148" s="23"/>
      <c r="CU148" s="23"/>
      <c r="CV148" s="24"/>
      <c r="CW148" s="26">
        <f t="shared" si="145"/>
        <v>0</v>
      </c>
      <c r="CX148" s="27">
        <f t="shared" si="129"/>
        <v>0</v>
      </c>
      <c r="CY148" s="24" t="s">
        <v>49</v>
      </c>
      <c r="CZ148" s="24"/>
      <c r="DA148" s="23"/>
      <c r="DB148" s="23"/>
      <c r="DC148" s="24"/>
      <c r="DD148" s="26">
        <f t="shared" si="146"/>
        <v>0</v>
      </c>
      <c r="DE148" s="27">
        <f t="shared" si="130"/>
        <v>0</v>
      </c>
      <c r="DF148" s="24" t="s">
        <v>49</v>
      </c>
      <c r="DG148" s="24"/>
      <c r="DH148" s="23"/>
      <c r="DI148" s="23"/>
      <c r="DJ148" s="24"/>
      <c r="DK148" s="26">
        <f t="shared" si="147"/>
        <v>0</v>
      </c>
      <c r="DL148" s="27">
        <f t="shared" si="131"/>
        <v>0</v>
      </c>
      <c r="DM148" s="24" t="s">
        <v>49</v>
      </c>
      <c r="DN148" s="24"/>
      <c r="DO148" s="23"/>
      <c r="DP148" s="23"/>
      <c r="DQ148" s="24"/>
      <c r="DR148" s="26">
        <f t="shared" si="148"/>
        <v>0</v>
      </c>
      <c r="DS148" s="27">
        <f t="shared" si="132"/>
        <v>0</v>
      </c>
      <c r="DT148" s="24" t="s">
        <v>49</v>
      </c>
      <c r="DU148" s="24"/>
      <c r="DV148" s="23"/>
      <c r="DW148" s="23"/>
      <c r="DX148" s="24"/>
      <c r="DY148" s="26">
        <f t="shared" si="149"/>
        <v>0</v>
      </c>
      <c r="DZ148" s="27">
        <f t="shared" si="133"/>
        <v>0</v>
      </c>
      <c r="EA148" s="24" t="s">
        <v>49</v>
      </c>
      <c r="EB148" s="24"/>
      <c r="EC148" s="216">
        <v>160</v>
      </c>
      <c r="ED148" s="23"/>
      <c r="EE148" s="24"/>
      <c r="EF148" s="26">
        <f t="shared" si="137"/>
        <v>1</v>
      </c>
      <c r="EG148" s="27">
        <f t="shared" si="134"/>
        <v>0</v>
      </c>
      <c r="EH148" s="24" t="s">
        <v>49</v>
      </c>
      <c r="EI148" s="24"/>
      <c r="EJ148" s="31">
        <v>2026</v>
      </c>
    </row>
    <row r="149" spans="2:140" ht="37" customHeight="1" x14ac:dyDescent="0.25">
      <c r="B149" s="15" t="s">
        <v>84</v>
      </c>
      <c r="C149" s="15" t="s">
        <v>85</v>
      </c>
      <c r="D149" s="15" t="s">
        <v>703</v>
      </c>
      <c r="E149" s="15" t="s">
        <v>129</v>
      </c>
      <c r="F149" s="15" t="s">
        <v>244</v>
      </c>
      <c r="G149" s="16" t="s">
        <v>245</v>
      </c>
      <c r="H149" s="15" t="s">
        <v>469</v>
      </c>
      <c r="I149" s="15" t="s">
        <v>247</v>
      </c>
      <c r="J149" s="15" t="s">
        <v>81</v>
      </c>
      <c r="K149" s="15" t="s">
        <v>81</v>
      </c>
      <c r="L149" s="15" t="s">
        <v>81</v>
      </c>
      <c r="M149" s="15" t="s">
        <v>470</v>
      </c>
      <c r="N149" s="15" t="s">
        <v>470</v>
      </c>
      <c r="O149" s="21">
        <v>464</v>
      </c>
      <c r="P149" s="20" t="s">
        <v>721</v>
      </c>
      <c r="Q149" s="19" t="s">
        <v>252</v>
      </c>
      <c r="R149" s="18" t="s">
        <v>354</v>
      </c>
      <c r="S149" s="18" t="s">
        <v>318</v>
      </c>
      <c r="T149" s="18" t="s">
        <v>274</v>
      </c>
      <c r="U149" s="18" t="s">
        <v>255</v>
      </c>
      <c r="V149" s="18">
        <v>15</v>
      </c>
      <c r="W149" s="18" t="s">
        <v>328</v>
      </c>
      <c r="X149" s="19" t="s">
        <v>320</v>
      </c>
      <c r="Y149" s="20"/>
      <c r="Z149" s="20"/>
      <c r="AA149" s="20"/>
      <c r="AB149" s="20"/>
      <c r="AC149" s="20"/>
      <c r="AD149" s="20"/>
      <c r="AE149" s="20"/>
      <c r="AF149" s="20" t="s">
        <v>1089</v>
      </c>
      <c r="AG149" s="20"/>
      <c r="AH149" s="21"/>
      <c r="AI149" s="21"/>
      <c r="AJ149" s="21"/>
      <c r="AK149" s="21"/>
      <c r="AL149" s="21"/>
      <c r="AM149" s="21"/>
      <c r="AN149" s="21"/>
      <c r="AO149" s="21"/>
      <c r="AP149" s="21"/>
      <c r="AQ149" s="21"/>
      <c r="AR149" s="22"/>
      <c r="AS149" s="21"/>
      <c r="AT149" s="21"/>
      <c r="AU149" s="21">
        <v>0.2</v>
      </c>
      <c r="AV149" s="190">
        <v>0.3</v>
      </c>
      <c r="AW149" s="190">
        <v>0.3</v>
      </c>
      <c r="AX149" s="190">
        <v>0.2</v>
      </c>
      <c r="AY149" s="190">
        <v>1</v>
      </c>
      <c r="AZ149" s="191"/>
      <c r="BA149" s="191"/>
      <c r="BB149" s="191"/>
      <c r="BC149" s="191"/>
      <c r="BD149" s="23"/>
      <c r="BE149" s="23"/>
      <c r="BF149" s="24"/>
      <c r="BG149" s="25">
        <f t="shared" si="139"/>
        <v>0</v>
      </c>
      <c r="BH149" s="26">
        <f t="shared" ref="BH149:BH154" si="150">IFERROR(BE149/AX149,0)</f>
        <v>0</v>
      </c>
      <c r="BI149" s="24" t="s">
        <v>49</v>
      </c>
      <c r="BJ149" s="24"/>
      <c r="BK149" s="23"/>
      <c r="BL149" s="23"/>
      <c r="BM149" s="24"/>
      <c r="BN149" s="26">
        <f t="shared" si="140"/>
        <v>0</v>
      </c>
      <c r="BO149" s="27">
        <f t="shared" si="124"/>
        <v>0</v>
      </c>
      <c r="BP149" s="24" t="s">
        <v>49</v>
      </c>
      <c r="BQ149" s="28"/>
      <c r="BR149" s="29"/>
      <c r="BS149" s="23"/>
      <c r="BT149" s="24"/>
      <c r="BU149" s="26">
        <f t="shared" si="141"/>
        <v>0</v>
      </c>
      <c r="BV149" s="27">
        <f t="shared" si="125"/>
        <v>0</v>
      </c>
      <c r="BW149" s="24" t="s">
        <v>49</v>
      </c>
      <c r="BX149" s="24"/>
      <c r="BY149" s="23"/>
      <c r="BZ149" s="23"/>
      <c r="CA149" s="24"/>
      <c r="CB149" s="26">
        <f t="shared" si="142"/>
        <v>0</v>
      </c>
      <c r="CC149" s="27">
        <f t="shared" si="126"/>
        <v>0</v>
      </c>
      <c r="CD149" s="24" t="s">
        <v>49</v>
      </c>
      <c r="CE149" s="24"/>
      <c r="CF149" s="23"/>
      <c r="CG149" s="23"/>
      <c r="CH149" s="24"/>
      <c r="CI149" s="26">
        <f t="shared" si="143"/>
        <v>0</v>
      </c>
      <c r="CJ149" s="27">
        <f t="shared" si="127"/>
        <v>0</v>
      </c>
      <c r="CK149" s="24" t="s">
        <v>49</v>
      </c>
      <c r="CL149" s="24"/>
      <c r="CM149" s="187"/>
      <c r="CN149" s="215"/>
      <c r="CO149" s="132"/>
      <c r="CP149" s="26">
        <f t="shared" si="144"/>
        <v>0</v>
      </c>
      <c r="CQ149" s="27">
        <f t="shared" si="128"/>
        <v>0</v>
      </c>
      <c r="CR149" s="24" t="s">
        <v>49</v>
      </c>
      <c r="CS149" s="133"/>
      <c r="CT149" s="23"/>
      <c r="CU149" s="23"/>
      <c r="CV149" s="24"/>
      <c r="CW149" s="26">
        <f t="shared" si="145"/>
        <v>0</v>
      </c>
      <c r="CX149" s="27">
        <f t="shared" si="129"/>
        <v>0</v>
      </c>
      <c r="CY149" s="24" t="s">
        <v>49</v>
      </c>
      <c r="CZ149" s="24"/>
      <c r="DA149" s="23"/>
      <c r="DB149" s="23"/>
      <c r="DC149" s="24"/>
      <c r="DD149" s="26">
        <f t="shared" si="146"/>
        <v>0</v>
      </c>
      <c r="DE149" s="27">
        <f t="shared" si="130"/>
        <v>0</v>
      </c>
      <c r="DF149" s="24" t="s">
        <v>49</v>
      </c>
      <c r="DG149" s="24"/>
      <c r="DH149" s="23"/>
      <c r="DI149" s="23"/>
      <c r="DJ149" s="24"/>
      <c r="DK149" s="26">
        <f t="shared" si="147"/>
        <v>0</v>
      </c>
      <c r="DL149" s="27">
        <f t="shared" si="131"/>
        <v>0</v>
      </c>
      <c r="DM149" s="24" t="s">
        <v>49</v>
      </c>
      <c r="DN149" s="24"/>
      <c r="DO149" s="23"/>
      <c r="DP149" s="23"/>
      <c r="DQ149" s="24"/>
      <c r="DR149" s="26">
        <f t="shared" si="148"/>
        <v>0</v>
      </c>
      <c r="DS149" s="27">
        <f t="shared" si="132"/>
        <v>0</v>
      </c>
      <c r="DT149" s="24" t="s">
        <v>49</v>
      </c>
      <c r="DU149" s="24"/>
      <c r="DV149" s="23"/>
      <c r="DW149" s="23"/>
      <c r="DX149" s="24"/>
      <c r="DY149" s="26">
        <f t="shared" si="149"/>
        <v>0</v>
      </c>
      <c r="DZ149" s="27">
        <f t="shared" si="133"/>
        <v>0</v>
      </c>
      <c r="EA149" s="24" t="s">
        <v>49</v>
      </c>
      <c r="EB149" s="24"/>
      <c r="EC149" s="216">
        <v>0.2</v>
      </c>
      <c r="ED149" s="23"/>
      <c r="EE149" s="24"/>
      <c r="EF149" s="26">
        <f t="shared" si="137"/>
        <v>1</v>
      </c>
      <c r="EG149" s="27">
        <f t="shared" si="134"/>
        <v>0</v>
      </c>
      <c r="EH149" s="24" t="s">
        <v>49</v>
      </c>
      <c r="EI149" s="24"/>
      <c r="EJ149" s="31">
        <v>2026</v>
      </c>
    </row>
    <row r="150" spans="2:140" ht="37" customHeight="1" x14ac:dyDescent="0.25">
      <c r="B150" s="15" t="s">
        <v>84</v>
      </c>
      <c r="C150" s="15" t="s">
        <v>85</v>
      </c>
      <c r="D150" s="15" t="s">
        <v>703</v>
      </c>
      <c r="E150" s="15" t="s">
        <v>129</v>
      </c>
      <c r="F150" s="15" t="s">
        <v>244</v>
      </c>
      <c r="G150" s="16" t="s">
        <v>245</v>
      </c>
      <c r="H150" s="15" t="s">
        <v>469</v>
      </c>
      <c r="I150" s="15" t="s">
        <v>247</v>
      </c>
      <c r="J150" s="15" t="s">
        <v>81</v>
      </c>
      <c r="K150" s="15" t="s">
        <v>81</v>
      </c>
      <c r="L150" s="15" t="s">
        <v>81</v>
      </c>
      <c r="M150" s="15" t="s">
        <v>470</v>
      </c>
      <c r="N150" s="15" t="s">
        <v>470</v>
      </c>
      <c r="O150" s="21">
        <v>467</v>
      </c>
      <c r="P150" s="20" t="s">
        <v>722</v>
      </c>
      <c r="Q150" s="19" t="s">
        <v>252</v>
      </c>
      <c r="R150" s="18" t="s">
        <v>354</v>
      </c>
      <c r="S150" s="18" t="s">
        <v>723</v>
      </c>
      <c r="T150" s="18" t="s">
        <v>254</v>
      </c>
      <c r="U150" s="18" t="s">
        <v>255</v>
      </c>
      <c r="V150" s="18">
        <v>15</v>
      </c>
      <c r="W150" s="18" t="s">
        <v>328</v>
      </c>
      <c r="X150" s="19" t="s">
        <v>320</v>
      </c>
      <c r="Y150" s="20"/>
      <c r="Z150" s="20"/>
      <c r="AA150" s="20"/>
      <c r="AB150" s="20"/>
      <c r="AC150" s="20"/>
      <c r="AD150" s="20"/>
      <c r="AE150" s="20"/>
      <c r="AF150" s="20" t="s">
        <v>1090</v>
      </c>
      <c r="AG150" s="20"/>
      <c r="AH150" s="21"/>
      <c r="AI150" s="21"/>
      <c r="AJ150" s="21"/>
      <c r="AK150" s="21"/>
      <c r="AL150" s="21"/>
      <c r="AM150" s="21"/>
      <c r="AN150" s="21"/>
      <c r="AO150" s="21"/>
      <c r="AP150" s="21"/>
      <c r="AQ150" s="21"/>
      <c r="AR150" s="22"/>
      <c r="AS150" s="21"/>
      <c r="AT150" s="21"/>
      <c r="AU150" s="21"/>
      <c r="AV150" s="190"/>
      <c r="AW150" s="190"/>
      <c r="AX150" s="190">
        <v>1</v>
      </c>
      <c r="AY150" s="190">
        <v>1</v>
      </c>
      <c r="AZ150" s="191"/>
      <c r="BA150" s="191"/>
      <c r="BB150" s="191"/>
      <c r="BC150" s="191"/>
      <c r="BD150" s="23"/>
      <c r="BE150" s="23"/>
      <c r="BF150" s="24"/>
      <c r="BG150" s="25">
        <f t="shared" si="139"/>
        <v>0</v>
      </c>
      <c r="BH150" s="26">
        <f t="shared" si="150"/>
        <v>0</v>
      </c>
      <c r="BI150" s="24" t="s">
        <v>49</v>
      </c>
      <c r="BJ150" s="24"/>
      <c r="BK150" s="23"/>
      <c r="BL150" s="23"/>
      <c r="BM150" s="24"/>
      <c r="BN150" s="26">
        <f t="shared" si="140"/>
        <v>0</v>
      </c>
      <c r="BO150" s="27">
        <f t="shared" si="124"/>
        <v>0</v>
      </c>
      <c r="BP150" s="24" t="s">
        <v>49</v>
      </c>
      <c r="BQ150" s="28"/>
      <c r="BR150" s="29"/>
      <c r="BS150" s="23"/>
      <c r="BT150" s="24"/>
      <c r="BU150" s="26">
        <f t="shared" si="141"/>
        <v>0</v>
      </c>
      <c r="BV150" s="27">
        <f t="shared" si="125"/>
        <v>0</v>
      </c>
      <c r="BW150" s="24" t="s">
        <v>49</v>
      </c>
      <c r="BX150" s="24"/>
      <c r="BY150" s="23"/>
      <c r="BZ150" s="23"/>
      <c r="CA150" s="24"/>
      <c r="CB150" s="26">
        <f t="shared" si="142"/>
        <v>0</v>
      </c>
      <c r="CC150" s="27">
        <f t="shared" si="126"/>
        <v>0</v>
      </c>
      <c r="CD150" s="24" t="s">
        <v>49</v>
      </c>
      <c r="CE150" s="24"/>
      <c r="CF150" s="23"/>
      <c r="CG150" s="23"/>
      <c r="CH150" s="24"/>
      <c r="CI150" s="26">
        <f t="shared" si="143"/>
        <v>0</v>
      </c>
      <c r="CJ150" s="27">
        <f t="shared" si="127"/>
        <v>0</v>
      </c>
      <c r="CK150" s="24" t="s">
        <v>49</v>
      </c>
      <c r="CL150" s="24"/>
      <c r="CM150" s="187">
        <v>0.5</v>
      </c>
      <c r="CN150" s="187"/>
      <c r="CO150" s="24"/>
      <c r="CP150" s="26">
        <f t="shared" si="144"/>
        <v>0.5</v>
      </c>
      <c r="CQ150" s="27">
        <f t="shared" si="128"/>
        <v>0</v>
      </c>
      <c r="CR150" s="24" t="s">
        <v>49</v>
      </c>
      <c r="CS150" s="24"/>
      <c r="CT150" s="23"/>
      <c r="CU150" s="23"/>
      <c r="CV150" s="24"/>
      <c r="CW150" s="26">
        <f t="shared" si="145"/>
        <v>0</v>
      </c>
      <c r="CX150" s="27">
        <f t="shared" si="129"/>
        <v>0</v>
      </c>
      <c r="CY150" s="24" t="s">
        <v>49</v>
      </c>
      <c r="CZ150" s="24"/>
      <c r="DA150" s="23"/>
      <c r="DB150" s="23"/>
      <c r="DC150" s="24"/>
      <c r="DD150" s="26">
        <f t="shared" si="146"/>
        <v>0</v>
      </c>
      <c r="DE150" s="27">
        <f t="shared" si="130"/>
        <v>0</v>
      </c>
      <c r="DF150" s="24" t="s">
        <v>49</v>
      </c>
      <c r="DG150" s="24"/>
      <c r="DH150" s="29"/>
      <c r="DI150" s="23"/>
      <c r="DJ150" s="24"/>
      <c r="DK150" s="26">
        <f t="shared" si="147"/>
        <v>0</v>
      </c>
      <c r="DL150" s="27">
        <f t="shared" si="131"/>
        <v>0</v>
      </c>
      <c r="DM150" s="24" t="s">
        <v>49</v>
      </c>
      <c r="DN150" s="24"/>
      <c r="DO150" s="29"/>
      <c r="DP150" s="23"/>
      <c r="DQ150" s="24"/>
      <c r="DR150" s="26">
        <f t="shared" si="148"/>
        <v>0</v>
      </c>
      <c r="DS150" s="27">
        <f t="shared" si="132"/>
        <v>0</v>
      </c>
      <c r="DT150" s="24" t="s">
        <v>49</v>
      </c>
      <c r="DU150" s="24"/>
      <c r="DV150" s="29"/>
      <c r="DW150" s="23"/>
      <c r="DX150" s="24"/>
      <c r="DY150" s="26">
        <f t="shared" si="149"/>
        <v>0</v>
      </c>
      <c r="DZ150" s="27">
        <f t="shared" si="133"/>
        <v>0</v>
      </c>
      <c r="EA150" s="24" t="s">
        <v>49</v>
      </c>
      <c r="EB150" s="24"/>
      <c r="EC150" s="216">
        <v>1</v>
      </c>
      <c r="ED150" s="23"/>
      <c r="EE150" s="24"/>
      <c r="EF150" s="26">
        <f t="shared" si="137"/>
        <v>1</v>
      </c>
      <c r="EG150" s="27">
        <f t="shared" si="134"/>
        <v>0</v>
      </c>
      <c r="EH150" s="24" t="s">
        <v>49</v>
      </c>
      <c r="EI150" s="24"/>
      <c r="EJ150" s="31">
        <v>2026</v>
      </c>
    </row>
    <row r="151" spans="2:140" ht="37" customHeight="1" x14ac:dyDescent="0.25">
      <c r="B151" s="15" t="s">
        <v>84</v>
      </c>
      <c r="C151" s="15" t="s">
        <v>85</v>
      </c>
      <c r="D151" s="15" t="s">
        <v>703</v>
      </c>
      <c r="E151" s="15" t="s">
        <v>129</v>
      </c>
      <c r="F151" s="15" t="s">
        <v>244</v>
      </c>
      <c r="G151" s="16" t="s">
        <v>245</v>
      </c>
      <c r="H151" s="15" t="s">
        <v>469</v>
      </c>
      <c r="I151" s="15" t="s">
        <v>247</v>
      </c>
      <c r="J151" s="15" t="s">
        <v>81</v>
      </c>
      <c r="K151" s="15" t="s">
        <v>81</v>
      </c>
      <c r="L151" s="15" t="s">
        <v>81</v>
      </c>
      <c r="M151" s="15" t="s">
        <v>470</v>
      </c>
      <c r="N151" s="15" t="s">
        <v>470</v>
      </c>
      <c r="O151" s="21">
        <v>468</v>
      </c>
      <c r="P151" s="20" t="s">
        <v>724</v>
      </c>
      <c r="Q151" s="19" t="s">
        <v>252</v>
      </c>
      <c r="R151" s="18" t="s">
        <v>354</v>
      </c>
      <c r="S151" s="18" t="s">
        <v>725</v>
      </c>
      <c r="T151" s="18" t="s">
        <v>254</v>
      </c>
      <c r="U151" s="18" t="s">
        <v>255</v>
      </c>
      <c r="V151" s="18">
        <v>15</v>
      </c>
      <c r="W151" s="18" t="s">
        <v>328</v>
      </c>
      <c r="X151" s="19" t="s">
        <v>320</v>
      </c>
      <c r="Y151" s="20"/>
      <c r="Z151" s="20"/>
      <c r="AA151" s="20"/>
      <c r="AB151" s="20"/>
      <c r="AC151" s="20"/>
      <c r="AD151" s="20"/>
      <c r="AE151" s="20"/>
      <c r="AF151" s="20" t="s">
        <v>1091</v>
      </c>
      <c r="AG151" s="20"/>
      <c r="AH151" s="21"/>
      <c r="AI151" s="21"/>
      <c r="AJ151" s="21"/>
      <c r="AK151" s="21"/>
      <c r="AL151" s="21"/>
      <c r="AM151" s="21"/>
      <c r="AN151" s="21"/>
      <c r="AO151" s="21"/>
      <c r="AP151" s="21"/>
      <c r="AQ151" s="21"/>
      <c r="AR151" s="22"/>
      <c r="AS151" s="21"/>
      <c r="AT151" s="21"/>
      <c r="AU151" s="21"/>
      <c r="AV151" s="190"/>
      <c r="AW151" s="190"/>
      <c r="AX151" s="190">
        <v>1</v>
      </c>
      <c r="AY151" s="190">
        <v>1</v>
      </c>
      <c r="AZ151" s="191"/>
      <c r="BA151" s="191"/>
      <c r="BB151" s="191"/>
      <c r="BC151" s="191"/>
      <c r="BD151" s="23"/>
      <c r="BE151" s="23"/>
      <c r="BF151" s="24"/>
      <c r="BG151" s="25">
        <f t="shared" si="139"/>
        <v>0</v>
      </c>
      <c r="BH151" s="26">
        <f t="shared" si="150"/>
        <v>0</v>
      </c>
      <c r="BI151" s="24" t="s">
        <v>49</v>
      </c>
      <c r="BJ151" s="24"/>
      <c r="BK151" s="23"/>
      <c r="BL151" s="23"/>
      <c r="BM151" s="24"/>
      <c r="BN151" s="26">
        <f t="shared" si="140"/>
        <v>0</v>
      </c>
      <c r="BO151" s="27">
        <f t="shared" si="124"/>
        <v>0</v>
      </c>
      <c r="BP151" s="24" t="s">
        <v>49</v>
      </c>
      <c r="BQ151" s="28"/>
      <c r="BR151" s="29"/>
      <c r="BS151" s="23"/>
      <c r="BT151" s="24"/>
      <c r="BU151" s="26">
        <f t="shared" si="141"/>
        <v>0</v>
      </c>
      <c r="BV151" s="27">
        <f t="shared" si="125"/>
        <v>0</v>
      </c>
      <c r="BW151" s="24" t="s">
        <v>49</v>
      </c>
      <c r="BX151" s="24"/>
      <c r="BY151" s="23"/>
      <c r="BZ151" s="23"/>
      <c r="CA151" s="24"/>
      <c r="CB151" s="26">
        <f t="shared" si="142"/>
        <v>0</v>
      </c>
      <c r="CC151" s="27">
        <f t="shared" si="126"/>
        <v>0</v>
      </c>
      <c r="CD151" s="24" t="s">
        <v>49</v>
      </c>
      <c r="CE151" s="24"/>
      <c r="CF151" s="23"/>
      <c r="CG151" s="23"/>
      <c r="CH151" s="24"/>
      <c r="CI151" s="26">
        <f t="shared" si="143"/>
        <v>0</v>
      </c>
      <c r="CJ151" s="27">
        <f t="shared" si="127"/>
        <v>0</v>
      </c>
      <c r="CK151" s="24" t="s">
        <v>49</v>
      </c>
      <c r="CL151" s="24"/>
      <c r="CM151" s="187">
        <v>0.5</v>
      </c>
      <c r="CN151" s="187"/>
      <c r="CO151" s="24"/>
      <c r="CP151" s="26">
        <f t="shared" si="144"/>
        <v>0.5</v>
      </c>
      <c r="CQ151" s="27">
        <f t="shared" si="128"/>
        <v>0</v>
      </c>
      <c r="CR151" s="24" t="s">
        <v>49</v>
      </c>
      <c r="CS151" s="24"/>
      <c r="CT151" s="23"/>
      <c r="CU151" s="23"/>
      <c r="CV151" s="24"/>
      <c r="CW151" s="26">
        <f t="shared" si="145"/>
        <v>0</v>
      </c>
      <c r="CX151" s="27">
        <f t="shared" si="129"/>
        <v>0</v>
      </c>
      <c r="CY151" s="24" t="s">
        <v>49</v>
      </c>
      <c r="CZ151" s="24"/>
      <c r="DA151" s="23"/>
      <c r="DB151" s="23"/>
      <c r="DC151" s="24"/>
      <c r="DD151" s="26">
        <f t="shared" si="146"/>
        <v>0</v>
      </c>
      <c r="DE151" s="27">
        <f t="shared" si="130"/>
        <v>0</v>
      </c>
      <c r="DF151" s="24" t="s">
        <v>49</v>
      </c>
      <c r="DG151" s="24"/>
      <c r="DH151" s="23"/>
      <c r="DI151" s="23"/>
      <c r="DJ151" s="24"/>
      <c r="DK151" s="26">
        <f t="shared" si="147"/>
        <v>0</v>
      </c>
      <c r="DL151" s="27">
        <f t="shared" si="131"/>
        <v>0</v>
      </c>
      <c r="DM151" s="24" t="s">
        <v>49</v>
      </c>
      <c r="DN151" s="24"/>
      <c r="DO151" s="23"/>
      <c r="DP151" s="23"/>
      <c r="DQ151" s="24"/>
      <c r="DR151" s="26">
        <f t="shared" si="148"/>
        <v>0</v>
      </c>
      <c r="DS151" s="27">
        <f t="shared" si="132"/>
        <v>0</v>
      </c>
      <c r="DT151" s="24" t="s">
        <v>49</v>
      </c>
      <c r="DU151" s="24"/>
      <c r="DV151" s="23"/>
      <c r="DW151" s="23"/>
      <c r="DX151" s="24"/>
      <c r="DY151" s="26">
        <f t="shared" si="149"/>
        <v>0</v>
      </c>
      <c r="DZ151" s="27">
        <f t="shared" si="133"/>
        <v>0</v>
      </c>
      <c r="EA151" s="24" t="s">
        <v>49</v>
      </c>
      <c r="EB151" s="24"/>
      <c r="EC151" s="216">
        <v>1</v>
      </c>
      <c r="ED151" s="23"/>
      <c r="EE151" s="24"/>
      <c r="EF151" s="26">
        <f t="shared" si="137"/>
        <v>1</v>
      </c>
      <c r="EG151" s="27">
        <f t="shared" si="134"/>
        <v>0</v>
      </c>
      <c r="EH151" s="24" t="s">
        <v>49</v>
      </c>
      <c r="EI151" s="24"/>
      <c r="EJ151" s="31">
        <v>2026</v>
      </c>
    </row>
    <row r="152" spans="2:140" ht="37" customHeight="1" x14ac:dyDescent="0.25">
      <c r="B152" s="15" t="s">
        <v>84</v>
      </c>
      <c r="C152" s="15" t="s">
        <v>111</v>
      </c>
      <c r="D152" s="15" t="s">
        <v>112</v>
      </c>
      <c r="E152" s="15" t="s">
        <v>130</v>
      </c>
      <c r="F152" s="15" t="s">
        <v>560</v>
      </c>
      <c r="G152" s="16" t="s">
        <v>657</v>
      </c>
      <c r="H152" s="15"/>
      <c r="I152" s="15" t="s">
        <v>433</v>
      </c>
      <c r="J152" s="15" t="s">
        <v>434</v>
      </c>
      <c r="K152" s="15" t="s">
        <v>435</v>
      </c>
      <c r="L152" s="15" t="s">
        <v>489</v>
      </c>
      <c r="M152" s="15" t="s">
        <v>87</v>
      </c>
      <c r="N152" s="15" t="s">
        <v>113</v>
      </c>
      <c r="O152" s="21">
        <v>73</v>
      </c>
      <c r="P152" s="20" t="s">
        <v>658</v>
      </c>
      <c r="Q152" s="19" t="s">
        <v>97</v>
      </c>
      <c r="R152" s="18" t="s">
        <v>419</v>
      </c>
      <c r="S152" s="18" t="s">
        <v>659</v>
      </c>
      <c r="T152" s="18" t="s">
        <v>274</v>
      </c>
      <c r="U152" s="18" t="s">
        <v>332</v>
      </c>
      <c r="V152" s="18">
        <v>0</v>
      </c>
      <c r="W152" s="18" t="s">
        <v>660</v>
      </c>
      <c r="X152" s="19" t="s">
        <v>256</v>
      </c>
      <c r="Y152" s="20"/>
      <c r="Z152" s="20"/>
      <c r="AA152" s="20"/>
      <c r="AB152" s="20"/>
      <c r="AC152" s="20"/>
      <c r="AD152" s="20"/>
      <c r="AE152" s="20"/>
      <c r="AF152" s="20"/>
      <c r="AG152" s="20"/>
      <c r="AH152" s="21"/>
      <c r="AI152" s="21"/>
      <c r="AJ152" s="21"/>
      <c r="AK152" s="21"/>
      <c r="AL152" s="21"/>
      <c r="AM152" s="21"/>
      <c r="AN152" s="21"/>
      <c r="AO152" s="21"/>
      <c r="AP152" s="21"/>
      <c r="AQ152" s="21"/>
      <c r="AR152" s="22"/>
      <c r="AS152" s="21"/>
      <c r="AT152" s="21"/>
      <c r="AU152" s="21">
        <v>95</v>
      </c>
      <c r="AV152" s="190">
        <v>95</v>
      </c>
      <c r="AW152" s="190">
        <v>95</v>
      </c>
      <c r="AX152" s="190">
        <v>95</v>
      </c>
      <c r="AY152" s="190">
        <v>95</v>
      </c>
      <c r="AZ152" s="191"/>
      <c r="BA152" s="191"/>
      <c r="BB152" s="191"/>
      <c r="BC152" s="191"/>
      <c r="BD152" s="23"/>
      <c r="BE152" s="23"/>
      <c r="BF152" s="24"/>
      <c r="BG152" s="25">
        <f t="shared" si="139"/>
        <v>0</v>
      </c>
      <c r="BH152" s="26">
        <f t="shared" si="150"/>
        <v>0</v>
      </c>
      <c r="BI152" s="24" t="s">
        <v>50</v>
      </c>
      <c r="BJ152" s="24" t="s">
        <v>1092</v>
      </c>
      <c r="BK152" s="23"/>
      <c r="BL152" s="23"/>
      <c r="BM152" s="24"/>
      <c r="BN152" s="26">
        <f t="shared" si="140"/>
        <v>0</v>
      </c>
      <c r="BO152" s="27">
        <f t="shared" si="124"/>
        <v>0</v>
      </c>
      <c r="BP152" s="24" t="s">
        <v>50</v>
      </c>
      <c r="BQ152" s="28" t="s">
        <v>1048</v>
      </c>
      <c r="BR152" s="29">
        <v>25</v>
      </c>
      <c r="BS152" s="23">
        <v>89.95</v>
      </c>
      <c r="BT152" s="24" t="s">
        <v>1093</v>
      </c>
      <c r="BU152" s="26">
        <f t="shared" si="141"/>
        <v>0.26315789473684209</v>
      </c>
      <c r="BV152" s="27">
        <f t="shared" si="125"/>
        <v>0.94684210526315793</v>
      </c>
      <c r="BW152" s="24" t="s">
        <v>50</v>
      </c>
      <c r="BX152" s="24" t="s">
        <v>1050</v>
      </c>
      <c r="BY152" s="23">
        <v>25</v>
      </c>
      <c r="BZ152" s="23"/>
      <c r="CA152" s="24"/>
      <c r="CB152" s="26">
        <f t="shared" si="142"/>
        <v>0.26315789473684209</v>
      </c>
      <c r="CC152" s="27">
        <f t="shared" si="126"/>
        <v>0.94684210526315793</v>
      </c>
      <c r="CD152" s="24" t="s">
        <v>49</v>
      </c>
      <c r="CE152" s="24"/>
      <c r="CF152" s="23">
        <v>25</v>
      </c>
      <c r="CG152" s="23"/>
      <c r="CH152" s="24"/>
      <c r="CI152" s="26">
        <f t="shared" si="143"/>
        <v>0.26315789473684209</v>
      </c>
      <c r="CJ152" s="27">
        <f t="shared" si="127"/>
        <v>0.94684210526315793</v>
      </c>
      <c r="CK152" s="24" t="s">
        <v>49</v>
      </c>
      <c r="CL152" s="24"/>
      <c r="CM152" s="187">
        <v>50</v>
      </c>
      <c r="CN152" s="187"/>
      <c r="CO152" s="24"/>
      <c r="CP152" s="26">
        <f t="shared" si="144"/>
        <v>0.52631578947368418</v>
      </c>
      <c r="CQ152" s="27">
        <f t="shared" si="128"/>
        <v>0.94684210526315793</v>
      </c>
      <c r="CR152" s="24" t="s">
        <v>49</v>
      </c>
      <c r="CS152" s="24"/>
      <c r="CT152" s="30">
        <v>50</v>
      </c>
      <c r="CU152" s="23"/>
      <c r="CV152" s="24"/>
      <c r="CW152" s="26">
        <f t="shared" si="145"/>
        <v>0.52631578947368418</v>
      </c>
      <c r="CX152" s="27">
        <f t="shared" si="129"/>
        <v>0.94684210526315793</v>
      </c>
      <c r="CY152" s="24" t="s">
        <v>49</v>
      </c>
      <c r="CZ152" s="24"/>
      <c r="DA152" s="105">
        <v>50</v>
      </c>
      <c r="DB152" s="23"/>
      <c r="DC152" s="24"/>
      <c r="DD152" s="26">
        <f t="shared" si="146"/>
        <v>0.52631578947368418</v>
      </c>
      <c r="DE152" s="27">
        <f t="shared" si="130"/>
        <v>0.94684210526315793</v>
      </c>
      <c r="DF152" s="24" t="s">
        <v>49</v>
      </c>
      <c r="DG152" s="24"/>
      <c r="DH152" s="29">
        <v>75</v>
      </c>
      <c r="DI152" s="23"/>
      <c r="DJ152" s="24"/>
      <c r="DK152" s="26">
        <f t="shared" si="147"/>
        <v>0.78947368421052633</v>
      </c>
      <c r="DL152" s="27">
        <f t="shared" si="131"/>
        <v>0.94684210526315793</v>
      </c>
      <c r="DM152" s="24" t="s">
        <v>49</v>
      </c>
      <c r="DN152" s="24"/>
      <c r="DO152" s="23">
        <v>75</v>
      </c>
      <c r="DP152" s="23"/>
      <c r="DQ152" s="24"/>
      <c r="DR152" s="26">
        <f t="shared" si="148"/>
        <v>0.78947368421052633</v>
      </c>
      <c r="DS152" s="27">
        <f t="shared" si="132"/>
        <v>0.94684210526315793</v>
      </c>
      <c r="DT152" s="24" t="s">
        <v>49</v>
      </c>
      <c r="DU152" s="24"/>
      <c r="DV152" s="23">
        <v>75</v>
      </c>
      <c r="DW152" s="23"/>
      <c r="DX152" s="24"/>
      <c r="DY152" s="26">
        <f t="shared" si="149"/>
        <v>0.78947368421052633</v>
      </c>
      <c r="DZ152" s="27">
        <f t="shared" si="133"/>
        <v>0.94684210526315793</v>
      </c>
      <c r="EA152" s="24" t="s">
        <v>49</v>
      </c>
      <c r="EB152" s="24"/>
      <c r="EC152" s="216">
        <v>95</v>
      </c>
      <c r="ED152" s="23"/>
      <c r="EE152" s="24"/>
      <c r="EF152" s="26">
        <f t="shared" si="137"/>
        <v>1</v>
      </c>
      <c r="EG152" s="27">
        <f t="shared" si="134"/>
        <v>0.94684210526315793</v>
      </c>
      <c r="EH152" s="24" t="s">
        <v>49</v>
      </c>
      <c r="EI152" s="24"/>
      <c r="EJ152" s="31">
        <v>2026</v>
      </c>
    </row>
    <row r="153" spans="2:140" ht="37" customHeight="1" x14ac:dyDescent="0.25">
      <c r="B153" s="15" t="s">
        <v>84</v>
      </c>
      <c r="C153" s="15" t="s">
        <v>111</v>
      </c>
      <c r="D153" s="15" t="s">
        <v>112</v>
      </c>
      <c r="E153" s="15" t="s">
        <v>130</v>
      </c>
      <c r="F153" s="15" t="s">
        <v>560</v>
      </c>
      <c r="G153" s="16" t="s">
        <v>657</v>
      </c>
      <c r="H153" s="15"/>
      <c r="I153" s="15" t="s">
        <v>433</v>
      </c>
      <c r="J153" s="15" t="s">
        <v>434</v>
      </c>
      <c r="K153" s="15" t="s">
        <v>435</v>
      </c>
      <c r="L153" s="15" t="s">
        <v>489</v>
      </c>
      <c r="M153" s="15" t="s">
        <v>87</v>
      </c>
      <c r="N153" s="15" t="s">
        <v>113</v>
      </c>
      <c r="O153" s="21">
        <v>74</v>
      </c>
      <c r="P153" s="20" t="s">
        <v>661</v>
      </c>
      <c r="Q153" s="19" t="s">
        <v>97</v>
      </c>
      <c r="R153" s="18" t="s">
        <v>419</v>
      </c>
      <c r="S153" s="18" t="s">
        <v>662</v>
      </c>
      <c r="T153" s="18" t="s">
        <v>274</v>
      </c>
      <c r="U153" s="18" t="s">
        <v>332</v>
      </c>
      <c r="V153" s="18">
        <v>0</v>
      </c>
      <c r="W153" s="18" t="s">
        <v>663</v>
      </c>
      <c r="X153" s="19" t="s">
        <v>256</v>
      </c>
      <c r="Y153" s="20"/>
      <c r="Z153" s="20"/>
      <c r="AA153" s="20"/>
      <c r="AB153" s="20"/>
      <c r="AC153" s="20"/>
      <c r="AD153" s="20"/>
      <c r="AE153" s="20"/>
      <c r="AF153" s="20"/>
      <c r="AG153" s="20"/>
      <c r="AH153" s="21"/>
      <c r="AI153" s="21"/>
      <c r="AJ153" s="21"/>
      <c r="AK153" s="21"/>
      <c r="AL153" s="21"/>
      <c r="AM153" s="21"/>
      <c r="AN153" s="21"/>
      <c r="AO153" s="21"/>
      <c r="AP153" s="21"/>
      <c r="AQ153" s="21"/>
      <c r="AR153" s="22"/>
      <c r="AS153" s="21"/>
      <c r="AT153" s="21"/>
      <c r="AU153" s="21">
        <v>95</v>
      </c>
      <c r="AV153" s="190">
        <v>95</v>
      </c>
      <c r="AW153" s="190">
        <v>95</v>
      </c>
      <c r="AX153" s="190">
        <v>95</v>
      </c>
      <c r="AY153" s="190">
        <v>95</v>
      </c>
      <c r="AZ153" s="191"/>
      <c r="BA153" s="191"/>
      <c r="BB153" s="191"/>
      <c r="BC153" s="191"/>
      <c r="BD153" s="23"/>
      <c r="BE153" s="23"/>
      <c r="BF153" s="24"/>
      <c r="BG153" s="25">
        <f t="shared" si="139"/>
        <v>0</v>
      </c>
      <c r="BH153" s="26">
        <f t="shared" si="150"/>
        <v>0</v>
      </c>
      <c r="BI153" s="24" t="s">
        <v>50</v>
      </c>
      <c r="BJ153" s="24" t="s">
        <v>1047</v>
      </c>
      <c r="BK153" s="23"/>
      <c r="BL153" s="23"/>
      <c r="BM153" s="24"/>
      <c r="BN153" s="26">
        <f t="shared" si="140"/>
        <v>0</v>
      </c>
      <c r="BO153" s="27">
        <f t="shared" si="124"/>
        <v>0</v>
      </c>
      <c r="BP153" s="24" t="s">
        <v>50</v>
      </c>
      <c r="BQ153" s="28" t="s">
        <v>1048</v>
      </c>
      <c r="BR153" s="29">
        <v>25</v>
      </c>
      <c r="BS153" s="23">
        <v>47.37</v>
      </c>
      <c r="BT153" s="24" t="s">
        <v>1094</v>
      </c>
      <c r="BU153" s="26">
        <f t="shared" si="141"/>
        <v>0.26315789473684209</v>
      </c>
      <c r="BV153" s="27">
        <f t="shared" si="125"/>
        <v>0.49863157894736837</v>
      </c>
      <c r="BW153" s="24" t="s">
        <v>50</v>
      </c>
      <c r="BX153" s="24" t="s">
        <v>1050</v>
      </c>
      <c r="BY153" s="23">
        <v>25</v>
      </c>
      <c r="BZ153" s="23"/>
      <c r="CA153" s="24"/>
      <c r="CB153" s="26">
        <f t="shared" si="142"/>
        <v>0.26315789473684209</v>
      </c>
      <c r="CC153" s="27">
        <f t="shared" si="126"/>
        <v>0.49863157894736837</v>
      </c>
      <c r="CD153" s="24" t="s">
        <v>49</v>
      </c>
      <c r="CE153" s="24"/>
      <c r="CF153" s="23">
        <v>25</v>
      </c>
      <c r="CG153" s="23"/>
      <c r="CH153" s="24"/>
      <c r="CI153" s="26">
        <f t="shared" si="143"/>
        <v>0.26315789473684209</v>
      </c>
      <c r="CJ153" s="27">
        <f t="shared" si="127"/>
        <v>0.49863157894736837</v>
      </c>
      <c r="CK153" s="24" t="s">
        <v>49</v>
      </c>
      <c r="CL153" s="24"/>
      <c r="CM153" s="187">
        <v>50</v>
      </c>
      <c r="CN153" s="187"/>
      <c r="CO153" s="24"/>
      <c r="CP153" s="26">
        <f t="shared" si="144"/>
        <v>0.52631578947368418</v>
      </c>
      <c r="CQ153" s="27">
        <f t="shared" si="128"/>
        <v>0.49863157894736837</v>
      </c>
      <c r="CR153" s="24" t="s">
        <v>49</v>
      </c>
      <c r="CS153" s="24"/>
      <c r="CT153" s="23">
        <v>50</v>
      </c>
      <c r="CU153" s="23"/>
      <c r="CV153" s="24"/>
      <c r="CW153" s="26">
        <f t="shared" si="145"/>
        <v>0.52631578947368418</v>
      </c>
      <c r="CX153" s="27">
        <f t="shared" si="129"/>
        <v>0.49863157894736837</v>
      </c>
      <c r="CY153" s="24" t="s">
        <v>49</v>
      </c>
      <c r="CZ153" s="24"/>
      <c r="DA153" s="23">
        <v>50</v>
      </c>
      <c r="DB153" s="23"/>
      <c r="DC153" s="24"/>
      <c r="DD153" s="26">
        <f t="shared" si="146"/>
        <v>0.52631578947368418</v>
      </c>
      <c r="DE153" s="27">
        <f t="shared" si="130"/>
        <v>0.49863157894736837</v>
      </c>
      <c r="DF153" s="24" t="s">
        <v>49</v>
      </c>
      <c r="DG153" s="24"/>
      <c r="DH153" s="23">
        <v>75</v>
      </c>
      <c r="DI153" s="23"/>
      <c r="DJ153" s="24"/>
      <c r="DK153" s="26">
        <f t="shared" si="147"/>
        <v>0.78947368421052633</v>
      </c>
      <c r="DL153" s="27">
        <f t="shared" si="131"/>
        <v>0.49863157894736837</v>
      </c>
      <c r="DM153" s="24" t="s">
        <v>49</v>
      </c>
      <c r="DN153" s="24"/>
      <c r="DO153" s="23">
        <v>75</v>
      </c>
      <c r="DP153" s="23"/>
      <c r="DQ153" s="24"/>
      <c r="DR153" s="26">
        <f t="shared" si="148"/>
        <v>0.78947368421052633</v>
      </c>
      <c r="DS153" s="27">
        <f t="shared" si="132"/>
        <v>0.49863157894736837</v>
      </c>
      <c r="DT153" s="24" t="s">
        <v>49</v>
      </c>
      <c r="DU153" s="24"/>
      <c r="DV153" s="23">
        <v>75</v>
      </c>
      <c r="DW153" s="23"/>
      <c r="DX153" s="24"/>
      <c r="DY153" s="26">
        <f t="shared" si="149"/>
        <v>0.78947368421052633</v>
      </c>
      <c r="DZ153" s="27">
        <f t="shared" si="133"/>
        <v>0.49863157894736837</v>
      </c>
      <c r="EA153" s="24" t="s">
        <v>49</v>
      </c>
      <c r="EB153" s="24"/>
      <c r="EC153" s="216">
        <v>95</v>
      </c>
      <c r="ED153" s="23"/>
      <c r="EE153" s="24"/>
      <c r="EF153" s="26">
        <f t="shared" si="137"/>
        <v>1</v>
      </c>
      <c r="EG153" s="27">
        <f t="shared" si="134"/>
        <v>0.49863157894736837</v>
      </c>
      <c r="EH153" s="24" t="s">
        <v>49</v>
      </c>
      <c r="EI153" s="24"/>
      <c r="EJ153" s="31">
        <v>2026</v>
      </c>
    </row>
    <row r="154" spans="2:140" ht="37" customHeight="1" x14ac:dyDescent="0.25">
      <c r="B154" s="15" t="s">
        <v>55</v>
      </c>
      <c r="C154" s="15" t="s">
        <v>56</v>
      </c>
      <c r="D154" s="15" t="s">
        <v>57</v>
      </c>
      <c r="E154" s="15" t="s">
        <v>129</v>
      </c>
      <c r="F154" s="15" t="s">
        <v>244</v>
      </c>
      <c r="G154" s="16" t="s">
        <v>344</v>
      </c>
      <c r="H154" s="15" t="s">
        <v>345</v>
      </c>
      <c r="I154" s="15" t="s">
        <v>247</v>
      </c>
      <c r="J154" s="15" t="s">
        <v>346</v>
      </c>
      <c r="K154" s="15" t="s">
        <v>347</v>
      </c>
      <c r="L154" s="15" t="s">
        <v>348</v>
      </c>
      <c r="M154" s="15" t="s">
        <v>58</v>
      </c>
      <c r="N154" s="15" t="s">
        <v>59</v>
      </c>
      <c r="O154" s="21">
        <v>44</v>
      </c>
      <c r="P154" s="20" t="s">
        <v>349</v>
      </c>
      <c r="Q154" s="19" t="s">
        <v>272</v>
      </c>
      <c r="R154" s="18" t="s">
        <v>253</v>
      </c>
      <c r="S154" s="18" t="s">
        <v>350</v>
      </c>
      <c r="T154" s="18" t="s">
        <v>274</v>
      </c>
      <c r="U154" s="18" t="s">
        <v>332</v>
      </c>
      <c r="V154" s="18">
        <v>0</v>
      </c>
      <c r="W154" s="18" t="s">
        <v>351</v>
      </c>
      <c r="X154" s="19" t="s">
        <v>256</v>
      </c>
      <c r="Y154" s="20"/>
      <c r="Z154" s="20"/>
      <c r="AA154" s="20" t="s">
        <v>67</v>
      </c>
      <c r="AB154" s="20" t="s">
        <v>67</v>
      </c>
      <c r="AC154" s="20" t="s">
        <v>67</v>
      </c>
      <c r="AD154" s="20" t="s">
        <v>67</v>
      </c>
      <c r="AE154" s="20" t="s">
        <v>67</v>
      </c>
      <c r="AF154" s="20" t="s">
        <v>67</v>
      </c>
      <c r="AG154" s="20" t="s">
        <v>67</v>
      </c>
      <c r="AH154" s="21" t="s">
        <v>67</v>
      </c>
      <c r="AI154" s="21" t="s">
        <v>67</v>
      </c>
      <c r="AJ154" s="21" t="s">
        <v>67</v>
      </c>
      <c r="AK154" s="21" t="s">
        <v>67</v>
      </c>
      <c r="AL154" s="21" t="s">
        <v>67</v>
      </c>
      <c r="AM154" s="21" t="s">
        <v>67</v>
      </c>
      <c r="AN154" s="21" t="s">
        <v>67</v>
      </c>
      <c r="AO154" s="21" t="s">
        <v>67</v>
      </c>
      <c r="AP154" s="21" t="s">
        <v>67</v>
      </c>
      <c r="AQ154" s="21" t="s">
        <v>67</v>
      </c>
      <c r="AR154" s="22" t="s">
        <v>67</v>
      </c>
      <c r="AS154" s="21" t="s">
        <v>67</v>
      </c>
      <c r="AT154" s="21"/>
      <c r="AU154" s="21">
        <v>45</v>
      </c>
      <c r="AV154" s="190">
        <v>67</v>
      </c>
      <c r="AW154" s="190">
        <v>88</v>
      </c>
      <c r="AX154" s="190">
        <v>92</v>
      </c>
      <c r="AY154" s="190">
        <v>92</v>
      </c>
      <c r="AZ154" s="191"/>
      <c r="BA154" s="191"/>
      <c r="BB154" s="191"/>
      <c r="BC154" s="191"/>
      <c r="BD154" s="23"/>
      <c r="BE154" s="23"/>
      <c r="BF154" s="24"/>
      <c r="BG154" s="25">
        <f t="shared" si="139"/>
        <v>0</v>
      </c>
      <c r="BH154" s="26">
        <f t="shared" si="150"/>
        <v>0</v>
      </c>
      <c r="BI154" s="24" t="s">
        <v>49</v>
      </c>
      <c r="BJ154" s="24"/>
      <c r="BK154" s="23"/>
      <c r="BL154" s="23"/>
      <c r="BM154" s="24"/>
      <c r="BN154" s="26">
        <f t="shared" si="140"/>
        <v>0</v>
      </c>
      <c r="BO154" s="27">
        <f t="shared" si="124"/>
        <v>0</v>
      </c>
      <c r="BP154" s="24" t="s">
        <v>49</v>
      </c>
      <c r="BQ154" s="28"/>
      <c r="BR154" s="29">
        <v>90</v>
      </c>
      <c r="BS154" s="23">
        <v>91</v>
      </c>
      <c r="BT154" s="24" t="s">
        <v>1095</v>
      </c>
      <c r="BU154" s="26">
        <f t="shared" si="141"/>
        <v>0.97826086956521741</v>
      </c>
      <c r="BV154" s="27">
        <f t="shared" si="125"/>
        <v>0.98913043478260865</v>
      </c>
      <c r="BW154" s="24" t="s">
        <v>50</v>
      </c>
      <c r="BX154" s="24" t="s">
        <v>1096</v>
      </c>
      <c r="BY154" s="23"/>
      <c r="BZ154" s="23"/>
      <c r="CA154" s="24"/>
      <c r="CB154" s="26">
        <f t="shared" si="142"/>
        <v>0</v>
      </c>
      <c r="CC154" s="27">
        <f t="shared" si="126"/>
        <v>0.98913043478260865</v>
      </c>
      <c r="CD154" s="24" t="s">
        <v>49</v>
      </c>
      <c r="CE154" s="24"/>
      <c r="CF154" s="23"/>
      <c r="CG154" s="23"/>
      <c r="CH154" s="24"/>
      <c r="CI154" s="26">
        <f t="shared" si="143"/>
        <v>0</v>
      </c>
      <c r="CJ154" s="27">
        <f t="shared" si="127"/>
        <v>0.98913043478260865</v>
      </c>
      <c r="CK154" s="24" t="s">
        <v>49</v>
      </c>
      <c r="CL154" s="24"/>
      <c r="CM154" s="187">
        <v>91</v>
      </c>
      <c r="CN154" s="187"/>
      <c r="CO154" s="24"/>
      <c r="CP154" s="26">
        <f t="shared" si="144"/>
        <v>0.98913043478260865</v>
      </c>
      <c r="CQ154" s="27">
        <f t="shared" si="128"/>
        <v>0.98913043478260865</v>
      </c>
      <c r="CR154" s="24" t="s">
        <v>49</v>
      </c>
      <c r="CS154" s="24"/>
      <c r="CT154" s="23"/>
      <c r="CU154" s="23"/>
      <c r="CV154" s="24"/>
      <c r="CW154" s="26">
        <f t="shared" si="145"/>
        <v>0</v>
      </c>
      <c r="CX154" s="27">
        <f t="shared" si="129"/>
        <v>0.98913043478260865</v>
      </c>
      <c r="CY154" s="24" t="s">
        <v>49</v>
      </c>
      <c r="CZ154" s="24"/>
      <c r="DA154" s="23"/>
      <c r="DB154" s="23"/>
      <c r="DC154" s="24"/>
      <c r="DD154" s="26">
        <f t="shared" si="146"/>
        <v>0</v>
      </c>
      <c r="DE154" s="27">
        <f t="shared" si="130"/>
        <v>0.98913043478260865</v>
      </c>
      <c r="DF154" s="24" t="s">
        <v>49</v>
      </c>
      <c r="DG154" s="24"/>
      <c r="DH154" s="23">
        <v>91.5</v>
      </c>
      <c r="DI154" s="23"/>
      <c r="DJ154" s="24"/>
      <c r="DK154" s="26">
        <f t="shared" si="147"/>
        <v>0.99456521739130432</v>
      </c>
      <c r="DL154" s="27">
        <f t="shared" si="131"/>
        <v>0.98913043478260865</v>
      </c>
      <c r="DM154" s="24" t="s">
        <v>49</v>
      </c>
      <c r="DN154" s="24"/>
      <c r="DO154" s="23"/>
      <c r="DP154" s="23"/>
      <c r="DQ154" s="24"/>
      <c r="DR154" s="26">
        <f t="shared" si="148"/>
        <v>0</v>
      </c>
      <c r="DS154" s="27">
        <f t="shared" si="132"/>
        <v>0.98913043478260865</v>
      </c>
      <c r="DT154" s="24" t="s">
        <v>49</v>
      </c>
      <c r="DU154" s="24"/>
      <c r="DV154" s="23"/>
      <c r="DW154" s="23"/>
      <c r="DX154" s="24"/>
      <c r="DY154" s="26">
        <f t="shared" si="149"/>
        <v>0</v>
      </c>
      <c r="DZ154" s="27">
        <f t="shared" si="133"/>
        <v>0.98913043478260865</v>
      </c>
      <c r="EA154" s="24" t="s">
        <v>49</v>
      </c>
      <c r="EB154" s="24"/>
      <c r="EC154" s="216">
        <v>92</v>
      </c>
      <c r="ED154" s="23"/>
      <c r="EE154" s="24"/>
      <c r="EF154" s="26">
        <f t="shared" si="137"/>
        <v>1</v>
      </c>
      <c r="EG154" s="27">
        <f t="shared" si="134"/>
        <v>0.98913043478260865</v>
      </c>
      <c r="EH154" s="24" t="s">
        <v>49</v>
      </c>
      <c r="EI154" s="24"/>
      <c r="EJ154" s="31">
        <v>2026</v>
      </c>
    </row>
    <row r="155" spans="2:140" ht="37" customHeight="1" x14ac:dyDescent="0.25">
      <c r="B155" s="15" t="s">
        <v>55</v>
      </c>
      <c r="C155" s="15" t="s">
        <v>56</v>
      </c>
      <c r="D155" s="15" t="s">
        <v>57</v>
      </c>
      <c r="E155" s="15" t="s">
        <v>129</v>
      </c>
      <c r="F155" s="15" t="s">
        <v>244</v>
      </c>
      <c r="G155" s="16" t="s">
        <v>344</v>
      </c>
      <c r="H155" s="15" t="s">
        <v>345</v>
      </c>
      <c r="I155" s="15" t="s">
        <v>247</v>
      </c>
      <c r="J155" s="15" t="s">
        <v>346</v>
      </c>
      <c r="K155" s="15" t="s">
        <v>347</v>
      </c>
      <c r="L155" s="15" t="s">
        <v>348</v>
      </c>
      <c r="M155" s="15" t="s">
        <v>58</v>
      </c>
      <c r="N155" s="15" t="s">
        <v>59</v>
      </c>
      <c r="O155" s="21">
        <v>45</v>
      </c>
      <c r="P155" s="20" t="s">
        <v>352</v>
      </c>
      <c r="Q155" s="19" t="s">
        <v>272</v>
      </c>
      <c r="R155" s="18" t="s">
        <v>253</v>
      </c>
      <c r="S155" s="18" t="s">
        <v>350</v>
      </c>
      <c r="T155" s="18" t="s">
        <v>274</v>
      </c>
      <c r="U155" s="18" t="s">
        <v>332</v>
      </c>
      <c r="V155" s="18">
        <v>0</v>
      </c>
      <c r="W155" s="18" t="s">
        <v>353</v>
      </c>
      <c r="X155" s="19" t="s">
        <v>256</v>
      </c>
      <c r="Y155" s="20"/>
      <c r="Z155" s="20"/>
      <c r="AA155" s="20" t="s">
        <v>67</v>
      </c>
      <c r="AB155" s="20" t="s">
        <v>67</v>
      </c>
      <c r="AC155" s="20" t="s">
        <v>67</v>
      </c>
      <c r="AD155" s="20" t="s">
        <v>67</v>
      </c>
      <c r="AE155" s="20" t="s">
        <v>67</v>
      </c>
      <c r="AF155" s="20" t="s">
        <v>67</v>
      </c>
      <c r="AG155" s="20" t="s">
        <v>67</v>
      </c>
      <c r="AH155" s="21" t="s">
        <v>67</v>
      </c>
      <c r="AI155" s="21" t="s">
        <v>67</v>
      </c>
      <c r="AJ155" s="21" t="s">
        <v>67</v>
      </c>
      <c r="AK155" s="21" t="s">
        <v>67</v>
      </c>
      <c r="AL155" s="21" t="s">
        <v>67</v>
      </c>
      <c r="AM155" s="21" t="s">
        <v>67</v>
      </c>
      <c r="AN155" s="21" t="s">
        <v>67</v>
      </c>
      <c r="AO155" s="21" t="s">
        <v>67</v>
      </c>
      <c r="AP155" s="21" t="s">
        <v>67</v>
      </c>
      <c r="AQ155" s="21" t="s">
        <v>67</v>
      </c>
      <c r="AR155" s="22" t="s">
        <v>67</v>
      </c>
      <c r="AS155" s="21" t="s">
        <v>67</v>
      </c>
      <c r="AT155" s="21"/>
      <c r="AU155" s="21">
        <v>0</v>
      </c>
      <c r="AV155" s="190">
        <v>50</v>
      </c>
      <c r="AW155" s="190">
        <v>86</v>
      </c>
      <c r="AX155" s="190">
        <v>90</v>
      </c>
      <c r="AY155" s="190">
        <v>90</v>
      </c>
      <c r="AZ155" s="191"/>
      <c r="BA155" s="191"/>
      <c r="BB155" s="191"/>
      <c r="BC155" s="191"/>
      <c r="BD155" s="23"/>
      <c r="BE155" s="23"/>
      <c r="BF155" s="24"/>
      <c r="BG155" s="25">
        <f t="shared" si="139"/>
        <v>0</v>
      </c>
      <c r="BH155" s="27">
        <f>+IF(BI155="SI",IFERROR((IF(BI155="SI",BE155,0)/AX155),"REVISAR"),0)</f>
        <v>0</v>
      </c>
      <c r="BI155" s="24" t="s">
        <v>49</v>
      </c>
      <c r="BJ155" s="24"/>
      <c r="BK155" s="23"/>
      <c r="BL155" s="23"/>
      <c r="BM155" s="24"/>
      <c r="BN155" s="26">
        <f t="shared" si="140"/>
        <v>0</v>
      </c>
      <c r="BO155" s="27">
        <f t="shared" si="124"/>
        <v>0</v>
      </c>
      <c r="BP155" s="24" t="s">
        <v>49</v>
      </c>
      <c r="BQ155" s="28"/>
      <c r="BR155" s="29">
        <v>87</v>
      </c>
      <c r="BS155" s="23">
        <v>0</v>
      </c>
      <c r="BT155" s="24" t="s">
        <v>1097</v>
      </c>
      <c r="BU155" s="26">
        <f t="shared" si="141"/>
        <v>0.96666666666666667</v>
      </c>
      <c r="BV155" s="27">
        <f t="shared" si="125"/>
        <v>0</v>
      </c>
      <c r="BW155" s="24" t="s">
        <v>50</v>
      </c>
      <c r="BX155" s="24" t="s">
        <v>1098</v>
      </c>
      <c r="BY155" s="23"/>
      <c r="BZ155" s="23"/>
      <c r="CA155" s="24"/>
      <c r="CB155" s="26">
        <f t="shared" si="142"/>
        <v>0</v>
      </c>
      <c r="CC155" s="27">
        <f t="shared" si="126"/>
        <v>0</v>
      </c>
      <c r="CD155" s="24" t="s">
        <v>49</v>
      </c>
      <c r="CE155" s="24"/>
      <c r="CF155" s="23"/>
      <c r="CG155" s="23"/>
      <c r="CH155" s="24"/>
      <c r="CI155" s="26">
        <f t="shared" si="143"/>
        <v>0</v>
      </c>
      <c r="CJ155" s="27">
        <f t="shared" si="127"/>
        <v>0</v>
      </c>
      <c r="CK155" s="24" t="s">
        <v>49</v>
      </c>
      <c r="CL155" s="24"/>
      <c r="CM155" s="187">
        <v>88</v>
      </c>
      <c r="CN155" s="187"/>
      <c r="CO155" s="24"/>
      <c r="CP155" s="26">
        <f t="shared" si="144"/>
        <v>0.97777777777777775</v>
      </c>
      <c r="CQ155" s="27">
        <f t="shared" si="128"/>
        <v>0</v>
      </c>
      <c r="CR155" s="24" t="s">
        <v>49</v>
      </c>
      <c r="CS155" s="24"/>
      <c r="CT155" s="23"/>
      <c r="CU155" s="23"/>
      <c r="CV155" s="24"/>
      <c r="CW155" s="26">
        <f t="shared" si="145"/>
        <v>0</v>
      </c>
      <c r="CX155" s="27">
        <f t="shared" si="129"/>
        <v>0</v>
      </c>
      <c r="CY155" s="24" t="s">
        <v>49</v>
      </c>
      <c r="CZ155" s="24"/>
      <c r="DA155" s="23"/>
      <c r="DB155" s="23"/>
      <c r="DC155" s="24"/>
      <c r="DD155" s="26">
        <f t="shared" si="146"/>
        <v>0</v>
      </c>
      <c r="DE155" s="27">
        <f t="shared" si="130"/>
        <v>0</v>
      </c>
      <c r="DF155" s="24" t="s">
        <v>49</v>
      </c>
      <c r="DG155" s="24"/>
      <c r="DH155" s="23">
        <v>89</v>
      </c>
      <c r="DI155" s="23"/>
      <c r="DJ155" s="24"/>
      <c r="DK155" s="26">
        <f t="shared" si="147"/>
        <v>0.98888888888888893</v>
      </c>
      <c r="DL155" s="27">
        <f t="shared" si="131"/>
        <v>0</v>
      </c>
      <c r="DM155" s="24" t="s">
        <v>49</v>
      </c>
      <c r="DN155" s="24"/>
      <c r="DO155" s="23"/>
      <c r="DP155" s="23"/>
      <c r="DQ155" s="24"/>
      <c r="DR155" s="26">
        <f t="shared" si="148"/>
        <v>0</v>
      </c>
      <c r="DS155" s="27">
        <f t="shared" si="132"/>
        <v>0</v>
      </c>
      <c r="DT155" s="24" t="s">
        <v>49</v>
      </c>
      <c r="DU155" s="24"/>
      <c r="DV155" s="23"/>
      <c r="DW155" s="23"/>
      <c r="DX155" s="24"/>
      <c r="DY155" s="26">
        <f t="shared" si="149"/>
        <v>0</v>
      </c>
      <c r="DZ155" s="27">
        <f t="shared" si="133"/>
        <v>0</v>
      </c>
      <c r="EA155" s="24" t="s">
        <v>49</v>
      </c>
      <c r="EB155" s="24"/>
      <c r="EC155" s="216">
        <v>90</v>
      </c>
      <c r="ED155" s="23"/>
      <c r="EE155" s="24"/>
      <c r="EF155" s="26">
        <f t="shared" si="137"/>
        <v>1</v>
      </c>
      <c r="EG155" s="27">
        <f t="shared" si="134"/>
        <v>0</v>
      </c>
      <c r="EH155" s="24" t="s">
        <v>49</v>
      </c>
      <c r="EI155" s="24"/>
      <c r="EJ155" s="31">
        <v>2026</v>
      </c>
    </row>
    <row r="156" spans="2:140" ht="37" customHeight="1" x14ac:dyDescent="0.25">
      <c r="B156" s="15" t="s">
        <v>55</v>
      </c>
      <c r="C156" s="15" t="s">
        <v>56</v>
      </c>
      <c r="D156" s="15" t="s">
        <v>60</v>
      </c>
      <c r="E156" s="15" t="s">
        <v>129</v>
      </c>
      <c r="F156" s="15" t="s">
        <v>244</v>
      </c>
      <c r="G156" s="16" t="s">
        <v>344</v>
      </c>
      <c r="H156" s="15" t="s">
        <v>345</v>
      </c>
      <c r="I156" s="15" t="s">
        <v>247</v>
      </c>
      <c r="J156" s="15" t="s">
        <v>346</v>
      </c>
      <c r="K156" s="15" t="s">
        <v>347</v>
      </c>
      <c r="L156" s="15" t="s">
        <v>348</v>
      </c>
      <c r="M156" s="15" t="s">
        <v>58</v>
      </c>
      <c r="N156" s="15" t="s">
        <v>61</v>
      </c>
      <c r="O156" s="21">
        <v>115</v>
      </c>
      <c r="P156" s="20" t="s">
        <v>357</v>
      </c>
      <c r="Q156" s="19" t="s">
        <v>252</v>
      </c>
      <c r="R156" s="18" t="s">
        <v>419</v>
      </c>
      <c r="S156" s="18" t="s">
        <v>1099</v>
      </c>
      <c r="T156" s="18" t="s">
        <v>254</v>
      </c>
      <c r="U156" s="18" t="s">
        <v>332</v>
      </c>
      <c r="V156" s="18">
        <v>0</v>
      </c>
      <c r="W156" s="18" t="s">
        <v>358</v>
      </c>
      <c r="X156" s="19" t="s">
        <v>256</v>
      </c>
      <c r="Y156" s="20" t="s">
        <v>1100</v>
      </c>
      <c r="Z156" s="20" t="s">
        <v>67</v>
      </c>
      <c r="AA156" s="20" t="s">
        <v>67</v>
      </c>
      <c r="AB156" s="20"/>
      <c r="AC156" s="20"/>
      <c r="AD156" s="20"/>
      <c r="AE156" s="20"/>
      <c r="AF156" s="20"/>
      <c r="AG156" s="20"/>
      <c r="AH156" s="21" t="s">
        <v>67</v>
      </c>
      <c r="AI156" s="21" t="s">
        <v>67</v>
      </c>
      <c r="AJ156" s="21"/>
      <c r="AK156" s="21" t="s">
        <v>67</v>
      </c>
      <c r="AL156" s="21" t="s">
        <v>67</v>
      </c>
      <c r="AM156" s="21"/>
      <c r="AN156" s="21" t="s">
        <v>67</v>
      </c>
      <c r="AO156" s="21" t="s">
        <v>67</v>
      </c>
      <c r="AP156" s="21"/>
      <c r="AQ156" s="21" t="s">
        <v>67</v>
      </c>
      <c r="AR156" s="22" t="s">
        <v>67</v>
      </c>
      <c r="AS156" s="21"/>
      <c r="AT156" s="21">
        <v>812</v>
      </c>
      <c r="AU156" s="21">
        <v>791</v>
      </c>
      <c r="AV156" s="190">
        <v>550</v>
      </c>
      <c r="AW156" s="190">
        <v>700</v>
      </c>
      <c r="AX156" s="190">
        <v>667</v>
      </c>
      <c r="AY156" s="190">
        <v>3370</v>
      </c>
      <c r="AZ156" s="191"/>
      <c r="BA156" s="191"/>
      <c r="BB156" s="191"/>
      <c r="BC156" s="191"/>
      <c r="BD156" s="23"/>
      <c r="BE156" s="23"/>
      <c r="BF156" s="24"/>
      <c r="BG156" s="25">
        <f t="shared" si="139"/>
        <v>0</v>
      </c>
      <c r="BH156" s="26">
        <f>IFERROR(BE156/AX156,0)</f>
        <v>0</v>
      </c>
      <c r="BI156" s="24" t="s">
        <v>49</v>
      </c>
      <c r="BJ156" s="24"/>
      <c r="BK156" s="23"/>
      <c r="BL156" s="23"/>
      <c r="BM156" s="24"/>
      <c r="BN156" s="26">
        <f t="shared" si="140"/>
        <v>0</v>
      </c>
      <c r="BO156" s="27">
        <f t="shared" si="124"/>
        <v>0</v>
      </c>
      <c r="BP156" s="24" t="s">
        <v>49</v>
      </c>
      <c r="BQ156" s="28"/>
      <c r="BR156" s="29">
        <v>167</v>
      </c>
      <c r="BS156" s="23">
        <v>133</v>
      </c>
      <c r="BT156" s="24" t="s">
        <v>1101</v>
      </c>
      <c r="BU156" s="26">
        <f t="shared" si="141"/>
        <v>0.25037481259370314</v>
      </c>
      <c r="BV156" s="27">
        <f t="shared" si="125"/>
        <v>0.19940029985007496</v>
      </c>
      <c r="BW156" s="24" t="s">
        <v>50</v>
      </c>
      <c r="BX156" s="24" t="s">
        <v>1102</v>
      </c>
      <c r="BY156" s="23"/>
      <c r="BZ156" s="23"/>
      <c r="CA156" s="24"/>
      <c r="CB156" s="26">
        <f t="shared" si="142"/>
        <v>0</v>
      </c>
      <c r="CC156" s="27">
        <f t="shared" si="126"/>
        <v>0.19940029985007496</v>
      </c>
      <c r="CD156" s="24" t="s">
        <v>49</v>
      </c>
      <c r="CE156" s="24"/>
      <c r="CF156" s="23"/>
      <c r="CG156" s="23"/>
      <c r="CH156" s="24"/>
      <c r="CI156" s="26">
        <f t="shared" si="143"/>
        <v>0</v>
      </c>
      <c r="CJ156" s="27">
        <f t="shared" si="127"/>
        <v>0.19940029985007496</v>
      </c>
      <c r="CK156" s="24" t="s">
        <v>49</v>
      </c>
      <c r="CL156" s="24"/>
      <c r="CM156" s="187">
        <v>334</v>
      </c>
      <c r="CN156" s="187"/>
      <c r="CO156" s="24"/>
      <c r="CP156" s="26">
        <f t="shared" si="144"/>
        <v>0.50074962518740629</v>
      </c>
      <c r="CQ156" s="27">
        <f t="shared" si="128"/>
        <v>0.19940029985007496</v>
      </c>
      <c r="CR156" s="24" t="s">
        <v>49</v>
      </c>
      <c r="CS156" s="24"/>
      <c r="CT156" s="23"/>
      <c r="CU156" s="23"/>
      <c r="CV156" s="24"/>
      <c r="CW156" s="26">
        <f t="shared" si="145"/>
        <v>0</v>
      </c>
      <c r="CX156" s="27">
        <f t="shared" si="129"/>
        <v>0.19940029985007496</v>
      </c>
      <c r="CY156" s="24" t="s">
        <v>49</v>
      </c>
      <c r="CZ156" s="24"/>
      <c r="DA156" s="23"/>
      <c r="DB156" s="23"/>
      <c r="DC156" s="24"/>
      <c r="DD156" s="26">
        <f t="shared" si="146"/>
        <v>0</v>
      </c>
      <c r="DE156" s="27">
        <f t="shared" si="130"/>
        <v>0.19940029985007496</v>
      </c>
      <c r="DF156" s="24" t="s">
        <v>49</v>
      </c>
      <c r="DG156" s="24"/>
      <c r="DH156" s="23">
        <v>501</v>
      </c>
      <c r="DI156" s="23"/>
      <c r="DJ156" s="24"/>
      <c r="DK156" s="26">
        <f t="shared" si="147"/>
        <v>0.75112443778110949</v>
      </c>
      <c r="DL156" s="27">
        <f t="shared" si="131"/>
        <v>0.19940029985007496</v>
      </c>
      <c r="DM156" s="24" t="s">
        <v>49</v>
      </c>
      <c r="DN156" s="24"/>
      <c r="DO156" s="23"/>
      <c r="DP156" s="23"/>
      <c r="DQ156" s="24"/>
      <c r="DR156" s="26">
        <f t="shared" si="148"/>
        <v>0</v>
      </c>
      <c r="DS156" s="27">
        <f t="shared" si="132"/>
        <v>0.19940029985007496</v>
      </c>
      <c r="DT156" s="24" t="s">
        <v>49</v>
      </c>
      <c r="DU156" s="24"/>
      <c r="DV156" s="23"/>
      <c r="DW156" s="23"/>
      <c r="DX156" s="24"/>
      <c r="DY156" s="26">
        <f t="shared" si="149"/>
        <v>0</v>
      </c>
      <c r="DZ156" s="27">
        <f t="shared" si="133"/>
        <v>0.19940029985007496</v>
      </c>
      <c r="EA156" s="24" t="s">
        <v>49</v>
      </c>
      <c r="EB156" s="24"/>
      <c r="EC156" s="216">
        <v>667</v>
      </c>
      <c r="ED156" s="23"/>
      <c r="EE156" s="24"/>
      <c r="EF156" s="26">
        <f t="shared" si="137"/>
        <v>1</v>
      </c>
      <c r="EG156" s="27">
        <f t="shared" si="134"/>
        <v>0.19940029985007496</v>
      </c>
      <c r="EH156" s="24" t="s">
        <v>49</v>
      </c>
      <c r="EI156" s="24"/>
      <c r="EJ156" s="31">
        <v>2026</v>
      </c>
    </row>
    <row r="157" spans="2:140" ht="37" customHeight="1" x14ac:dyDescent="0.25">
      <c r="B157" s="15" t="s">
        <v>55</v>
      </c>
      <c r="C157" s="15" t="s">
        <v>56</v>
      </c>
      <c r="D157" s="15" t="s">
        <v>60</v>
      </c>
      <c r="E157" s="15" t="s">
        <v>135</v>
      </c>
      <c r="F157" s="15" t="s">
        <v>244</v>
      </c>
      <c r="G157" s="16" t="s">
        <v>362</v>
      </c>
      <c r="H157" s="15" t="s">
        <v>345</v>
      </c>
      <c r="I157" s="15" t="s">
        <v>247</v>
      </c>
      <c r="J157" s="15" t="s">
        <v>346</v>
      </c>
      <c r="K157" s="15" t="s">
        <v>347</v>
      </c>
      <c r="L157" s="15" t="s">
        <v>363</v>
      </c>
      <c r="M157" s="15" t="s">
        <v>58</v>
      </c>
      <c r="N157" s="15" t="s">
        <v>61</v>
      </c>
      <c r="O157" s="21">
        <v>117</v>
      </c>
      <c r="P157" s="20" t="s">
        <v>364</v>
      </c>
      <c r="Q157" s="19" t="s">
        <v>252</v>
      </c>
      <c r="R157" s="18" t="s">
        <v>354</v>
      </c>
      <c r="S157" s="18" t="s">
        <v>365</v>
      </c>
      <c r="T157" s="18" t="s">
        <v>254</v>
      </c>
      <c r="U157" s="18" t="s">
        <v>332</v>
      </c>
      <c r="V157" s="18">
        <v>0</v>
      </c>
      <c r="W157" s="18" t="s">
        <v>1103</v>
      </c>
      <c r="X157" s="19" t="s">
        <v>256</v>
      </c>
      <c r="Y157" s="20" t="s">
        <v>1100</v>
      </c>
      <c r="Z157" s="20" t="s">
        <v>67</v>
      </c>
      <c r="AA157" s="20" t="s">
        <v>67</v>
      </c>
      <c r="AB157" s="20" t="s">
        <v>67</v>
      </c>
      <c r="AC157" s="20" t="s">
        <v>67</v>
      </c>
      <c r="AD157" s="20" t="s">
        <v>67</v>
      </c>
      <c r="AE157" s="20" t="s">
        <v>67</v>
      </c>
      <c r="AF157" s="20" t="s">
        <v>67</v>
      </c>
      <c r="AG157" s="20" t="s">
        <v>67</v>
      </c>
      <c r="AH157" s="21" t="s">
        <v>67</v>
      </c>
      <c r="AI157" s="21" t="s">
        <v>67</v>
      </c>
      <c r="AJ157" s="21" t="s">
        <v>67</v>
      </c>
      <c r="AK157" s="21" t="s">
        <v>67</v>
      </c>
      <c r="AL157" s="21" t="s">
        <v>67</v>
      </c>
      <c r="AM157" s="21" t="s">
        <v>67</v>
      </c>
      <c r="AN157" s="21" t="s">
        <v>67</v>
      </c>
      <c r="AO157" s="21" t="s">
        <v>67</v>
      </c>
      <c r="AP157" s="21" t="s">
        <v>67</v>
      </c>
      <c r="AQ157" s="21" t="s">
        <v>67</v>
      </c>
      <c r="AR157" s="22" t="s">
        <v>67</v>
      </c>
      <c r="AS157" s="21" t="s">
        <v>67</v>
      </c>
      <c r="AT157" s="21"/>
      <c r="AU157" s="21"/>
      <c r="AV157" s="190"/>
      <c r="AW157" s="190">
        <v>200</v>
      </c>
      <c r="AX157" s="190">
        <v>200</v>
      </c>
      <c r="AY157" s="190">
        <v>200</v>
      </c>
      <c r="AZ157" s="191"/>
      <c r="BA157" s="191"/>
      <c r="BB157" s="191"/>
      <c r="BC157" s="191"/>
      <c r="BD157" s="23"/>
      <c r="BE157" s="23"/>
      <c r="BF157" s="24"/>
      <c r="BG157" s="25">
        <f t="shared" si="139"/>
        <v>0</v>
      </c>
      <c r="BH157" s="26">
        <f>IFERROR(BE157/AX157,0)</f>
        <v>0</v>
      </c>
      <c r="BI157" s="24" t="s">
        <v>49</v>
      </c>
      <c r="BJ157" s="24"/>
      <c r="BK157" s="23"/>
      <c r="BL157" s="23"/>
      <c r="BM157" s="24"/>
      <c r="BN157" s="26">
        <f t="shared" si="140"/>
        <v>0</v>
      </c>
      <c r="BO157" s="27">
        <f t="shared" si="124"/>
        <v>0</v>
      </c>
      <c r="BP157" s="24" t="s">
        <v>49</v>
      </c>
      <c r="BQ157" s="28"/>
      <c r="BR157" s="29">
        <v>50</v>
      </c>
      <c r="BS157" s="23">
        <v>85</v>
      </c>
      <c r="BT157" s="24" t="s">
        <v>1104</v>
      </c>
      <c r="BU157" s="26">
        <f t="shared" si="141"/>
        <v>0.25</v>
      </c>
      <c r="BV157" s="27">
        <f t="shared" si="125"/>
        <v>0.42499999999999999</v>
      </c>
      <c r="BW157" s="24" t="s">
        <v>50</v>
      </c>
      <c r="BX157" s="24" t="s">
        <v>1105</v>
      </c>
      <c r="BY157" s="23"/>
      <c r="BZ157" s="23"/>
      <c r="CA157" s="24"/>
      <c r="CB157" s="26">
        <f t="shared" si="142"/>
        <v>0</v>
      </c>
      <c r="CC157" s="27">
        <f t="shared" si="126"/>
        <v>0.42499999999999999</v>
      </c>
      <c r="CD157" s="24" t="s">
        <v>49</v>
      </c>
      <c r="CE157" s="24"/>
      <c r="CF157" s="23"/>
      <c r="CG157" s="23"/>
      <c r="CH157" s="24"/>
      <c r="CI157" s="26">
        <f t="shared" si="143"/>
        <v>0</v>
      </c>
      <c r="CJ157" s="27">
        <f t="shared" si="127"/>
        <v>0.42499999999999999</v>
      </c>
      <c r="CK157" s="24" t="s">
        <v>49</v>
      </c>
      <c r="CL157" s="24"/>
      <c r="CM157" s="187">
        <v>100</v>
      </c>
      <c r="CN157" s="187"/>
      <c r="CO157" s="24"/>
      <c r="CP157" s="26">
        <f t="shared" si="144"/>
        <v>0.5</v>
      </c>
      <c r="CQ157" s="27">
        <f t="shared" si="128"/>
        <v>0.42499999999999999</v>
      </c>
      <c r="CR157" s="24" t="s">
        <v>49</v>
      </c>
      <c r="CS157" s="24"/>
      <c r="CT157" s="23"/>
      <c r="CU157" s="23"/>
      <c r="CV157" s="24"/>
      <c r="CW157" s="26">
        <f t="shared" si="145"/>
        <v>0</v>
      </c>
      <c r="CX157" s="27">
        <f t="shared" si="129"/>
        <v>0.42499999999999999</v>
      </c>
      <c r="CY157" s="24" t="s">
        <v>49</v>
      </c>
      <c r="CZ157" s="24"/>
      <c r="DA157" s="23"/>
      <c r="DB157" s="23"/>
      <c r="DC157" s="24"/>
      <c r="DD157" s="26">
        <f t="shared" si="146"/>
        <v>0</v>
      </c>
      <c r="DE157" s="27">
        <f t="shared" si="130"/>
        <v>0.42499999999999999</v>
      </c>
      <c r="DF157" s="24" t="s">
        <v>49</v>
      </c>
      <c r="DG157" s="24"/>
      <c r="DH157" s="23">
        <v>150</v>
      </c>
      <c r="DI157" s="23"/>
      <c r="DJ157" s="24"/>
      <c r="DK157" s="26">
        <f t="shared" si="147"/>
        <v>0.75</v>
      </c>
      <c r="DL157" s="27">
        <f t="shared" si="131"/>
        <v>0.42499999999999999</v>
      </c>
      <c r="DM157" s="24" t="s">
        <v>49</v>
      </c>
      <c r="DN157" s="24"/>
      <c r="DO157" s="23"/>
      <c r="DP157" s="23"/>
      <c r="DQ157" s="24"/>
      <c r="DR157" s="26">
        <f t="shared" si="148"/>
        <v>0</v>
      </c>
      <c r="DS157" s="27">
        <f t="shared" si="132"/>
        <v>0.42499999999999999</v>
      </c>
      <c r="DT157" s="24" t="s">
        <v>49</v>
      </c>
      <c r="DU157" s="24"/>
      <c r="DV157" s="23"/>
      <c r="DW157" s="23"/>
      <c r="DX157" s="24"/>
      <c r="DY157" s="26">
        <f t="shared" si="149"/>
        <v>0</v>
      </c>
      <c r="DZ157" s="27">
        <f t="shared" si="133"/>
        <v>0.42499999999999999</v>
      </c>
      <c r="EA157" s="24" t="s">
        <v>49</v>
      </c>
      <c r="EB157" s="24"/>
      <c r="EC157" s="216">
        <v>200</v>
      </c>
      <c r="ED157" s="23"/>
      <c r="EE157" s="24"/>
      <c r="EF157" s="26">
        <f t="shared" si="137"/>
        <v>1</v>
      </c>
      <c r="EG157" s="27">
        <f t="shared" si="134"/>
        <v>0.42499999999999999</v>
      </c>
      <c r="EH157" s="24" t="s">
        <v>49</v>
      </c>
      <c r="EI157" s="24"/>
      <c r="EJ157" s="31">
        <v>2026</v>
      </c>
    </row>
    <row r="158" spans="2:140" ht="37" customHeight="1" x14ac:dyDescent="0.25">
      <c r="B158" s="15" t="s">
        <v>55</v>
      </c>
      <c r="C158" s="15" t="s">
        <v>56</v>
      </c>
      <c r="D158" s="15" t="s">
        <v>60</v>
      </c>
      <c r="E158" s="15" t="s">
        <v>129</v>
      </c>
      <c r="F158" s="15" t="s">
        <v>244</v>
      </c>
      <c r="G158" s="16" t="s">
        <v>344</v>
      </c>
      <c r="H158" s="15" t="s">
        <v>345</v>
      </c>
      <c r="I158" s="15" t="s">
        <v>247</v>
      </c>
      <c r="J158" s="15" t="s">
        <v>346</v>
      </c>
      <c r="K158" s="15" t="s">
        <v>347</v>
      </c>
      <c r="L158" s="15" t="s">
        <v>348</v>
      </c>
      <c r="M158" s="15" t="s">
        <v>58</v>
      </c>
      <c r="N158" s="15" t="s">
        <v>61</v>
      </c>
      <c r="O158" s="21">
        <v>116</v>
      </c>
      <c r="P158" s="20" t="s">
        <v>359</v>
      </c>
      <c r="Q158" s="19" t="s">
        <v>252</v>
      </c>
      <c r="R158" s="18" t="s">
        <v>354</v>
      </c>
      <c r="S158" s="18" t="s">
        <v>360</v>
      </c>
      <c r="T158" s="18" t="s">
        <v>254</v>
      </c>
      <c r="U158" s="18" t="s">
        <v>332</v>
      </c>
      <c r="V158" s="18">
        <v>0</v>
      </c>
      <c r="W158" s="18" t="s">
        <v>361</v>
      </c>
      <c r="X158" s="19" t="s">
        <v>256</v>
      </c>
      <c r="Y158" s="20" t="s">
        <v>67</v>
      </c>
      <c r="Z158" s="20" t="s">
        <v>67</v>
      </c>
      <c r="AA158" s="20" t="s">
        <v>67</v>
      </c>
      <c r="AB158" s="20" t="s">
        <v>67</v>
      </c>
      <c r="AC158" s="20" t="s">
        <v>67</v>
      </c>
      <c r="AD158" s="20" t="s">
        <v>67</v>
      </c>
      <c r="AE158" s="20" t="s">
        <v>67</v>
      </c>
      <c r="AF158" s="20" t="s">
        <v>67</v>
      </c>
      <c r="AG158" s="20" t="s">
        <v>67</v>
      </c>
      <c r="AH158" s="21" t="s">
        <v>67</v>
      </c>
      <c r="AI158" s="21" t="s">
        <v>67</v>
      </c>
      <c r="AJ158" s="21" t="s">
        <v>67</v>
      </c>
      <c r="AK158" s="21" t="s">
        <v>67</v>
      </c>
      <c r="AL158" s="21" t="s">
        <v>67</v>
      </c>
      <c r="AM158" s="21" t="s">
        <v>67</v>
      </c>
      <c r="AN158" s="21" t="s">
        <v>67</v>
      </c>
      <c r="AO158" s="21" t="s">
        <v>67</v>
      </c>
      <c r="AP158" s="21" t="s">
        <v>67</v>
      </c>
      <c r="AQ158" s="21" t="s">
        <v>67</v>
      </c>
      <c r="AR158" s="22" t="s">
        <v>67</v>
      </c>
      <c r="AS158" s="21" t="s">
        <v>67</v>
      </c>
      <c r="AT158" s="21">
        <v>14958</v>
      </c>
      <c r="AU158" s="21">
        <v>12137</v>
      </c>
      <c r="AV158" s="190">
        <v>16500</v>
      </c>
      <c r="AW158" s="190">
        <v>17000</v>
      </c>
      <c r="AX158" s="190">
        <v>17000</v>
      </c>
      <c r="AY158" s="190">
        <v>74995</v>
      </c>
      <c r="AZ158" s="191"/>
      <c r="BA158" s="191"/>
      <c r="BB158" s="191"/>
      <c r="BC158" s="191"/>
      <c r="BD158" s="23" t="s">
        <v>67</v>
      </c>
      <c r="BE158" s="23"/>
      <c r="BF158" s="24"/>
      <c r="BG158" s="25">
        <f t="shared" si="139"/>
        <v>0</v>
      </c>
      <c r="BH158" s="26">
        <f>IFERROR(BE158/AX158,0)</f>
        <v>0</v>
      </c>
      <c r="BI158" s="24" t="s">
        <v>49</v>
      </c>
      <c r="BJ158" s="24"/>
      <c r="BK158" s="23" t="s">
        <v>67</v>
      </c>
      <c r="BL158" s="23"/>
      <c r="BM158" s="24"/>
      <c r="BN158" s="26">
        <f t="shared" si="140"/>
        <v>0</v>
      </c>
      <c r="BO158" s="27">
        <f t="shared" ref="BO158:BO159" si="151">+IF(BP158="SI",IFERROR((IF(BP158="SI",BL158,0)/AX158),"REVISAR"),BH158)</f>
        <v>0</v>
      </c>
      <c r="BP158" s="24" t="s">
        <v>49</v>
      </c>
      <c r="BQ158" s="28"/>
      <c r="BR158" s="29">
        <v>2880</v>
      </c>
      <c r="BS158" s="23">
        <v>6646</v>
      </c>
      <c r="BT158" s="24" t="s">
        <v>1106</v>
      </c>
      <c r="BU158" s="26">
        <f t="shared" si="141"/>
        <v>0.16941176470588235</v>
      </c>
      <c r="BV158" s="27">
        <f t="shared" ref="BV158:BV159" si="152">+IF(BW158="SI",IFERROR((IF(BW158="SI",BS158,0)/AX158),"REVISAR"),BO158)</f>
        <v>0.39094117647058824</v>
      </c>
      <c r="BW158" s="24" t="s">
        <v>50</v>
      </c>
      <c r="BX158" s="24" t="s">
        <v>1096</v>
      </c>
      <c r="BY158" s="23">
        <v>2880</v>
      </c>
      <c r="BZ158" s="23"/>
      <c r="CA158" s="24"/>
      <c r="CB158" s="26">
        <f t="shared" si="142"/>
        <v>0.16941176470588235</v>
      </c>
      <c r="CC158" s="27">
        <f t="shared" ref="CC158:CC159" si="153">+IF(CD158="SI",IFERROR((IF(CD158="SI",BZ158,0)/AX158),"REVISAR"),BV158)</f>
        <v>0.39094117647058824</v>
      </c>
      <c r="CD158" s="24" t="s">
        <v>49</v>
      </c>
      <c r="CE158" s="24"/>
      <c r="CF158" s="23">
        <v>2880</v>
      </c>
      <c r="CG158" s="23"/>
      <c r="CH158" s="24"/>
      <c r="CI158" s="26">
        <f t="shared" si="143"/>
        <v>0.16941176470588235</v>
      </c>
      <c r="CJ158" s="27">
        <f t="shared" ref="CJ158:CJ159" si="154">+IF(CK158="SI",IFERROR((IF(CK158="SI",CG158,0)/AX158),"REVISAR"),CC158)</f>
        <v>0.39094117647058824</v>
      </c>
      <c r="CK158" s="24" t="s">
        <v>49</v>
      </c>
      <c r="CL158" s="24"/>
      <c r="CM158" s="187">
        <v>6480</v>
      </c>
      <c r="CN158" s="187"/>
      <c r="CO158" s="24"/>
      <c r="CP158" s="26">
        <f t="shared" si="144"/>
        <v>0.38117647058823528</v>
      </c>
      <c r="CQ158" s="27">
        <f t="shared" ref="CQ158:CQ159" si="155">+IF(CR158="SI",IFERROR((IF(CR158="SI",CN158,0)/AX158),"REVISAR"),CJ158)</f>
        <v>0.39094117647058824</v>
      </c>
      <c r="CR158" s="24" t="s">
        <v>49</v>
      </c>
      <c r="CS158" s="24"/>
      <c r="CT158" s="23">
        <v>6480</v>
      </c>
      <c r="CU158" s="23"/>
      <c r="CV158" s="24"/>
      <c r="CW158" s="26">
        <f t="shared" si="145"/>
        <v>0.38117647058823528</v>
      </c>
      <c r="CX158" s="27">
        <f t="shared" ref="CX158:CX159" si="156">+IF(CY158="SI",IFERROR((IF(CY158="SI",CU158,0)/AX158),"REVISAR"),CQ158)</f>
        <v>0.39094117647058824</v>
      </c>
      <c r="CY158" s="24" t="s">
        <v>49</v>
      </c>
      <c r="CZ158" s="24"/>
      <c r="DA158" s="23">
        <v>6480</v>
      </c>
      <c r="DB158" s="23"/>
      <c r="DC158" s="24"/>
      <c r="DD158" s="26">
        <f t="shared" si="146"/>
        <v>0.38117647058823528</v>
      </c>
      <c r="DE158" s="27">
        <f t="shared" ref="DE158:DE159" si="157">+IF(DF158="SI",IFERROR((IF(DF158="SI",DB158,0)/AX158),"REVISAR"),CX158)</f>
        <v>0.39094117647058824</v>
      </c>
      <c r="DF158" s="24" t="s">
        <v>49</v>
      </c>
      <c r="DG158" s="24"/>
      <c r="DH158" s="23">
        <v>10800</v>
      </c>
      <c r="DI158" s="23"/>
      <c r="DJ158" s="24"/>
      <c r="DK158" s="26">
        <f t="shared" si="147"/>
        <v>0.63529411764705879</v>
      </c>
      <c r="DL158" s="27">
        <f t="shared" ref="DL158:DL159" si="158">+IF(DM158="SI",IFERROR((IF(DM158="SI",DI158,0)/AX158),"REVISAR"),DE158)</f>
        <v>0.39094117647058824</v>
      </c>
      <c r="DM158" s="24" t="s">
        <v>49</v>
      </c>
      <c r="DN158" s="24"/>
      <c r="DO158" s="23">
        <v>10800</v>
      </c>
      <c r="DP158" s="23"/>
      <c r="DQ158" s="24"/>
      <c r="DR158" s="26">
        <f t="shared" si="148"/>
        <v>0.63529411764705879</v>
      </c>
      <c r="DS158" s="27">
        <f t="shared" ref="DS158:DS159" si="159">+IF(DT158="SI",IFERROR((IF(DT158="SI",DP158,0)/AX158),"REVISAR"),DL158)</f>
        <v>0.39094117647058824</v>
      </c>
      <c r="DT158" s="24" t="s">
        <v>49</v>
      </c>
      <c r="DU158" s="24"/>
      <c r="DV158" s="23">
        <v>10800</v>
      </c>
      <c r="DW158" s="23"/>
      <c r="DX158" s="24"/>
      <c r="DY158" s="26">
        <f t="shared" si="149"/>
        <v>0.63529411764705879</v>
      </c>
      <c r="DZ158" s="27">
        <f t="shared" ref="DZ158:DZ159" si="160">+IF(EA158="SI",IFERROR((IF(EA158="SI",DW158,0)/AX158),"REVISAR"),DS158)</f>
        <v>0.39094117647058824</v>
      </c>
      <c r="EA158" s="24" t="s">
        <v>49</v>
      </c>
      <c r="EB158" s="24"/>
      <c r="EC158" s="216">
        <v>17000</v>
      </c>
      <c r="ED158" s="23"/>
      <c r="EE158" s="24"/>
      <c r="EF158" s="26">
        <f t="shared" si="137"/>
        <v>1</v>
      </c>
      <c r="EG158" s="27">
        <f t="shared" ref="EG158:EG159" si="161">+IF(EH158="SI",IFERROR((IF(EH158="SI",ED158,0)/AX158),"REVISAR"),DZ158)</f>
        <v>0.39094117647058824</v>
      </c>
      <c r="EH158" s="24" t="s">
        <v>49</v>
      </c>
      <c r="EI158" s="24"/>
      <c r="EJ158" s="31">
        <v>2026</v>
      </c>
    </row>
    <row r="159" spans="2:140" ht="37" customHeight="1" x14ac:dyDescent="0.25">
      <c r="B159" s="15" t="s">
        <v>55</v>
      </c>
      <c r="C159" s="15" t="s">
        <v>56</v>
      </c>
      <c r="D159" s="15" t="s">
        <v>60</v>
      </c>
      <c r="E159" s="15" t="s">
        <v>129</v>
      </c>
      <c r="F159" s="15" t="s">
        <v>244</v>
      </c>
      <c r="G159" s="16" t="s">
        <v>344</v>
      </c>
      <c r="H159" s="15" t="s">
        <v>345</v>
      </c>
      <c r="I159" s="15" t="s">
        <v>247</v>
      </c>
      <c r="J159" s="15" t="s">
        <v>346</v>
      </c>
      <c r="K159" s="15" t="s">
        <v>347</v>
      </c>
      <c r="L159" s="15" t="s">
        <v>348</v>
      </c>
      <c r="M159" s="15" t="s">
        <v>58</v>
      </c>
      <c r="N159" s="15" t="s">
        <v>61</v>
      </c>
      <c r="O159" s="21">
        <v>114</v>
      </c>
      <c r="P159" s="20" t="s">
        <v>1107</v>
      </c>
      <c r="Q159" s="19" t="s">
        <v>252</v>
      </c>
      <c r="R159" s="18" t="s">
        <v>354</v>
      </c>
      <c r="S159" s="18" t="s">
        <v>1108</v>
      </c>
      <c r="T159" s="18" t="s">
        <v>254</v>
      </c>
      <c r="U159" s="18" t="s">
        <v>355</v>
      </c>
      <c r="V159" s="18"/>
      <c r="W159" s="18" t="s">
        <v>356</v>
      </c>
      <c r="X159" s="19" t="s">
        <v>256</v>
      </c>
      <c r="Y159" s="20"/>
      <c r="Z159" s="20"/>
      <c r="AA159" s="20"/>
      <c r="AB159" s="20"/>
      <c r="AC159" s="20"/>
      <c r="AD159" s="20"/>
      <c r="AE159" s="20"/>
      <c r="AF159" s="20"/>
      <c r="AG159" s="20"/>
      <c r="AH159" s="21"/>
      <c r="AI159" s="21"/>
      <c r="AJ159" s="21"/>
      <c r="AK159" s="21"/>
      <c r="AL159" s="21"/>
      <c r="AM159" s="21"/>
      <c r="AN159" s="21"/>
      <c r="AO159" s="21"/>
      <c r="AP159" s="21"/>
      <c r="AQ159" s="21"/>
      <c r="AR159" s="22"/>
      <c r="AS159" s="21"/>
      <c r="AT159" s="21">
        <v>3708</v>
      </c>
      <c r="AU159" s="21">
        <v>2800</v>
      </c>
      <c r="AV159" s="190">
        <v>3483</v>
      </c>
      <c r="AW159" s="190">
        <v>4000</v>
      </c>
      <c r="AX159" s="190">
        <v>3152</v>
      </c>
      <c r="AY159" s="190">
        <v>17143</v>
      </c>
      <c r="AZ159" s="191"/>
      <c r="BA159" s="191"/>
      <c r="BB159" s="191"/>
      <c r="BC159" s="191"/>
      <c r="BD159" s="23">
        <v>260</v>
      </c>
      <c r="BE159" s="23">
        <v>112</v>
      </c>
      <c r="BF159" s="217" t="s">
        <v>1109</v>
      </c>
      <c r="BG159" s="25">
        <f t="shared" si="139"/>
        <v>8.2487309644670048E-2</v>
      </c>
      <c r="BH159" s="26">
        <f>IFERROR(BE159/AX159,0)</f>
        <v>3.553299492385787E-2</v>
      </c>
      <c r="BI159" s="24" t="s">
        <v>50</v>
      </c>
      <c r="BJ159" s="124" t="s">
        <v>1110</v>
      </c>
      <c r="BK159" s="23">
        <v>523</v>
      </c>
      <c r="BL159" s="23"/>
      <c r="BM159" s="24"/>
      <c r="BN159" s="26">
        <f t="shared" si="140"/>
        <v>0.16592639593908629</v>
      </c>
      <c r="BO159" s="27">
        <f t="shared" si="151"/>
        <v>3.553299492385787E-2</v>
      </c>
      <c r="BP159" s="24" t="s">
        <v>62</v>
      </c>
      <c r="BQ159" s="218" t="s">
        <v>1111</v>
      </c>
      <c r="BR159" s="29">
        <v>786</v>
      </c>
      <c r="BS159" s="23"/>
      <c r="BT159" s="24"/>
      <c r="BU159" s="26">
        <f t="shared" si="141"/>
        <v>0.24936548223350255</v>
      </c>
      <c r="BV159" s="27">
        <f t="shared" si="152"/>
        <v>3.553299492385787E-2</v>
      </c>
      <c r="BW159" s="24" t="s">
        <v>62</v>
      </c>
      <c r="BX159" s="24" t="s">
        <v>1111</v>
      </c>
      <c r="BY159" s="23">
        <v>1049</v>
      </c>
      <c r="BZ159" s="23"/>
      <c r="CA159" s="24"/>
      <c r="CB159" s="26">
        <f t="shared" si="142"/>
        <v>0.33280456852791879</v>
      </c>
      <c r="CC159" s="27">
        <f t="shared" si="153"/>
        <v>3.553299492385787E-2</v>
      </c>
      <c r="CD159" s="24" t="s">
        <v>49</v>
      </c>
      <c r="CE159" s="24"/>
      <c r="CF159" s="23">
        <v>1312</v>
      </c>
      <c r="CG159" s="23"/>
      <c r="CH159" s="24"/>
      <c r="CI159" s="26">
        <f t="shared" si="143"/>
        <v>0.41624365482233505</v>
      </c>
      <c r="CJ159" s="27">
        <f t="shared" si="154"/>
        <v>3.553299492385787E-2</v>
      </c>
      <c r="CK159" s="24" t="s">
        <v>49</v>
      </c>
      <c r="CL159" s="24"/>
      <c r="CM159" s="187">
        <v>1575</v>
      </c>
      <c r="CN159" s="187"/>
      <c r="CO159" s="24"/>
      <c r="CP159" s="26">
        <f t="shared" si="144"/>
        <v>0.49968274111675126</v>
      </c>
      <c r="CQ159" s="27">
        <f t="shared" si="155"/>
        <v>3.553299492385787E-2</v>
      </c>
      <c r="CR159" s="24" t="s">
        <v>49</v>
      </c>
      <c r="CS159" s="24"/>
      <c r="CT159" s="23">
        <v>1838</v>
      </c>
      <c r="CU159" s="23"/>
      <c r="CV159" s="24"/>
      <c r="CW159" s="26">
        <f t="shared" si="145"/>
        <v>0.58312182741116747</v>
      </c>
      <c r="CX159" s="27">
        <f t="shared" si="156"/>
        <v>3.553299492385787E-2</v>
      </c>
      <c r="CY159" s="24" t="s">
        <v>49</v>
      </c>
      <c r="CZ159" s="24"/>
      <c r="DA159" s="23">
        <v>2101</v>
      </c>
      <c r="DB159" s="23"/>
      <c r="DC159" s="24"/>
      <c r="DD159" s="26">
        <f t="shared" si="146"/>
        <v>0.66656091370558379</v>
      </c>
      <c r="DE159" s="27">
        <f t="shared" si="157"/>
        <v>3.553299492385787E-2</v>
      </c>
      <c r="DF159" s="24" t="s">
        <v>49</v>
      </c>
      <c r="DG159" s="24"/>
      <c r="DH159" s="23">
        <v>2364</v>
      </c>
      <c r="DI159" s="23"/>
      <c r="DJ159" s="24"/>
      <c r="DK159" s="26">
        <f t="shared" si="147"/>
        <v>0.75</v>
      </c>
      <c r="DL159" s="27">
        <f t="shared" si="158"/>
        <v>3.553299492385787E-2</v>
      </c>
      <c r="DM159" s="24" t="s">
        <v>49</v>
      </c>
      <c r="DN159" s="24"/>
      <c r="DO159" s="23">
        <v>2627</v>
      </c>
      <c r="DP159" s="23"/>
      <c r="DQ159" s="24"/>
      <c r="DR159" s="26">
        <f t="shared" si="148"/>
        <v>0.83343908629441621</v>
      </c>
      <c r="DS159" s="27">
        <f t="shared" si="159"/>
        <v>3.553299492385787E-2</v>
      </c>
      <c r="DT159" s="24" t="s">
        <v>49</v>
      </c>
      <c r="DU159" s="24"/>
      <c r="DV159" s="23">
        <v>2890</v>
      </c>
      <c r="DW159" s="23"/>
      <c r="DX159" s="24"/>
      <c r="DY159" s="26">
        <f t="shared" si="149"/>
        <v>0.91687817258883253</v>
      </c>
      <c r="DZ159" s="27">
        <f t="shared" si="160"/>
        <v>3.553299492385787E-2</v>
      </c>
      <c r="EA159" s="24" t="s">
        <v>49</v>
      </c>
      <c r="EB159" s="24"/>
      <c r="EC159" s="216">
        <v>3152</v>
      </c>
      <c r="ED159" s="23"/>
      <c r="EE159" s="24"/>
      <c r="EF159" s="26">
        <f t="shared" si="137"/>
        <v>1</v>
      </c>
      <c r="EG159" s="27">
        <f t="shared" si="161"/>
        <v>3.553299492385787E-2</v>
      </c>
      <c r="EH159" s="24" t="s">
        <v>49</v>
      </c>
      <c r="EI159" s="24"/>
      <c r="EJ159" s="31">
        <v>2026</v>
      </c>
    </row>
    <row r="160" spans="2:140" x14ac:dyDescent="0.25">
      <c r="B160" s="107"/>
      <c r="C160" s="107"/>
      <c r="D160" s="107"/>
      <c r="E160" s="107"/>
      <c r="F160" s="107"/>
      <c r="G160" s="108"/>
      <c r="H160" s="107"/>
      <c r="I160" s="107"/>
      <c r="J160" s="107"/>
      <c r="K160" s="107"/>
      <c r="L160" s="107"/>
      <c r="M160" s="107"/>
      <c r="N160" s="107"/>
      <c r="O160" s="109"/>
      <c r="P160" s="110"/>
      <c r="Q160" s="111"/>
      <c r="R160" s="110"/>
      <c r="S160" s="110"/>
      <c r="T160" s="110"/>
      <c r="U160" s="110"/>
      <c r="V160" s="110"/>
      <c r="W160" s="110"/>
      <c r="X160" s="112"/>
      <c r="Y160" s="113"/>
      <c r="Z160" s="113"/>
      <c r="AA160" s="113"/>
      <c r="AB160" s="113"/>
      <c r="AC160" s="113"/>
      <c r="AD160" s="113"/>
      <c r="AE160" s="113"/>
      <c r="AF160" s="113"/>
      <c r="AG160" s="113"/>
      <c r="AH160" s="109"/>
      <c r="AI160" s="109"/>
      <c r="AJ160" s="109"/>
      <c r="AK160" s="109"/>
      <c r="AL160" s="109"/>
      <c r="AM160" s="109"/>
      <c r="AN160" s="109"/>
      <c r="AO160" s="109"/>
      <c r="AP160" s="109"/>
      <c r="AQ160" s="109"/>
      <c r="AR160" s="111"/>
      <c r="AS160" s="109"/>
      <c r="AT160" s="109"/>
      <c r="AU160" s="109"/>
      <c r="AV160" s="219"/>
      <c r="AW160" s="219"/>
      <c r="AX160" s="219"/>
      <c r="AY160" s="219"/>
      <c r="AZ160" s="220"/>
      <c r="BA160" s="220"/>
      <c r="BB160" s="220"/>
      <c r="BC160" s="220"/>
      <c r="BD160" s="114"/>
      <c r="BE160" s="114"/>
      <c r="BF160" s="114"/>
      <c r="BG160" s="115"/>
      <c r="BH160" s="114"/>
      <c r="BI160" s="114"/>
      <c r="BJ160" s="114"/>
      <c r="BK160" s="114"/>
      <c r="BL160" s="114"/>
      <c r="BM160" s="114"/>
      <c r="BN160" s="114"/>
      <c r="BO160" s="114"/>
      <c r="BP160" s="114"/>
      <c r="BQ160" s="115"/>
      <c r="BR160" s="114"/>
      <c r="BS160" s="114"/>
      <c r="BT160" s="114"/>
      <c r="BU160" s="114"/>
      <c r="BV160" s="114"/>
      <c r="BW160" s="114"/>
      <c r="BX160" s="114"/>
      <c r="BY160" s="114"/>
      <c r="BZ160" s="114"/>
      <c r="CA160" s="114"/>
      <c r="CB160" s="114"/>
      <c r="CC160" s="114"/>
      <c r="CD160" s="114"/>
      <c r="CE160" s="114"/>
      <c r="CF160" s="114"/>
      <c r="CG160" s="114"/>
      <c r="CH160" s="114"/>
      <c r="CI160" s="114"/>
      <c r="CJ160" s="114"/>
      <c r="CK160" s="114"/>
      <c r="CL160" s="114"/>
      <c r="CM160" s="114"/>
      <c r="CN160" s="114"/>
      <c r="CO160" s="114"/>
      <c r="CP160" s="114"/>
      <c r="CQ160" s="114"/>
      <c r="CR160" s="114"/>
      <c r="CS160" s="114"/>
      <c r="CT160" s="114"/>
      <c r="CU160" s="114"/>
      <c r="CV160" s="114"/>
      <c r="CW160" s="114"/>
      <c r="CX160" s="114"/>
      <c r="CY160" s="114"/>
      <c r="CZ160" s="114"/>
      <c r="DA160" s="114"/>
      <c r="DB160" s="114"/>
      <c r="DC160" s="114"/>
      <c r="DD160" s="114"/>
      <c r="DE160" s="114"/>
      <c r="DF160" s="114"/>
      <c r="DG160" s="114"/>
      <c r="DH160" s="114"/>
      <c r="DI160" s="114"/>
      <c r="DJ160" s="114"/>
      <c r="DK160" s="114"/>
      <c r="DL160" s="114"/>
      <c r="DM160" s="114"/>
      <c r="DN160" s="114"/>
      <c r="DO160" s="114"/>
      <c r="DP160" s="114"/>
      <c r="DQ160" s="114"/>
      <c r="DR160" s="114"/>
      <c r="DS160" s="114"/>
      <c r="DT160" s="114"/>
      <c r="DU160" s="114"/>
      <c r="DV160" s="114"/>
      <c r="DW160" s="114"/>
      <c r="DX160" s="114"/>
      <c r="DY160" s="114"/>
      <c r="DZ160" s="114"/>
      <c r="EA160" s="114"/>
      <c r="EB160" s="114"/>
      <c r="EC160" s="116"/>
      <c r="ED160" s="114"/>
      <c r="EE160" s="114"/>
      <c r="EF160" s="114"/>
      <c r="EG160" s="114"/>
      <c r="EH160" s="114"/>
      <c r="EI160" s="114"/>
      <c r="EJ160" s="31"/>
    </row>
    <row r="161" spans="2:140" x14ac:dyDescent="0.25">
      <c r="B161" s="118" t="s">
        <v>66</v>
      </c>
      <c r="C161" s="118" t="s">
        <v>66</v>
      </c>
      <c r="D161" s="118" t="s">
        <v>66</v>
      </c>
      <c r="E161" s="118" t="s">
        <v>66</v>
      </c>
      <c r="F161" s="118" t="s">
        <v>66</v>
      </c>
      <c r="G161" s="118" t="s">
        <v>66</v>
      </c>
      <c r="H161" s="118" t="s">
        <v>66</v>
      </c>
      <c r="I161" s="118" t="s">
        <v>66</v>
      </c>
      <c r="J161" s="118" t="s">
        <v>66</v>
      </c>
      <c r="K161" s="118" t="s">
        <v>66</v>
      </c>
      <c r="L161" s="118" t="s">
        <v>66</v>
      </c>
      <c r="M161" s="118" t="s">
        <v>66</v>
      </c>
      <c r="N161" s="118" t="s">
        <v>66</v>
      </c>
      <c r="O161" s="119" t="s">
        <v>66</v>
      </c>
      <c r="P161" s="119" t="s">
        <v>66</v>
      </c>
      <c r="Q161" s="119" t="s">
        <v>66</v>
      </c>
      <c r="R161" s="119" t="s">
        <v>66</v>
      </c>
      <c r="S161" s="119" t="s">
        <v>66</v>
      </c>
      <c r="T161" s="119" t="s">
        <v>66</v>
      </c>
      <c r="U161" s="119" t="s">
        <v>66</v>
      </c>
      <c r="V161" s="119" t="s">
        <v>66</v>
      </c>
      <c r="W161" s="119" t="s">
        <v>66</v>
      </c>
      <c r="X161" s="119" t="s">
        <v>66</v>
      </c>
      <c r="Y161" s="119" t="s">
        <v>66</v>
      </c>
      <c r="Z161" s="119" t="s">
        <v>66</v>
      </c>
      <c r="AA161" s="119" t="s">
        <v>66</v>
      </c>
      <c r="AB161" s="119" t="s">
        <v>66</v>
      </c>
      <c r="AC161" s="119" t="s">
        <v>66</v>
      </c>
      <c r="AD161" s="119" t="s">
        <v>66</v>
      </c>
      <c r="AE161" s="119" t="s">
        <v>66</v>
      </c>
      <c r="AF161" s="119" t="s">
        <v>66</v>
      </c>
      <c r="AG161" s="119" t="s">
        <v>66</v>
      </c>
      <c r="AH161" s="119" t="s">
        <v>66</v>
      </c>
      <c r="AI161" s="119" t="s">
        <v>66</v>
      </c>
      <c r="AJ161" s="119" t="s">
        <v>66</v>
      </c>
      <c r="AK161" s="119" t="s">
        <v>66</v>
      </c>
      <c r="AL161" s="119" t="s">
        <v>66</v>
      </c>
      <c r="AM161" s="119" t="s">
        <v>66</v>
      </c>
      <c r="AN161" s="119" t="s">
        <v>66</v>
      </c>
      <c r="AO161" s="119" t="s">
        <v>66</v>
      </c>
      <c r="AP161" s="119" t="s">
        <v>66</v>
      </c>
      <c r="AQ161" s="119" t="s">
        <v>66</v>
      </c>
      <c r="AR161" s="119" t="s">
        <v>66</v>
      </c>
      <c r="AS161" s="119" t="s">
        <v>66</v>
      </c>
      <c r="AT161" s="119" t="s">
        <v>66</v>
      </c>
      <c r="AU161" s="119" t="s">
        <v>66</v>
      </c>
      <c r="AV161" s="119" t="s">
        <v>66</v>
      </c>
      <c r="AW161" s="119" t="s">
        <v>66</v>
      </c>
      <c r="AX161" s="119" t="s">
        <v>66</v>
      </c>
      <c r="AY161" s="119" t="s">
        <v>66</v>
      </c>
      <c r="AZ161" s="119" t="s">
        <v>66</v>
      </c>
      <c r="BA161" s="119" t="s">
        <v>66</v>
      </c>
      <c r="BB161" s="119" t="s">
        <v>66</v>
      </c>
      <c r="BC161" s="119" t="s">
        <v>66</v>
      </c>
      <c r="BD161" s="119" t="s">
        <v>66</v>
      </c>
      <c r="BE161" s="119"/>
      <c r="BF161" s="119"/>
      <c r="BG161" s="119"/>
      <c r="BH161" s="119"/>
      <c r="BI161" s="119"/>
      <c r="BJ161" s="119"/>
      <c r="BK161" s="119" t="s">
        <v>66</v>
      </c>
      <c r="BL161" s="119"/>
      <c r="BM161" s="119"/>
      <c r="BN161" s="119"/>
      <c r="BO161" s="119"/>
      <c r="BP161" s="119"/>
      <c r="BQ161" s="119"/>
      <c r="BR161" s="119" t="s">
        <v>66</v>
      </c>
      <c r="BS161" s="119"/>
      <c r="BT161" s="119"/>
      <c r="BU161" s="119"/>
      <c r="BV161" s="119"/>
      <c r="BW161" s="119"/>
      <c r="BX161" s="119"/>
      <c r="BY161" s="119" t="s">
        <v>66</v>
      </c>
      <c r="BZ161" s="119"/>
      <c r="CA161" s="119"/>
      <c r="CB161" s="119"/>
      <c r="CC161" s="119"/>
      <c r="CD161" s="119"/>
      <c r="CE161" s="119"/>
      <c r="CF161" s="119" t="s">
        <v>66</v>
      </c>
      <c r="CG161" s="119"/>
      <c r="CH161" s="119"/>
      <c r="CI161" s="119"/>
      <c r="CJ161" s="119"/>
      <c r="CK161" s="119"/>
      <c r="CL161" s="119"/>
      <c r="CM161" s="119" t="s">
        <v>66</v>
      </c>
      <c r="CN161" s="119"/>
      <c r="CO161" s="119"/>
      <c r="CP161" s="119"/>
      <c r="CQ161" s="119"/>
      <c r="CR161" s="119"/>
      <c r="CS161" s="119"/>
      <c r="CT161" s="119" t="s">
        <v>66</v>
      </c>
      <c r="CU161" s="119"/>
      <c r="CV161" s="119"/>
      <c r="CW161" s="119"/>
      <c r="CX161" s="119"/>
      <c r="CY161" s="119"/>
      <c r="CZ161" s="119"/>
      <c r="DA161" s="119" t="s">
        <v>66</v>
      </c>
      <c r="DB161" s="119"/>
      <c r="DC161" s="119"/>
      <c r="DD161" s="119"/>
      <c r="DE161" s="119"/>
      <c r="DF161" s="119"/>
      <c r="DG161" s="119"/>
      <c r="DH161" s="119" t="s">
        <v>66</v>
      </c>
      <c r="DI161" s="119"/>
      <c r="DJ161" s="119"/>
      <c r="DK161" s="119"/>
      <c r="DL161" s="119"/>
      <c r="DM161" s="119"/>
      <c r="DN161" s="119"/>
      <c r="DO161" s="119" t="s">
        <v>66</v>
      </c>
      <c r="DP161" s="119"/>
      <c r="DQ161" s="119"/>
      <c r="DR161" s="119"/>
      <c r="DS161" s="119"/>
      <c r="DT161" s="119"/>
      <c r="DU161" s="119"/>
      <c r="DV161" s="119" t="s">
        <v>66</v>
      </c>
      <c r="DW161" s="119"/>
      <c r="DX161" s="119"/>
      <c r="DY161" s="119"/>
      <c r="DZ161" s="119"/>
      <c r="EA161" s="119"/>
      <c r="EB161" s="119"/>
      <c r="EC161" s="119" t="s">
        <v>66</v>
      </c>
      <c r="ED161" s="119"/>
      <c r="EE161" s="119"/>
      <c r="EF161" s="119"/>
      <c r="EG161" s="119"/>
      <c r="EH161" s="119"/>
      <c r="EI161" s="119"/>
      <c r="EJ161" s="119"/>
    </row>
  </sheetData>
  <autoFilter ref="B2:EI3" xr:uid="{5DD08683-8AB4-2F4B-AE63-AF2005BFCF8D}">
    <filterColumn colId="24" showButton="0"/>
    <filterColumn colId="25" showButton="0"/>
    <filterColumn colId="26" showButton="0"/>
    <filterColumn colId="27" showButton="0"/>
    <filterColumn colId="28" showButton="0"/>
  </autoFilter>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BA2:BA3"/>
    <mergeCell ref="BB2:BB3"/>
    <mergeCell ref="BC2:BC3"/>
    <mergeCell ref="AR2:AR3"/>
    <mergeCell ref="AS2:AS3"/>
    <mergeCell ref="AT2:AT3"/>
    <mergeCell ref="AU2:AU3"/>
    <mergeCell ref="AV2:AV3"/>
    <mergeCell ref="AW2:AW3"/>
    <mergeCell ref="AF2:AF3"/>
    <mergeCell ref="AG2:AG3"/>
    <mergeCell ref="AH2:AH3"/>
    <mergeCell ref="AI2:AI3"/>
    <mergeCell ref="AJ2:AJ3"/>
    <mergeCell ref="AK2:AK3"/>
    <mergeCell ref="AX2:AX3"/>
    <mergeCell ref="AY2:AY3"/>
    <mergeCell ref="AZ2:AZ3"/>
    <mergeCell ref="AT1:AY1"/>
    <mergeCell ref="AZ1:BC1"/>
    <mergeCell ref="BD1:EI1"/>
    <mergeCell ref="O1:Y1"/>
    <mergeCell ref="Z1:AN1"/>
    <mergeCell ref="AO1:AS1"/>
    <mergeCell ref="U2:U3"/>
    <mergeCell ref="V2:V3"/>
    <mergeCell ref="W2:W3"/>
    <mergeCell ref="X2:X3"/>
    <mergeCell ref="Y2:Y3"/>
    <mergeCell ref="Z2:AE2"/>
    <mergeCell ref="O2:O3"/>
    <mergeCell ref="P2:P3"/>
    <mergeCell ref="Q2:Q3"/>
    <mergeCell ref="R2:R3"/>
    <mergeCell ref="S2:S3"/>
    <mergeCell ref="T2:T3"/>
    <mergeCell ref="AL2:AL3"/>
    <mergeCell ref="AM2:AM3"/>
    <mergeCell ref="AN2:AN3"/>
    <mergeCell ref="AO2:AO3"/>
    <mergeCell ref="AP2:AP3"/>
    <mergeCell ref="AQ2:AQ3"/>
    <mergeCell ref="B2:B3"/>
    <mergeCell ref="C2:C3"/>
    <mergeCell ref="D2:D3"/>
    <mergeCell ref="E2:E3"/>
    <mergeCell ref="F2:F3"/>
    <mergeCell ref="G2:G3"/>
    <mergeCell ref="H2:H3"/>
    <mergeCell ref="B1:D1"/>
    <mergeCell ref="E1:G1"/>
    <mergeCell ref="H1:N1"/>
    <mergeCell ref="I2:I3"/>
    <mergeCell ref="J2:J3"/>
    <mergeCell ref="K2:K3"/>
    <mergeCell ref="L2:L3"/>
    <mergeCell ref="M2:M3"/>
    <mergeCell ref="N2:N3"/>
  </mergeCells>
  <conditionalFormatting sqref="BI4:BI159">
    <cfRule type="containsText" dxfId="44" priority="6" operator="containsText" text="Validación Preliminar">
      <formula>NOT(ISERROR(SEARCH("Validación Preliminar",BI4)))</formula>
    </cfRule>
    <cfRule type="containsText" dxfId="43" priority="7" operator="containsText" text="NO">
      <formula>NOT(ISERROR(SEARCH("NO",BI4)))</formula>
    </cfRule>
    <cfRule type="containsText" dxfId="42" priority="8" operator="containsText" text="Pendiente Validar">
      <formula>NOT(ISERROR(SEARCH("Pendiente Validar",BI4)))</formula>
    </cfRule>
    <cfRule type="containsText" dxfId="41" priority="9" operator="containsText" text="SI">
      <formula>NOT(ISERROR(SEARCH("SI",BI4)))</formula>
    </cfRule>
    <cfRule type="containsText" dxfId="40" priority="10" operator="containsText" text="Pendiente Validar">
      <formula>NOT(ISERROR(SEARCH("Pendiente Validar",BI4)))</formula>
    </cfRule>
  </conditionalFormatting>
  <conditionalFormatting sqref="BP4:BP159">
    <cfRule type="containsText" dxfId="39" priority="1" operator="containsText" text="Validación Preliminar">
      <formula>NOT(ISERROR(SEARCH("Validación Preliminar",BP4)))</formula>
    </cfRule>
    <cfRule type="containsText" dxfId="38" priority="2" operator="containsText" text="NO">
      <formula>NOT(ISERROR(SEARCH("NO",BP4)))</formula>
    </cfRule>
    <cfRule type="containsText" dxfId="37" priority="3" operator="containsText" text="Pendiente Validar">
      <formula>NOT(ISERROR(SEARCH("Pendiente Validar",BP4)))</formula>
    </cfRule>
    <cfRule type="containsText" dxfId="36" priority="4" operator="containsText" text="SI">
      <formula>NOT(ISERROR(SEARCH("SI",BP4)))</formula>
    </cfRule>
    <cfRule type="containsText" dxfId="35" priority="5" operator="containsText" text="Pendiente Validar">
      <formula>NOT(ISERROR(SEARCH("Pendiente Validar",BP4)))</formula>
    </cfRule>
  </conditionalFormatting>
  <conditionalFormatting sqref="BW4:BW159 CD4:CD159 CK4:CK159 CR4:CR159 CY4:CY159 DF4:DF159 DM4:DM159 DT4:DT159 EA4:EA159 EH4:EH159">
    <cfRule type="containsText" dxfId="34" priority="11" operator="containsText" text="Validación Preliminar">
      <formula>NOT(ISERROR(SEARCH("Validación Preliminar",BW4)))</formula>
    </cfRule>
    <cfRule type="containsText" dxfId="33" priority="12" operator="containsText" text="NO">
      <formula>NOT(ISERROR(SEARCH("NO",BW4)))</formula>
    </cfRule>
    <cfRule type="containsText" dxfId="32" priority="13" operator="containsText" text="Pendiente Validar">
      <formula>NOT(ISERROR(SEARCH("Pendiente Validar",BW4)))</formula>
    </cfRule>
    <cfRule type="containsText" dxfId="31" priority="14" operator="containsText" text="SI">
      <formula>NOT(ISERROR(SEARCH("SI",BW4)))</formula>
    </cfRule>
    <cfRule type="containsText" dxfId="30" priority="15" operator="containsText" text="Pendiente Validar">
      <formula>NOT(ISERROR(SEARCH("Pendiente Validar",BW4)))</formula>
    </cfRule>
  </conditionalFormatting>
  <dataValidations count="79">
    <dataValidation allowBlank="1" showErrorMessage="1" promptTitle="Mín 300 máx 4000" prompt="Recuerda que debes escribir mínimo 300 caractateres y máximo 4000" sqref="EK3:EL3 EK4:EM4 CM160 EC160 CT152 DV145:DV146 DV137:DV143 DV152 DV4:DV7 DA138:DA143 DV148:DV150 DV154:DV155 CF26 CF13:CF24 CF151:CF152 CF4:CF7 BR129 BY151:BY152 BY13:BY24 BY26 BY4:BY7 CM138 CT138:CT143 CT145:CT146 CT154:CT155 CT4:CT7 DA145:DA146 DA154:DA155 DA4:DA7 DH152 DH137:DH143 DH145:DH146 DH154:DH155 DH148:DH150 DH4:DH7 DO4:DO7 DO152 DO137:DO143 DO145:DO146 DO154:DO155 DO148:DO150 BY10:BY11 BY32:BY38 BY41:BY42 CF9:CF11 CF32:CF38 CF41:CF42 CM4:CM11 CM41:CM42 CT10:CT11 CT41:CT42 DA10:DA11 DA41:DA42 DH9:DH11 DH41:DH42 DO9:DO11 DO41:DO42 DV9:DV11 DV41:DV42 BR118 BK118 BY45:BY78 CF45:CF78 EC137:EC146 BY138:BY147 CF138:CF147 CT45:CT108 DA45:DA108 DV45:DV135 DO45:DO135 CM45:CM132 DH45:DH135 CT110:CT135 DA110:DA135 BY83:BY135 CF83:CF135 CT159:CT160 DH159:DH160 BY154:BY160 DV159:DV160 CF154:CF160 DO159:DO160 DA159:DA160 EC4:EC135 CM13:CM38 CT13:CT38 DA13:DA38 DO13:DO38 DV13:DV38 DH13:DH38 BY28:BY30 CF28:CF30" xr:uid="{4E14822A-66B4-054C-9B5A-1AF6A4FB6C12}"/>
    <dataValidation allowBlank="1" showInputMessage="1" showErrorMessage="1" promptTitle="Línea base" prompt="Corresponde al punto de partida o punto de referencia desde el cual se inicia la medición." sqref="AT2:AT3" xr:uid="{232B5C1E-EBC3-2047-A607-10F266549D8E}"/>
    <dataValidation allowBlank="1" showInputMessage="1" showErrorMessage="1" promptTitle="Meta 2023" prompt="Corresponde a la cantidad o resultado esperado del indicador para el año 2023" sqref="AU2" xr:uid="{A756F653-F2A2-1C44-B032-598D579A865F}"/>
    <dataValidation allowBlank="1" showInputMessage="1" showErrorMessage="1" promptTitle="Meta 2024" prompt="Corresponde a la cantidad o resultado esperado del indicador para el año 2024" sqref="AV2" xr:uid="{D64ADF3D-91E0-794E-BA19-B75F2F6F6EB3}"/>
    <dataValidation allowBlank="1" showInputMessage="1" showErrorMessage="1" promptTitle="Meta 2025" prompt="Corresponde a la cantidad o resultado esperado del indicador para el año 2025" sqref="AW2" xr:uid="{0695066C-6FA5-9042-81FA-D6C08AEBCE1C}"/>
    <dataValidation allowBlank="1" showInputMessage="1" showErrorMessage="1" promptTitle="Meta 2026" prompt="Corresponde a la cantidad o resultado esperado del indicador para el año 2026" sqref="AX2" xr:uid="{DC192314-FAF4-914E-8ABF-C6C00512FAB8}"/>
    <dataValidation allowBlank="1" showInputMessage="1" showErrorMessage="1" promptTitle="Meta cuatrienio" prompt="Corresponde a la cantidad o resultado esperado del indicador para el cuatrienio" sqref="AY2" xr:uid="{743A4F65-0ABC-6F47-B3C5-93869A776504}"/>
    <dataValidation allowBlank="1" showInputMessage="1" showErrorMessage="1" promptTitle="Avance 2023" prompt="Corresponde a la cantidad o resultado alcanzado del indicador para el año 2023" sqref="AZ2" xr:uid="{C2EB627C-B509-2A4F-9516-579E067517F2}"/>
    <dataValidation allowBlank="1" showInputMessage="1" showErrorMessage="1" promptTitle="Avance 2024" prompt="Corresponde a la cantidad o resultado alcanzado del indicador para el año 2024" sqref="BA2" xr:uid="{74E19C6C-C6F2-7E4E-A77F-8052B584C1D0}"/>
    <dataValidation allowBlank="1" showInputMessage="1" showErrorMessage="1" promptTitle="Avance 2025" prompt="Corresponde a la cantidad o resultado alcanzado del indicador para el año 2025" sqref="BB2:BC2" xr:uid="{49D00BA1-A267-7243-A7BA-2D6EA12C3E1B}"/>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03187C35-C982-194D-AB7E-5BC14F94181C}"/>
    <dataValidation allowBlank="1" showInputMessage="1" showErrorMessage="1" promptTitle="Meta febrero" prompt="Diligenciar el valor de la meta programada para el mes. _x000a_Debe ser registrado de manera acumulada de acuerdo con la periodicidad del indicador  " sqref="BK2" xr:uid="{46A303F9-15DD-5248-A3B8-04964207DE77}"/>
    <dataValidation allowBlank="1" showInputMessage="1" showErrorMessage="1" promptTitle="Meta marzo" prompt="Diligenciar el valor de la meta programada para el mes. _x000a_Debe ser registrado de manera acumulada de acuerdo con la periodicidad del indicador  " sqref="BR2" xr:uid="{5A3B799C-FD8C-514D-B788-EB31309B1C25}"/>
    <dataValidation allowBlank="1" showInputMessage="1" showErrorMessage="1" promptTitle="Meta abril" prompt="Diligenciar el valor de la meta programada para el mes. _x000a_Debe ser registrado de manera acumulada de acuerdo con la periodicidad del indicador  " sqref="BY2" xr:uid="{DC93EA88-C62B-2046-A235-CB094AB8DCBC}"/>
    <dataValidation allowBlank="1" showInputMessage="1" showErrorMessage="1" promptTitle="Meta mayo" prompt="Diligenciar el valor de la meta programada para el mes. _x000a_Debe ser registrado de manera acumulada de acuerdo con la periodicidad del indicador  " sqref="CF2" xr:uid="{053FB55E-BF2B-044A-BAE1-2BBB6437619E}"/>
    <dataValidation allowBlank="1" showInputMessage="1" showErrorMessage="1" promptTitle="Meta junio" prompt="Diligenciar el valor de la meta programada para el mes. _x000a_Debe ser registrado de manera acumulada de acuerdo con la periodicidad del indicador  " sqref="CM2" xr:uid="{42D9FB19-D114-4B4D-B306-C936FB9B6E9D}"/>
    <dataValidation allowBlank="1" showInputMessage="1" showErrorMessage="1" promptTitle="Meta julio" prompt="Diligenciar el valor de la meta programada para el mes. _x000a_Debe ser registrado de manera acumulada de acuerdo con la periodicidad del indicador  " sqref="CT2" xr:uid="{A0A9FECD-0ACC-854A-905F-7F262BB609C3}"/>
    <dataValidation allowBlank="1" showInputMessage="1" showErrorMessage="1" promptTitle="Meta agosto" prompt="Diligenciar el valor de la meta programada para el mes. _x000a_Debe ser registrado de manera acumulada de acuerdo con la periodicidad del indicador  " sqref="DA2" xr:uid="{A2B2E64E-8160-FE48-9D79-C889E76D4EB1}"/>
    <dataValidation allowBlank="1" showInputMessage="1" showErrorMessage="1" promptTitle="Meta septiembre" prompt="Diligenciar el valor de la meta programada para el mes. _x000a_Debe ser registrado de manera acumulada de acuerdo con la periodicidad del indicador  " sqref="DH2" xr:uid="{A42659B7-FC95-BB49-855F-58E612915D38}"/>
    <dataValidation allowBlank="1" showInputMessage="1" showErrorMessage="1" promptTitle="Meta octubre" prompt="Diligenciar el valor de la meta programada para el mes. _x000a_Debe ser registrado de manera acumulada de acuerdo con la periodicidad del indicador  " sqref="DO2" xr:uid="{8CA60534-82DE-B749-BC04-4B2283FFC077}"/>
    <dataValidation allowBlank="1" showInputMessage="1" showErrorMessage="1" promptTitle="Meta noviembre" prompt="Diligenciar el valor de la meta programada para el mes. _x000a_Debe ser registrado de manera acumulada de acuerdo con la periodicidad del indicador  " sqref="DV2" xr:uid="{2A0A1B03-83B4-DF4E-98F1-01A5B4AF5E40}"/>
    <dataValidation allowBlank="1" showInputMessage="1" showErrorMessage="1" promptTitle="Meta diciembre" prompt="Diligenciar el valor de la meta programada para la vigencia _x000a_" sqref="EC2" xr:uid="{567D978F-5274-CF4C-A4C6-F8D686670BE7}"/>
    <dataValidation allowBlank="1" showInputMessage="1" showErrorMessage="1" promptTitle="MPC" prompt="Registre el número del compromiso adquirido por el MEN en la Mesa Permanente de Concertación indígena que esté asociado al indicador." sqref="Z3" xr:uid="{DAECC5A2-3443-E14F-BEDE-40DAD79CE3AB}"/>
    <dataValidation allowBlank="1" showInputMessage="1" showErrorMessage="1" promptTitle="MRA" prompt="Registre el número del compromiso adquirido por el MEN en la Mesa Regional Amazónica que esté asociado al indicador." sqref="AA3" xr:uid="{6D9C08EF-3607-334C-A784-688355968C7E}"/>
    <dataValidation allowBlank="1" showInputMessage="1" showErrorMessage="1" promptTitle="CRIDEC" prompt="Registre el número del compromiso adquirido por el MEN con el Consejo Regional Indígena de Caldas que esté asociado al indicador._x000a_" sqref="AC3" xr:uid="{39C8A3EC-84A0-1147-885C-A503DBBBD108}"/>
    <dataValidation allowBlank="1" showInputMessage="1" showErrorMessage="1" promptTitle="CRIHU" prompt="Registre el número del compromiso adquirido por el MEN con el Consejo Regional Indígena del Huila que esté asociado al indicador." sqref="AD3" xr:uid="{4D2CA530-11C0-774B-9112-C65B35034159}"/>
    <dataValidation allowBlank="1" showInputMessage="1" showErrorMessage="1" promptTitle="CRIC" prompt="Registre el número del compromiso adquirido por el MEN con el Consejo Regional Indígena del Cauca que esté asociado al indicador." sqref="AB3" xr:uid="{3FC4C4B5-08C1-CB49-A34C-9ECCC56164E5}"/>
    <dataValidation allowBlank="1" showInputMessage="1" showErrorMessage="1" promptTitle="Proceso SIG" prompt="Seleccione de la lista desplegable el proceso del SIG al cual se asocia el indicador" sqref="G2" xr:uid="{94EB223F-1523-584E-A5CA-349D72734C07}"/>
    <dataValidation allowBlank="1" showInputMessage="1" showErrorMessage="1" promptTitle="Étnicos - NARP" prompt="Marque con &quot;X&quot; si el indicador responde a un compromiso adquirido por el MEN con una comunidad Negra, Afrocolombiana, Raizal y Palenquera" sqref="AF2:AF3" xr:uid="{566DF053-5146-FD4F-A731-F1682CD0F5B2}"/>
    <dataValidation allowBlank="1" showInputMessage="1" showErrorMessage="1" promptTitle="Étnicos - Rrom" prompt="Marque con &quot;X&quot; si el indicador responde a un compromiso adquirido por el MEN con una comunidad Rrom" sqref="AG2:AG3" xr:uid="{7AF0D702-EF24-F84E-82FC-4809C7F76BC1}"/>
    <dataValidation allowBlank="1" showInputMessage="1" showErrorMessage="1" promptTitle="CTeI" prompt="Marque con &quot;X&quot; si el indicador se relaciona con algún componente de la política de Ciencia, Tecnología e Innovación " sqref="AN2:AN3" xr:uid="{E75AB8F3-153F-0242-9AA1-B2B28DA144F9}"/>
    <dataValidation allowBlank="1" showInputMessage="1" showErrorMessage="1" promptTitle="TIC" prompt="Marque con &quot;X&quot; si el indicador se asocia con la política de Tecnologías de la Información y las Comunicaciones" sqref="AM2" xr:uid="{9D211113-6DEB-384E-92ED-BBF4628DF5C6}"/>
    <dataValidation allowBlank="1" showInputMessage="1" showErrorMessage="1" promptTitle="Participación Ciudadana" prompt="Marque con &quot;X&quot; si el indicador responde a alguna estrategia o actividad, en el marco de la política de Participación Ciudadana " sqref="AK2" xr:uid="{21FAEF92-D45B-2948-888E-E7B52D5E0DA8}"/>
    <dataValidation allowBlank="1" showInputMessage="1" showErrorMessage="1" promptTitle="Primer infancia" prompt="Marque con &quot;X&quot; si el indicador se enmarca en alguna de  las categorias de la política de Primera Infancia, Infancia y Adolescencia " sqref="AI2" xr:uid="{425161CE-A80C-1749-AAED-C0852B0B283F}"/>
    <dataValidation allowBlank="1" showInputMessage="1" showErrorMessage="1" promptTitle="Otros" prompt="Seleccione de la lista a que otro compromiso responde el indicador formulado._x000a_" sqref="AS2" xr:uid="{7EBB92CF-B1A6-274D-B515-C98C5C0FBF7B}"/>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AD222E36-A131-4346-BF18-743696408F3A}"/>
    <dataValidation allowBlank="1" showInputMessage="1" showErrorMessage="1" promptTitle="Despacho o dirección " prompt="Seleccione de la lista desplegable el despacho o la dirección responsable del indicador." sqref="C2:C3" xr:uid="{EC6C8766-546B-E345-8F69-74AFD3D3FA5C}"/>
    <dataValidation allowBlank="1" showInputMessage="1" showErrorMessage="1" promptTitle="Dependencia" prompt="Seleccione de la lista desplegable la dependencia responsable del indicador." sqref="D2:D3" xr:uid="{B1D7A4F1-1CDB-074B-A9AC-99BD29480124}"/>
    <dataValidation allowBlank="1" showInputMessage="1" showErrorMessage="1" promptTitle="Objetivo SIG" prompt="Seleccione de la lista desplegable el objetivo del Sistema Integrado de Gestión (SIG) al cual se asocia el indicador." sqref="F2:F3" xr:uid="{69137518-8245-254C-B587-66C7C9DC6E4F}"/>
    <dataValidation allowBlank="1" showInputMessage="1" showErrorMessage="1" promptTitle="Meta ODS" prompt="Seleccione de la lista desplegable la meta del Objetivo de Desarrollo Sostenible (ODS) al cual se asocia el indicador." sqref="H2:H3" xr:uid="{A98D3576-876B-5640-8085-FFF0E5220CD5}"/>
    <dataValidation allowBlank="1" showInputMessage="1" showErrorMessage="1" promptTitle="Transformación PND" prompt="Seleccione de la lista desplegable la transformación del Plan Nacional de Desarrollo (PND) a la cual se asocia el indicador." sqref="I2:I3" xr:uid="{8EC4F249-3BA5-884E-96C8-B68FB55601D8}"/>
    <dataValidation allowBlank="1" showInputMessage="1" showErrorMessage="1" promptTitle="Pilar" prompt="Seleccione de la lista desplegable el pilar de la transformación PND al cual se asocia el indicador. " sqref="J2:J3" xr:uid="{C3B438A2-5435-A44C-9B11-6788F9D1E17A}"/>
    <dataValidation allowBlank="1" showInputMessage="1" showErrorMessage="1" promptTitle="Catalizador" prompt="Seleccione de la lista desplegable el catalizador al cual se asocia el indicador." sqref="K2:K3" xr:uid="{E5DA784C-1DC9-1949-A975-5458668FAF22}"/>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ED1D73FC-CFD4-1843-AB85-407E49ADD19E}"/>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44323B75-8E6C-5F43-A9BF-707590FD1087}"/>
    <dataValidation allowBlank="1" showInputMessage="1" showErrorMessage="1" promptTitle="Estrategia" prompt="Registre la estrategia que permitirá alcanzar el eje estratégico. Debe coincidir con la hoja de acciones._x000a_" sqref="N2:N3" xr:uid="{1AA4D096-CBC3-E940-90F4-2020E4574FE1}"/>
    <dataValidation allowBlank="1" showInputMessage="1" showErrorMessage="1" promptTitle="Fórmula de cálculo" prompt="Es la representación matemática del cálculo a realizar para obtener el dato de avance cuantitativo del indicador." sqref="S2:S3" xr:uid="{078A38EC-7769-4942-9F87-66ADAFED7E39}"/>
    <dataValidation allowBlank="1" showInputMessage="1" showErrorMessage="1" promptTitle="Tipo de acumulación" prompt="Seleccione de la lista desplegable el tipo de acumulación:_x000a__x000a_• Mantenimiento (stock)_x000a_• Flujo _x000a_• Acumulado_x000a_• Capacidad_x000a_• Reducción" sqref="R2:R3" xr:uid="{BCC40ECA-82E8-C54D-90E8-0C54CA2F469C}"/>
    <dataValidation allowBlank="1" showInputMessage="1" showErrorMessage="1" promptTitle="Unidad de medida" prompt="Parámetro de referencia para determina la magnitud del indicador (Ej: número, porcentaje,...)" sqref="T2:T3" xr:uid="{2743C503-B806-E544-BDB6-AFE0C1D74E3D}"/>
    <dataValidation allowBlank="1" showInputMessage="1" showErrorMessage="1" promptTitle="Dias de rezago" prompt="Cantidad de días que se requiere para procesar la información y emitir el dato de avance cuantitativo después del cierre del periodo. " sqref="V2:V3" xr:uid="{28D96297-F44D-CA4C-899E-3C8C3947F505}"/>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AA34DDED-6A87-264E-8ADF-B1853D4764EA}"/>
    <dataValidation allowBlank="1" showInputMessage="1" showErrorMessage="1" promptTitle="Periodicidad" prompt="Corresponde a la temporalidad con la cual se reporta el avance cuantitativo del indicador." sqref="U2:U3" xr:uid="{77E7F397-9C33-4941-A559-D50FD5B7D75C}"/>
    <dataValidation allowBlank="1" showInputMessage="1" showErrorMessage="1" promptTitle="Otras mesas" prompt="Diligencie el nombre de otra instancia con Grupos Étnicos - Indígenas con compromisos asociados al indicador." sqref="AE3" xr:uid="{69AF8693-8399-DC4A-8C8D-D14AC38CFEB1}"/>
    <dataValidation allowBlank="1" showInputMessage="1" showErrorMessage="1" promptTitle="Equidad de la Mujer" prompt="Marque con &quot;X&quot; si el indicador responde la política de Equidad de la Mujer." sqref="AH2:AH3" xr:uid="{C15C5840-AE69-AE47-9934-149F8B3F895D}"/>
    <dataValidation allowBlank="1" showInputMessage="1" showErrorMessage="1" promptTitle="Víctimas" prompt="Marque con &quot;X&quot; si el indicador responde a un compromiso adquirido por el MEN en desarrollo de la Política de Víctimas." sqref="AJ2:AJ3" xr:uid="{7ECC4881-DE65-6742-BAFB-CC081486FE97}"/>
    <dataValidation allowBlank="1" showInputMessage="1" showErrorMessage="1" promptTitle="Discapacidad" prompt="Marque con &quot;X&quot; si el indicador responde a un compromiso del MEN en desarrollo de la Política de Discapacidad." sqref="AL2:AL3" xr:uid="{15E667FA-0A56-E941-80E5-EAA7AD38719A}"/>
    <dataValidation allowBlank="1" showInputMessage="1" showErrorMessage="1" promptTitle="Iniciativas PPI" prompt="Marque con &quot;X&quot; si el indicador está asociado al cumplimiento de iniciativas planteadas en el Plan Plurianual de Inversión para 2024." sqref="AO2:AO3" xr:uid="{075B4FCD-0165-0840-8F76-527D190509E6}"/>
    <dataValidation allowBlank="1" showInputMessage="1" showErrorMessage="1" promptTitle="Derechos Humanos" prompt="Marque con &quot;X&quot; si el indicador se relaciona con algún componente del Plan Nacional de Educación en Derechos Humanos (PLANEDH)" sqref="AP2:AP3" xr:uid="{63385E21-62F0-D945-8CB1-EF524CFFC1D9}"/>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FC8129C7-9269-6446-AAF6-46FF57309662}"/>
    <dataValidation allowBlank="1" showInputMessage="1" showErrorMessage="1" promptTitle="CONPES (Número documento)" prompt="Diligencie el número del documento (s) CONPES asociados con el indicador." sqref="AR2:AR3" xr:uid="{52577D01-73AF-1C4D-A106-C51C64845766}"/>
    <dataValidation allowBlank="1" showInputMessage="1" showErrorMessage="1" promptTitle="MIPG" prompt="Seleccione de la lista desplegable la dimensión del Modelo Integrado de Planeación y Gestión (MIPG) a la cual se asocia el indicador." sqref="E2:E3" xr:uid="{38E0BED3-46A3-0946-AF5F-A798D2ECF8D2}"/>
    <dataValidation allowBlank="1" showInputMessage="1" showErrorMessage="1" promptTitle="ID Indicador" prompt="Campo registrado por la OAPF." sqref="O2:O3" xr:uid="{D7280C43-E872-9E4E-A93B-1B327329F593}"/>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FCA1CF7D-3CC1-2543-A9EB-F9ADEEDD6B33}"/>
    <dataValidation allowBlank="1" showInputMessage="1" showErrorMessage="1" promptTitle="Medio de verificación" prompt="Documento que soporta el avance cuantitativo del indicador." sqref="W2:W3" xr:uid="{F34D9BFF-6D99-B549-8683-15359CB29969}"/>
    <dataValidation allowBlank="1" showInputMessage="1" showErrorMessage="1" promptTitle="Macrometa" prompt="Si el indicador hace parte del reporte de alguna &quot;Macrometa&quot; de Presidencia, seleccione la que corresponda de la lista desplegable." sqref="Y2" xr:uid="{2B270EB4-608B-1849-A111-656171409359}"/>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AC6C7B65-A047-8E4D-9E4E-080250599114}"/>
    <dataValidation type="list" allowBlank="1" showInputMessage="1" showErrorMessage="1" sqref="N107 J112:L160 N112:N160 J4:L104 N4:N105" xr:uid="{A3850E06-6943-5C4B-8A87-09DCC2F19DCF}">
      <formula1>INDIRECT(EM4)</formula1>
    </dataValidation>
    <dataValidation type="list" allowBlank="1" showInputMessage="1" showErrorMessage="1" sqref="D112:D160 D4:D108" xr:uid="{773307AE-098E-5E41-9A1C-7E8AF3F61C64}">
      <formula1>INDIRECT(EL4)</formula1>
    </dataValidation>
    <dataValidation type="list" allowBlank="1" showInputMessage="1" showErrorMessage="1" sqref="C4:C160" xr:uid="{B9D91F90-4C7F-A745-A4A9-E208015E8E0B}">
      <formula1>INDIRECT(B4)</formula1>
    </dataValidation>
    <dataValidation type="list" allowBlank="1" showInputMessage="1" showErrorMessage="1" sqref="BI4:BI159 EA4:EA159 BW4:BW159 CD4:CD159 CK4:CK159 CR4:CR159 CY4:CY159 DF4:DF159 DM4:DM159 DT4:DT159 EH4:EH159 BP4:BP159" xr:uid="{08C68574-E9B0-3046-ACC1-752B509F0C7C}">
      <formula1>"SI,NO,Pendiente Validar,Validación Preliminar"</formula1>
    </dataValidation>
    <dataValidation type="list" allowBlank="1" showInputMessage="1" showErrorMessage="1" sqref="N108:N111 J105:L111 N106 D109:D111" xr:uid="{3A370C44-503A-D045-9AA5-D8E13ACBF87E}">
      <formula1>INDIRECT(#REF!)</formula1>
    </dataValidation>
    <dataValidation type="list" allowBlank="1" showInputMessage="1" showErrorMessage="1" sqref="M107:M111 E107:I111 B107:B111" xr:uid="{18E880AE-ECAC-AE46-A470-C8B880408CED}">
      <formula1>#REF!</formula1>
    </dataValidation>
    <dataValidation type="list" allowBlank="1" showInputMessage="1" showErrorMessage="1" sqref="E105:E106" xr:uid="{DCBC701A-6C8B-744E-B6C5-962A646C9FB7}">
      <formula1>$C$3:$C$10</formula1>
    </dataValidation>
    <dataValidation type="list" allowBlank="1" showInputMessage="1" showErrorMessage="1" sqref="F105:F106" xr:uid="{18D85BA0-45F8-7D4C-872B-7FA51D6DCC8E}">
      <formula1>$F$3:$F$6</formula1>
    </dataValidation>
    <dataValidation type="list" allowBlank="1" showInputMessage="1" showErrorMessage="1" sqref="G105:G106" xr:uid="{78257AA7-88CD-434C-8A4B-B3536EA8C504}">
      <formula1>$H$3:$H$20</formula1>
    </dataValidation>
    <dataValidation type="list" allowBlank="1" showInputMessage="1" showErrorMessage="1" sqref="H105:H106" xr:uid="{B13DB88B-B593-0546-A275-A60C2CE40BD9}">
      <formula1>$A$3:$A$12</formula1>
    </dataValidation>
    <dataValidation type="list" allowBlank="1" showInputMessage="1" showErrorMessage="1" sqref="I105:I106" xr:uid="{66F2B05B-62FA-614E-AFBF-DDA13FAB5F2B}">
      <formula1>$ES$3:$ES$7</formula1>
    </dataValidation>
    <dataValidation type="list" allowBlank="1" showInputMessage="1" showErrorMessage="1" sqref="B105:B106" xr:uid="{06CF487F-2F40-9041-84C5-2D076BA63657}">
      <formula1>$AI$2:$AK$2</formula1>
    </dataValidation>
    <dataValidation type="list" allowBlank="1" showInputMessage="1" showErrorMessage="1" sqref="M105:M106" xr:uid="{C3F4AC11-AFC7-D842-ADAD-A74234570075}">
      <formula1>$J$3:$J$11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3E5A4-8403-B54B-9AFA-AECF13D1E0D0}">
  <dimension ref="A1:D13"/>
  <sheetViews>
    <sheetView topLeftCell="A4" zoomScale="175" zoomScaleNormal="175" workbookViewId="0">
      <selection activeCell="A10" sqref="A10"/>
    </sheetView>
  </sheetViews>
  <sheetFormatPr baseColWidth="10" defaultRowHeight="16" x14ac:dyDescent="0.2"/>
  <cols>
    <col min="1" max="1" width="38.1640625" customWidth="1"/>
    <col min="2" max="2" width="20" customWidth="1"/>
    <col min="3" max="3" width="21.83203125" customWidth="1"/>
    <col min="4" max="4" width="12.6640625" customWidth="1"/>
  </cols>
  <sheetData>
    <row r="1" spans="1:4" ht="17" x14ac:dyDescent="0.2">
      <c r="A1" s="136" t="s">
        <v>733</v>
      </c>
      <c r="B1" s="136"/>
      <c r="C1" s="136"/>
      <c r="D1" s="136"/>
    </row>
    <row r="2" spans="1:4" x14ac:dyDescent="0.2">
      <c r="A2" s="137" t="s">
        <v>734</v>
      </c>
      <c r="B2" s="137"/>
      <c r="C2" s="137"/>
      <c r="D2" s="137"/>
    </row>
    <row r="4" spans="1:4" ht="32" x14ac:dyDescent="0.2">
      <c r="A4" s="1" t="s">
        <v>124</v>
      </c>
      <c r="B4" s="2" t="s">
        <v>125</v>
      </c>
      <c r="C4" s="2" t="s">
        <v>126</v>
      </c>
      <c r="D4" s="2" t="s">
        <v>127</v>
      </c>
    </row>
    <row r="5" spans="1:4" x14ac:dyDescent="0.2">
      <c r="A5" s="3" t="s">
        <v>129</v>
      </c>
      <c r="B5" s="134">
        <v>0.32955113465495878</v>
      </c>
      <c r="C5" s="134">
        <v>0.26719216746196556</v>
      </c>
      <c r="D5" s="4">
        <f>+C5/B5</f>
        <v>0.810776050708236</v>
      </c>
    </row>
    <row r="6" spans="1:4" x14ac:dyDescent="0.2">
      <c r="A6" s="3" t="s">
        <v>130</v>
      </c>
      <c r="B6" s="134">
        <v>0.38466785724905622</v>
      </c>
      <c r="C6" s="134">
        <v>0.48321550791012907</v>
      </c>
      <c r="D6" s="4">
        <f>+C6/B6</f>
        <v>1.2561889401569297</v>
      </c>
    </row>
    <row r="7" spans="1:4" x14ac:dyDescent="0.2">
      <c r="A7" s="3" t="s">
        <v>135</v>
      </c>
      <c r="B7" s="134">
        <v>0.25</v>
      </c>
      <c r="C7" s="134">
        <v>0.42499999999999999</v>
      </c>
      <c r="D7" s="4">
        <f t="shared" ref="D7:D11" si="0">+C7/B7</f>
        <v>1.7</v>
      </c>
    </row>
    <row r="8" spans="1:4" x14ac:dyDescent="0.2">
      <c r="A8" s="3" t="s">
        <v>131</v>
      </c>
      <c r="B8" s="134">
        <v>0.25000054545454548</v>
      </c>
      <c r="C8" s="134">
        <v>0.51316963636363633</v>
      </c>
      <c r="D8" s="4">
        <f t="shared" si="0"/>
        <v>2.0526740668929446</v>
      </c>
    </row>
    <row r="9" spans="1:4" x14ac:dyDescent="0.2">
      <c r="A9" s="3" t="s">
        <v>132</v>
      </c>
      <c r="B9" s="134">
        <v>0.10416666666666667</v>
      </c>
      <c r="C9" s="134">
        <v>8.9916666666666659E-2</v>
      </c>
      <c r="D9" s="4">
        <f t="shared" si="0"/>
        <v>0.86319999999999986</v>
      </c>
    </row>
    <row r="10" spans="1:4" x14ac:dyDescent="0.2">
      <c r="A10" s="3" t="s">
        <v>133</v>
      </c>
      <c r="B10" s="134">
        <v>0.16666666666666666</v>
      </c>
      <c r="C10" s="134">
        <v>0.16666666666666666</v>
      </c>
      <c r="D10" s="4">
        <f t="shared" si="0"/>
        <v>1</v>
      </c>
    </row>
    <row r="11" spans="1:4" x14ac:dyDescent="0.2">
      <c r="A11" s="5" t="s">
        <v>134</v>
      </c>
      <c r="B11" s="135">
        <v>1</v>
      </c>
      <c r="C11" s="135">
        <v>0.8981905687143521</v>
      </c>
      <c r="D11" s="6">
        <f t="shared" si="0"/>
        <v>0.8981905687143521</v>
      </c>
    </row>
    <row r="13" spans="1:4" ht="75" customHeight="1" x14ac:dyDescent="0.2">
      <c r="A13" s="138" t="s">
        <v>735</v>
      </c>
      <c r="B13" s="138"/>
      <c r="C13" s="138"/>
    </row>
  </sheetData>
  <mergeCells count="3">
    <mergeCell ref="A1:D1"/>
    <mergeCell ref="A2:D2"/>
    <mergeCell ref="A13: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2B4D-9008-384C-9AED-70B860297492}">
  <dimension ref="A1:ER161"/>
  <sheetViews>
    <sheetView topLeftCell="B1" workbookViewId="0">
      <selection activeCell="D17" sqref="D17"/>
    </sheetView>
  </sheetViews>
  <sheetFormatPr baseColWidth="10" defaultColWidth="0" defaultRowHeight="16" x14ac:dyDescent="0.25"/>
  <cols>
    <col min="1" max="1" width="16.1640625" style="117" hidden="1"/>
    <col min="2" max="2" width="24.5" style="117" customWidth="1"/>
    <col min="3" max="3" width="28.5" style="117" customWidth="1"/>
    <col min="4" max="4" width="29.33203125" style="117" customWidth="1"/>
    <col min="5" max="7" width="28.5" style="117" customWidth="1"/>
    <col min="8" max="8" width="21.5" style="117" customWidth="1"/>
    <col min="9" max="9" width="24.83203125" style="117" customWidth="1"/>
    <col min="10" max="10" width="29" style="117" customWidth="1"/>
    <col min="11" max="11" width="31" style="117" customWidth="1"/>
    <col min="12" max="12" width="25.83203125" style="117" customWidth="1"/>
    <col min="13" max="13" width="35.1640625" style="117" customWidth="1"/>
    <col min="14" max="14" width="32.83203125" style="117" customWidth="1"/>
    <col min="15" max="15" width="10.33203125" style="117" customWidth="1"/>
    <col min="16" max="16" width="36" style="120" customWidth="1"/>
    <col min="17" max="18" width="14.33203125" style="120" customWidth="1"/>
    <col min="19" max="19" width="21.5" style="120" customWidth="1"/>
    <col min="20" max="21" width="14.33203125" style="120" customWidth="1"/>
    <col min="22" max="22" width="13" style="120" customWidth="1"/>
    <col min="23" max="23" width="21.5" style="120" customWidth="1"/>
    <col min="24" max="24" width="11.5" style="117" customWidth="1"/>
    <col min="25" max="25" width="12.5" style="117" customWidth="1"/>
    <col min="26" max="31" width="17" style="117" hidden="1"/>
    <col min="32" max="32" width="20" style="117" hidden="1"/>
    <col min="33" max="43" width="14.33203125" style="117" hidden="1"/>
    <col min="44" max="44" width="14.33203125" style="121" hidden="1"/>
    <col min="45" max="45" width="14.33203125" style="117" hidden="1"/>
    <col min="46" max="46" width="16.33203125" style="121" customWidth="1"/>
    <col min="47" max="47" width="17.1640625" style="121" customWidth="1"/>
    <col min="48" max="48" width="17.6640625" style="121" customWidth="1"/>
    <col min="49" max="49" width="21" style="121" bestFit="1" customWidth="1"/>
    <col min="50" max="50" width="16.6640625" style="121" customWidth="1"/>
    <col min="51" max="51" width="22.5" style="121" bestFit="1" customWidth="1"/>
    <col min="52" max="52" width="14.33203125" style="117" hidden="1"/>
    <col min="53" max="53" width="6.33203125" style="117" hidden="1"/>
    <col min="54" max="55" width="12.1640625" style="117" hidden="1"/>
    <col min="56" max="57" width="14.1640625" style="117" customWidth="1"/>
    <col min="58" max="58" width="34.5" style="117" customWidth="1"/>
    <col min="59" max="62" width="14.1640625" style="117" customWidth="1"/>
    <col min="63" max="63" width="18" style="117" customWidth="1"/>
    <col min="64" max="64" width="19.33203125" style="117" customWidth="1"/>
    <col min="65" max="69" width="14.1640625" style="117" customWidth="1"/>
    <col min="70" max="70" width="18" style="117" customWidth="1"/>
    <col min="71" max="71" width="21.1640625" style="117" customWidth="1"/>
    <col min="72" max="76" width="14.1640625" style="117" customWidth="1"/>
    <col min="77" max="77" width="21.83203125" style="117" customWidth="1"/>
    <col min="78" max="83" width="14.1640625" style="117" customWidth="1"/>
    <col min="84" max="84" width="23.1640625" style="117" customWidth="1"/>
    <col min="85" max="90" width="14.1640625" style="117" customWidth="1"/>
    <col min="91" max="91" width="23.1640625" style="117" customWidth="1"/>
    <col min="92" max="97" width="14.1640625" style="117" customWidth="1"/>
    <col min="98" max="98" width="23.1640625" style="117" customWidth="1"/>
    <col min="99" max="104" width="14.1640625" style="117" customWidth="1"/>
    <col min="105" max="105" width="23.1640625" style="117" customWidth="1"/>
    <col min="106" max="111" width="14.1640625" style="117" customWidth="1"/>
    <col min="112" max="112" width="23.1640625" style="117" customWidth="1"/>
    <col min="113" max="118" width="14.1640625" style="117" customWidth="1"/>
    <col min="119" max="119" width="23.1640625" style="117" customWidth="1"/>
    <col min="120" max="125" width="14.1640625" style="117" customWidth="1"/>
    <col min="126" max="126" width="23.1640625" style="117" customWidth="1"/>
    <col min="127" max="132" width="14.1640625" style="117" customWidth="1"/>
    <col min="133" max="133" width="23.5" style="117" customWidth="1"/>
    <col min="134" max="137" width="14.1640625" style="117" customWidth="1"/>
    <col min="138" max="138" width="15.33203125" style="117" customWidth="1"/>
    <col min="139" max="139" width="34.6640625" style="117" customWidth="1"/>
    <col min="140" max="140" width="17.6640625" style="117" customWidth="1"/>
    <col min="141" max="141" width="11.83203125" style="117" hidden="1"/>
    <col min="142" max="142" width="13.33203125" style="121" hidden="1"/>
    <col min="143" max="143" width="16.83203125" style="117" hidden="1"/>
    <col min="144" max="144" width="15.33203125" style="117" hidden="1"/>
    <col min="145" max="145" width="18" style="117" hidden="1"/>
    <col min="146" max="146" width="19.5" style="117" hidden="1"/>
    <col min="147" max="147" width="13.5" style="117" hidden="1"/>
    <col min="148" max="148" width="12.33203125" style="117" hidden="1"/>
    <col min="149" max="16384" width="11.83203125" style="117" hidden="1"/>
  </cols>
  <sheetData>
    <row r="1" spans="1:148" s="7" customFormat="1" ht="30.75" customHeight="1" x14ac:dyDescent="0.25">
      <c r="B1" s="145" t="s">
        <v>0</v>
      </c>
      <c r="C1" s="145"/>
      <c r="D1" s="145"/>
      <c r="E1" s="146" t="s">
        <v>136</v>
      </c>
      <c r="F1" s="146"/>
      <c r="G1" s="146"/>
      <c r="H1" s="147" t="s">
        <v>137</v>
      </c>
      <c r="I1" s="148"/>
      <c r="J1" s="148"/>
      <c r="K1" s="148"/>
      <c r="L1" s="148"/>
      <c r="M1" s="148"/>
      <c r="N1" s="148"/>
      <c r="O1" s="154" t="s">
        <v>138</v>
      </c>
      <c r="P1" s="155"/>
      <c r="Q1" s="155"/>
      <c r="R1" s="155"/>
      <c r="S1" s="155"/>
      <c r="T1" s="155"/>
      <c r="U1" s="155"/>
      <c r="V1" s="155"/>
      <c r="W1" s="155"/>
      <c r="X1" s="155"/>
      <c r="Y1" s="156"/>
      <c r="Z1" s="157" t="s">
        <v>139</v>
      </c>
      <c r="AA1" s="157"/>
      <c r="AB1" s="157"/>
      <c r="AC1" s="157"/>
      <c r="AD1" s="157"/>
      <c r="AE1" s="157"/>
      <c r="AF1" s="157"/>
      <c r="AG1" s="157"/>
      <c r="AH1" s="157"/>
      <c r="AI1" s="157"/>
      <c r="AJ1" s="157"/>
      <c r="AK1" s="157"/>
      <c r="AL1" s="157"/>
      <c r="AM1" s="157"/>
      <c r="AN1" s="157"/>
      <c r="AO1" s="158" t="s">
        <v>140</v>
      </c>
      <c r="AP1" s="158"/>
      <c r="AQ1" s="158"/>
      <c r="AR1" s="158"/>
      <c r="AS1" s="158"/>
      <c r="AT1" s="149" t="s">
        <v>141</v>
      </c>
      <c r="AU1" s="149"/>
      <c r="AV1" s="149"/>
      <c r="AW1" s="149"/>
      <c r="AX1" s="149"/>
      <c r="AY1" s="149"/>
      <c r="AZ1" s="150" t="s">
        <v>142</v>
      </c>
      <c r="BA1" s="150"/>
      <c r="BB1" s="150"/>
      <c r="BC1" s="150"/>
      <c r="BD1" s="151" t="s">
        <v>143</v>
      </c>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c r="DX1" s="152"/>
      <c r="DY1" s="152"/>
      <c r="DZ1" s="152"/>
      <c r="EA1" s="152"/>
      <c r="EB1" s="152"/>
      <c r="EC1" s="152"/>
      <c r="ED1" s="152"/>
      <c r="EE1" s="152"/>
      <c r="EF1" s="152"/>
      <c r="EG1" s="152"/>
      <c r="EH1" s="152"/>
      <c r="EI1" s="153"/>
      <c r="EL1" s="8"/>
    </row>
    <row r="2" spans="1:148" s="7" customFormat="1" ht="18.75" customHeight="1" x14ac:dyDescent="0.25">
      <c r="B2" s="139" t="s">
        <v>4</v>
      </c>
      <c r="C2" s="139" t="s">
        <v>5</v>
      </c>
      <c r="D2" s="139" t="s">
        <v>6</v>
      </c>
      <c r="E2" s="141" t="s">
        <v>144</v>
      </c>
      <c r="F2" s="141" t="s">
        <v>145</v>
      </c>
      <c r="G2" s="141" t="s">
        <v>146</v>
      </c>
      <c r="H2" s="143" t="s">
        <v>147</v>
      </c>
      <c r="I2" s="143" t="s">
        <v>148</v>
      </c>
      <c r="J2" s="143" t="s">
        <v>149</v>
      </c>
      <c r="K2" s="143" t="s">
        <v>150</v>
      </c>
      <c r="L2" s="143" t="s">
        <v>151</v>
      </c>
      <c r="M2" s="143" t="s">
        <v>1</v>
      </c>
      <c r="N2" s="143" t="s">
        <v>2</v>
      </c>
      <c r="O2" s="162" t="s">
        <v>152</v>
      </c>
      <c r="P2" s="159" t="s">
        <v>153</v>
      </c>
      <c r="Q2" s="159" t="s">
        <v>154</v>
      </c>
      <c r="R2" s="159" t="s">
        <v>155</v>
      </c>
      <c r="S2" s="159" t="s">
        <v>156</v>
      </c>
      <c r="T2" s="159" t="s">
        <v>157</v>
      </c>
      <c r="U2" s="159" t="s">
        <v>158</v>
      </c>
      <c r="V2" s="159" t="s">
        <v>159</v>
      </c>
      <c r="W2" s="159" t="s">
        <v>7</v>
      </c>
      <c r="X2" s="160" t="s">
        <v>160</v>
      </c>
      <c r="Y2" s="160" t="s">
        <v>161</v>
      </c>
      <c r="Z2" s="157" t="s">
        <v>162</v>
      </c>
      <c r="AA2" s="157"/>
      <c r="AB2" s="157"/>
      <c r="AC2" s="157"/>
      <c r="AD2" s="157"/>
      <c r="AE2" s="157"/>
      <c r="AF2" s="164" t="s">
        <v>163</v>
      </c>
      <c r="AG2" s="164" t="s">
        <v>164</v>
      </c>
      <c r="AH2" s="164" t="s">
        <v>165</v>
      </c>
      <c r="AI2" s="164" t="s">
        <v>166</v>
      </c>
      <c r="AJ2" s="164" t="s">
        <v>167</v>
      </c>
      <c r="AK2" s="164" t="s">
        <v>168</v>
      </c>
      <c r="AL2" s="164" t="s">
        <v>169</v>
      </c>
      <c r="AM2" s="164" t="s">
        <v>170</v>
      </c>
      <c r="AN2" s="164" t="s">
        <v>171</v>
      </c>
      <c r="AO2" s="166" t="s">
        <v>172</v>
      </c>
      <c r="AP2" s="166" t="s">
        <v>173</v>
      </c>
      <c r="AQ2" s="166" t="s">
        <v>174</v>
      </c>
      <c r="AR2" s="166" t="s">
        <v>175</v>
      </c>
      <c r="AS2" s="166" t="s">
        <v>176</v>
      </c>
      <c r="AT2" s="168" t="s">
        <v>177</v>
      </c>
      <c r="AU2" s="168" t="s">
        <v>178</v>
      </c>
      <c r="AV2" s="168" t="s">
        <v>179</v>
      </c>
      <c r="AW2" s="168" t="s">
        <v>180</v>
      </c>
      <c r="AX2" s="168" t="s">
        <v>181</v>
      </c>
      <c r="AY2" s="168" t="s">
        <v>182</v>
      </c>
      <c r="AZ2" s="170" t="s">
        <v>183</v>
      </c>
      <c r="BA2" s="170" t="s">
        <v>184</v>
      </c>
      <c r="BB2" s="170" t="s">
        <v>185</v>
      </c>
      <c r="BC2" s="170" t="s">
        <v>186</v>
      </c>
      <c r="BD2" s="173" t="s">
        <v>187</v>
      </c>
      <c r="BE2" s="178" t="s">
        <v>188</v>
      </c>
      <c r="BF2" s="171" t="s">
        <v>8</v>
      </c>
      <c r="BG2" s="171" t="s">
        <v>189</v>
      </c>
      <c r="BH2" s="171" t="s">
        <v>190</v>
      </c>
      <c r="BI2" s="181" t="s">
        <v>9</v>
      </c>
      <c r="BJ2" s="171" t="s">
        <v>191</v>
      </c>
      <c r="BK2" s="173" t="s">
        <v>192</v>
      </c>
      <c r="BL2" s="174" t="s">
        <v>193</v>
      </c>
      <c r="BM2" s="176" t="s">
        <v>11</v>
      </c>
      <c r="BN2" s="176" t="s">
        <v>194</v>
      </c>
      <c r="BO2" s="176" t="s">
        <v>10</v>
      </c>
      <c r="BP2" s="183" t="s">
        <v>12</v>
      </c>
      <c r="BQ2" s="176" t="s">
        <v>195</v>
      </c>
      <c r="BR2" s="173" t="s">
        <v>196</v>
      </c>
      <c r="BS2" s="178" t="s">
        <v>197</v>
      </c>
      <c r="BT2" s="171" t="s">
        <v>14</v>
      </c>
      <c r="BU2" s="171" t="s">
        <v>198</v>
      </c>
      <c r="BV2" s="171" t="s">
        <v>13</v>
      </c>
      <c r="BW2" s="181" t="s">
        <v>15</v>
      </c>
      <c r="BX2" s="171" t="s">
        <v>199</v>
      </c>
      <c r="BY2" s="173" t="s">
        <v>200</v>
      </c>
      <c r="BZ2" s="178" t="s">
        <v>201</v>
      </c>
      <c r="CA2" s="171" t="s">
        <v>17</v>
      </c>
      <c r="CB2" s="171" t="s">
        <v>202</v>
      </c>
      <c r="CC2" s="171" t="s">
        <v>16</v>
      </c>
      <c r="CD2" s="181" t="s">
        <v>18</v>
      </c>
      <c r="CE2" s="171" t="s">
        <v>203</v>
      </c>
      <c r="CF2" s="173" t="s">
        <v>204</v>
      </c>
      <c r="CG2" s="178" t="s">
        <v>205</v>
      </c>
      <c r="CH2" s="171" t="s">
        <v>20</v>
      </c>
      <c r="CI2" s="171" t="s">
        <v>206</v>
      </c>
      <c r="CJ2" s="171" t="s">
        <v>19</v>
      </c>
      <c r="CK2" s="181" t="s">
        <v>21</v>
      </c>
      <c r="CL2" s="171" t="s">
        <v>207</v>
      </c>
      <c r="CM2" s="178" t="s">
        <v>208</v>
      </c>
      <c r="CN2" s="178" t="s">
        <v>209</v>
      </c>
      <c r="CO2" s="171" t="s">
        <v>23</v>
      </c>
      <c r="CP2" s="171" t="s">
        <v>210</v>
      </c>
      <c r="CQ2" s="171" t="s">
        <v>22</v>
      </c>
      <c r="CR2" s="181" t="s">
        <v>24</v>
      </c>
      <c r="CS2" s="171" t="s">
        <v>211</v>
      </c>
      <c r="CT2" s="178" t="s">
        <v>212</v>
      </c>
      <c r="CU2" s="178" t="s">
        <v>213</v>
      </c>
      <c r="CV2" s="171" t="s">
        <v>26</v>
      </c>
      <c r="CW2" s="171" t="s">
        <v>214</v>
      </c>
      <c r="CX2" s="171" t="s">
        <v>25</v>
      </c>
      <c r="CY2" s="181" t="s">
        <v>27</v>
      </c>
      <c r="CZ2" s="171" t="s">
        <v>215</v>
      </c>
      <c r="DA2" s="178" t="s">
        <v>216</v>
      </c>
      <c r="DB2" s="178" t="s">
        <v>217</v>
      </c>
      <c r="DC2" s="171" t="s">
        <v>29</v>
      </c>
      <c r="DD2" s="171" t="s">
        <v>218</v>
      </c>
      <c r="DE2" s="171" t="s">
        <v>28</v>
      </c>
      <c r="DF2" s="181" t="s">
        <v>30</v>
      </c>
      <c r="DG2" s="171" t="s">
        <v>219</v>
      </c>
      <c r="DH2" s="178" t="s">
        <v>220</v>
      </c>
      <c r="DI2" s="178" t="s">
        <v>221</v>
      </c>
      <c r="DJ2" s="171" t="s">
        <v>32</v>
      </c>
      <c r="DK2" s="171" t="s">
        <v>222</v>
      </c>
      <c r="DL2" s="171" t="s">
        <v>31</v>
      </c>
      <c r="DM2" s="181" t="s">
        <v>33</v>
      </c>
      <c r="DN2" s="171" t="s">
        <v>223</v>
      </c>
      <c r="DO2" s="178" t="s">
        <v>224</v>
      </c>
      <c r="DP2" s="178" t="s">
        <v>225</v>
      </c>
      <c r="DQ2" s="171" t="s">
        <v>35</v>
      </c>
      <c r="DR2" s="171" t="s">
        <v>226</v>
      </c>
      <c r="DS2" s="171" t="s">
        <v>34</v>
      </c>
      <c r="DT2" s="181" t="s">
        <v>36</v>
      </c>
      <c r="DU2" s="171" t="s">
        <v>227</v>
      </c>
      <c r="DV2" s="178" t="s">
        <v>228</v>
      </c>
      <c r="DW2" s="178" t="s">
        <v>229</v>
      </c>
      <c r="DX2" s="171" t="s">
        <v>38</v>
      </c>
      <c r="DY2" s="171" t="s">
        <v>230</v>
      </c>
      <c r="DZ2" s="171" t="s">
        <v>37</v>
      </c>
      <c r="EA2" s="181" t="s">
        <v>39</v>
      </c>
      <c r="EB2" s="171" t="s">
        <v>231</v>
      </c>
      <c r="EC2" s="178" t="s">
        <v>232</v>
      </c>
      <c r="ED2" s="178" t="s">
        <v>233</v>
      </c>
      <c r="EE2" s="171" t="s">
        <v>41</v>
      </c>
      <c r="EF2" s="171" t="s">
        <v>234</v>
      </c>
      <c r="EG2" s="171" t="s">
        <v>40</v>
      </c>
      <c r="EH2" s="181" t="s">
        <v>42</v>
      </c>
      <c r="EI2" s="171" t="s">
        <v>235</v>
      </c>
      <c r="EL2" s="8"/>
    </row>
    <row r="3" spans="1:148" s="11" customFormat="1" ht="45.75" customHeight="1" x14ac:dyDescent="0.2">
      <c r="A3" s="9" t="s">
        <v>3</v>
      </c>
      <c r="B3" s="140"/>
      <c r="C3" s="140"/>
      <c r="D3" s="140"/>
      <c r="E3" s="142"/>
      <c r="F3" s="142"/>
      <c r="G3" s="142"/>
      <c r="H3" s="144"/>
      <c r="I3" s="144"/>
      <c r="J3" s="144"/>
      <c r="K3" s="144"/>
      <c r="L3" s="144"/>
      <c r="M3" s="144"/>
      <c r="N3" s="144"/>
      <c r="O3" s="163"/>
      <c r="P3" s="160"/>
      <c r="Q3" s="160"/>
      <c r="R3" s="160"/>
      <c r="S3" s="160"/>
      <c r="T3" s="160"/>
      <c r="U3" s="160"/>
      <c r="V3" s="160"/>
      <c r="W3" s="160"/>
      <c r="X3" s="161"/>
      <c r="Y3" s="161"/>
      <c r="Z3" s="10" t="s">
        <v>236</v>
      </c>
      <c r="AA3" s="10" t="s">
        <v>237</v>
      </c>
      <c r="AB3" s="10" t="s">
        <v>238</v>
      </c>
      <c r="AC3" s="10" t="s">
        <v>239</v>
      </c>
      <c r="AD3" s="10" t="s">
        <v>240</v>
      </c>
      <c r="AE3" s="10" t="s">
        <v>241</v>
      </c>
      <c r="AF3" s="165"/>
      <c r="AG3" s="165"/>
      <c r="AH3" s="165"/>
      <c r="AI3" s="165"/>
      <c r="AJ3" s="165"/>
      <c r="AK3" s="165"/>
      <c r="AL3" s="165"/>
      <c r="AM3" s="165"/>
      <c r="AN3" s="165"/>
      <c r="AO3" s="167"/>
      <c r="AP3" s="167"/>
      <c r="AQ3" s="167"/>
      <c r="AR3" s="167"/>
      <c r="AS3" s="167"/>
      <c r="AT3" s="169"/>
      <c r="AU3" s="169"/>
      <c r="AV3" s="169"/>
      <c r="AW3" s="169"/>
      <c r="AX3" s="169"/>
      <c r="AY3" s="169"/>
      <c r="AZ3" s="170"/>
      <c r="BA3" s="170"/>
      <c r="BB3" s="170"/>
      <c r="BC3" s="170"/>
      <c r="BD3" s="173"/>
      <c r="BE3" s="179"/>
      <c r="BF3" s="172"/>
      <c r="BG3" s="180"/>
      <c r="BH3" s="172"/>
      <c r="BI3" s="182"/>
      <c r="BJ3" s="172"/>
      <c r="BK3" s="173"/>
      <c r="BL3" s="175"/>
      <c r="BM3" s="177"/>
      <c r="BN3" s="177"/>
      <c r="BO3" s="177"/>
      <c r="BP3" s="184"/>
      <c r="BQ3" s="185"/>
      <c r="BR3" s="173"/>
      <c r="BS3" s="179"/>
      <c r="BT3" s="172"/>
      <c r="BU3" s="172"/>
      <c r="BV3" s="172"/>
      <c r="BW3" s="182"/>
      <c r="BX3" s="172"/>
      <c r="BY3" s="173"/>
      <c r="BZ3" s="179"/>
      <c r="CA3" s="172"/>
      <c r="CB3" s="172"/>
      <c r="CC3" s="172"/>
      <c r="CD3" s="182"/>
      <c r="CE3" s="172"/>
      <c r="CF3" s="173"/>
      <c r="CG3" s="179"/>
      <c r="CH3" s="172"/>
      <c r="CI3" s="172"/>
      <c r="CJ3" s="172"/>
      <c r="CK3" s="182"/>
      <c r="CL3" s="172"/>
      <c r="CM3" s="179"/>
      <c r="CN3" s="179"/>
      <c r="CO3" s="172"/>
      <c r="CP3" s="172"/>
      <c r="CQ3" s="172"/>
      <c r="CR3" s="182"/>
      <c r="CS3" s="172"/>
      <c r="CT3" s="179"/>
      <c r="CU3" s="179"/>
      <c r="CV3" s="172"/>
      <c r="CW3" s="172"/>
      <c r="CX3" s="172"/>
      <c r="CY3" s="182"/>
      <c r="CZ3" s="172"/>
      <c r="DA3" s="179"/>
      <c r="DB3" s="179"/>
      <c r="DC3" s="172"/>
      <c r="DD3" s="172"/>
      <c r="DE3" s="172"/>
      <c r="DF3" s="182"/>
      <c r="DG3" s="172"/>
      <c r="DH3" s="179"/>
      <c r="DI3" s="179"/>
      <c r="DJ3" s="172"/>
      <c r="DK3" s="172"/>
      <c r="DL3" s="172"/>
      <c r="DM3" s="182"/>
      <c r="DN3" s="172"/>
      <c r="DO3" s="179"/>
      <c r="DP3" s="179"/>
      <c r="DQ3" s="172"/>
      <c r="DR3" s="172"/>
      <c r="DS3" s="172"/>
      <c r="DT3" s="182"/>
      <c r="DU3" s="172"/>
      <c r="DV3" s="179"/>
      <c r="DW3" s="179"/>
      <c r="DX3" s="172"/>
      <c r="DY3" s="172"/>
      <c r="DZ3" s="172"/>
      <c r="EA3" s="182"/>
      <c r="EB3" s="172"/>
      <c r="EC3" s="186"/>
      <c r="ED3" s="179"/>
      <c r="EE3" s="172"/>
      <c r="EF3" s="172"/>
      <c r="EG3" s="172"/>
      <c r="EH3" s="182"/>
      <c r="EI3" s="172"/>
      <c r="EK3" s="12"/>
      <c r="EL3" s="13" t="s">
        <v>43</v>
      </c>
      <c r="EM3" s="13" t="s">
        <v>148</v>
      </c>
      <c r="EN3" s="13" t="s">
        <v>242</v>
      </c>
      <c r="EO3" s="13" t="s">
        <v>243</v>
      </c>
      <c r="EP3" s="13" t="s">
        <v>151</v>
      </c>
      <c r="EQ3" s="13" t="s">
        <v>1</v>
      </c>
      <c r="ER3" s="14" t="s">
        <v>2</v>
      </c>
    </row>
    <row r="4" spans="1:148" s="35" customFormat="1" ht="37" customHeight="1" x14ac:dyDescent="0.25">
      <c r="A4" s="106"/>
      <c r="B4" s="15" t="s">
        <v>44</v>
      </c>
      <c r="C4" s="15" t="s">
        <v>45</v>
      </c>
      <c r="D4" s="15" t="s">
        <v>45</v>
      </c>
      <c r="E4" s="15" t="s">
        <v>129</v>
      </c>
      <c r="F4" s="15" t="s">
        <v>244</v>
      </c>
      <c r="G4" s="16" t="s">
        <v>245</v>
      </c>
      <c r="H4" s="15" t="s">
        <v>246</v>
      </c>
      <c r="I4" s="15" t="s">
        <v>247</v>
      </c>
      <c r="J4" s="15" t="s">
        <v>248</v>
      </c>
      <c r="K4" s="15" t="s">
        <v>249</v>
      </c>
      <c r="L4" s="15" t="s">
        <v>280</v>
      </c>
      <c r="M4" s="15" t="s">
        <v>46</v>
      </c>
      <c r="N4" s="15" t="s">
        <v>47</v>
      </c>
      <c r="O4" s="17">
        <v>1</v>
      </c>
      <c r="P4" s="18" t="s">
        <v>251</v>
      </c>
      <c r="Q4" s="19" t="s">
        <v>252</v>
      </c>
      <c r="R4" s="18" t="s">
        <v>565</v>
      </c>
      <c r="S4" s="18" t="s">
        <v>736</v>
      </c>
      <c r="T4" s="18" t="s">
        <v>254</v>
      </c>
      <c r="U4" s="18" t="s">
        <v>255</v>
      </c>
      <c r="V4" s="18">
        <v>30</v>
      </c>
      <c r="W4" s="18" t="s">
        <v>737</v>
      </c>
      <c r="X4" s="19" t="s">
        <v>256</v>
      </c>
      <c r="Y4" s="20" t="s">
        <v>738</v>
      </c>
      <c r="Z4" s="20"/>
      <c r="AA4" s="20" t="s">
        <v>67</v>
      </c>
      <c r="AB4" s="20" t="s">
        <v>67</v>
      </c>
      <c r="AC4" s="20" t="s">
        <v>67</v>
      </c>
      <c r="AD4" s="20" t="s">
        <v>67</v>
      </c>
      <c r="AE4" s="20" t="s">
        <v>67</v>
      </c>
      <c r="AF4" s="20" t="s">
        <v>67</v>
      </c>
      <c r="AG4" s="20" t="s">
        <v>67</v>
      </c>
      <c r="AH4" s="21" t="s">
        <v>67</v>
      </c>
      <c r="AI4" s="21" t="s">
        <v>67</v>
      </c>
      <c r="AJ4" s="21" t="s">
        <v>67</v>
      </c>
      <c r="AK4" s="21" t="s">
        <v>67</v>
      </c>
      <c r="AL4" s="21" t="s">
        <v>67</v>
      </c>
      <c r="AM4" s="21" t="s">
        <v>67</v>
      </c>
      <c r="AN4" s="21" t="s">
        <v>67</v>
      </c>
      <c r="AO4" s="21" t="s">
        <v>67</v>
      </c>
      <c r="AP4" s="21" t="s">
        <v>67</v>
      </c>
      <c r="AQ4" s="21" t="s">
        <v>48</v>
      </c>
      <c r="AR4" s="22" t="s">
        <v>67</v>
      </c>
      <c r="AS4" s="21" t="s">
        <v>67</v>
      </c>
      <c r="AT4" s="21">
        <v>0</v>
      </c>
      <c r="AU4" s="21">
        <v>60000</v>
      </c>
      <c r="AV4" s="21">
        <v>70000</v>
      </c>
      <c r="AW4" s="21">
        <v>80000</v>
      </c>
      <c r="AX4" s="21">
        <v>100000</v>
      </c>
      <c r="AY4" s="21">
        <v>100000</v>
      </c>
      <c r="AZ4" s="15"/>
      <c r="BA4" s="15"/>
      <c r="BB4" s="15"/>
      <c r="BC4" s="15"/>
      <c r="BD4" s="23"/>
      <c r="BE4" s="23"/>
      <c r="BF4" s="24"/>
      <c r="BG4" s="25">
        <f>IFERROR(BD4/AX4,0)</f>
        <v>0</v>
      </c>
      <c r="BH4" s="26">
        <f>IFERROR(BE4/AX4,0)</f>
        <v>0</v>
      </c>
      <c r="BI4" s="24" t="s">
        <v>50</v>
      </c>
      <c r="BJ4" s="24" t="s">
        <v>739</v>
      </c>
      <c r="BK4" s="23"/>
      <c r="BL4" s="23"/>
      <c r="BM4" s="24"/>
      <c r="BN4" s="26">
        <f>+IFERROR(BK4/AX4,0)</f>
        <v>0</v>
      </c>
      <c r="BO4" s="27">
        <f t="shared" ref="BO4:BO11" si="0">+IF(BP4="SI",IFERROR((IF(BP4="SI",BL4,0)/AX4),"REVISAR"),BH4)</f>
        <v>0</v>
      </c>
      <c r="BP4" s="24" t="s">
        <v>50</v>
      </c>
      <c r="BQ4" s="28" t="s">
        <v>739</v>
      </c>
      <c r="BR4" s="29"/>
      <c r="BS4" s="23"/>
      <c r="BT4" s="24"/>
      <c r="BU4" s="26">
        <f>+IFERROR(BR4/AX4,0)</f>
        <v>0</v>
      </c>
      <c r="BV4" s="27">
        <f t="shared" ref="BV4:BV11" si="1">+IF(BW4="SI",IFERROR((IF(BW4="SI",BS4,0)/AX4),"REVISAR"),BO4)</f>
        <v>0</v>
      </c>
      <c r="BW4" s="24" t="s">
        <v>50</v>
      </c>
      <c r="BX4" s="24" t="s">
        <v>740</v>
      </c>
      <c r="BY4" s="23"/>
      <c r="BZ4" s="23"/>
      <c r="CA4" s="24"/>
      <c r="CB4" s="26">
        <f>+IFERROR(BY4/AX4,0)</f>
        <v>0</v>
      </c>
      <c r="CC4" s="27">
        <f t="shared" ref="CC4:CC11" si="2">+IF(CD4="SI",IFERROR((IF(CD4="SI",BZ4,0)/AX4),"REVISAR"),BV4)</f>
        <v>0</v>
      </c>
      <c r="CD4" s="24" t="s">
        <v>49</v>
      </c>
      <c r="CE4" s="24"/>
      <c r="CF4" s="23"/>
      <c r="CG4" s="23"/>
      <c r="CH4" s="24"/>
      <c r="CI4" s="26">
        <f>+IFERROR(CF4/AX4,0)</f>
        <v>0</v>
      </c>
      <c r="CJ4" s="27">
        <f t="shared" ref="CJ4:CJ11" si="3">+IF(CK4="SI",IFERROR((IF(CK4="SI",CG4,0)/AX4),"REVISAR"),CC4)</f>
        <v>0</v>
      </c>
      <c r="CK4" s="24" t="s">
        <v>49</v>
      </c>
      <c r="CL4" s="24"/>
      <c r="CM4" s="187">
        <v>50000</v>
      </c>
      <c r="CN4" s="188"/>
      <c r="CO4" s="124"/>
      <c r="CP4" s="26">
        <f>+IFERROR(CM4/AX4,0)</f>
        <v>0.5</v>
      </c>
      <c r="CQ4" s="27">
        <f t="shared" ref="CQ4:CQ11" si="4">+IF(CR4="SI",IFERROR((IF(CR4="SI",CN4,0)/AX4),"REVISAR"),CJ4)</f>
        <v>0</v>
      </c>
      <c r="CR4" s="24" t="s">
        <v>49</v>
      </c>
      <c r="CS4" s="24"/>
      <c r="CT4" s="23"/>
      <c r="CU4" s="23"/>
      <c r="CV4" s="24"/>
      <c r="CW4" s="26">
        <f>+IFERROR(CT4/AX4,0)</f>
        <v>0</v>
      </c>
      <c r="CX4" s="27">
        <f t="shared" ref="CX4:CX11" si="5">+IF(CY4="SI",IFERROR((IF(CY4="SI",CU4,0)/AX4),"REVISAR"),CQ4)</f>
        <v>0</v>
      </c>
      <c r="CY4" s="24" t="s">
        <v>49</v>
      </c>
      <c r="CZ4" s="24"/>
      <c r="DA4" s="23"/>
      <c r="DB4" s="23"/>
      <c r="DC4" s="24"/>
      <c r="DD4" s="26">
        <f>+IFERROR(DA4/AX4,0)</f>
        <v>0</v>
      </c>
      <c r="DE4" s="27">
        <f t="shared" ref="DE4:DE11" si="6">+IF(DF4="SI",IFERROR((IF(DF4="SI",DB4,0)/AX4),"REVISAR"),CX4)</f>
        <v>0</v>
      </c>
      <c r="DF4" s="24" t="s">
        <v>49</v>
      </c>
      <c r="DG4" s="24"/>
      <c r="DH4" s="23"/>
      <c r="DI4" s="23"/>
      <c r="DJ4" s="24"/>
      <c r="DK4" s="26">
        <f>+IFERROR(DH4/AX4,0)</f>
        <v>0</v>
      </c>
      <c r="DL4" s="27">
        <f t="shared" ref="DL4:DL11" si="7">+IF(DM4="SI",IFERROR((IF(DM4="SI",DI4,0)/AX4),"REVISAR"),DE4)</f>
        <v>0</v>
      </c>
      <c r="DM4" s="24" t="s">
        <v>49</v>
      </c>
      <c r="DN4" s="24"/>
      <c r="DO4" s="23"/>
      <c r="DP4" s="23"/>
      <c r="DQ4" s="24"/>
      <c r="DR4" s="26">
        <f>+IFERROR(DO4/AX4,0)</f>
        <v>0</v>
      </c>
      <c r="DS4" s="27">
        <f t="shared" ref="DS4:DS11" si="8">+IF(DT4="SI",IFERROR((IF(DT4="SI",DP4,0)/AX4),"REVISAR"),DL4)</f>
        <v>0</v>
      </c>
      <c r="DT4" s="24" t="s">
        <v>49</v>
      </c>
      <c r="DU4" s="24"/>
      <c r="DV4" s="23"/>
      <c r="DW4" s="23"/>
      <c r="DX4" s="24"/>
      <c r="DY4" s="26">
        <f>+IFERROR(DV4/AX4,0)</f>
        <v>0</v>
      </c>
      <c r="DZ4" s="27">
        <f t="shared" ref="DZ4:DZ11" si="9">+IF(EA4="SI",IFERROR((IF(EA4="SI",DW4,0)/AX4),"REVISAR"),DS4)</f>
        <v>0</v>
      </c>
      <c r="EA4" s="24" t="s">
        <v>49</v>
      </c>
      <c r="EB4" s="24"/>
      <c r="EC4" s="30">
        <v>100000</v>
      </c>
      <c r="ED4" s="23"/>
      <c r="EE4" s="24"/>
      <c r="EF4" s="26">
        <f>+IFERROR(EC4/AX4,0)</f>
        <v>1</v>
      </c>
      <c r="EG4" s="27">
        <f t="shared" ref="EG4:EG11" si="10">+IF(EH4="SI",IFERROR((IF(EH4="SI",ED4,0)/AX4),"REVISAR"),DZ4)</f>
        <v>0</v>
      </c>
      <c r="EH4" s="24" t="s">
        <v>49</v>
      </c>
      <c r="EI4" s="24"/>
      <c r="EJ4" s="31">
        <v>2026</v>
      </c>
      <c r="EK4" s="32"/>
      <c r="EL4" s="33" t="str">
        <f>+VLOOKUP(C4,[1]Listas_desplega!$AI$22:$AJ$46,2,0)</f>
        <v>DC_PBM</v>
      </c>
      <c r="EM4" s="33" t="str">
        <f>+VLOOKUP(I4,[1]Listas_desplega!$BY$3:$BZ$7,2,0)</f>
        <v>T_2</v>
      </c>
      <c r="EN4" s="33" t="str">
        <f>+VLOOKUP(J4,[1]Listas_desplega!$BY$10:$BZ$23,2,0)</f>
        <v>T_2_C_2</v>
      </c>
      <c r="EO4" s="33" t="str">
        <f>+VLOOKUP(K4,[1]Listas_desplega!$BY$28:$BZ$54,2,0)</f>
        <v>T_2_C_2_ET_1</v>
      </c>
      <c r="EP4" s="33" t="str">
        <f>+VLOOKUP(L4,[1]Listas_desplega!$BY$58:$BZ$105,2,0)</f>
        <v>T_2_C_2_ET_1_CPT_2</v>
      </c>
      <c r="EQ4" s="34" t="str">
        <f>+VLOOKUP(M4,[1]Listas_desplega!$J$3:$K$11,2,0)</f>
        <v>Eje_E_2</v>
      </c>
    </row>
    <row r="5" spans="1:148" ht="37" customHeight="1" x14ac:dyDescent="0.25">
      <c r="B5" s="15" t="s">
        <v>44</v>
      </c>
      <c r="C5" s="15" t="s">
        <v>45</v>
      </c>
      <c r="D5" s="15" t="s">
        <v>51</v>
      </c>
      <c r="E5" s="15" t="s">
        <v>129</v>
      </c>
      <c r="F5" s="15" t="s">
        <v>244</v>
      </c>
      <c r="G5" s="16" t="s">
        <v>245</v>
      </c>
      <c r="H5" s="15" t="s">
        <v>246</v>
      </c>
      <c r="I5" s="15" t="s">
        <v>247</v>
      </c>
      <c r="J5" s="15" t="s">
        <v>346</v>
      </c>
      <c r="K5" s="15" t="s">
        <v>249</v>
      </c>
      <c r="L5" s="15" t="s">
        <v>250</v>
      </c>
      <c r="M5" s="15" t="s">
        <v>52</v>
      </c>
      <c r="N5" s="15" t="s">
        <v>53</v>
      </c>
      <c r="O5" s="21">
        <v>3</v>
      </c>
      <c r="P5" s="18" t="s">
        <v>258</v>
      </c>
      <c r="Q5" s="19" t="s">
        <v>252</v>
      </c>
      <c r="R5" s="18" t="s">
        <v>253</v>
      </c>
      <c r="S5" s="18" t="s">
        <v>259</v>
      </c>
      <c r="T5" s="18" t="s">
        <v>254</v>
      </c>
      <c r="U5" s="18" t="s">
        <v>260</v>
      </c>
      <c r="V5" s="18">
        <v>30</v>
      </c>
      <c r="W5" s="18" t="s">
        <v>261</v>
      </c>
      <c r="X5" s="19" t="s">
        <v>256</v>
      </c>
      <c r="Y5" s="20" t="s">
        <v>738</v>
      </c>
      <c r="Z5" s="20"/>
      <c r="AA5" s="20"/>
      <c r="AB5" s="20"/>
      <c r="AC5" s="20"/>
      <c r="AD5" s="20"/>
      <c r="AE5" s="20"/>
      <c r="AF5" s="20"/>
      <c r="AG5" s="20"/>
      <c r="AH5" s="21"/>
      <c r="AI5" s="21"/>
      <c r="AJ5" s="21"/>
      <c r="AK5" s="21"/>
      <c r="AL5" s="21"/>
      <c r="AM5" s="21"/>
      <c r="AN5" s="21"/>
      <c r="AO5" s="21"/>
      <c r="AP5" s="21"/>
      <c r="AQ5" s="21"/>
      <c r="AR5" s="22"/>
      <c r="AS5" s="21" t="s">
        <v>48</v>
      </c>
      <c r="AT5" s="21">
        <v>0</v>
      </c>
      <c r="AU5" s="21">
        <v>0</v>
      </c>
      <c r="AV5" s="21">
        <v>5106</v>
      </c>
      <c r="AW5" s="21">
        <v>1650</v>
      </c>
      <c r="AX5" s="21">
        <v>2500</v>
      </c>
      <c r="AY5" s="21">
        <v>10106</v>
      </c>
      <c r="AZ5" s="15"/>
      <c r="BA5" s="15"/>
      <c r="BB5" s="15"/>
      <c r="BC5" s="15"/>
      <c r="BD5" s="23"/>
      <c r="BE5" s="23"/>
      <c r="BF5" s="24"/>
      <c r="BG5" s="25">
        <f t="shared" ref="BG5:BG11" si="11">IFERROR(BD5/AX5,0)</f>
        <v>0</v>
      </c>
      <c r="BH5" s="26">
        <f>IFERROR(BE5/AX5,0)</f>
        <v>0</v>
      </c>
      <c r="BI5" s="24" t="s">
        <v>50</v>
      </c>
      <c r="BJ5" s="24" t="s">
        <v>729</v>
      </c>
      <c r="BK5" s="23"/>
      <c r="BL5" s="23"/>
      <c r="BM5" s="24"/>
      <c r="BN5" s="26">
        <f t="shared" ref="BN5:BN11" si="12">+IFERROR(BK5/AX5,0)</f>
        <v>0</v>
      </c>
      <c r="BO5" s="27">
        <f t="shared" si="0"/>
        <v>0</v>
      </c>
      <c r="BP5" s="24" t="s">
        <v>50</v>
      </c>
      <c r="BQ5" s="28" t="s">
        <v>729</v>
      </c>
      <c r="BR5" s="29"/>
      <c r="BS5" s="23"/>
      <c r="BT5" s="24"/>
      <c r="BU5" s="26">
        <f t="shared" ref="BU5:BU11" si="13">+IFERROR(BR5/AX5,0)</f>
        <v>0</v>
      </c>
      <c r="BV5" s="27">
        <f t="shared" si="1"/>
        <v>0</v>
      </c>
      <c r="BW5" s="24" t="s">
        <v>50</v>
      </c>
      <c r="BX5" s="24" t="s">
        <v>741</v>
      </c>
      <c r="BY5" s="23"/>
      <c r="BZ5" s="23"/>
      <c r="CA5" s="24"/>
      <c r="CB5" s="26">
        <f t="shared" ref="CB5:CB11" si="14">+IFERROR(BY5/AX5,0)</f>
        <v>0</v>
      </c>
      <c r="CC5" s="27">
        <f t="shared" si="2"/>
        <v>0</v>
      </c>
      <c r="CD5" s="24" t="s">
        <v>49</v>
      </c>
      <c r="CE5" s="24"/>
      <c r="CF5" s="23"/>
      <c r="CG5" s="23"/>
      <c r="CH5" s="24"/>
      <c r="CI5" s="26">
        <f t="shared" ref="CI5:CI11" si="15">+IFERROR(CF5/AX5,0)</f>
        <v>0</v>
      </c>
      <c r="CJ5" s="27">
        <f t="shared" si="3"/>
        <v>0</v>
      </c>
      <c r="CK5" s="24" t="s">
        <v>49</v>
      </c>
      <c r="CL5" s="24"/>
      <c r="CM5" s="187"/>
      <c r="CN5" s="187"/>
      <c r="CO5" s="24"/>
      <c r="CP5" s="26">
        <f t="shared" ref="CP5:CP11" si="16">+IFERROR(CM5/AX5,0)</f>
        <v>0</v>
      </c>
      <c r="CQ5" s="27">
        <f t="shared" si="4"/>
        <v>0</v>
      </c>
      <c r="CR5" s="24" t="s">
        <v>49</v>
      </c>
      <c r="CS5" s="24"/>
      <c r="CT5" s="23"/>
      <c r="CU5" s="23"/>
      <c r="CV5" s="24"/>
      <c r="CW5" s="26">
        <f t="shared" ref="CW5:CW11" si="17">+IFERROR(CT5/AX5,0)</f>
        <v>0</v>
      </c>
      <c r="CX5" s="27">
        <f t="shared" si="5"/>
        <v>0</v>
      </c>
      <c r="CY5" s="24" t="s">
        <v>49</v>
      </c>
      <c r="CZ5" s="24"/>
      <c r="DA5" s="23"/>
      <c r="DB5" s="23"/>
      <c r="DC5" s="24"/>
      <c r="DD5" s="26">
        <f t="shared" ref="DD5:DD11" si="18">+IFERROR(DA5/AX5,0)</f>
        <v>0</v>
      </c>
      <c r="DE5" s="27">
        <f t="shared" si="6"/>
        <v>0</v>
      </c>
      <c r="DF5" s="24" t="s">
        <v>49</v>
      </c>
      <c r="DG5" s="24"/>
      <c r="DH5" s="23"/>
      <c r="DI5" s="23"/>
      <c r="DJ5" s="24"/>
      <c r="DK5" s="26">
        <f t="shared" ref="DK5:DK11" si="19">+IFERROR(DH5/AX5,0)</f>
        <v>0</v>
      </c>
      <c r="DL5" s="27">
        <f t="shared" si="7"/>
        <v>0</v>
      </c>
      <c r="DM5" s="24" t="s">
        <v>49</v>
      </c>
      <c r="DN5" s="24"/>
      <c r="DO5" s="23"/>
      <c r="DP5" s="23"/>
      <c r="DQ5" s="24"/>
      <c r="DR5" s="26">
        <f t="shared" ref="DR5:DR11" si="20">+IFERROR(DO5/AX5,0)</f>
        <v>0</v>
      </c>
      <c r="DS5" s="27">
        <f t="shared" si="8"/>
        <v>0</v>
      </c>
      <c r="DT5" s="24" t="s">
        <v>49</v>
      </c>
      <c r="DU5" s="24"/>
      <c r="DV5" s="23"/>
      <c r="DW5" s="23"/>
      <c r="DX5" s="24"/>
      <c r="DY5" s="26">
        <f t="shared" ref="DY5:DY11" si="21">+IFERROR(DV5/AX5,0)</f>
        <v>0</v>
      </c>
      <c r="DZ5" s="27">
        <f t="shared" si="9"/>
        <v>0</v>
      </c>
      <c r="EA5" s="24" t="s">
        <v>49</v>
      </c>
      <c r="EB5" s="24"/>
      <c r="EC5" s="30">
        <v>2500</v>
      </c>
      <c r="ED5" s="23"/>
      <c r="EE5" s="24"/>
      <c r="EF5" s="26">
        <f t="shared" ref="EF5:EF67" si="22">+IFERROR(EC5/AX5,0)</f>
        <v>1</v>
      </c>
      <c r="EG5" s="27">
        <f t="shared" si="10"/>
        <v>0</v>
      </c>
      <c r="EH5" s="24" t="s">
        <v>49</v>
      </c>
      <c r="EI5" s="24"/>
      <c r="EJ5" s="31">
        <v>2026</v>
      </c>
      <c r="EK5" s="119" t="s">
        <v>66</v>
      </c>
      <c r="EL5" s="119" t="s">
        <v>66</v>
      </c>
      <c r="EM5" s="119" t="s">
        <v>66</v>
      </c>
      <c r="EN5" s="119" t="s">
        <v>66</v>
      </c>
      <c r="EO5" s="119" t="s">
        <v>66</v>
      </c>
      <c r="EP5" s="119" t="s">
        <v>66</v>
      </c>
      <c r="EQ5" s="119" t="s">
        <v>66</v>
      </c>
    </row>
    <row r="6" spans="1:148" ht="37" customHeight="1" x14ac:dyDescent="0.25">
      <c r="B6" s="15" t="s">
        <v>44</v>
      </c>
      <c r="C6" s="15" t="s">
        <v>45</v>
      </c>
      <c r="D6" s="15" t="s">
        <v>51</v>
      </c>
      <c r="E6" s="15" t="s">
        <v>129</v>
      </c>
      <c r="F6" s="15" t="s">
        <v>244</v>
      </c>
      <c r="G6" s="16" t="s">
        <v>245</v>
      </c>
      <c r="H6" s="15" t="s">
        <v>246</v>
      </c>
      <c r="I6" s="15" t="s">
        <v>247</v>
      </c>
      <c r="J6" s="15" t="s">
        <v>346</v>
      </c>
      <c r="K6" s="15" t="s">
        <v>249</v>
      </c>
      <c r="L6" s="15" t="s">
        <v>250</v>
      </c>
      <c r="M6" s="15" t="s">
        <v>52</v>
      </c>
      <c r="N6" s="15" t="s">
        <v>53</v>
      </c>
      <c r="O6" s="21">
        <v>4</v>
      </c>
      <c r="P6" s="18" t="s">
        <v>262</v>
      </c>
      <c r="Q6" s="19" t="s">
        <v>252</v>
      </c>
      <c r="R6" s="18" t="s">
        <v>253</v>
      </c>
      <c r="S6" s="18" t="s">
        <v>263</v>
      </c>
      <c r="T6" s="18" t="s">
        <v>254</v>
      </c>
      <c r="U6" s="18" t="s">
        <v>260</v>
      </c>
      <c r="V6" s="18">
        <v>30</v>
      </c>
      <c r="W6" s="18" t="s">
        <v>264</v>
      </c>
      <c r="X6" s="19" t="s">
        <v>256</v>
      </c>
      <c r="Y6" s="20" t="s">
        <v>738</v>
      </c>
      <c r="Z6" s="20"/>
      <c r="AA6" s="20" t="s">
        <v>67</v>
      </c>
      <c r="AB6" s="20" t="s">
        <v>67</v>
      </c>
      <c r="AC6" s="20" t="s">
        <v>67</v>
      </c>
      <c r="AD6" s="20" t="s">
        <v>67</v>
      </c>
      <c r="AE6" s="20" t="s">
        <v>67</v>
      </c>
      <c r="AF6" s="20" t="s">
        <v>67</v>
      </c>
      <c r="AG6" s="20" t="s">
        <v>67</v>
      </c>
      <c r="AH6" s="21" t="s">
        <v>67</v>
      </c>
      <c r="AI6" s="21" t="s">
        <v>67</v>
      </c>
      <c r="AJ6" s="21" t="s">
        <v>67</v>
      </c>
      <c r="AK6" s="21" t="s">
        <v>67</v>
      </c>
      <c r="AL6" s="21" t="s">
        <v>67</v>
      </c>
      <c r="AM6" s="21" t="s">
        <v>67</v>
      </c>
      <c r="AN6" s="21" t="s">
        <v>67</v>
      </c>
      <c r="AO6" s="21" t="s">
        <v>67</v>
      </c>
      <c r="AP6" s="21" t="s">
        <v>67</v>
      </c>
      <c r="AQ6" s="21" t="s">
        <v>48</v>
      </c>
      <c r="AR6" s="22" t="s">
        <v>67</v>
      </c>
      <c r="AS6" s="21" t="s">
        <v>67</v>
      </c>
      <c r="AT6" s="21">
        <v>0</v>
      </c>
      <c r="AU6" s="21">
        <v>145</v>
      </c>
      <c r="AV6" s="21">
        <v>1633</v>
      </c>
      <c r="AW6" s="21">
        <v>4014</v>
      </c>
      <c r="AX6" s="21">
        <v>2400</v>
      </c>
      <c r="AY6" s="21">
        <v>8938</v>
      </c>
      <c r="AZ6" s="15"/>
      <c r="BA6" s="15"/>
      <c r="BB6" s="15"/>
      <c r="BC6" s="15"/>
      <c r="BD6" s="23"/>
      <c r="BE6" s="23"/>
      <c r="BF6" s="24"/>
      <c r="BG6" s="25">
        <f t="shared" si="11"/>
        <v>0</v>
      </c>
      <c r="BH6" s="26">
        <f>IFERROR(BE6/AX6,0)</f>
        <v>0</v>
      </c>
      <c r="BI6" s="24" t="s">
        <v>50</v>
      </c>
      <c r="BJ6" s="24" t="s">
        <v>729</v>
      </c>
      <c r="BK6" s="23"/>
      <c r="BL6" s="23"/>
      <c r="BM6" s="24"/>
      <c r="BN6" s="26">
        <f t="shared" si="12"/>
        <v>0</v>
      </c>
      <c r="BO6" s="27">
        <f t="shared" si="0"/>
        <v>0</v>
      </c>
      <c r="BP6" s="24" t="s">
        <v>50</v>
      </c>
      <c r="BQ6" s="28" t="s">
        <v>729</v>
      </c>
      <c r="BR6" s="29"/>
      <c r="BS6" s="23"/>
      <c r="BT6" s="24"/>
      <c r="BU6" s="26">
        <f t="shared" si="13"/>
        <v>0</v>
      </c>
      <c r="BV6" s="27">
        <f t="shared" si="1"/>
        <v>0</v>
      </c>
      <c r="BW6" s="24" t="s">
        <v>50</v>
      </c>
      <c r="BX6" s="24" t="s">
        <v>741</v>
      </c>
      <c r="BY6" s="23"/>
      <c r="BZ6" s="23"/>
      <c r="CA6" s="24"/>
      <c r="CB6" s="26">
        <f t="shared" si="14"/>
        <v>0</v>
      </c>
      <c r="CC6" s="27">
        <f t="shared" si="2"/>
        <v>0</v>
      </c>
      <c r="CD6" s="24" t="s">
        <v>49</v>
      </c>
      <c r="CE6" s="24"/>
      <c r="CF6" s="23"/>
      <c r="CG6" s="23"/>
      <c r="CH6" s="24"/>
      <c r="CI6" s="26">
        <f t="shared" si="15"/>
        <v>0</v>
      </c>
      <c r="CJ6" s="27">
        <f t="shared" si="3"/>
        <v>0</v>
      </c>
      <c r="CK6" s="24" t="s">
        <v>49</v>
      </c>
      <c r="CL6" s="24"/>
      <c r="CM6" s="187"/>
      <c r="CN6" s="187"/>
      <c r="CO6" s="24"/>
      <c r="CP6" s="26">
        <f t="shared" si="16"/>
        <v>0</v>
      </c>
      <c r="CQ6" s="27">
        <f t="shared" si="4"/>
        <v>0</v>
      </c>
      <c r="CR6" s="24" t="s">
        <v>49</v>
      </c>
      <c r="CS6" s="24"/>
      <c r="CT6" s="23"/>
      <c r="CU6" s="23"/>
      <c r="CV6" s="24"/>
      <c r="CW6" s="26">
        <f t="shared" si="17"/>
        <v>0</v>
      </c>
      <c r="CX6" s="27">
        <f t="shared" si="5"/>
        <v>0</v>
      </c>
      <c r="CY6" s="24" t="s">
        <v>49</v>
      </c>
      <c r="CZ6" s="24"/>
      <c r="DA6" s="23"/>
      <c r="DB6" s="23"/>
      <c r="DC6" s="24"/>
      <c r="DD6" s="26">
        <f t="shared" si="18"/>
        <v>0</v>
      </c>
      <c r="DE6" s="27">
        <f t="shared" si="6"/>
        <v>0</v>
      </c>
      <c r="DF6" s="24" t="s">
        <v>49</v>
      </c>
      <c r="DG6" s="24"/>
      <c r="DH6" s="23"/>
      <c r="DI6" s="23"/>
      <c r="DJ6" s="24"/>
      <c r="DK6" s="26">
        <f t="shared" si="19"/>
        <v>0</v>
      </c>
      <c r="DL6" s="27">
        <f t="shared" si="7"/>
        <v>0</v>
      </c>
      <c r="DM6" s="24" t="s">
        <v>49</v>
      </c>
      <c r="DN6" s="24"/>
      <c r="DO6" s="23"/>
      <c r="DP6" s="23"/>
      <c r="DQ6" s="24"/>
      <c r="DR6" s="26">
        <f t="shared" si="20"/>
        <v>0</v>
      </c>
      <c r="DS6" s="27">
        <f t="shared" si="8"/>
        <v>0</v>
      </c>
      <c r="DT6" s="24" t="s">
        <v>49</v>
      </c>
      <c r="DU6" s="24"/>
      <c r="DV6" s="23"/>
      <c r="DW6" s="23"/>
      <c r="DX6" s="24"/>
      <c r="DY6" s="26">
        <f t="shared" si="21"/>
        <v>0</v>
      </c>
      <c r="DZ6" s="27">
        <f t="shared" si="9"/>
        <v>0</v>
      </c>
      <c r="EA6" s="24" t="s">
        <v>49</v>
      </c>
      <c r="EB6" s="24"/>
      <c r="EC6" s="30">
        <v>2400</v>
      </c>
      <c r="ED6" s="23"/>
      <c r="EE6" s="24"/>
      <c r="EF6" s="26">
        <f t="shared" si="22"/>
        <v>1</v>
      </c>
      <c r="EG6" s="27">
        <f t="shared" si="10"/>
        <v>0</v>
      </c>
      <c r="EH6" s="24" t="s">
        <v>49</v>
      </c>
      <c r="EI6" s="24"/>
      <c r="EJ6" s="31">
        <v>2026</v>
      </c>
    </row>
    <row r="7" spans="1:148" ht="37" customHeight="1" x14ac:dyDescent="0.25">
      <c r="B7" s="15" t="s">
        <v>44</v>
      </c>
      <c r="C7" s="15" t="s">
        <v>45</v>
      </c>
      <c r="D7" s="15" t="s">
        <v>51</v>
      </c>
      <c r="E7" s="15" t="s">
        <v>129</v>
      </c>
      <c r="F7" s="15" t="s">
        <v>244</v>
      </c>
      <c r="G7" s="16" t="s">
        <v>245</v>
      </c>
      <c r="H7" s="15" t="s">
        <v>246</v>
      </c>
      <c r="I7" s="15" t="s">
        <v>247</v>
      </c>
      <c r="J7" s="15" t="s">
        <v>248</v>
      </c>
      <c r="K7" s="15" t="s">
        <v>249</v>
      </c>
      <c r="L7" s="15" t="s">
        <v>265</v>
      </c>
      <c r="M7" s="15" t="s">
        <v>78</v>
      </c>
      <c r="N7" s="15" t="s">
        <v>266</v>
      </c>
      <c r="O7" s="21">
        <v>5</v>
      </c>
      <c r="P7" s="18" t="s">
        <v>267</v>
      </c>
      <c r="Q7" s="19" t="s">
        <v>252</v>
      </c>
      <c r="R7" s="18" t="s">
        <v>253</v>
      </c>
      <c r="S7" s="18" t="s">
        <v>268</v>
      </c>
      <c r="T7" s="18" t="s">
        <v>254</v>
      </c>
      <c r="U7" s="18" t="s">
        <v>332</v>
      </c>
      <c r="V7" s="18">
        <v>30</v>
      </c>
      <c r="W7" s="18" t="s">
        <v>269</v>
      </c>
      <c r="X7" s="19" t="s">
        <v>256</v>
      </c>
      <c r="Y7" s="20" t="s">
        <v>738</v>
      </c>
      <c r="Z7" s="20"/>
      <c r="AA7" s="20" t="s">
        <v>67</v>
      </c>
      <c r="AB7" s="20" t="s">
        <v>67</v>
      </c>
      <c r="AC7" s="20" t="s">
        <v>67</v>
      </c>
      <c r="AD7" s="20" t="s">
        <v>67</v>
      </c>
      <c r="AE7" s="20" t="s">
        <v>67</v>
      </c>
      <c r="AF7" s="20" t="s">
        <v>48</v>
      </c>
      <c r="AG7" s="20" t="s">
        <v>67</v>
      </c>
      <c r="AH7" s="21" t="s">
        <v>67</v>
      </c>
      <c r="AI7" s="21" t="s">
        <v>67</v>
      </c>
      <c r="AJ7" s="21" t="s">
        <v>67</v>
      </c>
      <c r="AK7" s="21" t="s">
        <v>67</v>
      </c>
      <c r="AL7" s="21" t="s">
        <v>67</v>
      </c>
      <c r="AM7" s="21" t="s">
        <v>67</v>
      </c>
      <c r="AN7" s="21" t="s">
        <v>67</v>
      </c>
      <c r="AO7" s="21" t="s">
        <v>67</v>
      </c>
      <c r="AP7" s="21" t="s">
        <v>67</v>
      </c>
      <c r="AQ7" s="21" t="s">
        <v>67</v>
      </c>
      <c r="AR7" s="22" t="s">
        <v>67</v>
      </c>
      <c r="AS7" s="21" t="s">
        <v>67</v>
      </c>
      <c r="AT7" s="21">
        <v>0</v>
      </c>
      <c r="AU7" s="21">
        <v>18</v>
      </c>
      <c r="AV7" s="21">
        <v>30</v>
      </c>
      <c r="AW7" s="21">
        <v>0</v>
      </c>
      <c r="AX7" s="21">
        <v>97</v>
      </c>
      <c r="AY7" s="21">
        <v>97</v>
      </c>
      <c r="AZ7" s="15"/>
      <c r="BA7" s="15"/>
      <c r="BB7" s="15"/>
      <c r="BC7" s="15"/>
      <c r="BD7" s="23"/>
      <c r="BE7" s="23"/>
      <c r="BF7" s="24"/>
      <c r="BG7" s="25">
        <f t="shared" si="11"/>
        <v>0</v>
      </c>
      <c r="BH7" s="26">
        <f>IFERROR(BE7/AX7,0)</f>
        <v>0</v>
      </c>
      <c r="BI7" s="24" t="s">
        <v>50</v>
      </c>
      <c r="BJ7" s="24" t="s">
        <v>726</v>
      </c>
      <c r="BK7" s="23"/>
      <c r="BL7" s="23"/>
      <c r="BM7" s="24"/>
      <c r="BN7" s="26">
        <f t="shared" si="12"/>
        <v>0</v>
      </c>
      <c r="BO7" s="27">
        <f t="shared" si="0"/>
        <v>0</v>
      </c>
      <c r="BP7" s="24" t="s">
        <v>50</v>
      </c>
      <c r="BQ7" s="28" t="s">
        <v>726</v>
      </c>
      <c r="BR7" s="29">
        <v>0</v>
      </c>
      <c r="BS7" s="23">
        <v>0</v>
      </c>
      <c r="BT7" s="24" t="s">
        <v>742</v>
      </c>
      <c r="BU7" s="26">
        <f t="shared" si="13"/>
        <v>0</v>
      </c>
      <c r="BV7" s="27">
        <f t="shared" si="1"/>
        <v>0</v>
      </c>
      <c r="BW7" s="24" t="s">
        <v>50</v>
      </c>
      <c r="BX7" s="24" t="s">
        <v>743</v>
      </c>
      <c r="BY7" s="23"/>
      <c r="BZ7" s="23"/>
      <c r="CA7" s="24"/>
      <c r="CB7" s="26">
        <f t="shared" si="14"/>
        <v>0</v>
      </c>
      <c r="CC7" s="27">
        <f t="shared" si="2"/>
        <v>0</v>
      </c>
      <c r="CD7" s="24" t="s">
        <v>49</v>
      </c>
      <c r="CE7" s="24"/>
      <c r="CF7" s="23"/>
      <c r="CG7" s="23"/>
      <c r="CH7" s="24"/>
      <c r="CI7" s="26">
        <f t="shared" si="15"/>
        <v>0</v>
      </c>
      <c r="CJ7" s="27">
        <f t="shared" si="3"/>
        <v>0</v>
      </c>
      <c r="CK7" s="24" t="s">
        <v>49</v>
      </c>
      <c r="CL7" s="24"/>
      <c r="CM7" s="187">
        <v>30</v>
      </c>
      <c r="CN7" s="189"/>
      <c r="CO7" s="124"/>
      <c r="CP7" s="26">
        <f t="shared" si="16"/>
        <v>0.30927835051546393</v>
      </c>
      <c r="CQ7" s="27">
        <f t="shared" si="4"/>
        <v>0</v>
      </c>
      <c r="CR7" s="24" t="s">
        <v>49</v>
      </c>
      <c r="CS7" s="24"/>
      <c r="CT7" s="23"/>
      <c r="CU7" s="23"/>
      <c r="CV7" s="24"/>
      <c r="CW7" s="26">
        <f t="shared" si="17"/>
        <v>0</v>
      </c>
      <c r="CX7" s="27">
        <f t="shared" si="5"/>
        <v>0</v>
      </c>
      <c r="CY7" s="24" t="s">
        <v>49</v>
      </c>
      <c r="CZ7" s="24"/>
      <c r="DA7" s="23"/>
      <c r="DB7" s="23"/>
      <c r="DC7" s="24"/>
      <c r="DD7" s="26">
        <f t="shared" si="18"/>
        <v>0</v>
      </c>
      <c r="DE7" s="27">
        <f t="shared" si="6"/>
        <v>0</v>
      </c>
      <c r="DF7" s="24" t="s">
        <v>49</v>
      </c>
      <c r="DG7" s="24"/>
      <c r="DH7" s="23">
        <v>60</v>
      </c>
      <c r="DI7" s="23"/>
      <c r="DJ7" s="24"/>
      <c r="DK7" s="26">
        <f t="shared" si="19"/>
        <v>0.61855670103092786</v>
      </c>
      <c r="DL7" s="27">
        <f t="shared" si="7"/>
        <v>0</v>
      </c>
      <c r="DM7" s="24" t="s">
        <v>49</v>
      </c>
      <c r="DN7" s="24"/>
      <c r="DO7" s="23"/>
      <c r="DP7" s="23"/>
      <c r="DQ7" s="24"/>
      <c r="DR7" s="26">
        <f t="shared" si="20"/>
        <v>0</v>
      </c>
      <c r="DS7" s="27">
        <f t="shared" si="8"/>
        <v>0</v>
      </c>
      <c r="DT7" s="24" t="s">
        <v>49</v>
      </c>
      <c r="DU7" s="24"/>
      <c r="DV7" s="23"/>
      <c r="DW7" s="23"/>
      <c r="DX7" s="24"/>
      <c r="DY7" s="26">
        <f t="shared" si="21"/>
        <v>0</v>
      </c>
      <c r="DZ7" s="27">
        <f t="shared" si="9"/>
        <v>0</v>
      </c>
      <c r="EA7" s="24" t="s">
        <v>49</v>
      </c>
      <c r="EB7" s="24"/>
      <c r="EC7" s="30">
        <v>97</v>
      </c>
      <c r="ED7" s="23"/>
      <c r="EE7" s="24"/>
      <c r="EF7" s="26">
        <f t="shared" si="22"/>
        <v>1</v>
      </c>
      <c r="EG7" s="27">
        <f t="shared" si="10"/>
        <v>0</v>
      </c>
      <c r="EH7" s="24" t="s">
        <v>49</v>
      </c>
      <c r="EI7" s="24"/>
      <c r="EJ7" s="31">
        <v>2026</v>
      </c>
    </row>
    <row r="8" spans="1:148" ht="37" customHeight="1" x14ac:dyDescent="0.25">
      <c r="B8" s="15" t="s">
        <v>44</v>
      </c>
      <c r="C8" s="15" t="s">
        <v>45</v>
      </c>
      <c r="D8" s="15" t="s">
        <v>45</v>
      </c>
      <c r="E8" s="15" t="s">
        <v>129</v>
      </c>
      <c r="F8" s="15" t="s">
        <v>560</v>
      </c>
      <c r="G8" s="16" t="s">
        <v>245</v>
      </c>
      <c r="H8" s="15" t="s">
        <v>246</v>
      </c>
      <c r="I8" s="15" t="s">
        <v>247</v>
      </c>
      <c r="J8" s="15" t="s">
        <v>248</v>
      </c>
      <c r="K8" s="15" t="s">
        <v>249</v>
      </c>
      <c r="L8" s="15" t="s">
        <v>270</v>
      </c>
      <c r="M8" s="15" t="s">
        <v>72</v>
      </c>
      <c r="N8" s="15" t="s">
        <v>73</v>
      </c>
      <c r="O8" s="21">
        <v>100</v>
      </c>
      <c r="P8" s="18" t="s">
        <v>271</v>
      </c>
      <c r="Q8" s="19" t="s">
        <v>272</v>
      </c>
      <c r="R8" s="18" t="s">
        <v>565</v>
      </c>
      <c r="S8" s="18" t="s">
        <v>273</v>
      </c>
      <c r="T8" s="18" t="s">
        <v>274</v>
      </c>
      <c r="U8" s="18" t="s">
        <v>260</v>
      </c>
      <c r="V8" s="18">
        <v>180</v>
      </c>
      <c r="W8" s="18" t="s">
        <v>275</v>
      </c>
      <c r="X8" s="19" t="s">
        <v>744</v>
      </c>
      <c r="Y8" s="20" t="s">
        <v>738</v>
      </c>
      <c r="Z8" s="20"/>
      <c r="AA8" s="20" t="s">
        <v>67</v>
      </c>
      <c r="AB8" s="20" t="s">
        <v>67</v>
      </c>
      <c r="AC8" s="20" t="s">
        <v>67</v>
      </c>
      <c r="AD8" s="20" t="s">
        <v>67</v>
      </c>
      <c r="AE8" s="20" t="s">
        <v>67</v>
      </c>
      <c r="AF8" s="20" t="s">
        <v>67</v>
      </c>
      <c r="AG8" s="20" t="s">
        <v>67</v>
      </c>
      <c r="AH8" s="21" t="s">
        <v>67</v>
      </c>
      <c r="AI8" s="21" t="s">
        <v>67</v>
      </c>
      <c r="AJ8" s="21" t="s">
        <v>67</v>
      </c>
      <c r="AK8" s="21" t="s">
        <v>67</v>
      </c>
      <c r="AL8" s="21" t="s">
        <v>67</v>
      </c>
      <c r="AM8" s="21" t="s">
        <v>67</v>
      </c>
      <c r="AN8" s="21" t="s">
        <v>67</v>
      </c>
      <c r="AO8" s="21" t="s">
        <v>67</v>
      </c>
      <c r="AP8" s="21" t="s">
        <v>67</v>
      </c>
      <c r="AQ8" s="21" t="s">
        <v>48</v>
      </c>
      <c r="AR8" s="22" t="s">
        <v>67</v>
      </c>
      <c r="AS8" s="21" t="s">
        <v>67</v>
      </c>
      <c r="AT8" s="190">
        <v>82</v>
      </c>
      <c r="AU8" s="190">
        <v>82.5</v>
      </c>
      <c r="AV8" s="190">
        <v>83.5</v>
      </c>
      <c r="AW8" s="190">
        <v>84.5</v>
      </c>
      <c r="AX8" s="190">
        <v>85</v>
      </c>
      <c r="AY8" s="190">
        <v>85</v>
      </c>
      <c r="AZ8" s="191"/>
      <c r="BA8" s="191"/>
      <c r="BB8" s="191"/>
      <c r="BC8" s="191"/>
      <c r="BD8" s="23"/>
      <c r="BE8" s="23"/>
      <c r="BF8" s="24" t="s">
        <v>745</v>
      </c>
      <c r="BG8" s="25">
        <f t="shared" si="11"/>
        <v>0</v>
      </c>
      <c r="BH8" s="27">
        <f>+IF(BI8="SI",IFERROR((IF(BI8="SI",BE8,0)/AX8),"REVISAR"),0)</f>
        <v>0</v>
      </c>
      <c r="BI8" s="24" t="s">
        <v>50</v>
      </c>
      <c r="BJ8" s="24" t="s">
        <v>746</v>
      </c>
      <c r="BK8" s="23"/>
      <c r="BL8" s="23"/>
      <c r="BM8" s="24" t="s">
        <v>747</v>
      </c>
      <c r="BN8" s="26">
        <f t="shared" si="12"/>
        <v>0</v>
      </c>
      <c r="BO8" s="27">
        <f t="shared" si="0"/>
        <v>0</v>
      </c>
      <c r="BP8" s="24" t="s">
        <v>50</v>
      </c>
      <c r="BQ8" s="28" t="s">
        <v>748</v>
      </c>
      <c r="BR8" s="29"/>
      <c r="BS8" s="23"/>
      <c r="BT8" s="24" t="s">
        <v>749</v>
      </c>
      <c r="BU8" s="26">
        <f t="shared" si="13"/>
        <v>0</v>
      </c>
      <c r="BV8" s="27">
        <f t="shared" si="1"/>
        <v>0</v>
      </c>
      <c r="BW8" s="24" t="s">
        <v>50</v>
      </c>
      <c r="BX8" s="24" t="s">
        <v>750</v>
      </c>
      <c r="BY8" s="23"/>
      <c r="BZ8" s="23"/>
      <c r="CA8" s="24"/>
      <c r="CB8" s="26">
        <f t="shared" si="14"/>
        <v>0</v>
      </c>
      <c r="CC8" s="27">
        <f t="shared" si="2"/>
        <v>0</v>
      </c>
      <c r="CD8" s="24" t="s">
        <v>49</v>
      </c>
      <c r="CE8" s="24"/>
      <c r="CF8" s="23"/>
      <c r="CG8" s="23"/>
      <c r="CH8" s="24"/>
      <c r="CI8" s="26">
        <f t="shared" si="15"/>
        <v>0</v>
      </c>
      <c r="CJ8" s="27">
        <f t="shared" si="3"/>
        <v>0</v>
      </c>
      <c r="CK8" s="24" t="s">
        <v>49</v>
      </c>
      <c r="CL8" s="24"/>
      <c r="CM8" s="187"/>
      <c r="CN8" s="187"/>
      <c r="CO8" s="124"/>
      <c r="CP8" s="26">
        <f t="shared" si="16"/>
        <v>0</v>
      </c>
      <c r="CQ8" s="27">
        <f t="shared" si="4"/>
        <v>0</v>
      </c>
      <c r="CR8" s="24" t="s">
        <v>49</v>
      </c>
      <c r="CS8" s="24"/>
      <c r="CT8" s="23"/>
      <c r="CU8" s="23"/>
      <c r="CV8" s="24"/>
      <c r="CW8" s="26">
        <f t="shared" si="17"/>
        <v>0</v>
      </c>
      <c r="CX8" s="27">
        <f t="shared" si="5"/>
        <v>0</v>
      </c>
      <c r="CY8" s="24" t="s">
        <v>49</v>
      </c>
      <c r="CZ8" s="24"/>
      <c r="DA8" s="23"/>
      <c r="DB8" s="23"/>
      <c r="DC8" s="24"/>
      <c r="DD8" s="26">
        <f t="shared" si="18"/>
        <v>0</v>
      </c>
      <c r="DE8" s="27">
        <f t="shared" si="6"/>
        <v>0</v>
      </c>
      <c r="DF8" s="24" t="s">
        <v>49</v>
      </c>
      <c r="DG8" s="24"/>
      <c r="DH8" s="23"/>
      <c r="DI8" s="23"/>
      <c r="DJ8" s="24"/>
      <c r="DK8" s="26">
        <f t="shared" si="19"/>
        <v>0</v>
      </c>
      <c r="DL8" s="27">
        <f t="shared" si="7"/>
        <v>0</v>
      </c>
      <c r="DM8" s="24" t="s">
        <v>49</v>
      </c>
      <c r="DN8" s="24"/>
      <c r="DO8" s="23"/>
      <c r="DP8" s="23"/>
      <c r="DQ8" s="24"/>
      <c r="DR8" s="26">
        <f t="shared" si="20"/>
        <v>0</v>
      </c>
      <c r="DS8" s="27">
        <f t="shared" si="8"/>
        <v>0</v>
      </c>
      <c r="DT8" s="24" t="s">
        <v>49</v>
      </c>
      <c r="DU8" s="24"/>
      <c r="DV8" s="23"/>
      <c r="DW8" s="23"/>
      <c r="DX8" s="24"/>
      <c r="DY8" s="26">
        <f t="shared" si="21"/>
        <v>0</v>
      </c>
      <c r="DZ8" s="27">
        <f t="shared" si="9"/>
        <v>0</v>
      </c>
      <c r="EA8" s="24" t="s">
        <v>49</v>
      </c>
      <c r="EB8" s="24"/>
      <c r="EC8" s="30">
        <v>85</v>
      </c>
      <c r="ED8" s="23"/>
      <c r="EE8" s="24"/>
      <c r="EF8" s="26">
        <f t="shared" si="22"/>
        <v>1</v>
      </c>
      <c r="EG8" s="27">
        <f t="shared" si="10"/>
        <v>0</v>
      </c>
      <c r="EH8" s="24" t="s">
        <v>49</v>
      </c>
      <c r="EI8" s="24"/>
      <c r="EJ8" s="31">
        <v>2026</v>
      </c>
    </row>
    <row r="9" spans="1:148" ht="37" customHeight="1" x14ac:dyDescent="0.25">
      <c r="B9" s="15" t="s">
        <v>44</v>
      </c>
      <c r="C9" s="15" t="s">
        <v>45</v>
      </c>
      <c r="D9" s="15" t="s">
        <v>51</v>
      </c>
      <c r="E9" s="15" t="s">
        <v>129</v>
      </c>
      <c r="F9" s="15" t="s">
        <v>244</v>
      </c>
      <c r="G9" s="16" t="s">
        <v>245</v>
      </c>
      <c r="H9" s="15" t="s">
        <v>246</v>
      </c>
      <c r="I9" s="15" t="s">
        <v>247</v>
      </c>
      <c r="J9" s="15" t="s">
        <v>346</v>
      </c>
      <c r="K9" s="15" t="s">
        <v>249</v>
      </c>
      <c r="L9" s="15" t="s">
        <v>280</v>
      </c>
      <c r="M9" s="15" t="s">
        <v>46</v>
      </c>
      <c r="N9" s="15" t="s">
        <v>47</v>
      </c>
      <c r="O9" s="21">
        <v>101</v>
      </c>
      <c r="P9" s="18" t="s">
        <v>276</v>
      </c>
      <c r="Q9" s="19" t="s">
        <v>272</v>
      </c>
      <c r="R9" s="18" t="s">
        <v>565</v>
      </c>
      <c r="S9" s="18" t="s">
        <v>277</v>
      </c>
      <c r="T9" s="18" t="s">
        <v>254</v>
      </c>
      <c r="U9" s="18" t="s">
        <v>260</v>
      </c>
      <c r="V9" s="18">
        <v>30</v>
      </c>
      <c r="W9" s="18" t="s">
        <v>278</v>
      </c>
      <c r="X9" s="19" t="s">
        <v>744</v>
      </c>
      <c r="Y9" s="20" t="s">
        <v>738</v>
      </c>
      <c r="Z9" s="20"/>
      <c r="AA9" s="20"/>
      <c r="AB9" s="20"/>
      <c r="AC9" s="20"/>
      <c r="AD9" s="20"/>
      <c r="AE9" s="20"/>
      <c r="AF9" s="20"/>
      <c r="AG9" s="20"/>
      <c r="AH9" s="21"/>
      <c r="AI9" s="21"/>
      <c r="AJ9" s="21"/>
      <c r="AK9" s="21"/>
      <c r="AL9" s="21"/>
      <c r="AM9" s="21"/>
      <c r="AN9" s="21"/>
      <c r="AO9" s="21"/>
      <c r="AP9" s="21"/>
      <c r="AQ9" s="21" t="s">
        <v>48</v>
      </c>
      <c r="AR9" s="22"/>
      <c r="AS9" s="21"/>
      <c r="AT9" s="190">
        <v>0</v>
      </c>
      <c r="AU9" s="190">
        <v>671</v>
      </c>
      <c r="AV9" s="190">
        <v>4007</v>
      </c>
      <c r="AW9" s="190">
        <v>5000</v>
      </c>
      <c r="AX9" s="190">
        <v>5000</v>
      </c>
      <c r="AY9" s="190">
        <v>5000</v>
      </c>
      <c r="AZ9" s="191"/>
      <c r="BA9" s="191"/>
      <c r="BB9" s="191"/>
      <c r="BC9" s="191"/>
      <c r="BD9" s="23"/>
      <c r="BE9" s="23"/>
      <c r="BF9" s="24" t="s">
        <v>751</v>
      </c>
      <c r="BG9" s="25">
        <f t="shared" si="11"/>
        <v>0</v>
      </c>
      <c r="BH9" s="27">
        <f>+IF(BI9="SI",IFERROR((IF(BI9="SI",BE9,0)/AX9),"REVISAR"),0)</f>
        <v>0</v>
      </c>
      <c r="BI9" s="24" t="s">
        <v>50</v>
      </c>
      <c r="BJ9" s="24" t="s">
        <v>752</v>
      </c>
      <c r="BK9" s="23"/>
      <c r="BL9" s="23"/>
      <c r="BM9" s="24" t="s">
        <v>753</v>
      </c>
      <c r="BN9" s="26">
        <f t="shared" si="12"/>
        <v>0</v>
      </c>
      <c r="BO9" s="27">
        <f t="shared" si="0"/>
        <v>0</v>
      </c>
      <c r="BP9" s="24" t="s">
        <v>50</v>
      </c>
      <c r="BQ9" s="28" t="s">
        <v>748</v>
      </c>
      <c r="BR9" s="29"/>
      <c r="BS9" s="23"/>
      <c r="BT9" s="24" t="s">
        <v>754</v>
      </c>
      <c r="BU9" s="26">
        <f t="shared" si="13"/>
        <v>0</v>
      </c>
      <c r="BV9" s="27">
        <f t="shared" si="1"/>
        <v>0</v>
      </c>
      <c r="BW9" s="24" t="s">
        <v>50</v>
      </c>
      <c r="BX9" s="24" t="s">
        <v>750</v>
      </c>
      <c r="BY9" s="23"/>
      <c r="BZ9" s="23"/>
      <c r="CA9" s="24"/>
      <c r="CB9" s="26">
        <f t="shared" si="14"/>
        <v>0</v>
      </c>
      <c r="CC9" s="27">
        <f t="shared" si="2"/>
        <v>0</v>
      </c>
      <c r="CD9" s="24" t="s">
        <v>49</v>
      </c>
      <c r="CE9" s="24"/>
      <c r="CF9" s="23"/>
      <c r="CG9" s="23"/>
      <c r="CH9" s="24"/>
      <c r="CI9" s="26">
        <f t="shared" si="15"/>
        <v>0</v>
      </c>
      <c r="CJ9" s="27">
        <f t="shared" si="3"/>
        <v>0</v>
      </c>
      <c r="CK9" s="24" t="s">
        <v>49</v>
      </c>
      <c r="CL9" s="24"/>
      <c r="CM9" s="187"/>
      <c r="CN9" s="187"/>
      <c r="CO9" s="124"/>
      <c r="CP9" s="26">
        <f t="shared" si="16"/>
        <v>0</v>
      </c>
      <c r="CQ9" s="27">
        <f t="shared" si="4"/>
        <v>0</v>
      </c>
      <c r="CR9" s="24" t="s">
        <v>49</v>
      </c>
      <c r="CS9" s="24"/>
      <c r="CT9" s="23"/>
      <c r="CU9" s="23"/>
      <c r="CV9" s="24"/>
      <c r="CW9" s="26">
        <f t="shared" si="17"/>
        <v>0</v>
      </c>
      <c r="CX9" s="27">
        <f t="shared" si="5"/>
        <v>0</v>
      </c>
      <c r="CY9" s="24" t="s">
        <v>49</v>
      </c>
      <c r="CZ9" s="24"/>
      <c r="DA9" s="23"/>
      <c r="DB9" s="23"/>
      <c r="DC9" s="24"/>
      <c r="DD9" s="26">
        <f t="shared" si="18"/>
        <v>0</v>
      </c>
      <c r="DE9" s="27">
        <f t="shared" si="6"/>
        <v>0</v>
      </c>
      <c r="DF9" s="24" t="s">
        <v>49</v>
      </c>
      <c r="DG9" s="24"/>
      <c r="DH9" s="23"/>
      <c r="DI9" s="23"/>
      <c r="DJ9" s="24"/>
      <c r="DK9" s="26">
        <f t="shared" si="19"/>
        <v>0</v>
      </c>
      <c r="DL9" s="27">
        <f t="shared" si="7"/>
        <v>0</v>
      </c>
      <c r="DM9" s="24" t="s">
        <v>49</v>
      </c>
      <c r="DN9" s="24"/>
      <c r="DO9" s="23"/>
      <c r="DP9" s="23"/>
      <c r="DQ9" s="24"/>
      <c r="DR9" s="26">
        <f t="shared" si="20"/>
        <v>0</v>
      </c>
      <c r="DS9" s="27">
        <f t="shared" si="8"/>
        <v>0</v>
      </c>
      <c r="DT9" s="24" t="s">
        <v>49</v>
      </c>
      <c r="DU9" s="24"/>
      <c r="DV9" s="23"/>
      <c r="DW9" s="23"/>
      <c r="DX9" s="24"/>
      <c r="DY9" s="26">
        <f t="shared" si="21"/>
        <v>0</v>
      </c>
      <c r="DZ9" s="27">
        <f t="shared" si="9"/>
        <v>0</v>
      </c>
      <c r="EA9" s="24" t="s">
        <v>49</v>
      </c>
      <c r="EB9" s="24"/>
      <c r="EC9" s="30">
        <v>5000</v>
      </c>
      <c r="ED9" s="23"/>
      <c r="EE9" s="24"/>
      <c r="EF9" s="26">
        <f t="shared" si="22"/>
        <v>1</v>
      </c>
      <c r="EG9" s="27">
        <f t="shared" si="10"/>
        <v>0</v>
      </c>
      <c r="EH9" s="24" t="s">
        <v>49</v>
      </c>
      <c r="EI9" s="24"/>
      <c r="EJ9" s="31">
        <v>2026</v>
      </c>
    </row>
    <row r="10" spans="1:148" ht="37" customHeight="1" x14ac:dyDescent="0.25">
      <c r="B10" s="15" t="s">
        <v>44</v>
      </c>
      <c r="C10" s="15" t="s">
        <v>45</v>
      </c>
      <c r="D10" s="15" t="s">
        <v>279</v>
      </c>
      <c r="E10" s="15" t="s">
        <v>129</v>
      </c>
      <c r="F10" s="15" t="s">
        <v>244</v>
      </c>
      <c r="G10" s="16" t="s">
        <v>245</v>
      </c>
      <c r="H10" s="15" t="s">
        <v>246</v>
      </c>
      <c r="I10" s="15" t="s">
        <v>247</v>
      </c>
      <c r="J10" s="15" t="s">
        <v>248</v>
      </c>
      <c r="K10" s="15" t="s">
        <v>249</v>
      </c>
      <c r="L10" s="15" t="s">
        <v>280</v>
      </c>
      <c r="M10" s="15" t="s">
        <v>46</v>
      </c>
      <c r="N10" s="15" t="s">
        <v>281</v>
      </c>
      <c r="O10" s="21">
        <v>102</v>
      </c>
      <c r="P10" s="18" t="s">
        <v>282</v>
      </c>
      <c r="Q10" s="19" t="s">
        <v>272</v>
      </c>
      <c r="R10" s="18" t="s">
        <v>253</v>
      </c>
      <c r="S10" s="18" t="s">
        <v>283</v>
      </c>
      <c r="T10" s="18" t="s">
        <v>254</v>
      </c>
      <c r="U10" s="18" t="s">
        <v>260</v>
      </c>
      <c r="V10" s="18">
        <v>30</v>
      </c>
      <c r="W10" s="18" t="s">
        <v>284</v>
      </c>
      <c r="X10" s="19" t="s">
        <v>744</v>
      </c>
      <c r="Y10" s="20" t="s">
        <v>738</v>
      </c>
      <c r="Z10" s="20"/>
      <c r="AA10" s="20"/>
      <c r="AB10" s="20"/>
      <c r="AC10" s="20"/>
      <c r="AD10" s="20"/>
      <c r="AE10" s="20"/>
      <c r="AF10" s="20"/>
      <c r="AG10" s="20"/>
      <c r="AH10" s="21"/>
      <c r="AI10" s="21"/>
      <c r="AJ10" s="21"/>
      <c r="AK10" s="21"/>
      <c r="AL10" s="21"/>
      <c r="AM10" s="21"/>
      <c r="AN10" s="21"/>
      <c r="AO10" s="21"/>
      <c r="AP10" s="21"/>
      <c r="AQ10" s="21" t="s">
        <v>48</v>
      </c>
      <c r="AR10" s="22"/>
      <c r="AS10" s="21"/>
      <c r="AT10" s="21">
        <v>0</v>
      </c>
      <c r="AU10" s="36">
        <v>0</v>
      </c>
      <c r="AV10" s="36">
        <v>4000</v>
      </c>
      <c r="AW10" s="36">
        <v>4000</v>
      </c>
      <c r="AX10" s="36">
        <v>0</v>
      </c>
      <c r="AY10" s="36">
        <v>8000</v>
      </c>
      <c r="AZ10" s="37"/>
      <c r="BA10" s="37"/>
      <c r="BB10" s="37"/>
      <c r="BC10" s="37"/>
      <c r="BD10" s="23"/>
      <c r="BE10" s="23"/>
      <c r="BF10" s="24" t="s">
        <v>755</v>
      </c>
      <c r="BG10" s="25">
        <f t="shared" si="11"/>
        <v>0</v>
      </c>
      <c r="BH10" s="26">
        <f>IFERROR(BE10/AX10,0)</f>
        <v>0</v>
      </c>
      <c r="BI10" s="24" t="s">
        <v>50</v>
      </c>
      <c r="BJ10" s="24" t="s">
        <v>756</v>
      </c>
      <c r="BK10" s="23"/>
      <c r="BL10" s="23"/>
      <c r="BM10" s="24" t="s">
        <v>757</v>
      </c>
      <c r="BN10" s="26">
        <f t="shared" si="12"/>
        <v>0</v>
      </c>
      <c r="BO10" s="27" t="str">
        <f t="shared" si="0"/>
        <v>REVISAR</v>
      </c>
      <c r="BP10" s="24" t="s">
        <v>50</v>
      </c>
      <c r="BQ10" s="28" t="s">
        <v>748</v>
      </c>
      <c r="BR10" s="29"/>
      <c r="BS10" s="23"/>
      <c r="BT10" s="24" t="s">
        <v>758</v>
      </c>
      <c r="BU10" s="26">
        <f t="shared" si="13"/>
        <v>0</v>
      </c>
      <c r="BV10" s="27" t="str">
        <f t="shared" si="1"/>
        <v>REVISAR</v>
      </c>
      <c r="BW10" s="24" t="s">
        <v>50</v>
      </c>
      <c r="BX10" s="24" t="s">
        <v>759</v>
      </c>
      <c r="BY10" s="23"/>
      <c r="BZ10" s="23"/>
      <c r="CA10" s="24"/>
      <c r="CB10" s="26">
        <f t="shared" si="14"/>
        <v>0</v>
      </c>
      <c r="CC10" s="27" t="str">
        <f t="shared" si="2"/>
        <v>REVISAR</v>
      </c>
      <c r="CD10" s="24" t="s">
        <v>49</v>
      </c>
      <c r="CE10" s="24"/>
      <c r="CF10" s="23"/>
      <c r="CG10" s="23"/>
      <c r="CH10" s="24"/>
      <c r="CI10" s="26">
        <f t="shared" si="15"/>
        <v>0</v>
      </c>
      <c r="CJ10" s="27" t="str">
        <f t="shared" si="3"/>
        <v>REVISAR</v>
      </c>
      <c r="CK10" s="24" t="s">
        <v>49</v>
      </c>
      <c r="CL10" s="24"/>
      <c r="CM10" s="187"/>
      <c r="CN10" s="187"/>
      <c r="CO10" s="124"/>
      <c r="CP10" s="26">
        <f t="shared" si="16"/>
        <v>0</v>
      </c>
      <c r="CQ10" s="27" t="str">
        <f t="shared" si="4"/>
        <v>REVISAR</v>
      </c>
      <c r="CR10" s="24" t="s">
        <v>49</v>
      </c>
      <c r="CS10" s="24"/>
      <c r="CT10" s="23"/>
      <c r="CU10" s="23"/>
      <c r="CV10" s="24"/>
      <c r="CW10" s="26">
        <f t="shared" si="17"/>
        <v>0</v>
      </c>
      <c r="CX10" s="27" t="str">
        <f t="shared" si="5"/>
        <v>REVISAR</v>
      </c>
      <c r="CY10" s="24" t="s">
        <v>49</v>
      </c>
      <c r="CZ10" s="24"/>
      <c r="DA10" s="23"/>
      <c r="DB10" s="23"/>
      <c r="DC10" s="24"/>
      <c r="DD10" s="26">
        <f t="shared" si="18"/>
        <v>0</v>
      </c>
      <c r="DE10" s="27" t="str">
        <f t="shared" si="6"/>
        <v>REVISAR</v>
      </c>
      <c r="DF10" s="24" t="s">
        <v>49</v>
      </c>
      <c r="DG10" s="24"/>
      <c r="DH10" s="23"/>
      <c r="DI10" s="23"/>
      <c r="DJ10" s="24"/>
      <c r="DK10" s="26">
        <f t="shared" si="19"/>
        <v>0</v>
      </c>
      <c r="DL10" s="27" t="str">
        <f t="shared" si="7"/>
        <v>REVISAR</v>
      </c>
      <c r="DM10" s="24" t="s">
        <v>49</v>
      </c>
      <c r="DN10" s="24"/>
      <c r="DO10" s="23"/>
      <c r="DP10" s="23"/>
      <c r="DQ10" s="24"/>
      <c r="DR10" s="26">
        <f t="shared" si="20"/>
        <v>0</v>
      </c>
      <c r="DS10" s="27" t="str">
        <f t="shared" si="8"/>
        <v>REVISAR</v>
      </c>
      <c r="DT10" s="24" t="s">
        <v>49</v>
      </c>
      <c r="DU10" s="24"/>
      <c r="DV10" s="23"/>
      <c r="DW10" s="23"/>
      <c r="DX10" s="24"/>
      <c r="DY10" s="26">
        <f t="shared" si="21"/>
        <v>0</v>
      </c>
      <c r="DZ10" s="27" t="str">
        <f t="shared" si="9"/>
        <v>REVISAR</v>
      </c>
      <c r="EA10" s="24" t="s">
        <v>49</v>
      </c>
      <c r="EB10" s="24"/>
      <c r="EC10" s="30">
        <v>8000</v>
      </c>
      <c r="ED10" s="23"/>
      <c r="EE10" s="24"/>
      <c r="EF10" s="26">
        <f>+IFERROR(EC10/AY10,0)</f>
        <v>1</v>
      </c>
      <c r="EG10" s="27" t="str">
        <f t="shared" si="10"/>
        <v>REVISAR</v>
      </c>
      <c r="EH10" s="24" t="s">
        <v>49</v>
      </c>
      <c r="EI10" s="24"/>
      <c r="EJ10" s="31">
        <v>2026</v>
      </c>
    </row>
    <row r="11" spans="1:148" ht="37" customHeight="1" x14ac:dyDescent="0.25">
      <c r="B11" s="15" t="s">
        <v>44</v>
      </c>
      <c r="C11" s="15" t="s">
        <v>45</v>
      </c>
      <c r="D11" s="15" t="s">
        <v>45</v>
      </c>
      <c r="E11" s="15" t="s">
        <v>129</v>
      </c>
      <c r="F11" s="15" t="s">
        <v>244</v>
      </c>
      <c r="G11" s="16" t="s">
        <v>245</v>
      </c>
      <c r="H11" s="15" t="s">
        <v>246</v>
      </c>
      <c r="I11" s="15" t="s">
        <v>247</v>
      </c>
      <c r="J11" s="15" t="s">
        <v>248</v>
      </c>
      <c r="K11" s="15" t="s">
        <v>249</v>
      </c>
      <c r="L11" s="15" t="s">
        <v>280</v>
      </c>
      <c r="M11" s="15" t="s">
        <v>46</v>
      </c>
      <c r="N11" s="15" t="s">
        <v>47</v>
      </c>
      <c r="O11" s="21">
        <v>104</v>
      </c>
      <c r="P11" s="18" t="s">
        <v>285</v>
      </c>
      <c r="Q11" s="19" t="s">
        <v>252</v>
      </c>
      <c r="R11" s="18" t="s">
        <v>565</v>
      </c>
      <c r="S11" s="18" t="s">
        <v>286</v>
      </c>
      <c r="T11" s="18" t="s">
        <v>254</v>
      </c>
      <c r="U11" s="18" t="s">
        <v>255</v>
      </c>
      <c r="V11" s="18">
        <v>30</v>
      </c>
      <c r="W11" s="18" t="s">
        <v>287</v>
      </c>
      <c r="X11" s="19" t="s">
        <v>744</v>
      </c>
      <c r="Y11" s="20" t="s">
        <v>738</v>
      </c>
      <c r="Z11" s="20"/>
      <c r="AA11" s="20"/>
      <c r="AB11" s="20"/>
      <c r="AC11" s="20"/>
      <c r="AD11" s="20"/>
      <c r="AE11" s="20"/>
      <c r="AF11" s="20"/>
      <c r="AG11" s="20"/>
      <c r="AH11" s="21"/>
      <c r="AI11" s="21"/>
      <c r="AJ11" s="21"/>
      <c r="AK11" s="21"/>
      <c r="AL11" s="21"/>
      <c r="AM11" s="21"/>
      <c r="AN11" s="21"/>
      <c r="AO11" s="21"/>
      <c r="AP11" s="21"/>
      <c r="AQ11" s="21" t="s">
        <v>48</v>
      </c>
      <c r="AR11" s="22"/>
      <c r="AS11" s="21"/>
      <c r="AT11" s="21">
        <v>1891290</v>
      </c>
      <c r="AU11" s="21">
        <v>1900000</v>
      </c>
      <c r="AV11" s="21">
        <v>2100000</v>
      </c>
      <c r="AW11" s="21">
        <v>2300000</v>
      </c>
      <c r="AX11" s="21">
        <v>2567500</v>
      </c>
      <c r="AY11" s="21">
        <v>2567500</v>
      </c>
      <c r="AZ11" s="15"/>
      <c r="BA11" s="15"/>
      <c r="BB11" s="15"/>
      <c r="BC11" s="15"/>
      <c r="BD11" s="23"/>
      <c r="BE11" s="23"/>
      <c r="BF11" s="24" t="s">
        <v>760</v>
      </c>
      <c r="BG11" s="25">
        <f t="shared" si="11"/>
        <v>0</v>
      </c>
      <c r="BH11" s="27">
        <f>+IF(BI11="SI",IFERROR((IF(BI11="SI",BE11,0)/AX11),"REVISAR"),0)</f>
        <v>0</v>
      </c>
      <c r="BI11" s="24" t="s">
        <v>50</v>
      </c>
      <c r="BJ11" s="24" t="s">
        <v>756</v>
      </c>
      <c r="BK11" s="23"/>
      <c r="BL11" s="23"/>
      <c r="BM11" s="24" t="s">
        <v>761</v>
      </c>
      <c r="BN11" s="26">
        <f t="shared" si="12"/>
        <v>0</v>
      </c>
      <c r="BO11" s="27">
        <f t="shared" si="0"/>
        <v>0</v>
      </c>
      <c r="BP11" s="24" t="s">
        <v>50</v>
      </c>
      <c r="BQ11" s="28" t="s">
        <v>748</v>
      </c>
      <c r="BR11" s="29"/>
      <c r="BS11" s="23"/>
      <c r="BT11" s="24" t="s">
        <v>762</v>
      </c>
      <c r="BU11" s="26">
        <f t="shared" si="13"/>
        <v>0</v>
      </c>
      <c r="BV11" s="27">
        <f t="shared" si="1"/>
        <v>0</v>
      </c>
      <c r="BW11" s="24" t="s">
        <v>50</v>
      </c>
      <c r="BX11" s="24" t="s">
        <v>759</v>
      </c>
      <c r="BY11" s="23"/>
      <c r="BZ11" s="23"/>
      <c r="CA11" s="24"/>
      <c r="CB11" s="26">
        <f t="shared" si="14"/>
        <v>0</v>
      </c>
      <c r="CC11" s="27">
        <f t="shared" si="2"/>
        <v>0</v>
      </c>
      <c r="CD11" s="24" t="s">
        <v>49</v>
      </c>
      <c r="CE11" s="24"/>
      <c r="CF11" s="23"/>
      <c r="CG11" s="23"/>
      <c r="CH11" s="24"/>
      <c r="CI11" s="26">
        <f t="shared" si="15"/>
        <v>0</v>
      </c>
      <c r="CJ11" s="27">
        <f t="shared" si="3"/>
        <v>0</v>
      </c>
      <c r="CK11" s="24" t="s">
        <v>49</v>
      </c>
      <c r="CL11" s="24"/>
      <c r="CM11" s="187">
        <v>1283750</v>
      </c>
      <c r="CN11" s="187"/>
      <c r="CO11" s="124"/>
      <c r="CP11" s="26">
        <f t="shared" si="16"/>
        <v>0.5</v>
      </c>
      <c r="CQ11" s="27">
        <f t="shared" si="4"/>
        <v>0</v>
      </c>
      <c r="CR11" s="24" t="s">
        <v>49</v>
      </c>
      <c r="CS11" s="24"/>
      <c r="CT11" s="23"/>
      <c r="CU11" s="23"/>
      <c r="CV11" s="24"/>
      <c r="CW11" s="26">
        <f t="shared" si="17"/>
        <v>0</v>
      </c>
      <c r="CX11" s="27">
        <f t="shared" si="5"/>
        <v>0</v>
      </c>
      <c r="CY11" s="24" t="s">
        <v>49</v>
      </c>
      <c r="CZ11" s="24"/>
      <c r="DA11" s="23"/>
      <c r="DB11" s="23"/>
      <c r="DC11" s="24"/>
      <c r="DD11" s="26">
        <f t="shared" si="18"/>
        <v>0</v>
      </c>
      <c r="DE11" s="27">
        <f t="shared" si="6"/>
        <v>0</v>
      </c>
      <c r="DF11" s="24" t="s">
        <v>49</v>
      </c>
      <c r="DG11" s="24"/>
      <c r="DH11" s="23"/>
      <c r="DI11" s="23"/>
      <c r="DJ11" s="24"/>
      <c r="DK11" s="26">
        <f t="shared" si="19"/>
        <v>0</v>
      </c>
      <c r="DL11" s="27">
        <f t="shared" si="7"/>
        <v>0</v>
      </c>
      <c r="DM11" s="24" t="s">
        <v>49</v>
      </c>
      <c r="DN11" s="24"/>
      <c r="DO11" s="23"/>
      <c r="DP11" s="23"/>
      <c r="DQ11" s="24"/>
      <c r="DR11" s="26">
        <f t="shared" si="20"/>
        <v>0</v>
      </c>
      <c r="DS11" s="27">
        <f t="shared" si="8"/>
        <v>0</v>
      </c>
      <c r="DT11" s="24" t="s">
        <v>49</v>
      </c>
      <c r="DU11" s="24"/>
      <c r="DV11" s="23"/>
      <c r="DW11" s="23"/>
      <c r="DX11" s="24"/>
      <c r="DY11" s="26">
        <f t="shared" si="21"/>
        <v>0</v>
      </c>
      <c r="DZ11" s="27">
        <f t="shared" si="9"/>
        <v>0</v>
      </c>
      <c r="EA11" s="24" t="s">
        <v>49</v>
      </c>
      <c r="EB11" s="24"/>
      <c r="EC11" s="30">
        <v>2567500</v>
      </c>
      <c r="ED11" s="23"/>
      <c r="EE11" s="24"/>
      <c r="EF11" s="26">
        <f t="shared" si="22"/>
        <v>1</v>
      </c>
      <c r="EG11" s="27">
        <f t="shared" si="10"/>
        <v>0</v>
      </c>
      <c r="EH11" s="24" t="s">
        <v>49</v>
      </c>
      <c r="EI11" s="24"/>
      <c r="EJ11" s="31">
        <v>2026</v>
      </c>
    </row>
    <row r="12" spans="1:148" ht="37" customHeight="1" x14ac:dyDescent="0.25">
      <c r="B12" s="15" t="s">
        <v>44</v>
      </c>
      <c r="C12" s="15" t="s">
        <v>45</v>
      </c>
      <c r="D12" s="15" t="s">
        <v>279</v>
      </c>
      <c r="E12" s="15" t="s">
        <v>129</v>
      </c>
      <c r="F12" s="15" t="s">
        <v>244</v>
      </c>
      <c r="G12" s="16" t="s">
        <v>245</v>
      </c>
      <c r="H12" s="15" t="s">
        <v>246</v>
      </c>
      <c r="I12" s="15" t="s">
        <v>247</v>
      </c>
      <c r="J12" s="15" t="s">
        <v>248</v>
      </c>
      <c r="K12" s="15" t="s">
        <v>249</v>
      </c>
      <c r="L12" s="15" t="s">
        <v>280</v>
      </c>
      <c r="M12" s="15" t="s">
        <v>46</v>
      </c>
      <c r="N12" s="15" t="s">
        <v>281</v>
      </c>
      <c r="O12" s="21">
        <v>105</v>
      </c>
      <c r="P12" s="18" t="s">
        <v>288</v>
      </c>
      <c r="Q12" s="19" t="s">
        <v>272</v>
      </c>
      <c r="R12" s="18" t="s">
        <v>289</v>
      </c>
      <c r="S12" s="18" t="s">
        <v>290</v>
      </c>
      <c r="T12" s="18" t="s">
        <v>274</v>
      </c>
      <c r="U12" s="18" t="s">
        <v>260</v>
      </c>
      <c r="V12" s="18">
        <v>90</v>
      </c>
      <c r="W12" s="18" t="s">
        <v>291</v>
      </c>
      <c r="X12" s="19" t="s">
        <v>744</v>
      </c>
      <c r="Y12" s="20" t="s">
        <v>738</v>
      </c>
      <c r="Z12" s="20"/>
      <c r="AA12" s="20"/>
      <c r="AB12" s="20"/>
      <c r="AC12" s="20"/>
      <c r="AD12" s="20"/>
      <c r="AE12" s="20"/>
      <c r="AF12" s="20"/>
      <c r="AG12" s="20"/>
      <c r="AH12" s="21"/>
      <c r="AI12" s="21"/>
      <c r="AJ12" s="21"/>
      <c r="AK12" s="21"/>
      <c r="AL12" s="21"/>
      <c r="AM12" s="21"/>
      <c r="AN12" s="21"/>
      <c r="AO12" s="21"/>
      <c r="AP12" s="21"/>
      <c r="AQ12" s="21" t="s">
        <v>48</v>
      </c>
      <c r="AR12" s="22"/>
      <c r="AS12" s="21"/>
      <c r="AT12" s="21">
        <v>60</v>
      </c>
      <c r="AU12" s="21">
        <v>53</v>
      </c>
      <c r="AV12" s="21">
        <v>51</v>
      </c>
      <c r="AW12" s="21">
        <v>48</v>
      </c>
      <c r="AX12" s="21">
        <v>45</v>
      </c>
      <c r="AY12" s="21">
        <v>45</v>
      </c>
      <c r="AZ12" s="15"/>
      <c r="BA12" s="15"/>
      <c r="BB12" s="15"/>
      <c r="BC12" s="15"/>
      <c r="BD12" s="38"/>
      <c r="BE12" s="23"/>
      <c r="BF12" s="24" t="s">
        <v>763</v>
      </c>
      <c r="BG12" s="26">
        <f>IFERROR((($AT12 - BD12) / ($AT12 - $AX12)), 0)</f>
        <v>4</v>
      </c>
      <c r="BH12" s="26">
        <f>IF(BI12="SI",IFERROR((($AT12 - BE12) / ($AT12 - $AX12)),"REVISAR"),BA12)</f>
        <v>4</v>
      </c>
      <c r="BI12" s="24" t="s">
        <v>50</v>
      </c>
      <c r="BJ12" s="24" t="s">
        <v>752</v>
      </c>
      <c r="BK12" s="38"/>
      <c r="BL12" s="23"/>
      <c r="BM12" s="24" t="s">
        <v>764</v>
      </c>
      <c r="BN12" s="26">
        <f>IFERROR((($AT12 - BK12) / ($AT12 - $AX12)), 0)</f>
        <v>4</v>
      </c>
      <c r="BO12" s="26">
        <f>IF(BP12="SI",IFERROR((($AT12 - BL12) / ($AT12 - $AX12)),"REVISAR"),BH12)</f>
        <v>4</v>
      </c>
      <c r="BP12" s="24" t="s">
        <v>50</v>
      </c>
      <c r="BQ12" s="28" t="s">
        <v>765</v>
      </c>
      <c r="BR12" s="38"/>
      <c r="BS12" s="23"/>
      <c r="BT12" s="24" t="s">
        <v>766</v>
      </c>
      <c r="BU12" s="26">
        <f>IFERROR((($AT12 - BR12) / ($AT12 - $AX12)), 0)</f>
        <v>4</v>
      </c>
      <c r="BV12" s="26">
        <f>IF(BW12="SI",IFERROR((($AT12 - BS12) / ($AT12 - $AX12)),"REVISAR"),BO12)</f>
        <v>4</v>
      </c>
      <c r="BW12" s="24" t="s">
        <v>50</v>
      </c>
      <c r="BX12" s="24" t="s">
        <v>750</v>
      </c>
      <c r="BY12" s="38"/>
      <c r="BZ12" s="23"/>
      <c r="CA12" s="24"/>
      <c r="CB12" s="26">
        <f>IFERROR((($AT12 - BY12) / ($AT12 - $AX12)), 0)</f>
        <v>4</v>
      </c>
      <c r="CC12" s="26">
        <f>IF(CD12="SI",IFERROR((($AT12 - BZ12) / ($AT12 - $AX12)),"REVISAR"),BV12)</f>
        <v>4</v>
      </c>
      <c r="CD12" s="24" t="s">
        <v>49</v>
      </c>
      <c r="CE12" s="24"/>
      <c r="CF12" s="38"/>
      <c r="CG12" s="23"/>
      <c r="CH12" s="24"/>
      <c r="CI12" s="26">
        <f>IFERROR((($AT12 - CF12) / ($AT12 - $AX12)), 0)</f>
        <v>4</v>
      </c>
      <c r="CJ12" s="26">
        <f>IF(CK12="SI",IFERROR((($AT12 - CG12) / ($AT12 - $AX12)),"REVISAR"),CC12)</f>
        <v>4</v>
      </c>
      <c r="CK12" s="24" t="s">
        <v>49</v>
      </c>
      <c r="CL12" s="24"/>
      <c r="CM12" s="192"/>
      <c r="CN12" s="187"/>
      <c r="CO12" s="124"/>
      <c r="CP12" s="26">
        <f>IFERROR((($AT12 - CM12) / ($AT12 - $AX12)), 0)</f>
        <v>4</v>
      </c>
      <c r="CQ12" s="26">
        <f>IF(CR12="SI",IFERROR((($AT12 - CN12) / ($AT12 - $AX12)),"REVISAR"),CJ12)</f>
        <v>4</v>
      </c>
      <c r="CR12" s="24" t="s">
        <v>49</v>
      </c>
      <c r="CS12" s="24"/>
      <c r="CT12" s="38"/>
      <c r="CU12" s="23"/>
      <c r="CV12" s="24"/>
      <c r="CW12" s="26">
        <f>IFERROR((($AT12 - CT12) / ($AT12 - $AX12)), 0)</f>
        <v>4</v>
      </c>
      <c r="CX12" s="26">
        <f>IF(CY12="SI",IFERROR((($AT12 - CU12) / ($AT12 - $AX12)),"REVISAR"),CQ12)</f>
        <v>4</v>
      </c>
      <c r="CY12" s="24" t="s">
        <v>49</v>
      </c>
      <c r="CZ12" s="24"/>
      <c r="DA12" s="38"/>
      <c r="DB12" s="23"/>
      <c r="DC12" s="24"/>
      <c r="DD12" s="26">
        <f>IFERROR((($AT12 - DA12) / ($AT12 - $AX12)), 0)</f>
        <v>4</v>
      </c>
      <c r="DE12" s="26">
        <f>IF(DF12="SI",IFERROR((($AT12 - DB12) / ($AT12 - $AX12)),"REVISAR"),CX12)</f>
        <v>4</v>
      </c>
      <c r="DF12" s="24" t="s">
        <v>49</v>
      </c>
      <c r="DG12" s="24"/>
      <c r="DH12" s="38"/>
      <c r="DI12" s="23"/>
      <c r="DJ12" s="24"/>
      <c r="DK12" s="26">
        <f>IFERROR((($AT12 - DH12) / ($AT12 - $AX12)), 0)</f>
        <v>4</v>
      </c>
      <c r="DL12" s="26">
        <f>IF(DM12="SI",IFERROR((($AT12 - DI12) / ($AT12 - $AX12)),"REVISAR"),DE12)</f>
        <v>4</v>
      </c>
      <c r="DM12" s="24" t="s">
        <v>49</v>
      </c>
      <c r="DN12" s="24"/>
      <c r="DO12" s="38"/>
      <c r="DP12" s="23"/>
      <c r="DQ12" s="24"/>
      <c r="DR12" s="26">
        <f>IFERROR((($AT12 - DO12) / ($AT12 - $AX12)), 0)</f>
        <v>4</v>
      </c>
      <c r="DS12" s="26">
        <f>IF(DT12="SI",IFERROR((($AT12 - DP12) / ($AT12 - $AX12)),"REVISAR"),DL12)</f>
        <v>4</v>
      </c>
      <c r="DT12" s="24" t="s">
        <v>49</v>
      </c>
      <c r="DU12" s="24"/>
      <c r="DV12" s="38"/>
      <c r="DW12" s="23"/>
      <c r="DX12" s="24"/>
      <c r="DY12" s="26">
        <f>IFERROR((($AT12 - DV12) / ($AT12 - $AX12)), 0)</f>
        <v>4</v>
      </c>
      <c r="DZ12" s="26">
        <f>IF(EA12="SI",IFERROR((($AT12 - DW12) / ($AT12 - $AX12)),"REVISAR"),DS12)</f>
        <v>4</v>
      </c>
      <c r="EA12" s="24" t="s">
        <v>49</v>
      </c>
      <c r="EB12" s="24"/>
      <c r="EC12" s="30">
        <v>45</v>
      </c>
      <c r="ED12" s="23"/>
      <c r="EE12" s="24"/>
      <c r="EF12" s="26">
        <f>IFERROR((($AT12 - EC12) / (AT12 - $AX12)), 0)</f>
        <v>1</v>
      </c>
      <c r="EG12" s="26">
        <f>IF(EH12="SI",IFERROR((($AT12 - ED12) / ($AT12 - $AX12)),"REVISAR"),DZ12)</f>
        <v>4</v>
      </c>
      <c r="EH12" s="24" t="s">
        <v>49</v>
      </c>
      <c r="EI12" s="24"/>
      <c r="EJ12" s="31">
        <v>2026</v>
      </c>
    </row>
    <row r="13" spans="1:148" ht="37" customHeight="1" x14ac:dyDescent="0.25">
      <c r="B13" s="15" t="s">
        <v>44</v>
      </c>
      <c r="C13" s="15" t="s">
        <v>45</v>
      </c>
      <c r="D13" s="15" t="s">
        <v>51</v>
      </c>
      <c r="E13" s="15" t="s">
        <v>129</v>
      </c>
      <c r="F13" s="15" t="s">
        <v>244</v>
      </c>
      <c r="G13" s="16" t="s">
        <v>245</v>
      </c>
      <c r="H13" s="15" t="s">
        <v>246</v>
      </c>
      <c r="I13" s="15" t="s">
        <v>247</v>
      </c>
      <c r="J13" s="15" t="s">
        <v>248</v>
      </c>
      <c r="K13" s="15" t="s">
        <v>249</v>
      </c>
      <c r="L13" s="15" t="s">
        <v>280</v>
      </c>
      <c r="M13" s="15" t="s">
        <v>46</v>
      </c>
      <c r="N13" s="15" t="s">
        <v>107</v>
      </c>
      <c r="O13" s="21">
        <v>90</v>
      </c>
      <c r="P13" s="18" t="s">
        <v>292</v>
      </c>
      <c r="Q13" s="19" t="s">
        <v>272</v>
      </c>
      <c r="R13" s="18" t="s">
        <v>293</v>
      </c>
      <c r="S13" s="18" t="s">
        <v>294</v>
      </c>
      <c r="T13" s="18" t="s">
        <v>254</v>
      </c>
      <c r="U13" s="18" t="s">
        <v>255</v>
      </c>
      <c r="V13" s="18">
        <v>30</v>
      </c>
      <c r="W13" s="18" t="s">
        <v>295</v>
      </c>
      <c r="X13" s="19" t="s">
        <v>744</v>
      </c>
      <c r="Y13" s="20" t="s">
        <v>738</v>
      </c>
      <c r="Z13" s="20"/>
      <c r="AA13" s="20"/>
      <c r="AB13" s="20"/>
      <c r="AC13" s="20"/>
      <c r="AD13" s="20"/>
      <c r="AE13" s="20"/>
      <c r="AF13" s="20"/>
      <c r="AG13" s="20"/>
      <c r="AH13" s="21"/>
      <c r="AI13" s="21"/>
      <c r="AJ13" s="21"/>
      <c r="AK13" s="21"/>
      <c r="AL13" s="21"/>
      <c r="AM13" s="21"/>
      <c r="AN13" s="21"/>
      <c r="AO13" s="21"/>
      <c r="AP13" s="21"/>
      <c r="AQ13" s="21" t="s">
        <v>48</v>
      </c>
      <c r="AR13" s="22"/>
      <c r="AS13" s="21"/>
      <c r="AT13" s="21">
        <v>4360</v>
      </c>
      <c r="AU13" s="21">
        <v>4409</v>
      </c>
      <c r="AV13" s="21">
        <v>4909</v>
      </c>
      <c r="AW13" s="21">
        <v>5409</v>
      </c>
      <c r="AX13" s="21">
        <v>5739</v>
      </c>
      <c r="AY13" s="21">
        <v>5739</v>
      </c>
      <c r="AZ13" s="15"/>
      <c r="BA13" s="15"/>
      <c r="BB13" s="15"/>
      <c r="BC13" s="15"/>
      <c r="BD13" s="23"/>
      <c r="BE13" s="23"/>
      <c r="BF13" s="24" t="s">
        <v>767</v>
      </c>
      <c r="BG13" s="26">
        <f>IFERROR(((BD13-AT13)/(AX13-AT13)),0)</f>
        <v>-3.161711385061639</v>
      </c>
      <c r="BH13" s="27">
        <f>+IF(BI13="SI",IFERROR((((IF(BI13="SI",(BE13-AT13),0)))/(AX13-AT13)),"REVISAR"),0)</f>
        <v>-3.161711385061639</v>
      </c>
      <c r="BI13" s="24" t="s">
        <v>50</v>
      </c>
      <c r="BJ13" s="24" t="s">
        <v>768</v>
      </c>
      <c r="BK13" s="23"/>
      <c r="BL13" s="23"/>
      <c r="BM13" s="24" t="s">
        <v>769</v>
      </c>
      <c r="BN13" s="26">
        <f>IFERROR(((BK13-AT13)/(AX13-AT13)),0)</f>
        <v>-3.161711385061639</v>
      </c>
      <c r="BO13" s="27">
        <f>+IF(BP13="SI",IFERROR((((IF(BP13="SI",(BL13-AT13),0)))/(AX13-AT13)),"REVISAR"),BH13)</f>
        <v>-3.161711385061639</v>
      </c>
      <c r="BP13" s="24" t="s">
        <v>50</v>
      </c>
      <c r="BQ13" s="28" t="s">
        <v>748</v>
      </c>
      <c r="BR13" s="29"/>
      <c r="BS13" s="23"/>
      <c r="BT13" s="24" t="s">
        <v>770</v>
      </c>
      <c r="BU13" s="26">
        <f>IFERROR(((BR13-AT13)/(AX13-AT13)),0)</f>
        <v>-3.161711385061639</v>
      </c>
      <c r="BV13" s="27">
        <f>+IF(BW13="SI",IFERROR((((IF(BW13="SI",(BS13-AT13),0)))/(AX13-AT13)),"REVISAR"),BO13)</f>
        <v>-3.161711385061639</v>
      </c>
      <c r="BW13" s="24" t="s">
        <v>50</v>
      </c>
      <c r="BX13" s="24" t="s">
        <v>759</v>
      </c>
      <c r="BY13" s="23"/>
      <c r="BZ13" s="23"/>
      <c r="CA13" s="24"/>
      <c r="CB13" s="26">
        <f>IFERROR(((BY13-AT13)/(AX13-AT13)),0)</f>
        <v>-3.161711385061639</v>
      </c>
      <c r="CC13" s="27">
        <f>+IF(CD13="SI",IFERROR((((IF(CD13="SI",(BZ13-AT13),0)))/(AX13-AT13)),"REVISAR"),BV13)</f>
        <v>-3.161711385061639</v>
      </c>
      <c r="CD13" s="24" t="s">
        <v>49</v>
      </c>
      <c r="CE13" s="24"/>
      <c r="CF13" s="23"/>
      <c r="CG13" s="23"/>
      <c r="CH13" s="24"/>
      <c r="CI13" s="26">
        <f>IFERROR(((CF13-AT13)/(AX13-AT13)),0)</f>
        <v>-3.161711385061639</v>
      </c>
      <c r="CJ13" s="27">
        <f>+IF(CK13="SI",IFERROR((((IF(CK13="SI",(CG13-AT13),0)))/(AX13-AT13)),"REVISAR"),CC13)</f>
        <v>-3.161711385061639</v>
      </c>
      <c r="CK13" s="24" t="s">
        <v>49</v>
      </c>
      <c r="CL13" s="24"/>
      <c r="CM13" s="187">
        <v>5500</v>
      </c>
      <c r="CN13" s="187"/>
      <c r="CO13" s="124"/>
      <c r="CP13" s="26">
        <f>IFERROR(((CM13-AT13)/(AX13-AT13)),0)</f>
        <v>0.82668600435097894</v>
      </c>
      <c r="CQ13" s="27">
        <f>+IF(CR13="SI",IFERROR((((IF(CR13="SI",(CN13-AT13),0)))/(AX13-AT13)),"REVISAR"),CJ13)</f>
        <v>-3.161711385061639</v>
      </c>
      <c r="CR13" s="24" t="s">
        <v>49</v>
      </c>
      <c r="CS13" s="24"/>
      <c r="CT13" s="23"/>
      <c r="CU13" s="23"/>
      <c r="CV13" s="24"/>
      <c r="CW13" s="26">
        <f>IFERROR(((CT13-AT13)/(AX13-AT13)),0)</f>
        <v>-3.161711385061639</v>
      </c>
      <c r="CX13" s="27">
        <f>+IF(CY13="SI",IFERROR((((IF(CY13="SI",(CU13-AT13),0)))/(AX13-AT13)),"REVISAR"),CQ13)</f>
        <v>-3.161711385061639</v>
      </c>
      <c r="CY13" s="24" t="s">
        <v>49</v>
      </c>
      <c r="CZ13" s="24"/>
      <c r="DA13" s="23"/>
      <c r="DB13" s="23"/>
      <c r="DC13" s="24"/>
      <c r="DD13" s="26">
        <f>IFERROR(((DA13-AT13)/(AX13-AT13)),0)</f>
        <v>-3.161711385061639</v>
      </c>
      <c r="DE13" s="27">
        <f>+IF(DF13="SI",IFERROR((((IF(DF13="SI",(DB13-AT13),0)))/(AX13-AT13)),"REVISAR"),CX13)</f>
        <v>-3.161711385061639</v>
      </c>
      <c r="DF13" s="24" t="s">
        <v>49</v>
      </c>
      <c r="DG13" s="24"/>
      <c r="DH13" s="23"/>
      <c r="DI13" s="23"/>
      <c r="DJ13" s="24"/>
      <c r="DK13" s="26">
        <f>IFERROR(((DH13-AT13)/(AX13-AT13)),0)</f>
        <v>-3.161711385061639</v>
      </c>
      <c r="DL13" s="27">
        <f>+IF(DM13="SI",IFERROR((((IF(DM13="SI",(DI13-AT13),0)))/(AX13-AT13)),"REVISAR"),DE13)</f>
        <v>-3.161711385061639</v>
      </c>
      <c r="DM13" s="24" t="s">
        <v>49</v>
      </c>
      <c r="DN13" s="24"/>
      <c r="DO13" s="23"/>
      <c r="DP13" s="23"/>
      <c r="DQ13" s="24"/>
      <c r="DR13" s="26">
        <f>IFERROR(((DO13-AT13)/(AX13-AT13)),0)</f>
        <v>-3.161711385061639</v>
      </c>
      <c r="DS13" s="27">
        <f>+IF(DT13="SI",IFERROR((((IF(DT13="SI",(DP13-AT13),0)))/(AX13-AT13)),"REVISAR"),DL13)</f>
        <v>-3.161711385061639</v>
      </c>
      <c r="DT13" s="24" t="s">
        <v>49</v>
      </c>
      <c r="DU13" s="24"/>
      <c r="DV13" s="23"/>
      <c r="DW13" s="23"/>
      <c r="DX13" s="24"/>
      <c r="DY13" s="26">
        <f>IFERROR(((DV13-AT13)/(AX13-AT13)),0)</f>
        <v>-3.161711385061639</v>
      </c>
      <c r="DZ13" s="27">
        <f>+IF(EA13="SI",IFERROR((((IF(EA13="SI",(DW13-AT13),0)))/(AX13-AT13)),"REVISAR"),DS13)</f>
        <v>-3.161711385061639</v>
      </c>
      <c r="EA13" s="24" t="s">
        <v>49</v>
      </c>
      <c r="EB13" s="24"/>
      <c r="EC13" s="30">
        <v>5739</v>
      </c>
      <c r="ED13" s="23"/>
      <c r="EE13" s="24"/>
      <c r="EF13" s="26">
        <f>IFERROR(((EC13-AT13)/(AX13-AT13)),0)</f>
        <v>1</v>
      </c>
      <c r="EG13" s="27">
        <f>+IF(EH13="SI",IFERROR((((IF(EH13="SI",(ED13-AT13),0)))/(AX13-AT13)),"REVISAR"),DZ13)</f>
        <v>-3.161711385061639</v>
      </c>
      <c r="EH13" s="24" t="s">
        <v>49</v>
      </c>
      <c r="EI13" s="24"/>
      <c r="EJ13" s="31">
        <v>2026</v>
      </c>
    </row>
    <row r="14" spans="1:148" ht="37" customHeight="1" x14ac:dyDescent="0.25">
      <c r="B14" s="15" t="s">
        <v>44</v>
      </c>
      <c r="C14" s="15" t="s">
        <v>45</v>
      </c>
      <c r="D14" s="15" t="s">
        <v>279</v>
      </c>
      <c r="E14" s="15" t="s">
        <v>129</v>
      </c>
      <c r="F14" s="15" t="s">
        <v>244</v>
      </c>
      <c r="G14" s="16" t="s">
        <v>245</v>
      </c>
      <c r="H14" s="15" t="s">
        <v>246</v>
      </c>
      <c r="I14" s="15" t="s">
        <v>247</v>
      </c>
      <c r="J14" s="15" t="s">
        <v>248</v>
      </c>
      <c r="K14" s="15" t="s">
        <v>249</v>
      </c>
      <c r="L14" s="15" t="s">
        <v>280</v>
      </c>
      <c r="M14" s="15" t="s">
        <v>46</v>
      </c>
      <c r="N14" s="15" t="s">
        <v>281</v>
      </c>
      <c r="O14" s="21">
        <v>92</v>
      </c>
      <c r="P14" s="18" t="s">
        <v>296</v>
      </c>
      <c r="Q14" s="19" t="s">
        <v>272</v>
      </c>
      <c r="R14" s="18" t="s">
        <v>565</v>
      </c>
      <c r="S14" s="18" t="s">
        <v>297</v>
      </c>
      <c r="T14" s="18" t="s">
        <v>298</v>
      </c>
      <c r="U14" s="18" t="s">
        <v>299</v>
      </c>
      <c r="V14" s="18">
        <v>180</v>
      </c>
      <c r="W14" s="18" t="s">
        <v>300</v>
      </c>
      <c r="X14" s="19" t="s">
        <v>744</v>
      </c>
      <c r="Y14" s="20" t="s">
        <v>738</v>
      </c>
      <c r="Z14" s="20"/>
      <c r="AA14" s="20"/>
      <c r="AB14" s="20"/>
      <c r="AC14" s="20"/>
      <c r="AD14" s="20"/>
      <c r="AE14" s="20"/>
      <c r="AF14" s="20"/>
      <c r="AG14" s="20"/>
      <c r="AH14" s="21"/>
      <c r="AI14" s="21"/>
      <c r="AJ14" s="21"/>
      <c r="AK14" s="21"/>
      <c r="AL14" s="21"/>
      <c r="AM14" s="21"/>
      <c r="AN14" s="21"/>
      <c r="AO14" s="21"/>
      <c r="AP14" s="21"/>
      <c r="AQ14" s="21" t="s">
        <v>48</v>
      </c>
      <c r="AR14" s="22"/>
      <c r="AS14" s="21"/>
      <c r="AT14" s="21">
        <v>44.5</v>
      </c>
      <c r="AU14" s="21">
        <v>45.5</v>
      </c>
      <c r="AV14" s="21"/>
      <c r="AW14" s="21">
        <v>46.5</v>
      </c>
      <c r="AX14" s="21">
        <v>46.5</v>
      </c>
      <c r="AY14" s="21">
        <v>46.5</v>
      </c>
      <c r="AZ14" s="15"/>
      <c r="BA14" s="15"/>
      <c r="BB14" s="15"/>
      <c r="BC14" s="15"/>
      <c r="BD14" s="23"/>
      <c r="BE14" s="23"/>
      <c r="BF14" s="24" t="s">
        <v>771</v>
      </c>
      <c r="BG14" s="25">
        <f t="shared" ref="BG14:BG16" si="23">IFERROR(BD14/AX14,0)</f>
        <v>0</v>
      </c>
      <c r="BH14" s="27">
        <f>+IF(BI14="SI",IFERROR((IF(BI14="SI",BE14,0)/AX14),"REVISAR"),0)</f>
        <v>0</v>
      </c>
      <c r="BI14" s="24" t="s">
        <v>50</v>
      </c>
      <c r="BJ14" s="24" t="s">
        <v>752</v>
      </c>
      <c r="BK14" s="23"/>
      <c r="BL14" s="23"/>
      <c r="BM14" s="24" t="s">
        <v>772</v>
      </c>
      <c r="BN14" s="26">
        <f t="shared" ref="BN14:BN16" si="24">+IFERROR(BK14/AX14,0)</f>
        <v>0</v>
      </c>
      <c r="BO14" s="27">
        <f>+IF(BP14="SI",IFERROR((IF(BP14="SI",BL14,0)/AX14),"REVISAR"),BH14)</f>
        <v>0</v>
      </c>
      <c r="BP14" s="24" t="s">
        <v>50</v>
      </c>
      <c r="BQ14" s="28" t="s">
        <v>765</v>
      </c>
      <c r="BR14" s="29"/>
      <c r="BS14" s="23"/>
      <c r="BT14" s="24" t="s">
        <v>773</v>
      </c>
      <c r="BU14" s="26">
        <f t="shared" ref="BU14:BU16" si="25">+IFERROR(BR14/AX14,0)</f>
        <v>0</v>
      </c>
      <c r="BV14" s="27">
        <f>+IF(BW14="SI",IFERROR((IF(BW14="SI",BS14,0)/AX14),"REVISAR"),BO14)</f>
        <v>0</v>
      </c>
      <c r="BW14" s="24" t="s">
        <v>50</v>
      </c>
      <c r="BX14" s="24" t="s">
        <v>750</v>
      </c>
      <c r="BY14" s="23"/>
      <c r="BZ14" s="23"/>
      <c r="CA14" s="24"/>
      <c r="CB14" s="26">
        <f t="shared" ref="CB14:CB16" si="26">+IFERROR(BY14/AX14,0)</f>
        <v>0</v>
      </c>
      <c r="CC14" s="27">
        <f>+IF(CD14="SI",IFERROR((IF(CD14="SI",BZ14,0)/AX14),"REVISAR"),BV14)</f>
        <v>0</v>
      </c>
      <c r="CD14" s="24" t="s">
        <v>49</v>
      </c>
      <c r="CE14" s="24"/>
      <c r="CF14" s="23"/>
      <c r="CG14" s="23"/>
      <c r="CH14" s="24"/>
      <c r="CI14" s="26">
        <f t="shared" ref="CI14:CI16" si="27">+IFERROR(CF14/AX14,0)</f>
        <v>0</v>
      </c>
      <c r="CJ14" s="27">
        <f>+IF(CK14="SI",IFERROR((IF(CK14="SI",CG14,0)/AX14),"REVISAR"),CC14)</f>
        <v>0</v>
      </c>
      <c r="CK14" s="24" t="s">
        <v>49</v>
      </c>
      <c r="CL14" s="24"/>
      <c r="CM14" s="187"/>
      <c r="CN14" s="187"/>
      <c r="CO14" s="124"/>
      <c r="CP14" s="26">
        <f t="shared" ref="CP14:CP16" si="28">+IFERROR(CM14/AX14,0)</f>
        <v>0</v>
      </c>
      <c r="CQ14" s="27">
        <f>+IF(CR14="SI",IFERROR((IF(CR14="SI",CN14,0)/AX14),"REVISAR"),CJ14)</f>
        <v>0</v>
      </c>
      <c r="CR14" s="24" t="s">
        <v>49</v>
      </c>
      <c r="CS14" s="24"/>
      <c r="CT14" s="23"/>
      <c r="CU14" s="23"/>
      <c r="CV14" s="24"/>
      <c r="CW14" s="26">
        <f t="shared" ref="CW14:CW16" si="29">+IFERROR(CT14/AX14,0)</f>
        <v>0</v>
      </c>
      <c r="CX14" s="27">
        <f>+IF(CY14="SI",IFERROR((IF(CY14="SI",CU14,0)/AX14),"REVISAR"),CQ14)</f>
        <v>0</v>
      </c>
      <c r="CY14" s="24" t="s">
        <v>49</v>
      </c>
      <c r="CZ14" s="24"/>
      <c r="DA14" s="23"/>
      <c r="DB14" s="23"/>
      <c r="DC14" s="24"/>
      <c r="DD14" s="26">
        <f t="shared" ref="DD14:DD16" si="30">+IFERROR(DA14/AX14,0)</f>
        <v>0</v>
      </c>
      <c r="DE14" s="27">
        <f>+IF(DF14="SI",IFERROR((IF(DF14="SI",DB14,0)/AX14),"REVISAR"),CX14)</f>
        <v>0</v>
      </c>
      <c r="DF14" s="24" t="s">
        <v>49</v>
      </c>
      <c r="DG14" s="24"/>
      <c r="DH14" s="23"/>
      <c r="DI14" s="23"/>
      <c r="DJ14" s="24"/>
      <c r="DK14" s="26">
        <f t="shared" ref="DK14:DK16" si="31">+IFERROR(DH14/AX14,0)</f>
        <v>0</v>
      </c>
      <c r="DL14" s="27">
        <f>+IF(DM14="SI",IFERROR((IF(DM14="SI",DI14,0)/AX14),"REVISAR"),DE14)</f>
        <v>0</v>
      </c>
      <c r="DM14" s="24" t="s">
        <v>49</v>
      </c>
      <c r="DN14" s="24"/>
      <c r="DO14" s="23"/>
      <c r="DP14" s="23"/>
      <c r="DQ14" s="24"/>
      <c r="DR14" s="26">
        <f t="shared" ref="DR14:DR16" si="32">+IFERROR(DO14/AX14,0)</f>
        <v>0</v>
      </c>
      <c r="DS14" s="27">
        <f>+IF(DT14="SI",IFERROR((IF(DT14="SI",DP14,0)/AX14),"REVISAR"),DL14)</f>
        <v>0</v>
      </c>
      <c r="DT14" s="24" t="s">
        <v>49</v>
      </c>
      <c r="DU14" s="24"/>
      <c r="DV14" s="23"/>
      <c r="DW14" s="23"/>
      <c r="DX14" s="24"/>
      <c r="DY14" s="26">
        <f t="shared" ref="DY14:DY16" si="33">+IFERROR(DV14/AX14,0)</f>
        <v>0</v>
      </c>
      <c r="DZ14" s="27">
        <f>+IF(EA14="SI",IFERROR((IF(EA14="SI",DW14,0)/AX14),"REVISAR"),DS14)</f>
        <v>0</v>
      </c>
      <c r="EA14" s="24" t="s">
        <v>49</v>
      </c>
      <c r="EB14" s="24"/>
      <c r="EC14" s="30">
        <v>46.5</v>
      </c>
      <c r="ED14" s="23"/>
      <c r="EE14" s="24"/>
      <c r="EF14" s="26">
        <f t="shared" si="22"/>
        <v>1</v>
      </c>
      <c r="EG14" s="27">
        <f>+IF(EH14="SI",IFERROR((IF(EH14="SI",ED14,0)/AX14),"REVISAR"),DZ14)</f>
        <v>0</v>
      </c>
      <c r="EH14" s="24" t="s">
        <v>49</v>
      </c>
      <c r="EI14" s="24"/>
      <c r="EJ14" s="31">
        <v>2026</v>
      </c>
    </row>
    <row r="15" spans="1:148" ht="37" customHeight="1" x14ac:dyDescent="0.25">
      <c r="B15" s="15" t="s">
        <v>44</v>
      </c>
      <c r="C15" s="15" t="s">
        <v>45</v>
      </c>
      <c r="D15" s="15" t="s">
        <v>279</v>
      </c>
      <c r="E15" s="15" t="s">
        <v>129</v>
      </c>
      <c r="F15" s="15" t="s">
        <v>244</v>
      </c>
      <c r="G15" s="16" t="s">
        <v>245</v>
      </c>
      <c r="H15" s="15" t="s">
        <v>246</v>
      </c>
      <c r="I15" s="15" t="s">
        <v>247</v>
      </c>
      <c r="J15" s="15" t="s">
        <v>248</v>
      </c>
      <c r="K15" s="15" t="s">
        <v>249</v>
      </c>
      <c r="L15" s="15" t="s">
        <v>280</v>
      </c>
      <c r="M15" s="15" t="s">
        <v>46</v>
      </c>
      <c r="N15" s="15" t="s">
        <v>281</v>
      </c>
      <c r="O15" s="21">
        <v>93</v>
      </c>
      <c r="P15" s="18" t="s">
        <v>301</v>
      </c>
      <c r="Q15" s="19" t="s">
        <v>272</v>
      </c>
      <c r="R15" s="18" t="s">
        <v>565</v>
      </c>
      <c r="S15" s="18" t="s">
        <v>302</v>
      </c>
      <c r="T15" s="18" t="s">
        <v>298</v>
      </c>
      <c r="U15" s="18" t="s">
        <v>299</v>
      </c>
      <c r="V15" s="18">
        <v>180</v>
      </c>
      <c r="W15" s="18" t="s">
        <v>303</v>
      </c>
      <c r="X15" s="19" t="s">
        <v>744</v>
      </c>
      <c r="Y15" s="20" t="s">
        <v>738</v>
      </c>
      <c r="Z15" s="20"/>
      <c r="AA15" s="20"/>
      <c r="AB15" s="20"/>
      <c r="AC15" s="20"/>
      <c r="AD15" s="20"/>
      <c r="AE15" s="20"/>
      <c r="AF15" s="20"/>
      <c r="AG15" s="20"/>
      <c r="AH15" s="21"/>
      <c r="AI15" s="21"/>
      <c r="AJ15" s="21"/>
      <c r="AK15" s="21"/>
      <c r="AL15" s="21"/>
      <c r="AM15" s="21"/>
      <c r="AN15" s="21"/>
      <c r="AO15" s="21"/>
      <c r="AP15" s="21"/>
      <c r="AQ15" s="21" t="s">
        <v>48</v>
      </c>
      <c r="AR15" s="22"/>
      <c r="AS15" s="21"/>
      <c r="AT15" s="21">
        <v>28</v>
      </c>
      <c r="AU15" s="21">
        <v>29</v>
      </c>
      <c r="AV15" s="21"/>
      <c r="AW15" s="21">
        <v>30.5</v>
      </c>
      <c r="AX15" s="21">
        <v>30.5</v>
      </c>
      <c r="AY15" s="21">
        <v>30.5</v>
      </c>
      <c r="AZ15" s="15"/>
      <c r="BA15" s="15"/>
      <c r="BB15" s="15"/>
      <c r="BC15" s="15"/>
      <c r="BD15" s="23"/>
      <c r="BE15" s="23"/>
      <c r="BF15" s="24" t="s">
        <v>774</v>
      </c>
      <c r="BG15" s="25">
        <f t="shared" si="23"/>
        <v>0</v>
      </c>
      <c r="BH15" s="27">
        <f>+IF(BI15="SI",IFERROR((IF(BI15="SI",BE15,0)/AX15),"REVISAR"),0)</f>
        <v>0</v>
      </c>
      <c r="BI15" s="24" t="s">
        <v>50</v>
      </c>
      <c r="BJ15" s="24" t="s">
        <v>752</v>
      </c>
      <c r="BK15" s="23"/>
      <c r="BL15" s="23"/>
      <c r="BM15" s="24" t="s">
        <v>775</v>
      </c>
      <c r="BN15" s="26">
        <f t="shared" si="24"/>
        <v>0</v>
      </c>
      <c r="BO15" s="27">
        <f>+IF(BP15="SI",IFERROR((IF(BP15="SI",BL15,0)/AX15),"REVISAR"),BH15)</f>
        <v>0</v>
      </c>
      <c r="BP15" s="24" t="s">
        <v>50</v>
      </c>
      <c r="BQ15" s="28" t="s">
        <v>765</v>
      </c>
      <c r="BR15" s="29"/>
      <c r="BS15" s="23"/>
      <c r="BT15" s="24" t="s">
        <v>776</v>
      </c>
      <c r="BU15" s="26">
        <f t="shared" si="25"/>
        <v>0</v>
      </c>
      <c r="BV15" s="27">
        <f>+IF(BW15="SI",IFERROR((IF(BW15="SI",BS15,0)/AX15),"REVISAR"),BO15)</f>
        <v>0</v>
      </c>
      <c r="BW15" s="24" t="s">
        <v>50</v>
      </c>
      <c r="BX15" s="24" t="s">
        <v>750</v>
      </c>
      <c r="BY15" s="23"/>
      <c r="BZ15" s="23"/>
      <c r="CA15" s="24"/>
      <c r="CB15" s="26">
        <f t="shared" si="26"/>
        <v>0</v>
      </c>
      <c r="CC15" s="27">
        <f>+IF(CD15="SI",IFERROR((IF(CD15="SI",BZ15,0)/AX15),"REVISAR"),BV15)</f>
        <v>0</v>
      </c>
      <c r="CD15" s="24" t="s">
        <v>49</v>
      </c>
      <c r="CE15" s="24"/>
      <c r="CF15" s="23"/>
      <c r="CG15" s="23"/>
      <c r="CH15" s="24"/>
      <c r="CI15" s="26">
        <f t="shared" si="27"/>
        <v>0</v>
      </c>
      <c r="CJ15" s="27">
        <f>+IF(CK15="SI",IFERROR((IF(CK15="SI",CG15,0)/AX15),"REVISAR"),CC15)</f>
        <v>0</v>
      </c>
      <c r="CK15" s="24" t="s">
        <v>49</v>
      </c>
      <c r="CL15" s="24"/>
      <c r="CM15" s="187"/>
      <c r="CN15" s="187"/>
      <c r="CO15" s="124"/>
      <c r="CP15" s="26">
        <f t="shared" si="28"/>
        <v>0</v>
      </c>
      <c r="CQ15" s="27">
        <f>+IF(CR15="SI",IFERROR((IF(CR15="SI",CN15,0)/AX15),"REVISAR"),CJ15)</f>
        <v>0</v>
      </c>
      <c r="CR15" s="24" t="s">
        <v>49</v>
      </c>
      <c r="CS15" s="24"/>
      <c r="CT15" s="23"/>
      <c r="CU15" s="23"/>
      <c r="CV15" s="24"/>
      <c r="CW15" s="26">
        <f t="shared" si="29"/>
        <v>0</v>
      </c>
      <c r="CX15" s="27">
        <f>+IF(CY15="SI",IFERROR((IF(CY15="SI",CU15,0)/AX15),"REVISAR"),CQ15)</f>
        <v>0</v>
      </c>
      <c r="CY15" s="24" t="s">
        <v>49</v>
      </c>
      <c r="CZ15" s="24"/>
      <c r="DA15" s="23"/>
      <c r="DB15" s="23"/>
      <c r="DC15" s="24"/>
      <c r="DD15" s="26">
        <f t="shared" si="30"/>
        <v>0</v>
      </c>
      <c r="DE15" s="27">
        <f>+IF(DF15="SI",IFERROR((IF(DF15="SI",DB15,0)/AX15),"REVISAR"),CX15)</f>
        <v>0</v>
      </c>
      <c r="DF15" s="24" t="s">
        <v>49</v>
      </c>
      <c r="DG15" s="24"/>
      <c r="DH15" s="23"/>
      <c r="DI15" s="23"/>
      <c r="DJ15" s="24"/>
      <c r="DK15" s="26">
        <f t="shared" si="31"/>
        <v>0</v>
      </c>
      <c r="DL15" s="27">
        <f>+IF(DM15="SI",IFERROR((IF(DM15="SI",DI15,0)/AX15),"REVISAR"),DE15)</f>
        <v>0</v>
      </c>
      <c r="DM15" s="24" t="s">
        <v>49</v>
      </c>
      <c r="DN15" s="24"/>
      <c r="DO15" s="23"/>
      <c r="DP15" s="23"/>
      <c r="DQ15" s="24"/>
      <c r="DR15" s="26">
        <f t="shared" si="32"/>
        <v>0</v>
      </c>
      <c r="DS15" s="27">
        <f>+IF(DT15="SI",IFERROR((IF(DT15="SI",DP15,0)/AX15),"REVISAR"),DL15)</f>
        <v>0</v>
      </c>
      <c r="DT15" s="24" t="s">
        <v>49</v>
      </c>
      <c r="DU15" s="24"/>
      <c r="DV15" s="23"/>
      <c r="DW15" s="23"/>
      <c r="DX15" s="24"/>
      <c r="DY15" s="26">
        <f t="shared" si="33"/>
        <v>0</v>
      </c>
      <c r="DZ15" s="27">
        <f>+IF(EA15="SI",IFERROR((IF(EA15="SI",DW15,0)/AX15),"REVISAR"),DS15)</f>
        <v>0</v>
      </c>
      <c r="EA15" s="24" t="s">
        <v>49</v>
      </c>
      <c r="EB15" s="24"/>
      <c r="EC15" s="30">
        <v>30.5</v>
      </c>
      <c r="ED15" s="23"/>
      <c r="EE15" s="24"/>
      <c r="EF15" s="26">
        <f t="shared" si="22"/>
        <v>1</v>
      </c>
      <c r="EG15" s="27">
        <f>+IF(EH15="SI",IFERROR((IF(EH15="SI",ED15,0)/AX15),"REVISAR"),DZ15)</f>
        <v>0</v>
      </c>
      <c r="EH15" s="24" t="s">
        <v>49</v>
      </c>
      <c r="EI15" s="24"/>
      <c r="EJ15" s="31">
        <v>2026</v>
      </c>
    </row>
    <row r="16" spans="1:148" ht="37" customHeight="1" x14ac:dyDescent="0.25">
      <c r="B16" s="15" t="s">
        <v>44</v>
      </c>
      <c r="C16" s="15" t="s">
        <v>45</v>
      </c>
      <c r="D16" s="15" t="s">
        <v>45</v>
      </c>
      <c r="E16" s="15" t="s">
        <v>129</v>
      </c>
      <c r="F16" s="15" t="s">
        <v>244</v>
      </c>
      <c r="G16" s="16" t="s">
        <v>245</v>
      </c>
      <c r="H16" s="15" t="s">
        <v>246</v>
      </c>
      <c r="I16" s="15" t="s">
        <v>247</v>
      </c>
      <c r="J16" s="15" t="s">
        <v>248</v>
      </c>
      <c r="K16" s="15" t="s">
        <v>249</v>
      </c>
      <c r="L16" s="15" t="s">
        <v>270</v>
      </c>
      <c r="M16" s="15" t="s">
        <v>72</v>
      </c>
      <c r="N16" s="15" t="s">
        <v>73</v>
      </c>
      <c r="O16" s="21">
        <v>95</v>
      </c>
      <c r="P16" s="18" t="s">
        <v>304</v>
      </c>
      <c r="Q16" s="19" t="s">
        <v>272</v>
      </c>
      <c r="R16" s="18" t="s">
        <v>565</v>
      </c>
      <c r="S16" s="18" t="s">
        <v>305</v>
      </c>
      <c r="T16" s="18" t="s">
        <v>274</v>
      </c>
      <c r="U16" s="18" t="s">
        <v>255</v>
      </c>
      <c r="V16" s="18">
        <v>30</v>
      </c>
      <c r="W16" s="18" t="s">
        <v>306</v>
      </c>
      <c r="X16" s="19" t="s">
        <v>744</v>
      </c>
      <c r="Y16" s="20" t="s">
        <v>738</v>
      </c>
      <c r="Z16" s="20"/>
      <c r="AA16" s="20"/>
      <c r="AB16" s="20"/>
      <c r="AC16" s="20"/>
      <c r="AD16" s="20"/>
      <c r="AE16" s="20"/>
      <c r="AF16" s="20"/>
      <c r="AG16" s="20"/>
      <c r="AH16" s="21"/>
      <c r="AI16" s="21"/>
      <c r="AJ16" s="21"/>
      <c r="AK16" s="21"/>
      <c r="AL16" s="21"/>
      <c r="AM16" s="21"/>
      <c r="AN16" s="21"/>
      <c r="AO16" s="21"/>
      <c r="AP16" s="21"/>
      <c r="AQ16" s="21" t="s">
        <v>48</v>
      </c>
      <c r="AR16" s="22"/>
      <c r="AS16" s="21"/>
      <c r="AT16" s="21">
        <v>0</v>
      </c>
      <c r="AU16" s="21">
        <v>4</v>
      </c>
      <c r="AV16" s="21">
        <v>14</v>
      </c>
      <c r="AW16" s="21">
        <v>27</v>
      </c>
      <c r="AX16" s="21">
        <v>40</v>
      </c>
      <c r="AY16" s="21">
        <v>40</v>
      </c>
      <c r="AZ16" s="15"/>
      <c r="BA16" s="15"/>
      <c r="BB16" s="15"/>
      <c r="BC16" s="15"/>
      <c r="BD16" s="23"/>
      <c r="BE16" s="23"/>
      <c r="BF16" s="24" t="s">
        <v>777</v>
      </c>
      <c r="BG16" s="25">
        <f t="shared" si="23"/>
        <v>0</v>
      </c>
      <c r="BH16" s="27">
        <f>+IF(BI16="SI",IFERROR((IF(BI16="SI",BE16,0)/AX16),"REVISAR"),0)</f>
        <v>0</v>
      </c>
      <c r="BI16" s="24" t="s">
        <v>50</v>
      </c>
      <c r="BJ16" s="24" t="s">
        <v>756</v>
      </c>
      <c r="BK16" s="23"/>
      <c r="BL16" s="23"/>
      <c r="BM16" s="24" t="s">
        <v>778</v>
      </c>
      <c r="BN16" s="26">
        <f t="shared" si="24"/>
        <v>0</v>
      </c>
      <c r="BO16" s="27">
        <f>+IF(BP16="SI",IFERROR((IF(BP16="SI",BL16,0)/AX16),"REVISAR"),BH16)</f>
        <v>0</v>
      </c>
      <c r="BP16" s="24" t="s">
        <v>50</v>
      </c>
      <c r="BQ16" s="28" t="s">
        <v>748</v>
      </c>
      <c r="BR16" s="29"/>
      <c r="BS16" s="23"/>
      <c r="BT16" s="24" t="s">
        <v>779</v>
      </c>
      <c r="BU16" s="26">
        <f t="shared" si="25"/>
        <v>0</v>
      </c>
      <c r="BV16" s="27">
        <f>+IF(BW16="SI",IFERROR((IF(BW16="SI",BS16,0)/AX16),"REVISAR"),BO16)</f>
        <v>0</v>
      </c>
      <c r="BW16" s="24" t="s">
        <v>50</v>
      </c>
      <c r="BX16" s="24" t="s">
        <v>750</v>
      </c>
      <c r="BY16" s="23"/>
      <c r="BZ16" s="23"/>
      <c r="CA16" s="24"/>
      <c r="CB16" s="26">
        <f t="shared" si="26"/>
        <v>0</v>
      </c>
      <c r="CC16" s="27">
        <f>+IF(CD16="SI",IFERROR((IF(CD16="SI",BZ16,0)/AX16),"REVISAR"),BV16)</f>
        <v>0</v>
      </c>
      <c r="CD16" s="24" t="s">
        <v>49</v>
      </c>
      <c r="CE16" s="24"/>
      <c r="CF16" s="23"/>
      <c r="CG16" s="23"/>
      <c r="CH16" s="24"/>
      <c r="CI16" s="26">
        <f t="shared" si="27"/>
        <v>0</v>
      </c>
      <c r="CJ16" s="27">
        <f>+IF(CK16="SI",IFERROR((IF(CK16="SI",CG16,0)/AX16),"REVISAR"),CC16)</f>
        <v>0</v>
      </c>
      <c r="CK16" s="24" t="s">
        <v>49</v>
      </c>
      <c r="CL16" s="24"/>
      <c r="CM16" s="187">
        <v>35</v>
      </c>
      <c r="CN16" s="187"/>
      <c r="CO16" s="124"/>
      <c r="CP16" s="26">
        <f t="shared" si="28"/>
        <v>0.875</v>
      </c>
      <c r="CQ16" s="27">
        <f>+IF(CR16="SI",IFERROR((IF(CR16="SI",CN16,0)/AX16),"REVISAR"),CJ16)</f>
        <v>0</v>
      </c>
      <c r="CR16" s="24" t="s">
        <v>49</v>
      </c>
      <c r="CS16" s="24"/>
      <c r="CT16" s="23"/>
      <c r="CU16" s="23"/>
      <c r="CV16" s="24"/>
      <c r="CW16" s="26">
        <f t="shared" si="29"/>
        <v>0</v>
      </c>
      <c r="CX16" s="27">
        <f>+IF(CY16="SI",IFERROR((IF(CY16="SI",CU16,0)/AX16),"REVISAR"),CQ16)</f>
        <v>0</v>
      </c>
      <c r="CY16" s="24" t="s">
        <v>49</v>
      </c>
      <c r="CZ16" s="24"/>
      <c r="DA16" s="23"/>
      <c r="DB16" s="23"/>
      <c r="DC16" s="24"/>
      <c r="DD16" s="26">
        <f t="shared" si="30"/>
        <v>0</v>
      </c>
      <c r="DE16" s="27">
        <f>+IF(DF16="SI",IFERROR((IF(DF16="SI",DB16,0)/AX16),"REVISAR"),CX16)</f>
        <v>0</v>
      </c>
      <c r="DF16" s="24" t="s">
        <v>49</v>
      </c>
      <c r="DG16" s="24"/>
      <c r="DH16" s="23"/>
      <c r="DI16" s="23"/>
      <c r="DJ16" s="24"/>
      <c r="DK16" s="26">
        <f t="shared" si="31"/>
        <v>0</v>
      </c>
      <c r="DL16" s="27">
        <f>+IF(DM16="SI",IFERROR((IF(DM16="SI",DI16,0)/AX16),"REVISAR"),DE16)</f>
        <v>0</v>
      </c>
      <c r="DM16" s="24" t="s">
        <v>49</v>
      </c>
      <c r="DN16" s="24"/>
      <c r="DO16" s="23"/>
      <c r="DP16" s="23"/>
      <c r="DQ16" s="24"/>
      <c r="DR16" s="26">
        <f t="shared" si="32"/>
        <v>0</v>
      </c>
      <c r="DS16" s="27">
        <f>+IF(DT16="SI",IFERROR((IF(DT16="SI",DP16,0)/AX16),"REVISAR"),DL16)</f>
        <v>0</v>
      </c>
      <c r="DT16" s="24" t="s">
        <v>49</v>
      </c>
      <c r="DU16" s="24"/>
      <c r="DV16" s="23"/>
      <c r="DW16" s="23"/>
      <c r="DX16" s="24"/>
      <c r="DY16" s="26">
        <f t="shared" si="33"/>
        <v>0</v>
      </c>
      <c r="DZ16" s="27">
        <f>+IF(EA16="SI",IFERROR((IF(EA16="SI",DW16,0)/AX16),"REVISAR"),DS16)</f>
        <v>0</v>
      </c>
      <c r="EA16" s="24" t="s">
        <v>49</v>
      </c>
      <c r="EB16" s="24"/>
      <c r="EC16" s="30">
        <v>40</v>
      </c>
      <c r="ED16" s="23"/>
      <c r="EE16" s="24"/>
      <c r="EF16" s="26">
        <f t="shared" si="22"/>
        <v>1</v>
      </c>
      <c r="EG16" s="27">
        <f>+IF(EH16="SI",IFERROR((IF(EH16="SI",ED16,0)/AX16),"REVISAR"),DZ16)</f>
        <v>0</v>
      </c>
      <c r="EH16" s="24" t="s">
        <v>49</v>
      </c>
      <c r="EI16" s="24"/>
      <c r="EJ16" s="31">
        <v>2026</v>
      </c>
    </row>
    <row r="17" spans="2:140" ht="37" customHeight="1" x14ac:dyDescent="0.25">
      <c r="B17" s="15" t="s">
        <v>44</v>
      </c>
      <c r="C17" s="15" t="s">
        <v>45</v>
      </c>
      <c r="D17" s="15" t="s">
        <v>51</v>
      </c>
      <c r="E17" s="15" t="s">
        <v>129</v>
      </c>
      <c r="F17" s="15" t="s">
        <v>244</v>
      </c>
      <c r="G17" s="16" t="s">
        <v>245</v>
      </c>
      <c r="H17" s="15" t="s">
        <v>246</v>
      </c>
      <c r="I17" s="15" t="s">
        <v>247</v>
      </c>
      <c r="J17" s="15" t="s">
        <v>248</v>
      </c>
      <c r="K17" s="15" t="s">
        <v>249</v>
      </c>
      <c r="L17" s="15" t="s">
        <v>280</v>
      </c>
      <c r="M17" s="15" t="s">
        <v>46</v>
      </c>
      <c r="N17" s="15" t="s">
        <v>107</v>
      </c>
      <c r="O17" s="21">
        <v>96</v>
      </c>
      <c r="P17" s="18" t="s">
        <v>307</v>
      </c>
      <c r="Q17" s="19" t="s">
        <v>272</v>
      </c>
      <c r="R17" s="18" t="s">
        <v>293</v>
      </c>
      <c r="S17" s="18" t="s">
        <v>308</v>
      </c>
      <c r="T17" s="18" t="s">
        <v>274</v>
      </c>
      <c r="U17" s="18" t="s">
        <v>255</v>
      </c>
      <c r="V17" s="18">
        <v>30</v>
      </c>
      <c r="W17" s="18" t="s">
        <v>309</v>
      </c>
      <c r="X17" s="19" t="s">
        <v>744</v>
      </c>
      <c r="Y17" s="20" t="s">
        <v>738</v>
      </c>
      <c r="Z17" s="20"/>
      <c r="AA17" s="20"/>
      <c r="AB17" s="20"/>
      <c r="AC17" s="20"/>
      <c r="AD17" s="20"/>
      <c r="AE17" s="20"/>
      <c r="AF17" s="20"/>
      <c r="AG17" s="20"/>
      <c r="AH17" s="21"/>
      <c r="AI17" s="21"/>
      <c r="AJ17" s="21"/>
      <c r="AK17" s="21"/>
      <c r="AL17" s="21"/>
      <c r="AM17" s="21"/>
      <c r="AN17" s="21"/>
      <c r="AO17" s="21"/>
      <c r="AP17" s="21"/>
      <c r="AQ17" s="21" t="s">
        <v>48</v>
      </c>
      <c r="AR17" s="22"/>
      <c r="AS17" s="21"/>
      <c r="AT17" s="21">
        <v>24</v>
      </c>
      <c r="AU17" s="21">
        <v>26</v>
      </c>
      <c r="AV17" s="21">
        <v>27</v>
      </c>
      <c r="AW17" s="21">
        <v>29</v>
      </c>
      <c r="AX17" s="21">
        <v>30</v>
      </c>
      <c r="AY17" s="21">
        <v>30</v>
      </c>
      <c r="AZ17" s="15"/>
      <c r="BA17" s="15"/>
      <c r="BB17" s="15"/>
      <c r="BC17" s="15"/>
      <c r="BD17" s="23"/>
      <c r="BE17" s="23"/>
      <c r="BF17" s="24" t="s">
        <v>780</v>
      </c>
      <c r="BG17" s="26">
        <f>IFERROR(((BD17-AT17)/(AX17-AT17)),0)</f>
        <v>-4</v>
      </c>
      <c r="BH17" s="27">
        <f>+IF(BI17="SI",IFERROR((((IF(BI17="SI",(BE17-AT17),0)))/(AX17-AT17)),"REVISAR"),0)</f>
        <v>-4</v>
      </c>
      <c r="BI17" s="24" t="s">
        <v>50</v>
      </c>
      <c r="BJ17" s="24" t="s">
        <v>768</v>
      </c>
      <c r="BK17" s="23"/>
      <c r="BL17" s="23"/>
      <c r="BM17" s="24" t="s">
        <v>781</v>
      </c>
      <c r="BN17" s="26">
        <f>IFERROR(((BK17-AT17)/(AX17-AT17)),0)</f>
        <v>-4</v>
      </c>
      <c r="BO17" s="27">
        <f>+IF(BP17="SI",IFERROR((((IF(BP17="SI",(BL17-AT17),0)))/(AX17-AT17)),"REVISAR"),BH17)</f>
        <v>-4</v>
      </c>
      <c r="BP17" s="24" t="s">
        <v>50</v>
      </c>
      <c r="BQ17" s="28" t="s">
        <v>765</v>
      </c>
      <c r="BR17" s="29"/>
      <c r="BS17" s="23"/>
      <c r="BT17" s="24" t="s">
        <v>782</v>
      </c>
      <c r="BU17" s="26">
        <f>IFERROR(((BR17-AT17)/(AX17-AT17)),0)</f>
        <v>-4</v>
      </c>
      <c r="BV17" s="27">
        <f>+IF(BW17="SI",IFERROR((((IF(BW17="SI",(BS17-AT17),0)))/(AX17-AT17)),"REVISAR"),BO17)</f>
        <v>-4</v>
      </c>
      <c r="BW17" s="24" t="s">
        <v>50</v>
      </c>
      <c r="BX17" s="24" t="s">
        <v>750</v>
      </c>
      <c r="BY17" s="23"/>
      <c r="BZ17" s="23"/>
      <c r="CA17" s="24"/>
      <c r="CB17" s="26">
        <f>IFERROR(((BY17-AT17)/(AX17-AT17)),0)</f>
        <v>-4</v>
      </c>
      <c r="CC17" s="27">
        <f>+IF(CD17="SI",IFERROR((((IF(CD17="SI",(BZ17-AT17),0)))/(AX17-AT17)),"REVISAR"),BV17)</f>
        <v>-4</v>
      </c>
      <c r="CD17" s="24" t="s">
        <v>49</v>
      </c>
      <c r="CE17" s="24"/>
      <c r="CF17" s="23"/>
      <c r="CG17" s="23"/>
      <c r="CH17" s="24"/>
      <c r="CI17" s="26">
        <f>IFERROR(((CF17-AT17)/(AX17-AT17)),0)</f>
        <v>-4</v>
      </c>
      <c r="CJ17" s="27">
        <f>+IF(CK17="SI",IFERROR((((IF(CK17="SI",(CG17-AT17),0)))/(AX17-AT17)),"REVISAR"),CC17)</f>
        <v>-4</v>
      </c>
      <c r="CK17" s="24" t="s">
        <v>49</v>
      </c>
      <c r="CL17" s="24"/>
      <c r="CM17" s="187">
        <v>28</v>
      </c>
      <c r="CN17" s="187"/>
      <c r="CO17" s="124"/>
      <c r="CP17" s="26">
        <f>IFERROR(((CM17-AT17)/(AX17-AT17)),0)</f>
        <v>0.66666666666666663</v>
      </c>
      <c r="CQ17" s="27">
        <f>+IF(CR17="SI",IFERROR((((IF(CR17="SI",(CN17-AT17),0)))/(AX17-AT17)),"REVISAR"),CJ17)</f>
        <v>-4</v>
      </c>
      <c r="CR17" s="24" t="s">
        <v>49</v>
      </c>
      <c r="CS17" s="24"/>
      <c r="CT17" s="23"/>
      <c r="CU17" s="23"/>
      <c r="CV17" s="24"/>
      <c r="CW17" s="26">
        <f>IFERROR(((CT17-AT17)/(AX17-AT17)),0)</f>
        <v>-4</v>
      </c>
      <c r="CX17" s="27">
        <f>+IF(CY17="SI",IFERROR((((IF(CY17="SI",(CU17-AT17),0)))/(AX17-AT17)),"REVISAR"),CQ17)</f>
        <v>-4</v>
      </c>
      <c r="CY17" s="24" t="s">
        <v>49</v>
      </c>
      <c r="CZ17" s="24"/>
      <c r="DA17" s="23"/>
      <c r="DB17" s="23"/>
      <c r="DC17" s="24"/>
      <c r="DD17" s="26">
        <f>IFERROR(((DA17-AT17)/(AX17-AT17)),0)</f>
        <v>-4</v>
      </c>
      <c r="DE17" s="27">
        <f>+IF(DF17="SI",IFERROR((((IF(DF17="SI",(DB17-AT17),0)))/(AX17-AT17)),"REVISAR"),CX17)</f>
        <v>-4</v>
      </c>
      <c r="DF17" s="24" t="s">
        <v>49</v>
      </c>
      <c r="DG17" s="24"/>
      <c r="DH17" s="23"/>
      <c r="DI17" s="23"/>
      <c r="DJ17" s="24"/>
      <c r="DK17" s="26">
        <f>IFERROR(((DH17-AT17)/(AX17-AT17)),0)</f>
        <v>-4</v>
      </c>
      <c r="DL17" s="27">
        <f>+IF(DM17="SI",IFERROR((((IF(DM17="SI",(DI17-AT17),0)))/(AX17-AT17)),"REVISAR"),DE17)</f>
        <v>-4</v>
      </c>
      <c r="DM17" s="24" t="s">
        <v>49</v>
      </c>
      <c r="DN17" s="24"/>
      <c r="DO17" s="23"/>
      <c r="DP17" s="23"/>
      <c r="DQ17" s="24"/>
      <c r="DR17" s="26">
        <f>IFERROR(((DO17-AT17)/(AX17-AT17)),0)</f>
        <v>-4</v>
      </c>
      <c r="DS17" s="27">
        <f>+IF(DT17="SI",IFERROR((((IF(DT17="SI",(DP17-AT17),0)))/(AX17-AT17)),"REVISAR"),DL17)</f>
        <v>-4</v>
      </c>
      <c r="DT17" s="24" t="s">
        <v>49</v>
      </c>
      <c r="DU17" s="24"/>
      <c r="DV17" s="23"/>
      <c r="DW17" s="23"/>
      <c r="DX17" s="24"/>
      <c r="DY17" s="26">
        <f>IFERROR(((DV17-AT17)/(AX17-AT17)),0)</f>
        <v>-4</v>
      </c>
      <c r="DZ17" s="27">
        <f>+IF(EA17="SI",IFERROR((((IF(EA17="SI",(DW17-AT17),0)))/(AX17-AT17)),"REVISAR"),DS17)</f>
        <v>-4</v>
      </c>
      <c r="EA17" s="24" t="s">
        <v>49</v>
      </c>
      <c r="EB17" s="24"/>
      <c r="EC17" s="30">
        <v>30</v>
      </c>
      <c r="ED17" s="23"/>
      <c r="EE17" s="24"/>
      <c r="EF17" s="26">
        <f>IFERROR(((EC17-AT17)/(AX17-AT17)),0)</f>
        <v>1</v>
      </c>
      <c r="EG17" s="27">
        <f>+IF(EH17="SI",IFERROR((((IF(EH17="SI",(ED17-AT17),0)))/(AX17-AT17)),"REVISAR"),DZ17)</f>
        <v>-4</v>
      </c>
      <c r="EH17" s="24" t="s">
        <v>49</v>
      </c>
      <c r="EI17" s="24"/>
      <c r="EJ17" s="31">
        <v>2026</v>
      </c>
    </row>
    <row r="18" spans="2:140" ht="37" customHeight="1" x14ac:dyDescent="0.25">
      <c r="B18" s="15" t="s">
        <v>44</v>
      </c>
      <c r="C18" s="15" t="s">
        <v>45</v>
      </c>
      <c r="D18" s="15" t="s">
        <v>51</v>
      </c>
      <c r="E18" s="15" t="s">
        <v>129</v>
      </c>
      <c r="F18" s="15" t="s">
        <v>244</v>
      </c>
      <c r="G18" s="16" t="s">
        <v>245</v>
      </c>
      <c r="H18" s="15" t="s">
        <v>246</v>
      </c>
      <c r="I18" s="15" t="s">
        <v>247</v>
      </c>
      <c r="J18" s="15" t="s">
        <v>248</v>
      </c>
      <c r="K18" s="15" t="s">
        <v>249</v>
      </c>
      <c r="L18" s="15" t="s">
        <v>265</v>
      </c>
      <c r="M18" s="15" t="s">
        <v>78</v>
      </c>
      <c r="N18" s="15" t="s">
        <v>266</v>
      </c>
      <c r="O18" s="21">
        <v>242</v>
      </c>
      <c r="P18" s="18" t="s">
        <v>317</v>
      </c>
      <c r="Q18" s="19" t="s">
        <v>252</v>
      </c>
      <c r="R18" s="18" t="s">
        <v>253</v>
      </c>
      <c r="S18" s="18" t="s">
        <v>318</v>
      </c>
      <c r="T18" s="18" t="s">
        <v>274</v>
      </c>
      <c r="U18" s="18" t="s">
        <v>260</v>
      </c>
      <c r="V18" s="18">
        <v>15</v>
      </c>
      <c r="W18" s="18" t="s">
        <v>319</v>
      </c>
      <c r="X18" s="19" t="s">
        <v>320</v>
      </c>
      <c r="Y18" s="20" t="s">
        <v>738</v>
      </c>
      <c r="Z18" s="20"/>
      <c r="AA18" s="20"/>
      <c r="AB18" s="20"/>
      <c r="AC18" s="20"/>
      <c r="AD18" s="20"/>
      <c r="AE18" s="20"/>
      <c r="AF18" s="20"/>
      <c r="AG18" s="20" t="s">
        <v>48</v>
      </c>
      <c r="AH18" s="21"/>
      <c r="AI18" s="21"/>
      <c r="AJ18" s="21"/>
      <c r="AK18" s="21"/>
      <c r="AL18" s="21"/>
      <c r="AM18" s="21"/>
      <c r="AN18" s="21"/>
      <c r="AO18" s="21"/>
      <c r="AP18" s="21"/>
      <c r="AQ18" s="21"/>
      <c r="AR18" s="22"/>
      <c r="AS18" s="21"/>
      <c r="AT18" s="21">
        <v>0</v>
      </c>
      <c r="AU18" s="21">
        <v>40</v>
      </c>
      <c r="AV18" s="21">
        <v>30</v>
      </c>
      <c r="AW18" s="21">
        <v>25</v>
      </c>
      <c r="AX18" s="21">
        <v>5</v>
      </c>
      <c r="AY18" s="21">
        <v>100</v>
      </c>
      <c r="AZ18" s="15"/>
      <c r="BA18" s="15"/>
      <c r="BB18" s="15"/>
      <c r="BC18" s="15"/>
      <c r="BD18" s="23"/>
      <c r="BE18" s="23"/>
      <c r="BF18" s="24" t="s">
        <v>783</v>
      </c>
      <c r="BG18" s="25">
        <f t="shared" ref="BG18:BG23" si="34">IFERROR(BD18/AX18,0)</f>
        <v>0</v>
      </c>
      <c r="BH18" s="27">
        <f>+IF(BI18="SI",IFERROR((((IF(BI18="SI",(BE18-AT18),0)))/(AX18-AT18)),"REVISAR"),0)</f>
        <v>0</v>
      </c>
      <c r="BI18" s="24" t="s">
        <v>50</v>
      </c>
      <c r="BJ18" s="24" t="s">
        <v>784</v>
      </c>
      <c r="BK18" s="23"/>
      <c r="BL18" s="23"/>
      <c r="BM18" s="24" t="s">
        <v>785</v>
      </c>
      <c r="BN18" s="26">
        <f t="shared" ref="BN18:BN23" si="35">+IFERROR(BK18/AX18,0)</f>
        <v>0</v>
      </c>
      <c r="BO18" s="27">
        <f>+IF(BP18="SI",IFERROR((((IF(BP18="SI",(BL18-AT18),0)))/(AX18-AT18)),"REVISAR"),BH18)</f>
        <v>0</v>
      </c>
      <c r="BP18" s="24" t="s">
        <v>50</v>
      </c>
      <c r="BQ18" s="28" t="s">
        <v>786</v>
      </c>
      <c r="BR18" s="29"/>
      <c r="BS18" s="23"/>
      <c r="BT18" s="24" t="s">
        <v>787</v>
      </c>
      <c r="BU18" s="26">
        <f t="shared" ref="BU18:BU23" si="36">+IFERROR(BR18/AX18,0)</f>
        <v>0</v>
      </c>
      <c r="BV18" s="27">
        <f>+IF(BW18="SI",IFERROR((((IF(BW18="SI",(BS18-AT18),0)))/(AX18-AT18)),"REVISAR"),BO18)</f>
        <v>0</v>
      </c>
      <c r="BW18" s="24" t="s">
        <v>314</v>
      </c>
      <c r="BX18" s="24" t="s">
        <v>788</v>
      </c>
      <c r="BY18" s="23"/>
      <c r="BZ18" s="23"/>
      <c r="CA18" s="24"/>
      <c r="CB18" s="26">
        <f t="shared" ref="CB18:CB23" si="37">+IFERROR(BY18/AX18,0)</f>
        <v>0</v>
      </c>
      <c r="CC18" s="27">
        <f>+IF(CD18="SI",IFERROR((((IF(CD18="SI",(BZ18-AT18),0)))/(AX18-AT18)),"REVISAR"),BV18)</f>
        <v>0</v>
      </c>
      <c r="CD18" s="24" t="s">
        <v>49</v>
      </c>
      <c r="CE18" s="24"/>
      <c r="CF18" s="23"/>
      <c r="CG18" s="23"/>
      <c r="CH18" s="24"/>
      <c r="CI18" s="26">
        <f t="shared" ref="CI18:CI23" si="38">+IFERROR(CF18/AX18,0)</f>
        <v>0</v>
      </c>
      <c r="CJ18" s="27">
        <f>+IF(CK18="SI",IFERROR((((IF(CK18="SI",(CG18-AT18),0)))/(AX18-AT18)),"REVISAR"),CC18)</f>
        <v>0</v>
      </c>
      <c r="CK18" s="24" t="s">
        <v>49</v>
      </c>
      <c r="CL18" s="24"/>
      <c r="CM18" s="187"/>
      <c r="CN18" s="187"/>
      <c r="CO18" s="124"/>
      <c r="CP18" s="26">
        <f t="shared" ref="CP18:CP23" si="39">+IFERROR(CM18/AX18,0)</f>
        <v>0</v>
      </c>
      <c r="CQ18" s="27">
        <f>+IF(CR18="SI",IFERROR((((IF(CR18="SI",(CN18-AT18),0)))/(AX18-AT18)),"REVISAR"),CJ18)</f>
        <v>0</v>
      </c>
      <c r="CR18" s="24" t="s">
        <v>49</v>
      </c>
      <c r="CS18" s="24"/>
      <c r="CT18" s="23"/>
      <c r="CU18" s="23"/>
      <c r="CV18" s="24"/>
      <c r="CW18" s="26">
        <f t="shared" ref="CW18:CW23" si="40">+IFERROR(CT18/AX18,0)</f>
        <v>0</v>
      </c>
      <c r="CX18" s="27">
        <f>+IF(CY18="SI",IFERROR((((IF(CY18="SI",(CU18-AT18),0)))/(AX18-AT18)),"REVISAR"),CQ18)</f>
        <v>0</v>
      </c>
      <c r="CY18" s="24" t="s">
        <v>49</v>
      </c>
      <c r="CZ18" s="24"/>
      <c r="DA18" s="23"/>
      <c r="DB18" s="23"/>
      <c r="DC18" s="24"/>
      <c r="DD18" s="26">
        <f t="shared" ref="DD18:DD23" si="41">+IFERROR(DA18/AX18,0)</f>
        <v>0</v>
      </c>
      <c r="DE18" s="27">
        <f>+IF(DF18="SI",IFERROR((((IF(DF18="SI",(DB18-AT18),0)))/(AX18-AT18)),"REVISAR"),CX18)</f>
        <v>0</v>
      </c>
      <c r="DF18" s="24" t="s">
        <v>49</v>
      </c>
      <c r="DG18" s="24"/>
      <c r="DH18" s="23"/>
      <c r="DI18" s="23"/>
      <c r="DJ18" s="24"/>
      <c r="DK18" s="26">
        <f t="shared" ref="DK18:DK23" si="42">+IFERROR(DH18/AX18,0)</f>
        <v>0</v>
      </c>
      <c r="DL18" s="27">
        <f>+IF(DM18="SI",IFERROR((((IF(DM18="SI",(DI18-AT18),0)))/(AX18-AT18)),"REVISAR"),DE18)</f>
        <v>0</v>
      </c>
      <c r="DM18" s="24" t="s">
        <v>49</v>
      </c>
      <c r="DN18" s="24"/>
      <c r="DO18" s="23"/>
      <c r="DP18" s="23"/>
      <c r="DQ18" s="24"/>
      <c r="DR18" s="26">
        <f t="shared" ref="DR18:DR23" si="43">+IFERROR(DO18/AX18,0)</f>
        <v>0</v>
      </c>
      <c r="DS18" s="27">
        <f>+IF(DT18="SI",IFERROR((((IF(DT18="SI",(DP18-AT18),0)))/(AX18-AT18)),"REVISAR"),DL18)</f>
        <v>0</v>
      </c>
      <c r="DT18" s="24" t="s">
        <v>49</v>
      </c>
      <c r="DU18" s="24"/>
      <c r="DV18" s="23"/>
      <c r="DW18" s="23"/>
      <c r="DX18" s="24"/>
      <c r="DY18" s="26">
        <f t="shared" ref="DY18:DY23" si="44">+IFERROR(DV18/AX18,0)</f>
        <v>0</v>
      </c>
      <c r="DZ18" s="27">
        <f>+IF(EA18="SI",IFERROR((((IF(EA18="SI",(DW18-AT18),0)))/(AX18-AT18)),"REVISAR"),DS18)</f>
        <v>0</v>
      </c>
      <c r="EA18" s="24" t="s">
        <v>49</v>
      </c>
      <c r="EB18" s="24"/>
      <c r="EC18" s="30">
        <v>5</v>
      </c>
      <c r="ED18" s="23"/>
      <c r="EE18" s="24"/>
      <c r="EF18" s="26">
        <f t="shared" si="22"/>
        <v>1</v>
      </c>
      <c r="EG18" s="27">
        <f>+IF(EH18="SI",IFERROR((((IF(EH18="SI",(ED18-AT18),0)))/(AX18-AT18)),"REVISAR"),DZ18)</f>
        <v>0</v>
      </c>
      <c r="EH18" s="24" t="s">
        <v>49</v>
      </c>
      <c r="EI18" s="24"/>
      <c r="EJ18" s="31">
        <v>2026</v>
      </c>
    </row>
    <row r="19" spans="2:140" ht="37" customHeight="1" x14ac:dyDescent="0.25">
      <c r="B19" s="15" t="s">
        <v>44</v>
      </c>
      <c r="C19" s="15" t="s">
        <v>45</v>
      </c>
      <c r="D19" s="15" t="s">
        <v>51</v>
      </c>
      <c r="E19" s="15" t="s">
        <v>129</v>
      </c>
      <c r="F19" s="15" t="s">
        <v>244</v>
      </c>
      <c r="G19" s="16" t="s">
        <v>245</v>
      </c>
      <c r="H19" s="15" t="s">
        <v>246</v>
      </c>
      <c r="I19" s="15" t="s">
        <v>247</v>
      </c>
      <c r="J19" s="15" t="s">
        <v>248</v>
      </c>
      <c r="K19" s="15" t="s">
        <v>249</v>
      </c>
      <c r="L19" s="15" t="s">
        <v>265</v>
      </c>
      <c r="M19" s="15" t="s">
        <v>78</v>
      </c>
      <c r="N19" s="15" t="s">
        <v>266</v>
      </c>
      <c r="O19" s="21">
        <v>407</v>
      </c>
      <c r="P19" s="18" t="s">
        <v>321</v>
      </c>
      <c r="Q19" s="19" t="s">
        <v>252</v>
      </c>
      <c r="R19" s="18" t="s">
        <v>253</v>
      </c>
      <c r="S19" s="18" t="s">
        <v>322</v>
      </c>
      <c r="T19" s="18" t="s">
        <v>254</v>
      </c>
      <c r="U19" s="18" t="s">
        <v>260</v>
      </c>
      <c r="V19" s="18">
        <v>15</v>
      </c>
      <c r="W19" s="18" t="s">
        <v>319</v>
      </c>
      <c r="X19" s="19" t="s">
        <v>320</v>
      </c>
      <c r="Y19" s="20" t="s">
        <v>738</v>
      </c>
      <c r="Z19" s="20" t="s">
        <v>48</v>
      </c>
      <c r="AA19" s="20" t="s">
        <v>48</v>
      </c>
      <c r="AB19" s="20" t="s">
        <v>48</v>
      </c>
      <c r="AC19" s="20"/>
      <c r="AD19" s="20" t="s">
        <v>48</v>
      </c>
      <c r="AE19" s="20"/>
      <c r="AF19" s="20"/>
      <c r="AG19" s="20"/>
      <c r="AH19" s="21"/>
      <c r="AI19" s="21"/>
      <c r="AJ19" s="21"/>
      <c r="AK19" s="21"/>
      <c r="AL19" s="21"/>
      <c r="AM19" s="21"/>
      <c r="AN19" s="21"/>
      <c r="AO19" s="21"/>
      <c r="AP19" s="21"/>
      <c r="AQ19" s="21"/>
      <c r="AR19" s="22"/>
      <c r="AS19" s="21"/>
      <c r="AT19" s="21">
        <v>0</v>
      </c>
      <c r="AU19" s="21">
        <v>10</v>
      </c>
      <c r="AV19" s="21">
        <v>30</v>
      </c>
      <c r="AW19" s="21">
        <v>30</v>
      </c>
      <c r="AX19" s="21">
        <v>30</v>
      </c>
      <c r="AY19" s="21">
        <v>100</v>
      </c>
      <c r="AZ19" s="15"/>
      <c r="BA19" s="15"/>
      <c r="BB19" s="15"/>
      <c r="BC19" s="15"/>
      <c r="BD19" s="23"/>
      <c r="BE19" s="23"/>
      <c r="BF19" s="24" t="s">
        <v>789</v>
      </c>
      <c r="BG19" s="25">
        <f t="shared" si="34"/>
        <v>0</v>
      </c>
      <c r="BH19" s="27">
        <f>+IF(BI19="SI",IFERROR((((IF(BI19="SI",(BE19-AT19),0)))/(AX19-AT19)),"REVISAR"),0)</f>
        <v>0</v>
      </c>
      <c r="BI19" s="24" t="s">
        <v>50</v>
      </c>
      <c r="BJ19" s="24" t="s">
        <v>784</v>
      </c>
      <c r="BK19" s="23"/>
      <c r="BL19" s="23"/>
      <c r="BM19" s="24" t="s">
        <v>790</v>
      </c>
      <c r="BN19" s="26">
        <f t="shared" si="35"/>
        <v>0</v>
      </c>
      <c r="BO19" s="27">
        <f>+IF(BP19="SI",IFERROR((((IF(BP19="SI",(BL19-AT19),0)))/(AX19-AT19)),"REVISAR"),BH19)</f>
        <v>0</v>
      </c>
      <c r="BP19" s="24" t="s">
        <v>50</v>
      </c>
      <c r="BQ19" s="28" t="s">
        <v>791</v>
      </c>
      <c r="BR19" s="29"/>
      <c r="BS19" s="23"/>
      <c r="BT19" s="24" t="s">
        <v>792</v>
      </c>
      <c r="BU19" s="26">
        <f t="shared" si="36"/>
        <v>0</v>
      </c>
      <c r="BV19" s="27">
        <f>+IF(BW19="SI",IFERROR((((IF(BW19="SI",(BS19-AT19),0)))/(AX19-AT19)),"REVISAR"),BO19)</f>
        <v>0</v>
      </c>
      <c r="BW19" s="24" t="s">
        <v>314</v>
      </c>
      <c r="BX19" s="24" t="s">
        <v>788</v>
      </c>
      <c r="BY19" s="23"/>
      <c r="BZ19" s="23"/>
      <c r="CA19" s="24"/>
      <c r="CB19" s="26">
        <f t="shared" si="37"/>
        <v>0</v>
      </c>
      <c r="CC19" s="27">
        <f>+IF(CD19="SI",IFERROR((((IF(CD19="SI",(BZ19-AT19),0)))/(AX19-AT19)),"REVISAR"),BV19)</f>
        <v>0</v>
      </c>
      <c r="CD19" s="24" t="s">
        <v>49</v>
      </c>
      <c r="CE19" s="24"/>
      <c r="CF19" s="23"/>
      <c r="CG19" s="23"/>
      <c r="CH19" s="24"/>
      <c r="CI19" s="26">
        <f t="shared" si="38"/>
        <v>0</v>
      </c>
      <c r="CJ19" s="27">
        <f>+IF(CK19="SI",IFERROR((((IF(CK19="SI",(CG19-AT19),0)))/(AX19-AT19)),"REVISAR"),CC19)</f>
        <v>0</v>
      </c>
      <c r="CK19" s="24" t="s">
        <v>49</v>
      </c>
      <c r="CL19" s="24"/>
      <c r="CM19" s="187"/>
      <c r="CN19" s="193"/>
      <c r="CO19" s="124"/>
      <c r="CP19" s="26">
        <f t="shared" si="39"/>
        <v>0</v>
      </c>
      <c r="CQ19" s="27">
        <f>+IF(CR19="SI",IFERROR((((IF(CR19="SI",(CN19-AT19),0)))/(AX19-AT19)),"REVISAR"),CJ19)</f>
        <v>0</v>
      </c>
      <c r="CR19" s="24" t="s">
        <v>49</v>
      </c>
      <c r="CS19" s="24"/>
      <c r="CT19" s="23"/>
      <c r="CU19" s="23"/>
      <c r="CV19" s="24"/>
      <c r="CW19" s="26">
        <f t="shared" si="40"/>
        <v>0</v>
      </c>
      <c r="CX19" s="27">
        <f>+IF(CY19="SI",IFERROR((((IF(CY19="SI",(CU19-AT19),0)))/(AX19-AT19)),"REVISAR"),CQ19)</f>
        <v>0</v>
      </c>
      <c r="CY19" s="24" t="s">
        <v>49</v>
      </c>
      <c r="CZ19" s="24"/>
      <c r="DA19" s="23"/>
      <c r="DB19" s="23"/>
      <c r="DC19" s="24"/>
      <c r="DD19" s="26">
        <f t="shared" si="41"/>
        <v>0</v>
      </c>
      <c r="DE19" s="27">
        <f>+IF(DF19="SI",IFERROR((((IF(DF19="SI",(DB19-AT19),0)))/(AX19-AT19)),"REVISAR"),CX19)</f>
        <v>0</v>
      </c>
      <c r="DF19" s="24" t="s">
        <v>49</v>
      </c>
      <c r="DG19" s="24"/>
      <c r="DH19" s="23"/>
      <c r="DI19" s="23"/>
      <c r="DJ19" s="24"/>
      <c r="DK19" s="26">
        <f t="shared" si="42"/>
        <v>0</v>
      </c>
      <c r="DL19" s="27">
        <f>+IF(DM19="SI",IFERROR((((IF(DM19="SI",(DI19-AT19),0)))/(AX19-AT19)),"REVISAR"),DE19)</f>
        <v>0</v>
      </c>
      <c r="DM19" s="24" t="s">
        <v>49</v>
      </c>
      <c r="DN19" s="24"/>
      <c r="DO19" s="23"/>
      <c r="DP19" s="23"/>
      <c r="DQ19" s="24"/>
      <c r="DR19" s="26">
        <f t="shared" si="43"/>
        <v>0</v>
      </c>
      <c r="DS19" s="27">
        <f>+IF(DT19="SI",IFERROR((((IF(DT19="SI",(DP19-AT19),0)))/(AX19-AT19)),"REVISAR"),DL19)</f>
        <v>0</v>
      </c>
      <c r="DT19" s="24" t="s">
        <v>49</v>
      </c>
      <c r="DU19" s="24"/>
      <c r="DV19" s="23"/>
      <c r="DW19" s="23"/>
      <c r="DX19" s="24"/>
      <c r="DY19" s="26">
        <f t="shared" si="44"/>
        <v>0</v>
      </c>
      <c r="DZ19" s="27">
        <f>+IF(EA19="SI",IFERROR((((IF(EA19="SI",(DW19-AT19),0)))/(AX19-AT19)),"REVISAR"),DS19)</f>
        <v>0</v>
      </c>
      <c r="EA19" s="24" t="s">
        <v>49</v>
      </c>
      <c r="EB19" s="24"/>
      <c r="EC19" s="30">
        <v>30</v>
      </c>
      <c r="ED19" s="23"/>
      <c r="EE19" s="24"/>
      <c r="EF19" s="26">
        <f t="shared" si="22"/>
        <v>1</v>
      </c>
      <c r="EG19" s="27">
        <f>+IF(EH19="SI",IFERROR((((IF(EH19="SI",(ED19-AT19),0)))/(AX19-AT19)),"REVISAR"),DZ19)</f>
        <v>0</v>
      </c>
      <c r="EH19" s="24" t="s">
        <v>49</v>
      </c>
      <c r="EI19" s="24"/>
      <c r="EJ19" s="31">
        <v>2026</v>
      </c>
    </row>
    <row r="20" spans="2:140" ht="37" customHeight="1" x14ac:dyDescent="0.25">
      <c r="B20" s="15" t="s">
        <v>44</v>
      </c>
      <c r="C20" s="15" t="s">
        <v>45</v>
      </c>
      <c r="D20" s="15" t="s">
        <v>51</v>
      </c>
      <c r="E20" s="15" t="s">
        <v>129</v>
      </c>
      <c r="F20" s="15" t="s">
        <v>244</v>
      </c>
      <c r="G20" s="16" t="s">
        <v>245</v>
      </c>
      <c r="H20" s="15" t="s">
        <v>246</v>
      </c>
      <c r="I20" s="15" t="s">
        <v>247</v>
      </c>
      <c r="J20" s="15" t="s">
        <v>248</v>
      </c>
      <c r="K20" s="15" t="s">
        <v>249</v>
      </c>
      <c r="L20" s="15" t="s">
        <v>265</v>
      </c>
      <c r="M20" s="15" t="s">
        <v>78</v>
      </c>
      <c r="N20" s="15" t="s">
        <v>266</v>
      </c>
      <c r="O20" s="21">
        <v>465</v>
      </c>
      <c r="P20" s="18" t="s">
        <v>323</v>
      </c>
      <c r="Q20" s="19" t="s">
        <v>252</v>
      </c>
      <c r="R20" s="18" t="s">
        <v>253</v>
      </c>
      <c r="S20" s="18" t="s">
        <v>324</v>
      </c>
      <c r="T20" s="18" t="s">
        <v>274</v>
      </c>
      <c r="U20" s="18" t="s">
        <v>255</v>
      </c>
      <c r="V20" s="18">
        <v>15</v>
      </c>
      <c r="W20" s="18" t="s">
        <v>325</v>
      </c>
      <c r="X20" s="19" t="s">
        <v>320</v>
      </c>
      <c r="Y20" s="20" t="s">
        <v>738</v>
      </c>
      <c r="Z20" s="20"/>
      <c r="AA20" s="20"/>
      <c r="AB20" s="20"/>
      <c r="AC20" s="20"/>
      <c r="AD20" s="20"/>
      <c r="AE20" s="20"/>
      <c r="AF20" s="20" t="s">
        <v>48</v>
      </c>
      <c r="AG20" s="20"/>
      <c r="AH20" s="21"/>
      <c r="AI20" s="21"/>
      <c r="AJ20" s="21"/>
      <c r="AK20" s="21"/>
      <c r="AL20" s="21"/>
      <c r="AM20" s="21"/>
      <c r="AN20" s="21"/>
      <c r="AO20" s="21"/>
      <c r="AP20" s="21"/>
      <c r="AQ20" s="21"/>
      <c r="AR20" s="22"/>
      <c r="AS20" s="21"/>
      <c r="AT20" s="48">
        <v>0</v>
      </c>
      <c r="AU20" s="194">
        <v>0</v>
      </c>
      <c r="AV20" s="194">
        <v>20</v>
      </c>
      <c r="AW20" s="194">
        <v>40</v>
      </c>
      <c r="AX20" s="194">
        <v>40</v>
      </c>
      <c r="AY20" s="194">
        <v>100</v>
      </c>
      <c r="AZ20" s="195"/>
      <c r="BA20" s="195"/>
      <c r="BB20" s="195"/>
      <c r="BC20" s="195"/>
      <c r="BD20" s="23"/>
      <c r="BE20" s="23"/>
      <c r="BF20" s="24" t="s">
        <v>793</v>
      </c>
      <c r="BG20" s="25">
        <f t="shared" si="34"/>
        <v>0</v>
      </c>
      <c r="BH20" s="26">
        <f>IFERROR(BE20/AX20,0)</f>
        <v>0</v>
      </c>
      <c r="BI20" s="24" t="s">
        <v>50</v>
      </c>
      <c r="BJ20" s="24" t="s">
        <v>784</v>
      </c>
      <c r="BK20" s="23"/>
      <c r="BL20" s="23"/>
      <c r="BM20" s="24" t="s">
        <v>794</v>
      </c>
      <c r="BN20" s="26">
        <f t="shared" si="35"/>
        <v>0</v>
      </c>
      <c r="BO20" s="27">
        <f>+IF(BP20="SI",IFERROR((IF(BP20="SI",BL20,0)/AX20),"REVISAR"),BH20)</f>
        <v>0</v>
      </c>
      <c r="BP20" s="24" t="s">
        <v>50</v>
      </c>
      <c r="BQ20" s="28" t="s">
        <v>791</v>
      </c>
      <c r="BR20" s="29"/>
      <c r="BS20" s="23"/>
      <c r="BT20" s="24" t="s">
        <v>795</v>
      </c>
      <c r="BU20" s="26">
        <f t="shared" si="36"/>
        <v>0</v>
      </c>
      <c r="BV20" s="27">
        <f>+IF(BW20="SI",IFERROR((IF(BW20="SI",BS20,0)/AX20),"REVISAR"),BO20)</f>
        <v>0</v>
      </c>
      <c r="BW20" s="24" t="s">
        <v>314</v>
      </c>
      <c r="BX20" s="24" t="s">
        <v>788</v>
      </c>
      <c r="BY20" s="23"/>
      <c r="BZ20" s="23"/>
      <c r="CA20" s="24"/>
      <c r="CB20" s="26">
        <f t="shared" si="37"/>
        <v>0</v>
      </c>
      <c r="CC20" s="27">
        <f>+IF(CD20="SI",IFERROR((IF(CD20="SI",BZ20,0)/AX20),"REVISAR"),BV20)</f>
        <v>0</v>
      </c>
      <c r="CD20" s="24" t="s">
        <v>49</v>
      </c>
      <c r="CE20" s="24"/>
      <c r="CF20" s="23"/>
      <c r="CG20" s="23"/>
      <c r="CH20" s="24"/>
      <c r="CI20" s="26">
        <f t="shared" si="38"/>
        <v>0</v>
      </c>
      <c r="CJ20" s="27">
        <f>+IF(CK20="SI",IFERROR((IF(CK20="SI",CG20,0)/AX20),"REVISAR"),CC20)</f>
        <v>0</v>
      </c>
      <c r="CK20" s="24" t="s">
        <v>49</v>
      </c>
      <c r="CL20" s="24"/>
      <c r="CM20" s="187">
        <v>20</v>
      </c>
      <c r="CN20" s="187"/>
      <c r="CO20" s="124"/>
      <c r="CP20" s="26">
        <f t="shared" si="39"/>
        <v>0.5</v>
      </c>
      <c r="CQ20" s="27">
        <f>+IF(CR20="SI",IFERROR((IF(CR20="SI",CN20,0)/AX20),"REVISAR"),CJ20)</f>
        <v>0</v>
      </c>
      <c r="CR20" s="24" t="s">
        <v>49</v>
      </c>
      <c r="CS20" s="24"/>
      <c r="CT20" s="23"/>
      <c r="CU20" s="23"/>
      <c r="CV20" s="24"/>
      <c r="CW20" s="26">
        <f t="shared" si="40"/>
        <v>0</v>
      </c>
      <c r="CX20" s="27">
        <f>+IF(CY20="SI",IFERROR((IF(CY20="SI",CU20,0)/AX20),"REVISAR"),CQ20)</f>
        <v>0</v>
      </c>
      <c r="CY20" s="24" t="s">
        <v>49</v>
      </c>
      <c r="CZ20" s="24"/>
      <c r="DA20" s="23"/>
      <c r="DB20" s="23"/>
      <c r="DC20" s="24"/>
      <c r="DD20" s="26">
        <f t="shared" si="41"/>
        <v>0</v>
      </c>
      <c r="DE20" s="27">
        <f>+IF(DF20="SI",IFERROR((IF(DF20="SI",DB20,0)/AX20),"REVISAR"),CX20)</f>
        <v>0</v>
      </c>
      <c r="DF20" s="24" t="s">
        <v>49</v>
      </c>
      <c r="DG20" s="24"/>
      <c r="DH20" s="23"/>
      <c r="DI20" s="23"/>
      <c r="DJ20" s="24"/>
      <c r="DK20" s="26">
        <f t="shared" si="42"/>
        <v>0</v>
      </c>
      <c r="DL20" s="27">
        <f>+IF(DM20="SI",IFERROR((IF(DM20="SI",DI20,0)/AX20),"REVISAR"),DE20)</f>
        <v>0</v>
      </c>
      <c r="DM20" s="24" t="s">
        <v>49</v>
      </c>
      <c r="DN20" s="24"/>
      <c r="DO20" s="23"/>
      <c r="DP20" s="23"/>
      <c r="DQ20" s="24"/>
      <c r="DR20" s="26">
        <f t="shared" si="43"/>
        <v>0</v>
      </c>
      <c r="DS20" s="27">
        <f>+IF(DT20="SI",IFERROR((IF(DT20="SI",DP20,0)/AX20),"REVISAR"),DL20)</f>
        <v>0</v>
      </c>
      <c r="DT20" s="24" t="s">
        <v>49</v>
      </c>
      <c r="DU20" s="24"/>
      <c r="DV20" s="23"/>
      <c r="DW20" s="23"/>
      <c r="DX20" s="24"/>
      <c r="DY20" s="26">
        <f t="shared" si="44"/>
        <v>0</v>
      </c>
      <c r="DZ20" s="27">
        <f>+IF(EA20="SI",IFERROR((IF(EA20="SI",DW20,0)/AX20),"REVISAR"),DS20)</f>
        <v>0</v>
      </c>
      <c r="EA20" s="24" t="s">
        <v>49</v>
      </c>
      <c r="EB20" s="24"/>
      <c r="EC20" s="30">
        <v>40</v>
      </c>
      <c r="ED20" s="23"/>
      <c r="EE20" s="24"/>
      <c r="EF20" s="26">
        <f t="shared" si="22"/>
        <v>1</v>
      </c>
      <c r="EG20" s="27">
        <f>+IF(EH20="SI",IFERROR((IF(EH20="SI",ED20,0)/AX20),"REVISAR"),DZ20)</f>
        <v>0</v>
      </c>
      <c r="EH20" s="24" t="s">
        <v>49</v>
      </c>
      <c r="EI20" s="24"/>
      <c r="EJ20" s="31">
        <v>2026</v>
      </c>
    </row>
    <row r="21" spans="2:140" ht="37" customHeight="1" x14ac:dyDescent="0.25">
      <c r="B21" s="15" t="s">
        <v>44</v>
      </c>
      <c r="C21" s="15" t="s">
        <v>45</v>
      </c>
      <c r="D21" s="15" t="s">
        <v>51</v>
      </c>
      <c r="E21" s="15" t="s">
        <v>129</v>
      </c>
      <c r="F21" s="15" t="s">
        <v>244</v>
      </c>
      <c r="G21" s="16" t="s">
        <v>245</v>
      </c>
      <c r="H21" s="15" t="s">
        <v>246</v>
      </c>
      <c r="I21" s="15" t="s">
        <v>247</v>
      </c>
      <c r="J21" s="15" t="s">
        <v>248</v>
      </c>
      <c r="K21" s="15" t="s">
        <v>249</v>
      </c>
      <c r="L21" s="15" t="s">
        <v>250</v>
      </c>
      <c r="M21" s="15" t="s">
        <v>52</v>
      </c>
      <c r="N21" s="15" t="s">
        <v>54</v>
      </c>
      <c r="O21" s="21">
        <v>469</v>
      </c>
      <c r="P21" s="18" t="s">
        <v>326</v>
      </c>
      <c r="Q21" s="19" t="s">
        <v>252</v>
      </c>
      <c r="R21" s="18" t="s">
        <v>253</v>
      </c>
      <c r="S21" s="18" t="s">
        <v>327</v>
      </c>
      <c r="T21" s="18" t="s">
        <v>254</v>
      </c>
      <c r="U21" s="18" t="s">
        <v>255</v>
      </c>
      <c r="V21" s="18">
        <v>30</v>
      </c>
      <c r="W21" s="18" t="s">
        <v>328</v>
      </c>
      <c r="X21" s="19" t="s">
        <v>320</v>
      </c>
      <c r="Y21" s="20" t="s">
        <v>738</v>
      </c>
      <c r="Z21" s="20"/>
      <c r="AA21" s="20"/>
      <c r="AB21" s="20"/>
      <c r="AC21" s="20"/>
      <c r="AD21" s="20"/>
      <c r="AE21" s="20"/>
      <c r="AF21" s="20" t="s">
        <v>48</v>
      </c>
      <c r="AG21" s="20"/>
      <c r="AH21" s="21"/>
      <c r="AI21" s="21"/>
      <c r="AJ21" s="21"/>
      <c r="AK21" s="21"/>
      <c r="AL21" s="21"/>
      <c r="AM21" s="21"/>
      <c r="AN21" s="21"/>
      <c r="AO21" s="21"/>
      <c r="AP21" s="21"/>
      <c r="AQ21" s="21"/>
      <c r="AR21" s="22"/>
      <c r="AS21" s="21"/>
      <c r="AT21" s="48">
        <v>0</v>
      </c>
      <c r="AU21" s="194">
        <v>0</v>
      </c>
      <c r="AV21" s="194">
        <v>480</v>
      </c>
      <c r="AW21" s="194">
        <v>0</v>
      </c>
      <c r="AX21" s="194">
        <v>2020</v>
      </c>
      <c r="AY21" s="194">
        <v>2500</v>
      </c>
      <c r="AZ21" s="195"/>
      <c r="BA21" s="195"/>
      <c r="BB21" s="195"/>
      <c r="BC21" s="195"/>
      <c r="BD21" s="23"/>
      <c r="BE21" s="23"/>
      <c r="BF21" s="24" t="s">
        <v>796</v>
      </c>
      <c r="BG21" s="25">
        <f t="shared" si="34"/>
        <v>0</v>
      </c>
      <c r="BH21" s="26">
        <f>IFERROR(BE21/AX21,0)</f>
        <v>0</v>
      </c>
      <c r="BI21" s="24" t="s">
        <v>50</v>
      </c>
      <c r="BJ21" s="24" t="s">
        <v>797</v>
      </c>
      <c r="BK21" s="23"/>
      <c r="BL21" s="23"/>
      <c r="BM21" s="24" t="s">
        <v>798</v>
      </c>
      <c r="BN21" s="26">
        <f t="shared" si="35"/>
        <v>0</v>
      </c>
      <c r="BO21" s="27">
        <f>+IF(BP21="SI",IFERROR((IF(BP21="SI",BL21,0)/AX21),"REVISAR"),BH21)</f>
        <v>0</v>
      </c>
      <c r="BP21" s="24" t="s">
        <v>50</v>
      </c>
      <c r="BQ21" s="28" t="s">
        <v>799</v>
      </c>
      <c r="BR21" s="29"/>
      <c r="BS21" s="23"/>
      <c r="BT21" s="24" t="s">
        <v>800</v>
      </c>
      <c r="BU21" s="26">
        <f t="shared" si="36"/>
        <v>0</v>
      </c>
      <c r="BV21" s="27">
        <f>+IF(BW21="SI",IFERROR((IF(BW21="SI",BS21,0)/AX21),"REVISAR"),BO21)</f>
        <v>0</v>
      </c>
      <c r="BW21" s="24" t="s">
        <v>314</v>
      </c>
      <c r="BX21" s="24" t="s">
        <v>788</v>
      </c>
      <c r="BY21" s="23"/>
      <c r="BZ21" s="23"/>
      <c r="CA21" s="24"/>
      <c r="CB21" s="26">
        <f t="shared" si="37"/>
        <v>0</v>
      </c>
      <c r="CC21" s="27">
        <f>+IF(CD21="SI",IFERROR((IF(CD21="SI",BZ21,0)/AX21),"REVISAR"),BV21)</f>
        <v>0</v>
      </c>
      <c r="CD21" s="24" t="s">
        <v>49</v>
      </c>
      <c r="CE21" s="24"/>
      <c r="CF21" s="23"/>
      <c r="CG21" s="23"/>
      <c r="CH21" s="24"/>
      <c r="CI21" s="26">
        <f t="shared" si="38"/>
        <v>0</v>
      </c>
      <c r="CJ21" s="27">
        <f>+IF(CK21="SI",IFERROR((IF(CK21="SI",CG21,0)/AX21),"REVISAR"),CC21)</f>
        <v>0</v>
      </c>
      <c r="CK21" s="24" t="s">
        <v>49</v>
      </c>
      <c r="CL21" s="24"/>
      <c r="CM21" s="187">
        <v>1000</v>
      </c>
      <c r="CN21" s="187"/>
      <c r="CO21" s="122"/>
      <c r="CP21" s="26">
        <f t="shared" si="39"/>
        <v>0.49504950495049505</v>
      </c>
      <c r="CQ21" s="27">
        <f>+IF(CR21="SI",IFERROR((IF(CR21="SI",CN21,0)/AX21),"REVISAR"),CJ21)</f>
        <v>0</v>
      </c>
      <c r="CR21" s="24" t="s">
        <v>49</v>
      </c>
      <c r="CS21" s="24"/>
      <c r="CT21" s="23"/>
      <c r="CU21" s="23"/>
      <c r="CV21" s="24"/>
      <c r="CW21" s="26">
        <f t="shared" si="40"/>
        <v>0</v>
      </c>
      <c r="CX21" s="27">
        <f>+IF(CY21="SI",IFERROR((IF(CY21="SI",CU21,0)/AX21),"REVISAR"),CQ21)</f>
        <v>0</v>
      </c>
      <c r="CY21" s="24" t="s">
        <v>49</v>
      </c>
      <c r="CZ21" s="24"/>
      <c r="DA21" s="23"/>
      <c r="DB21" s="23"/>
      <c r="DC21" s="24"/>
      <c r="DD21" s="26">
        <f t="shared" si="41"/>
        <v>0</v>
      </c>
      <c r="DE21" s="27">
        <f>+IF(DF21="SI",IFERROR((IF(DF21="SI",DB21,0)/AX21),"REVISAR"),CX21)</f>
        <v>0</v>
      </c>
      <c r="DF21" s="24" t="s">
        <v>49</v>
      </c>
      <c r="DG21" s="24"/>
      <c r="DH21" s="23"/>
      <c r="DI21" s="23"/>
      <c r="DJ21" s="24"/>
      <c r="DK21" s="26">
        <f t="shared" si="42"/>
        <v>0</v>
      </c>
      <c r="DL21" s="27">
        <f>+IF(DM21="SI",IFERROR((IF(DM21="SI",DI21,0)/AX21),"REVISAR"),DE21)</f>
        <v>0</v>
      </c>
      <c r="DM21" s="24" t="s">
        <v>49</v>
      </c>
      <c r="DN21" s="24"/>
      <c r="DO21" s="23"/>
      <c r="DP21" s="23"/>
      <c r="DQ21" s="24"/>
      <c r="DR21" s="26">
        <f t="shared" si="43"/>
        <v>0</v>
      </c>
      <c r="DS21" s="27">
        <f>+IF(DT21="SI",IFERROR((IF(DT21="SI",DP21,0)/AX21),"REVISAR"),DL21)</f>
        <v>0</v>
      </c>
      <c r="DT21" s="24" t="s">
        <v>49</v>
      </c>
      <c r="DU21" s="24"/>
      <c r="DV21" s="23"/>
      <c r="DW21" s="23"/>
      <c r="DX21" s="24"/>
      <c r="DY21" s="26">
        <f t="shared" si="44"/>
        <v>0</v>
      </c>
      <c r="DZ21" s="27">
        <f>+IF(EA21="SI",IFERROR((IF(EA21="SI",DW21,0)/AX21),"REVISAR"),DS21)</f>
        <v>0</v>
      </c>
      <c r="EA21" s="24" t="s">
        <v>49</v>
      </c>
      <c r="EB21" s="24"/>
      <c r="EC21" s="30">
        <v>2020</v>
      </c>
      <c r="ED21" s="23"/>
      <c r="EE21" s="24"/>
      <c r="EF21" s="26">
        <f t="shared" si="22"/>
        <v>1</v>
      </c>
      <c r="EG21" s="27">
        <f>+IF(EH21="SI",IFERROR((IF(EH21="SI",ED21,0)/AX21),"REVISAR"),DZ21)</f>
        <v>0</v>
      </c>
      <c r="EH21" s="24" t="s">
        <v>49</v>
      </c>
      <c r="EI21" s="24"/>
      <c r="EJ21" s="31">
        <v>2026</v>
      </c>
    </row>
    <row r="22" spans="2:140" ht="37" customHeight="1" x14ac:dyDescent="0.25">
      <c r="B22" s="15" t="s">
        <v>44</v>
      </c>
      <c r="C22" s="15" t="s">
        <v>45</v>
      </c>
      <c r="D22" s="15" t="s">
        <v>279</v>
      </c>
      <c r="E22" s="15" t="s">
        <v>129</v>
      </c>
      <c r="F22" s="15" t="s">
        <v>244</v>
      </c>
      <c r="G22" s="16" t="s">
        <v>245</v>
      </c>
      <c r="H22" s="15" t="s">
        <v>246</v>
      </c>
      <c r="I22" s="15" t="s">
        <v>247</v>
      </c>
      <c r="J22" s="15" t="s">
        <v>248</v>
      </c>
      <c r="K22" s="15" t="s">
        <v>249</v>
      </c>
      <c r="L22" s="15" t="s">
        <v>265</v>
      </c>
      <c r="M22" s="15" t="s">
        <v>78</v>
      </c>
      <c r="N22" s="15" t="s">
        <v>79</v>
      </c>
      <c r="O22" s="21">
        <v>108</v>
      </c>
      <c r="P22" s="18" t="s">
        <v>329</v>
      </c>
      <c r="Q22" s="19" t="s">
        <v>252</v>
      </c>
      <c r="R22" s="18" t="s">
        <v>253</v>
      </c>
      <c r="S22" s="18" t="s">
        <v>330</v>
      </c>
      <c r="T22" s="18" t="s">
        <v>254</v>
      </c>
      <c r="U22" s="18" t="s">
        <v>255</v>
      </c>
      <c r="V22" s="18">
        <v>30</v>
      </c>
      <c r="W22" s="18" t="s">
        <v>331</v>
      </c>
      <c r="X22" s="19" t="s">
        <v>256</v>
      </c>
      <c r="Y22" s="20" t="s">
        <v>738</v>
      </c>
      <c r="Z22" s="20"/>
      <c r="AA22" s="20"/>
      <c r="AB22" s="20"/>
      <c r="AC22" s="20"/>
      <c r="AD22" s="20"/>
      <c r="AE22" s="20"/>
      <c r="AF22" s="20"/>
      <c r="AG22" s="20"/>
      <c r="AH22" s="21"/>
      <c r="AI22" s="21"/>
      <c r="AJ22" s="21"/>
      <c r="AK22" s="21"/>
      <c r="AL22" s="21" t="s">
        <v>48</v>
      </c>
      <c r="AM22" s="21"/>
      <c r="AN22" s="21"/>
      <c r="AO22" s="21"/>
      <c r="AP22" s="21"/>
      <c r="AQ22" s="21"/>
      <c r="AR22" s="22" t="s">
        <v>48</v>
      </c>
      <c r="AS22" s="21"/>
      <c r="AT22" s="48">
        <v>0</v>
      </c>
      <c r="AU22" s="194">
        <v>0</v>
      </c>
      <c r="AV22" s="194">
        <v>0</v>
      </c>
      <c r="AW22" s="194">
        <v>67</v>
      </c>
      <c r="AX22" s="194">
        <v>30</v>
      </c>
      <c r="AY22" s="194">
        <v>97</v>
      </c>
      <c r="AZ22" s="195"/>
      <c r="BA22" s="195"/>
      <c r="BB22" s="195"/>
      <c r="BC22" s="195"/>
      <c r="BD22" s="23"/>
      <c r="BE22" s="23"/>
      <c r="BF22" s="24"/>
      <c r="BG22" s="25">
        <f t="shared" si="34"/>
        <v>0</v>
      </c>
      <c r="BH22" s="26">
        <f>IFERROR(BE22/AX22,0)</f>
        <v>0</v>
      </c>
      <c r="BI22" s="24" t="s">
        <v>50</v>
      </c>
      <c r="BJ22" s="24" t="s">
        <v>739</v>
      </c>
      <c r="BK22" s="23"/>
      <c r="BL22" s="23"/>
      <c r="BM22" s="24"/>
      <c r="BN22" s="26">
        <f t="shared" si="35"/>
        <v>0</v>
      </c>
      <c r="BO22" s="27">
        <f>+IF(BP22="SI",IFERROR((IF(BP22="SI",BL22,0)/AX22),"REVISAR"),BH22)</f>
        <v>0</v>
      </c>
      <c r="BP22" s="24" t="s">
        <v>50</v>
      </c>
      <c r="BQ22" s="28" t="s">
        <v>739</v>
      </c>
      <c r="BR22" s="29"/>
      <c r="BS22" s="23"/>
      <c r="BT22" s="24"/>
      <c r="BU22" s="26">
        <f t="shared" si="36"/>
        <v>0</v>
      </c>
      <c r="BV22" s="27">
        <f>+IF(BW22="SI",IFERROR((IF(BW22="SI",BS22,0)/AX22),"REVISAR"),BO22)</f>
        <v>0</v>
      </c>
      <c r="BW22" s="24" t="s">
        <v>50</v>
      </c>
      <c r="BX22" s="24" t="s">
        <v>739</v>
      </c>
      <c r="BY22" s="23"/>
      <c r="BZ22" s="23"/>
      <c r="CA22" s="24"/>
      <c r="CB22" s="26">
        <f t="shared" si="37"/>
        <v>0</v>
      </c>
      <c r="CC22" s="27">
        <f>+IF(CD22="SI",IFERROR((IF(CD22="SI",BZ22,0)/AX22),"REVISAR"),BV22)</f>
        <v>0</v>
      </c>
      <c r="CD22" s="24" t="s">
        <v>49</v>
      </c>
      <c r="CE22" s="24"/>
      <c r="CF22" s="23"/>
      <c r="CG22" s="23"/>
      <c r="CH22" s="24"/>
      <c r="CI22" s="26">
        <f t="shared" si="38"/>
        <v>0</v>
      </c>
      <c r="CJ22" s="27">
        <f>+IF(CK22="SI",IFERROR((IF(CK22="SI",CG22,0)/AX22),"REVISAR"),CC22)</f>
        <v>0</v>
      </c>
      <c r="CK22" s="24" t="s">
        <v>49</v>
      </c>
      <c r="CL22" s="24"/>
      <c r="CM22" s="187">
        <v>15</v>
      </c>
      <c r="CN22" s="187"/>
      <c r="CO22" s="124"/>
      <c r="CP22" s="26">
        <f t="shared" si="39"/>
        <v>0.5</v>
      </c>
      <c r="CQ22" s="27">
        <f>+IF(CR22="SI",IFERROR((IF(CR22="SI",CN22,0)/AX22),"REVISAR"),CJ22)</f>
        <v>0</v>
      </c>
      <c r="CR22" s="24" t="s">
        <v>49</v>
      </c>
      <c r="CS22" s="24"/>
      <c r="CT22" s="23"/>
      <c r="CU22" s="23"/>
      <c r="CV22" s="24"/>
      <c r="CW22" s="26">
        <f t="shared" si="40"/>
        <v>0</v>
      </c>
      <c r="CX22" s="27">
        <f>+IF(CY22="SI",IFERROR((IF(CY22="SI",CU22,0)/AX22),"REVISAR"),CQ22)</f>
        <v>0</v>
      </c>
      <c r="CY22" s="24" t="s">
        <v>49</v>
      </c>
      <c r="CZ22" s="24"/>
      <c r="DA22" s="23"/>
      <c r="DB22" s="23"/>
      <c r="DC22" s="24"/>
      <c r="DD22" s="26">
        <f t="shared" si="41"/>
        <v>0</v>
      </c>
      <c r="DE22" s="27">
        <f>+IF(DF22="SI",IFERROR((IF(DF22="SI",DB22,0)/AX22),"REVISAR"),CX22)</f>
        <v>0</v>
      </c>
      <c r="DF22" s="24" t="s">
        <v>49</v>
      </c>
      <c r="DG22" s="24"/>
      <c r="DH22" s="23"/>
      <c r="DI22" s="23"/>
      <c r="DJ22" s="24"/>
      <c r="DK22" s="26">
        <f t="shared" si="42"/>
        <v>0</v>
      </c>
      <c r="DL22" s="27">
        <f>+IF(DM22="SI",IFERROR((IF(DM22="SI",DI22,0)/AX22),"REVISAR"),DE22)</f>
        <v>0</v>
      </c>
      <c r="DM22" s="24" t="s">
        <v>49</v>
      </c>
      <c r="DN22" s="24"/>
      <c r="DO22" s="23"/>
      <c r="DP22" s="23"/>
      <c r="DQ22" s="24"/>
      <c r="DR22" s="26">
        <f t="shared" si="43"/>
        <v>0</v>
      </c>
      <c r="DS22" s="27">
        <f>+IF(DT22="SI",IFERROR((IF(DT22="SI",DP22,0)/AX22),"REVISAR"),DL22)</f>
        <v>0</v>
      </c>
      <c r="DT22" s="24" t="s">
        <v>49</v>
      </c>
      <c r="DU22" s="24"/>
      <c r="DV22" s="23"/>
      <c r="DW22" s="23"/>
      <c r="DX22" s="24"/>
      <c r="DY22" s="26">
        <f t="shared" si="44"/>
        <v>0</v>
      </c>
      <c r="DZ22" s="27">
        <f>+IF(EA22="SI",IFERROR((IF(EA22="SI",DW22,0)/AX22),"REVISAR"),DS22)</f>
        <v>0</v>
      </c>
      <c r="EA22" s="24" t="s">
        <v>49</v>
      </c>
      <c r="EB22" s="24"/>
      <c r="EC22" s="30">
        <v>30</v>
      </c>
      <c r="ED22" s="23"/>
      <c r="EE22" s="24"/>
      <c r="EF22" s="26">
        <f t="shared" si="22"/>
        <v>1</v>
      </c>
      <c r="EG22" s="27">
        <f>+IF(EH22="SI",IFERROR((IF(EH22="SI",ED22,0)/AX22),"REVISAR"),DZ22)</f>
        <v>0</v>
      </c>
      <c r="EH22" s="24" t="s">
        <v>49</v>
      </c>
      <c r="EI22" s="24"/>
      <c r="EJ22" s="31">
        <v>2026</v>
      </c>
    </row>
    <row r="23" spans="2:140" ht="37" customHeight="1" x14ac:dyDescent="0.25">
      <c r="B23" s="15" t="s">
        <v>44</v>
      </c>
      <c r="C23" s="15" t="s">
        <v>45</v>
      </c>
      <c r="D23" s="15" t="s">
        <v>279</v>
      </c>
      <c r="E23" s="15" t="s">
        <v>129</v>
      </c>
      <c r="F23" s="15" t="s">
        <v>244</v>
      </c>
      <c r="G23" s="16" t="s">
        <v>245</v>
      </c>
      <c r="H23" s="15" t="s">
        <v>246</v>
      </c>
      <c r="I23" s="15" t="s">
        <v>247</v>
      </c>
      <c r="J23" s="15" t="s">
        <v>248</v>
      </c>
      <c r="K23" s="15" t="s">
        <v>249</v>
      </c>
      <c r="L23" s="15" t="s">
        <v>333</v>
      </c>
      <c r="M23" s="15" t="s">
        <v>46</v>
      </c>
      <c r="N23" s="15" t="s">
        <v>47</v>
      </c>
      <c r="O23" s="21">
        <v>110</v>
      </c>
      <c r="P23" s="18" t="s">
        <v>334</v>
      </c>
      <c r="Q23" s="19" t="s">
        <v>252</v>
      </c>
      <c r="R23" s="18" t="s">
        <v>253</v>
      </c>
      <c r="S23" s="18" t="s">
        <v>335</v>
      </c>
      <c r="T23" s="18" t="s">
        <v>274</v>
      </c>
      <c r="U23" s="18" t="s">
        <v>332</v>
      </c>
      <c r="V23" s="18">
        <v>30</v>
      </c>
      <c r="W23" s="18" t="s">
        <v>336</v>
      </c>
      <c r="X23" s="19" t="s">
        <v>256</v>
      </c>
      <c r="Y23" s="20" t="s">
        <v>738</v>
      </c>
      <c r="Z23" s="20"/>
      <c r="AA23" s="20"/>
      <c r="AB23" s="20"/>
      <c r="AC23" s="20"/>
      <c r="AD23" s="20"/>
      <c r="AE23" s="20"/>
      <c r="AF23" s="20"/>
      <c r="AG23" s="20"/>
      <c r="AH23" s="21"/>
      <c r="AI23" s="21"/>
      <c r="AJ23" s="21"/>
      <c r="AK23" s="21"/>
      <c r="AL23" s="21"/>
      <c r="AM23" s="21"/>
      <c r="AN23" s="21"/>
      <c r="AO23" s="21"/>
      <c r="AP23" s="21"/>
      <c r="AQ23" s="21" t="s">
        <v>48</v>
      </c>
      <c r="AR23" s="22"/>
      <c r="AS23" s="21"/>
      <c r="AT23" s="48"/>
      <c r="AU23" s="194"/>
      <c r="AV23" s="194"/>
      <c r="AW23" s="194">
        <v>50</v>
      </c>
      <c r="AX23" s="194">
        <v>100</v>
      </c>
      <c r="AY23" s="194">
        <v>100</v>
      </c>
      <c r="AZ23" s="195"/>
      <c r="BA23" s="195"/>
      <c r="BB23" s="195"/>
      <c r="BC23" s="195"/>
      <c r="BD23" s="23"/>
      <c r="BE23" s="23"/>
      <c r="BF23" s="24"/>
      <c r="BG23" s="25">
        <f t="shared" si="34"/>
        <v>0</v>
      </c>
      <c r="BH23" s="26">
        <f>IFERROR(BE23/AX23,0)</f>
        <v>0</v>
      </c>
      <c r="BI23" s="24" t="s">
        <v>50</v>
      </c>
      <c r="BJ23" s="24" t="s">
        <v>726</v>
      </c>
      <c r="BK23" s="23"/>
      <c r="BL23" s="23"/>
      <c r="BM23" s="24"/>
      <c r="BN23" s="26">
        <f t="shared" si="35"/>
        <v>0</v>
      </c>
      <c r="BO23" s="27">
        <f>+IF(BP23="SI",IFERROR((IF(BP23="SI",BL23,0)/AX23),"REVISAR"),BH23)</f>
        <v>0</v>
      </c>
      <c r="BP23" s="24" t="s">
        <v>50</v>
      </c>
      <c r="BQ23" s="28" t="s">
        <v>726</v>
      </c>
      <c r="BR23" s="29">
        <v>5</v>
      </c>
      <c r="BS23" s="23">
        <v>30</v>
      </c>
      <c r="BT23" s="24" t="s">
        <v>801</v>
      </c>
      <c r="BU23" s="26">
        <f t="shared" si="36"/>
        <v>0.05</v>
      </c>
      <c r="BV23" s="27">
        <f>+IF(BW23="SI",IFERROR((IF(BW23="SI",BS23,0)/AX23),"REVISAR"),BO23)</f>
        <v>0.3</v>
      </c>
      <c r="BW23" s="24" t="s">
        <v>50</v>
      </c>
      <c r="BX23" s="24" t="s">
        <v>802</v>
      </c>
      <c r="BY23" s="23"/>
      <c r="BZ23" s="23"/>
      <c r="CA23" s="24"/>
      <c r="CB23" s="26">
        <f t="shared" si="37"/>
        <v>0</v>
      </c>
      <c r="CC23" s="27">
        <f>+IF(CD23="SI",IFERROR((IF(CD23="SI",BZ23,0)/AX23),"REVISAR"),BV23)</f>
        <v>0.3</v>
      </c>
      <c r="CD23" s="24" t="s">
        <v>49</v>
      </c>
      <c r="CE23" s="24"/>
      <c r="CF23" s="23"/>
      <c r="CG23" s="23"/>
      <c r="CH23" s="24"/>
      <c r="CI23" s="26">
        <f t="shared" si="38"/>
        <v>0</v>
      </c>
      <c r="CJ23" s="27">
        <f>+IF(CK23="SI",IFERROR((IF(CK23="SI",CG23,0)/AX23),"REVISAR"),CC23)</f>
        <v>0.3</v>
      </c>
      <c r="CK23" s="24" t="s">
        <v>49</v>
      </c>
      <c r="CL23" s="24"/>
      <c r="CM23" s="187">
        <v>15</v>
      </c>
      <c r="CN23" s="187"/>
      <c r="CO23" s="123"/>
      <c r="CP23" s="26">
        <f t="shared" si="39"/>
        <v>0.15</v>
      </c>
      <c r="CQ23" s="27">
        <f>+IF(CR23="SI",IFERROR((IF(CR23="SI",CN23,0)/AX23),"REVISAR"),CJ23)</f>
        <v>0.3</v>
      </c>
      <c r="CR23" s="24" t="s">
        <v>49</v>
      </c>
      <c r="CS23" s="24"/>
      <c r="CT23" s="23"/>
      <c r="CU23" s="23"/>
      <c r="CV23" s="24"/>
      <c r="CW23" s="26">
        <f t="shared" si="40"/>
        <v>0</v>
      </c>
      <c r="CX23" s="27">
        <f>+IF(CY23="SI",IFERROR((IF(CY23="SI",CU23,0)/AX23),"REVISAR"),CQ23)</f>
        <v>0.3</v>
      </c>
      <c r="CY23" s="24" t="s">
        <v>49</v>
      </c>
      <c r="CZ23" s="24"/>
      <c r="DA23" s="23"/>
      <c r="DB23" s="23"/>
      <c r="DC23" s="24"/>
      <c r="DD23" s="26">
        <f t="shared" si="41"/>
        <v>0</v>
      </c>
      <c r="DE23" s="27">
        <f>+IF(DF23="SI",IFERROR((IF(DF23="SI",DB23,0)/AX23),"REVISAR"),CX23)</f>
        <v>0.3</v>
      </c>
      <c r="DF23" s="24" t="s">
        <v>49</v>
      </c>
      <c r="DG23" s="24"/>
      <c r="DH23" s="23">
        <v>30</v>
      </c>
      <c r="DI23" s="23"/>
      <c r="DJ23" s="24"/>
      <c r="DK23" s="26">
        <f t="shared" si="42"/>
        <v>0.3</v>
      </c>
      <c r="DL23" s="27">
        <f>+IF(DM23="SI",IFERROR((IF(DM23="SI",DI23,0)/AX23),"REVISAR"),DE23)</f>
        <v>0.3</v>
      </c>
      <c r="DM23" s="24" t="s">
        <v>49</v>
      </c>
      <c r="DN23" s="24"/>
      <c r="DO23" s="23"/>
      <c r="DP23" s="23"/>
      <c r="DQ23" s="24"/>
      <c r="DR23" s="26">
        <f t="shared" si="43"/>
        <v>0</v>
      </c>
      <c r="DS23" s="27">
        <f>+IF(DT23="SI",IFERROR((IF(DT23="SI",DP23,0)/AX23),"REVISAR"),DL23)</f>
        <v>0.3</v>
      </c>
      <c r="DT23" s="24" t="s">
        <v>49</v>
      </c>
      <c r="DU23" s="24"/>
      <c r="DV23" s="23"/>
      <c r="DW23" s="23"/>
      <c r="DX23" s="24"/>
      <c r="DY23" s="26">
        <f t="shared" si="44"/>
        <v>0</v>
      </c>
      <c r="DZ23" s="27">
        <f>+IF(EA23="SI",IFERROR((IF(EA23="SI",DW23,0)/AX23),"REVISAR"),DS23)</f>
        <v>0.3</v>
      </c>
      <c r="EA23" s="24" t="s">
        <v>49</v>
      </c>
      <c r="EB23" s="24"/>
      <c r="EC23" s="30">
        <v>100</v>
      </c>
      <c r="ED23" s="23"/>
      <c r="EE23" s="24"/>
      <c r="EF23" s="26">
        <f t="shared" si="22"/>
        <v>1</v>
      </c>
      <c r="EG23" s="27">
        <f>+IF(EH23="SI",IFERROR((IF(EH23="SI",ED23,0)/AX23),"REVISAR"),DZ23)</f>
        <v>0.3</v>
      </c>
      <c r="EH23" s="24" t="s">
        <v>49</v>
      </c>
      <c r="EI23" s="24"/>
      <c r="EJ23" s="31">
        <v>2026</v>
      </c>
    </row>
    <row r="24" spans="2:140" ht="37" customHeight="1" x14ac:dyDescent="0.25">
      <c r="B24" s="15" t="s">
        <v>44</v>
      </c>
      <c r="C24" s="15" t="s">
        <v>45</v>
      </c>
      <c r="D24" s="15" t="s">
        <v>45</v>
      </c>
      <c r="E24" s="15" t="s">
        <v>129</v>
      </c>
      <c r="F24" s="15" t="s">
        <v>244</v>
      </c>
      <c r="G24" s="16" t="s">
        <v>245</v>
      </c>
      <c r="H24" s="15" t="s">
        <v>246</v>
      </c>
      <c r="I24" s="15" t="s">
        <v>247</v>
      </c>
      <c r="J24" s="15" t="s">
        <v>248</v>
      </c>
      <c r="K24" s="15" t="s">
        <v>249</v>
      </c>
      <c r="L24" s="15" t="s">
        <v>270</v>
      </c>
      <c r="M24" s="15" t="s">
        <v>72</v>
      </c>
      <c r="N24" s="15" t="s">
        <v>73</v>
      </c>
      <c r="O24" s="21" t="s">
        <v>310</v>
      </c>
      <c r="P24" s="18" t="s">
        <v>803</v>
      </c>
      <c r="Q24" s="19" t="s">
        <v>252</v>
      </c>
      <c r="R24" s="18" t="s">
        <v>293</v>
      </c>
      <c r="S24" s="18" t="s">
        <v>316</v>
      </c>
      <c r="T24" s="18" t="s">
        <v>274</v>
      </c>
      <c r="U24" s="18" t="s">
        <v>260</v>
      </c>
      <c r="V24" s="18">
        <v>30</v>
      </c>
      <c r="W24" s="18" t="s">
        <v>316</v>
      </c>
      <c r="X24" s="19" t="s">
        <v>313</v>
      </c>
      <c r="Y24" s="20" t="s">
        <v>738</v>
      </c>
      <c r="Z24" s="20"/>
      <c r="AA24" s="20"/>
      <c r="AB24" s="20"/>
      <c r="AC24" s="20"/>
      <c r="AD24" s="20"/>
      <c r="AE24" s="20"/>
      <c r="AF24" s="20"/>
      <c r="AG24" s="20"/>
      <c r="AH24" s="21"/>
      <c r="AI24" s="21"/>
      <c r="AJ24" s="21"/>
      <c r="AK24" s="21"/>
      <c r="AL24" s="21"/>
      <c r="AM24" s="21"/>
      <c r="AN24" s="21"/>
      <c r="AO24" s="21"/>
      <c r="AP24" s="21"/>
      <c r="AQ24" s="21"/>
      <c r="AR24" s="22"/>
      <c r="AS24" s="21" t="s">
        <v>48</v>
      </c>
      <c r="AT24" s="48"/>
      <c r="AU24" s="194">
        <v>132</v>
      </c>
      <c r="AV24" s="194">
        <v>132</v>
      </c>
      <c r="AW24" s="194">
        <v>132</v>
      </c>
      <c r="AX24" s="194">
        <v>132</v>
      </c>
      <c r="AY24" s="194">
        <v>132</v>
      </c>
      <c r="AZ24" s="195"/>
      <c r="BA24" s="195"/>
      <c r="BB24" s="195"/>
      <c r="BC24" s="195"/>
      <c r="BD24" s="23"/>
      <c r="BE24" s="23"/>
      <c r="BF24" s="24"/>
      <c r="BG24" s="26">
        <f>IFERROR(((BD24-AT24)/(AX24-AT24)),0)</f>
        <v>0</v>
      </c>
      <c r="BH24" s="27">
        <f>+IF(BI24="SI",IFERROR((((IF(BI24="SI",(BE24-AT24),0)))/(AX24-AT24)),"REVISAR"),0)</f>
        <v>0</v>
      </c>
      <c r="BI24" s="24" t="s">
        <v>49</v>
      </c>
      <c r="BJ24" s="24"/>
      <c r="BK24" s="23"/>
      <c r="BL24" s="23"/>
      <c r="BM24" s="24"/>
      <c r="BN24" s="26">
        <f>IFERROR(((BK24-AT24)/(AX24-AT24)),0)</f>
        <v>0</v>
      </c>
      <c r="BO24" s="27">
        <f>+IF(BP24="SI",IFERROR((((IF(BP24="SI",(BL24-AT24),0)))/(AX24-AT24)),"REVISAR"),BH24)</f>
        <v>0</v>
      </c>
      <c r="BP24" s="24" t="s">
        <v>49</v>
      </c>
      <c r="BQ24" s="28"/>
      <c r="BR24" s="29"/>
      <c r="BS24" s="23"/>
      <c r="BT24" s="24" t="s">
        <v>804</v>
      </c>
      <c r="BU24" s="26">
        <f>IFERROR(((BR24-AT24)/(AX24-AT24)),0)</f>
        <v>0</v>
      </c>
      <c r="BV24" s="27">
        <f>+IF(BW24="SI",IFERROR((((IF(BW24="SI",(BS24-AT24),0)))/(AX24-AT24)),"REVISAR"),BO24)</f>
        <v>0</v>
      </c>
      <c r="BW24" s="24" t="s">
        <v>314</v>
      </c>
      <c r="BX24" s="24" t="s">
        <v>805</v>
      </c>
      <c r="BY24" s="23"/>
      <c r="BZ24" s="23"/>
      <c r="CA24" s="24"/>
      <c r="CB24" s="26">
        <f>IFERROR(((BY24-AT24)/(AX24-AT24)),0)</f>
        <v>0</v>
      </c>
      <c r="CC24" s="27">
        <f>+IF(CD24="SI",IFERROR((((IF(CD24="SI",(BZ24-AT24),0)))/(AX24-AT24)),"REVISAR"),BV24)</f>
        <v>0</v>
      </c>
      <c r="CD24" s="24" t="s">
        <v>49</v>
      </c>
      <c r="CE24" s="24"/>
      <c r="CF24" s="23"/>
      <c r="CG24" s="23"/>
      <c r="CH24" s="24"/>
      <c r="CI24" s="26">
        <f>IFERROR(((CF24-AT24)/(AX24-AT24)),0)</f>
        <v>0</v>
      </c>
      <c r="CJ24" s="27">
        <f>+IF(CK24="SI",IFERROR((((IF(CK24="SI",(CG24-AT24),0)))/(AX24-AT24)),"REVISAR"),CC24)</f>
        <v>0</v>
      </c>
      <c r="CK24" s="24" t="s">
        <v>49</v>
      </c>
      <c r="CL24" s="24"/>
      <c r="CM24" s="187"/>
      <c r="CN24" s="196"/>
      <c r="CO24" s="126"/>
      <c r="CP24" s="26">
        <f>IFERROR(((CM24-AT24)/(AX24-AT24)),0)</f>
        <v>0</v>
      </c>
      <c r="CQ24" s="27">
        <f>+IF(CR24="SI",IFERROR((((IF(CR24="SI",(CN24-AT24),0)))/(AX24-AT24)),"REVISAR"),CJ24)</f>
        <v>0</v>
      </c>
      <c r="CR24" s="24" t="s">
        <v>49</v>
      </c>
      <c r="CS24" s="24"/>
      <c r="CT24" s="23"/>
      <c r="CU24" s="23"/>
      <c r="CV24" s="24"/>
      <c r="CW24" s="26">
        <f>IFERROR(((CT24-AT24)/(AX24-AT24)),0)</f>
        <v>0</v>
      </c>
      <c r="CX24" s="27">
        <f>+IF(CY24="SI",IFERROR((((IF(CY24="SI",(CU24-AT24),0)))/(AX24-AT24)),"REVISAR"),CQ24)</f>
        <v>0</v>
      </c>
      <c r="CY24" s="24" t="s">
        <v>49</v>
      </c>
      <c r="CZ24" s="24"/>
      <c r="DA24" s="23"/>
      <c r="DB24" s="23"/>
      <c r="DC24" s="24"/>
      <c r="DD24" s="26">
        <f>IFERROR(((DA24-AT24)/(AX24-AT24)),0)</f>
        <v>0</v>
      </c>
      <c r="DE24" s="27">
        <f>+IF(DF24="SI",IFERROR((((IF(DF24="SI",(DB24-AT24),0)))/(AX24-AT24)),"REVISAR"),CX24)</f>
        <v>0</v>
      </c>
      <c r="DF24" s="24" t="s">
        <v>49</v>
      </c>
      <c r="DG24" s="24"/>
      <c r="DH24" s="23"/>
      <c r="DI24" s="23"/>
      <c r="DJ24" s="24"/>
      <c r="DK24" s="26">
        <f>IFERROR(((DH24-AT24)/(AX24-AT24)),0)</f>
        <v>0</v>
      </c>
      <c r="DL24" s="27">
        <f>+IF(DM24="SI",IFERROR((((IF(DM24="SI",(DI24-AT24),0)))/(AX24-AT24)),"REVISAR"),DE24)</f>
        <v>0</v>
      </c>
      <c r="DM24" s="24" t="s">
        <v>49</v>
      </c>
      <c r="DN24" s="24"/>
      <c r="DO24" s="23"/>
      <c r="DP24" s="23"/>
      <c r="DQ24" s="24"/>
      <c r="DR24" s="26">
        <f>IFERROR(((DO24-AT24)/(AX24-AT24)),0)</f>
        <v>0</v>
      </c>
      <c r="DS24" s="27">
        <f>+IF(DT24="SI",IFERROR((((IF(DT24="SI",(DP24-AT24),0)))/(AX24-AT24)),"REVISAR"),DL24)</f>
        <v>0</v>
      </c>
      <c r="DT24" s="24" t="s">
        <v>49</v>
      </c>
      <c r="DU24" s="24"/>
      <c r="DV24" s="23"/>
      <c r="DW24" s="23"/>
      <c r="DX24" s="24"/>
      <c r="DY24" s="26">
        <f>IFERROR(((DV24-AT24)/(AX24-AT24)),0)</f>
        <v>0</v>
      </c>
      <c r="DZ24" s="27">
        <f>+IF(EA24="SI",IFERROR((((IF(EA24="SI",(DW24-AT24),0)))/(AX24-AT24)),"REVISAR"),DS24)</f>
        <v>0</v>
      </c>
      <c r="EA24" s="24" t="s">
        <v>49</v>
      </c>
      <c r="EB24" s="24"/>
      <c r="EC24" s="30">
        <v>132</v>
      </c>
      <c r="ED24" s="23"/>
      <c r="EE24" s="24"/>
      <c r="EF24" s="26">
        <f>IFERROR(((EC24-AT24)/(AX24-AT24)),0)</f>
        <v>1</v>
      </c>
      <c r="EG24" s="27">
        <f>+IF(EH24="SI",IFERROR((((IF(EH24="SI",(ED24-AT24),0)))/(AX24-AT24)),"REVISAR"),DZ24)</f>
        <v>0</v>
      </c>
      <c r="EH24" s="24" t="s">
        <v>49</v>
      </c>
      <c r="EI24" s="24"/>
      <c r="EJ24" s="31">
        <v>2026</v>
      </c>
    </row>
    <row r="25" spans="2:140" ht="37" customHeight="1" x14ac:dyDescent="0.25">
      <c r="B25" s="15" t="s">
        <v>44</v>
      </c>
      <c r="C25" s="15" t="s">
        <v>45</v>
      </c>
      <c r="D25" s="15" t="s">
        <v>45</v>
      </c>
      <c r="E25" s="15" t="s">
        <v>129</v>
      </c>
      <c r="F25" s="15" t="s">
        <v>244</v>
      </c>
      <c r="G25" s="16" t="s">
        <v>245</v>
      </c>
      <c r="H25" s="15" t="s">
        <v>246</v>
      </c>
      <c r="I25" s="15" t="s">
        <v>247</v>
      </c>
      <c r="J25" s="15" t="s">
        <v>248</v>
      </c>
      <c r="K25" s="15" t="s">
        <v>249</v>
      </c>
      <c r="L25" s="15" t="s">
        <v>270</v>
      </c>
      <c r="M25" s="15" t="s">
        <v>72</v>
      </c>
      <c r="N25" s="15" t="s">
        <v>73</v>
      </c>
      <c r="O25" s="21" t="s">
        <v>315</v>
      </c>
      <c r="P25" s="18" t="s">
        <v>311</v>
      </c>
      <c r="Q25" s="19" t="s">
        <v>252</v>
      </c>
      <c r="R25" s="18" t="s">
        <v>293</v>
      </c>
      <c r="S25" s="18" t="s">
        <v>312</v>
      </c>
      <c r="T25" s="18" t="s">
        <v>274</v>
      </c>
      <c r="U25" s="18" t="s">
        <v>260</v>
      </c>
      <c r="V25" s="18">
        <v>30</v>
      </c>
      <c r="W25" s="18" t="s">
        <v>312</v>
      </c>
      <c r="X25" s="19" t="s">
        <v>313</v>
      </c>
      <c r="Y25" s="20" t="s">
        <v>738</v>
      </c>
      <c r="Z25" s="20"/>
      <c r="AA25" s="20"/>
      <c r="AB25" s="20"/>
      <c r="AC25" s="20"/>
      <c r="AD25" s="20"/>
      <c r="AE25" s="20"/>
      <c r="AF25" s="20"/>
      <c r="AG25" s="20"/>
      <c r="AH25" s="21"/>
      <c r="AI25" s="21"/>
      <c r="AJ25" s="21"/>
      <c r="AK25" s="21"/>
      <c r="AL25" s="21"/>
      <c r="AM25" s="21"/>
      <c r="AN25" s="21"/>
      <c r="AO25" s="21"/>
      <c r="AP25" s="21"/>
      <c r="AQ25" s="21"/>
      <c r="AR25" s="22"/>
      <c r="AS25" s="21" t="s">
        <v>48</v>
      </c>
      <c r="AT25" s="48"/>
      <c r="AU25" s="48">
        <v>27</v>
      </c>
      <c r="AV25" s="48">
        <v>27</v>
      </c>
      <c r="AW25" s="48">
        <v>27</v>
      </c>
      <c r="AX25" s="48">
        <v>27</v>
      </c>
      <c r="AY25" s="48">
        <v>27</v>
      </c>
      <c r="AZ25" s="49"/>
      <c r="BA25" s="49"/>
      <c r="BB25" s="49"/>
      <c r="BC25" s="49"/>
      <c r="BD25" s="23"/>
      <c r="BE25" s="23"/>
      <c r="BF25" s="24"/>
      <c r="BG25" s="26">
        <f>IFERROR(((BD25-AT25)/(AX25-AT25)),0)</f>
        <v>0</v>
      </c>
      <c r="BH25" s="27">
        <f>+IF(BI25="SI",IFERROR((((IF(BI25="SI",(BE25-AT25),0)))/(AX25-AT25)),"REVISAR"),0)</f>
        <v>0</v>
      </c>
      <c r="BI25" s="24" t="s">
        <v>49</v>
      </c>
      <c r="BJ25" s="24"/>
      <c r="BK25" s="23"/>
      <c r="BL25" s="23"/>
      <c r="BM25" s="24"/>
      <c r="BN25" s="26">
        <f>IFERROR(((BK25-AT25)/(AX25-AT25)),0)</f>
        <v>0</v>
      </c>
      <c r="BO25" s="27">
        <f>+IF(BP25="SI",IFERROR((((IF(BP25="SI",(BL25-AT25),0)))/(AX25-AT25)),"REVISAR"),BH25)</f>
        <v>0</v>
      </c>
      <c r="BP25" s="24" t="s">
        <v>49</v>
      </c>
      <c r="BQ25" s="28"/>
      <c r="BR25" s="29"/>
      <c r="BS25" s="23"/>
      <c r="BT25" s="24" t="s">
        <v>806</v>
      </c>
      <c r="BU25" s="26">
        <f>IFERROR(((BR25-AT25)/(AX25-AT25)),0)</f>
        <v>0</v>
      </c>
      <c r="BV25" s="27">
        <f>+IF(BW25="SI",IFERROR((((IF(BW25="SI",(BS25-AT25),0)))/(AX25-AT25)),"REVISAR"),BO25)</f>
        <v>0</v>
      </c>
      <c r="BW25" s="24" t="s">
        <v>314</v>
      </c>
      <c r="BX25" s="24" t="s">
        <v>805</v>
      </c>
      <c r="BY25" s="23"/>
      <c r="BZ25" s="23"/>
      <c r="CA25" s="24"/>
      <c r="CB25" s="26">
        <f>IFERROR(((BY25-AT25)/(AX25-AT25)),0)</f>
        <v>0</v>
      </c>
      <c r="CC25" s="27">
        <f>+IF(CD25="SI",IFERROR((((IF(CD25="SI",(BZ25-AT25),0)))/(AX25-AT25)),"REVISAR"),BV25)</f>
        <v>0</v>
      </c>
      <c r="CD25" s="24" t="s">
        <v>49</v>
      </c>
      <c r="CE25" s="24"/>
      <c r="CF25" s="23"/>
      <c r="CG25" s="23"/>
      <c r="CH25" s="24"/>
      <c r="CI25" s="26">
        <f>IFERROR(((CF25-AT25)/(AX25-AT25)),0)</f>
        <v>0</v>
      </c>
      <c r="CJ25" s="27">
        <f>+IF(CK25="SI",IFERROR((((IF(CK25="SI",(CG25-AT25),0)))/(AX25-AT25)),"REVISAR"),CC25)</f>
        <v>0</v>
      </c>
      <c r="CK25" s="24" t="s">
        <v>49</v>
      </c>
      <c r="CL25" s="24"/>
      <c r="CM25" s="187"/>
      <c r="CN25" s="187"/>
      <c r="CO25" s="126"/>
      <c r="CP25" s="26">
        <f>IFERROR(((CM25-AT25)/(AX25-AT25)),0)</f>
        <v>0</v>
      </c>
      <c r="CQ25" s="27">
        <f>+IF(CR25="SI",IFERROR((((IF(CR25="SI",(CN25-AT25),0)))/(AX25-AT25)),"REVISAR"),CJ25)</f>
        <v>0</v>
      </c>
      <c r="CR25" s="24" t="s">
        <v>49</v>
      </c>
      <c r="CS25" s="24"/>
      <c r="CT25" s="23"/>
      <c r="CU25" s="23"/>
      <c r="CV25" s="24"/>
      <c r="CW25" s="26">
        <f>IFERROR(((CT25-AT25)/(AX25-AT25)),0)</f>
        <v>0</v>
      </c>
      <c r="CX25" s="27">
        <f>+IF(CY25="SI",IFERROR((((IF(CY25="SI",(CU25-AT25),0)))/(AX25-AT25)),"REVISAR"),CQ25)</f>
        <v>0</v>
      </c>
      <c r="CY25" s="24" t="s">
        <v>49</v>
      </c>
      <c r="CZ25" s="24"/>
      <c r="DA25" s="23"/>
      <c r="DB25" s="23"/>
      <c r="DC25" s="24"/>
      <c r="DD25" s="26">
        <f>IFERROR(((DA25-AT25)/(AX25-AT25)),0)</f>
        <v>0</v>
      </c>
      <c r="DE25" s="27">
        <f>+IF(DF25="SI",IFERROR((((IF(DF25="SI",(DB25-AT25),0)))/(AX25-AT25)),"REVISAR"),CX25)</f>
        <v>0</v>
      </c>
      <c r="DF25" s="24" t="s">
        <v>49</v>
      </c>
      <c r="DG25" s="24"/>
      <c r="DH25" s="23"/>
      <c r="DI25" s="23"/>
      <c r="DJ25" s="24"/>
      <c r="DK25" s="26">
        <f>IFERROR(((DH25-AT25)/(AX25-AT25)),0)</f>
        <v>0</v>
      </c>
      <c r="DL25" s="27">
        <f>+IF(DM25="SI",IFERROR((((IF(DM25="SI",(DI25-AT25),0)))/(AX25-AT25)),"REVISAR"),DE25)</f>
        <v>0</v>
      </c>
      <c r="DM25" s="24" t="s">
        <v>49</v>
      </c>
      <c r="DN25" s="24"/>
      <c r="DO25" s="23"/>
      <c r="DP25" s="23"/>
      <c r="DQ25" s="24"/>
      <c r="DR25" s="26">
        <f>IFERROR(((DO25-AT25)/(AX25-AT25)),0)</f>
        <v>0</v>
      </c>
      <c r="DS25" s="27">
        <f>+IF(DT25="SI",IFERROR((((IF(DT25="SI",(DP25-AT25),0)))/(AX25-AT25)),"REVISAR"),DL25)</f>
        <v>0</v>
      </c>
      <c r="DT25" s="24" t="s">
        <v>49</v>
      </c>
      <c r="DU25" s="24"/>
      <c r="DV25" s="23"/>
      <c r="DW25" s="23"/>
      <c r="DX25" s="24"/>
      <c r="DY25" s="26">
        <f>IFERROR(((DV25-AT25)/(AX25-AT25)),0)</f>
        <v>0</v>
      </c>
      <c r="DZ25" s="27">
        <f>+IF(EA25="SI",IFERROR((((IF(EA25="SI",(DW25-AT25),0)))/(AX25-AT25)),"REVISAR"),DS25)</f>
        <v>0</v>
      </c>
      <c r="EA25" s="24" t="s">
        <v>49</v>
      </c>
      <c r="EB25" s="24"/>
      <c r="EC25" s="30">
        <v>27</v>
      </c>
      <c r="ED25" s="23"/>
      <c r="EE25" s="24"/>
      <c r="EF25" s="26">
        <f>IFERROR(((EC25-AT25)/(AX25-AT25)),0)</f>
        <v>1</v>
      </c>
      <c r="EG25" s="27">
        <f>+IF(EH25="SI",IFERROR((((IF(EH25="SI",(ED25-AT25),0)))/(AX25-AT25)),"REVISAR"),DZ25)</f>
        <v>0</v>
      </c>
      <c r="EH25" s="24" t="s">
        <v>49</v>
      </c>
      <c r="EI25" s="24"/>
      <c r="EJ25" s="31">
        <v>2026</v>
      </c>
    </row>
    <row r="26" spans="2:140" ht="37" customHeight="1" x14ac:dyDescent="0.25">
      <c r="B26" s="15" t="s">
        <v>44</v>
      </c>
      <c r="C26" s="15" t="s">
        <v>45</v>
      </c>
      <c r="D26" s="15" t="s">
        <v>45</v>
      </c>
      <c r="E26" s="15" t="s">
        <v>129</v>
      </c>
      <c r="F26" s="15" t="s">
        <v>244</v>
      </c>
      <c r="G26" s="16" t="s">
        <v>245</v>
      </c>
      <c r="H26" s="15" t="s">
        <v>246</v>
      </c>
      <c r="I26" s="15" t="s">
        <v>247</v>
      </c>
      <c r="J26" s="15" t="s">
        <v>248</v>
      </c>
      <c r="K26" s="15" t="s">
        <v>249</v>
      </c>
      <c r="L26" s="15" t="s">
        <v>250</v>
      </c>
      <c r="M26" s="15" t="s">
        <v>52</v>
      </c>
      <c r="N26" s="15" t="s">
        <v>53</v>
      </c>
      <c r="O26" s="21" t="s">
        <v>340</v>
      </c>
      <c r="P26" s="39" t="s">
        <v>341</v>
      </c>
      <c r="Q26" s="19" t="s">
        <v>252</v>
      </c>
      <c r="R26" s="18" t="s">
        <v>253</v>
      </c>
      <c r="S26" s="39" t="s">
        <v>342</v>
      </c>
      <c r="T26" s="39" t="s">
        <v>254</v>
      </c>
      <c r="U26" s="39" t="s">
        <v>260</v>
      </c>
      <c r="V26" s="39">
        <v>30</v>
      </c>
      <c r="W26" s="39" t="s">
        <v>343</v>
      </c>
      <c r="X26" s="19" t="s">
        <v>313</v>
      </c>
      <c r="Y26" s="20" t="s">
        <v>738</v>
      </c>
      <c r="Z26" s="20"/>
      <c r="AA26" s="20"/>
      <c r="AB26" s="20"/>
      <c r="AC26" s="20"/>
      <c r="AD26" s="20"/>
      <c r="AE26" s="20"/>
      <c r="AF26" s="20"/>
      <c r="AG26" s="20"/>
      <c r="AH26" s="21"/>
      <c r="AI26" s="21"/>
      <c r="AJ26" s="21"/>
      <c r="AK26" s="21"/>
      <c r="AL26" s="21"/>
      <c r="AM26" s="21"/>
      <c r="AN26" s="21"/>
      <c r="AO26" s="21"/>
      <c r="AP26" s="21"/>
      <c r="AQ26" s="21"/>
      <c r="AR26" s="22"/>
      <c r="AS26" s="21" t="s">
        <v>48</v>
      </c>
      <c r="AT26" s="40"/>
      <c r="AU26" s="41" t="s">
        <v>807</v>
      </c>
      <c r="AV26" s="41"/>
      <c r="AW26" s="41"/>
      <c r="AX26" s="41"/>
      <c r="AY26" s="41"/>
      <c r="AZ26" s="42"/>
      <c r="BA26" s="42"/>
      <c r="BB26" s="42"/>
      <c r="BC26" s="42"/>
      <c r="BD26" s="23"/>
      <c r="BE26" s="23"/>
      <c r="BF26" s="24"/>
      <c r="BG26" s="25">
        <f t="shared" ref="BG26:BG27" si="45">IFERROR(BD26/AX26,0)</f>
        <v>0</v>
      </c>
      <c r="BH26" s="26">
        <f>IFERROR(BE26/AX26,0)</f>
        <v>0</v>
      </c>
      <c r="BI26" s="24" t="s">
        <v>49</v>
      </c>
      <c r="BJ26" s="24"/>
      <c r="BK26" s="23"/>
      <c r="BL26" s="23"/>
      <c r="BM26" s="24"/>
      <c r="BN26" s="26">
        <f t="shared" ref="BN26:BN27" si="46">+IFERROR(BK26/AX26,0)</f>
        <v>0</v>
      </c>
      <c r="BO26" s="27">
        <f>+IF(BP26="SI",IFERROR((IF(BP26="SI",BL26,0)/AX26),"REVISAR"),BH26)</f>
        <v>0</v>
      </c>
      <c r="BP26" s="24" t="s">
        <v>49</v>
      </c>
      <c r="BQ26" s="28"/>
      <c r="BR26" s="29"/>
      <c r="BS26" s="23"/>
      <c r="BT26" s="24" t="s">
        <v>808</v>
      </c>
      <c r="BU26" s="26">
        <f t="shared" ref="BU26:BU27" si="47">+IFERROR(BR26/AX26,0)</f>
        <v>0</v>
      </c>
      <c r="BV26" s="27">
        <f>+IF(BW26="SI",IFERROR((IF(BW26="SI",BS26,0)/AX26),"REVISAR"),BO26)</f>
        <v>0</v>
      </c>
      <c r="BW26" s="24" t="s">
        <v>314</v>
      </c>
      <c r="BX26" s="24" t="s">
        <v>809</v>
      </c>
      <c r="BY26" s="23"/>
      <c r="BZ26" s="23"/>
      <c r="CA26" s="24"/>
      <c r="CB26" s="26">
        <f t="shared" ref="CB26:CB27" si="48">+IFERROR(BY26/AX26,0)</f>
        <v>0</v>
      </c>
      <c r="CC26" s="27">
        <f>+IF(CD26="SI",IFERROR((IF(CD26="SI",BZ26,0)/AX26),"REVISAR"),BV26)</f>
        <v>0</v>
      </c>
      <c r="CD26" s="24" t="s">
        <v>49</v>
      </c>
      <c r="CE26" s="24"/>
      <c r="CF26" s="23"/>
      <c r="CG26" s="23"/>
      <c r="CH26" s="24"/>
      <c r="CI26" s="26">
        <f t="shared" ref="CI26:CI27" si="49">+IFERROR(CF26/AX26,0)</f>
        <v>0</v>
      </c>
      <c r="CJ26" s="27">
        <f>+IF(CK26="SI",IFERROR((IF(CK26="SI",CG26,0)/AX26),"REVISAR"),CC26)</f>
        <v>0</v>
      </c>
      <c r="CK26" s="24" t="s">
        <v>49</v>
      </c>
      <c r="CL26" s="24"/>
      <c r="CM26" s="187"/>
      <c r="CN26" s="187"/>
      <c r="CO26" s="123"/>
      <c r="CP26" s="26">
        <f t="shared" ref="CP26:CP27" si="50">+IFERROR(CM26/AX26,0)</f>
        <v>0</v>
      </c>
      <c r="CQ26" s="27">
        <f>+IF(CR26="SI",IFERROR((IF(CR26="SI",CN26,0)/AX26),"REVISAR"),CJ26)</f>
        <v>0</v>
      </c>
      <c r="CR26" s="24" t="s">
        <v>49</v>
      </c>
      <c r="CS26" s="24"/>
      <c r="CT26" s="23"/>
      <c r="CU26" s="23"/>
      <c r="CV26" s="24"/>
      <c r="CW26" s="26">
        <f t="shared" ref="CW26:CW27" si="51">+IFERROR(CT26/AX26,0)</f>
        <v>0</v>
      </c>
      <c r="CX26" s="27">
        <f>+IF(CY26="SI",IFERROR((IF(CY26="SI",CU26,0)/AX26),"REVISAR"),CQ26)</f>
        <v>0</v>
      </c>
      <c r="CY26" s="24" t="s">
        <v>49</v>
      </c>
      <c r="CZ26" s="24"/>
      <c r="DA26" s="23"/>
      <c r="DB26" s="23"/>
      <c r="DC26" s="24"/>
      <c r="DD26" s="26">
        <f t="shared" ref="DD26:DD27" si="52">+IFERROR(DA26/AX26,0)</f>
        <v>0</v>
      </c>
      <c r="DE26" s="27">
        <f>+IF(DF26="SI",IFERROR((IF(DF26="SI",DB26,0)/AX26),"REVISAR"),CX26)</f>
        <v>0</v>
      </c>
      <c r="DF26" s="24" t="s">
        <v>49</v>
      </c>
      <c r="DG26" s="24"/>
      <c r="DH26" s="23"/>
      <c r="DI26" s="23"/>
      <c r="DJ26" s="24"/>
      <c r="DK26" s="26">
        <f t="shared" ref="DK26:DK27" si="53">+IFERROR(DH26/AX26,0)</f>
        <v>0</v>
      </c>
      <c r="DL26" s="27">
        <f>+IF(DM26="SI",IFERROR((IF(DM26="SI",DI26,0)/AX26),"REVISAR"),DE26)</f>
        <v>0</v>
      </c>
      <c r="DM26" s="24" t="s">
        <v>49</v>
      </c>
      <c r="DN26" s="24"/>
      <c r="DO26" s="23"/>
      <c r="DP26" s="23"/>
      <c r="DQ26" s="24"/>
      <c r="DR26" s="26">
        <f t="shared" ref="DR26:DR27" si="54">+IFERROR(DO26/AX26,0)</f>
        <v>0</v>
      </c>
      <c r="DS26" s="27">
        <f>+IF(DT26="SI",IFERROR((IF(DT26="SI",DP26,0)/AX26),"REVISAR"),DL26)</f>
        <v>0</v>
      </c>
      <c r="DT26" s="24" t="s">
        <v>49</v>
      </c>
      <c r="DU26" s="24"/>
      <c r="DV26" s="23"/>
      <c r="DW26" s="23"/>
      <c r="DX26" s="24"/>
      <c r="DY26" s="26">
        <f t="shared" ref="DY26:DY27" si="55">+IFERROR(DV26/AX26,0)</f>
        <v>0</v>
      </c>
      <c r="DZ26" s="27">
        <f>+IF(EA26="SI",IFERROR((IF(EA26="SI",DW26,0)/AX26),"REVISAR"),DS26)</f>
        <v>0</v>
      </c>
      <c r="EA26" s="24" t="s">
        <v>49</v>
      </c>
      <c r="EB26" s="24"/>
      <c r="EC26" s="30"/>
      <c r="ED26" s="23"/>
      <c r="EE26" s="24"/>
      <c r="EF26" s="26">
        <f t="shared" si="22"/>
        <v>0</v>
      </c>
      <c r="EG26" s="27">
        <f>+IF(EH26="SI",IFERROR((IF(EH26="SI",ED26,0)/AX26),"REVISAR"),DZ26)</f>
        <v>0</v>
      </c>
      <c r="EH26" s="24" t="s">
        <v>49</v>
      </c>
      <c r="EI26" s="24"/>
      <c r="EJ26" s="31">
        <v>2026</v>
      </c>
    </row>
    <row r="27" spans="2:140" ht="37" customHeight="1" x14ac:dyDescent="0.25">
      <c r="B27" s="15" t="s">
        <v>44</v>
      </c>
      <c r="C27" s="15" t="s">
        <v>45</v>
      </c>
      <c r="D27" s="15" t="s">
        <v>45</v>
      </c>
      <c r="E27" s="15" t="s">
        <v>129</v>
      </c>
      <c r="F27" s="15" t="s">
        <v>244</v>
      </c>
      <c r="G27" s="16" t="s">
        <v>245</v>
      </c>
      <c r="H27" s="15" t="s">
        <v>246</v>
      </c>
      <c r="I27" s="15" t="s">
        <v>247</v>
      </c>
      <c r="J27" s="15" t="s">
        <v>248</v>
      </c>
      <c r="K27" s="15"/>
      <c r="L27" s="15" t="s">
        <v>280</v>
      </c>
      <c r="M27" s="15" t="s">
        <v>46</v>
      </c>
      <c r="N27" s="15" t="s">
        <v>47</v>
      </c>
      <c r="O27" s="21">
        <v>106</v>
      </c>
      <c r="P27" s="39" t="s">
        <v>337</v>
      </c>
      <c r="Q27" s="19" t="s">
        <v>272</v>
      </c>
      <c r="R27" s="18" t="s">
        <v>253</v>
      </c>
      <c r="S27" s="39" t="s">
        <v>338</v>
      </c>
      <c r="T27" s="18" t="s">
        <v>274</v>
      </c>
      <c r="U27" s="39" t="s">
        <v>255</v>
      </c>
      <c r="V27" s="39">
        <v>30</v>
      </c>
      <c r="W27" s="39" t="s">
        <v>339</v>
      </c>
      <c r="X27" s="19" t="s">
        <v>744</v>
      </c>
      <c r="Y27" s="20" t="s">
        <v>738</v>
      </c>
      <c r="Z27" s="20"/>
      <c r="AA27" s="20"/>
      <c r="AB27" s="20"/>
      <c r="AC27" s="20"/>
      <c r="AD27" s="20"/>
      <c r="AE27" s="20"/>
      <c r="AF27" s="20"/>
      <c r="AG27" s="20"/>
      <c r="AH27" s="21"/>
      <c r="AI27" s="21"/>
      <c r="AJ27" s="21"/>
      <c r="AK27" s="21"/>
      <c r="AL27" s="21"/>
      <c r="AM27" s="21"/>
      <c r="AN27" s="21"/>
      <c r="AO27" s="21"/>
      <c r="AP27" s="21"/>
      <c r="AQ27" s="21" t="s">
        <v>48</v>
      </c>
      <c r="AR27" s="22"/>
      <c r="AS27" s="21"/>
      <c r="AT27" s="40">
        <v>0</v>
      </c>
      <c r="AU27" s="43">
        <v>0.44</v>
      </c>
      <c r="AV27" s="41">
        <v>2.52</v>
      </c>
      <c r="AW27" s="41">
        <v>2.52</v>
      </c>
      <c r="AX27" s="41">
        <v>2.52</v>
      </c>
      <c r="AY27" s="41">
        <v>8</v>
      </c>
      <c r="AZ27" s="42"/>
      <c r="BA27" s="42"/>
      <c r="BB27" s="42"/>
      <c r="BC27" s="42"/>
      <c r="BD27" s="23"/>
      <c r="BE27" s="23"/>
      <c r="BF27" s="24" t="s">
        <v>810</v>
      </c>
      <c r="BG27" s="25">
        <f t="shared" si="45"/>
        <v>0</v>
      </c>
      <c r="BH27" s="26">
        <f>IFERROR(BE27/AX27,0)</f>
        <v>0</v>
      </c>
      <c r="BI27" s="24" t="s">
        <v>50</v>
      </c>
      <c r="BJ27" s="24" t="s">
        <v>811</v>
      </c>
      <c r="BK27" s="23"/>
      <c r="BL27" s="23"/>
      <c r="BM27" s="24" t="s">
        <v>812</v>
      </c>
      <c r="BN27" s="26">
        <f t="shared" si="46"/>
        <v>0</v>
      </c>
      <c r="BO27" s="27">
        <f>+IF(BP27="SI",IFERROR((IF(BP27="SI",BL27,0)/AX27),"REVISAR"),BH27)</f>
        <v>0</v>
      </c>
      <c r="BP27" s="24" t="s">
        <v>50</v>
      </c>
      <c r="BQ27" s="28" t="s">
        <v>748</v>
      </c>
      <c r="BR27" s="29"/>
      <c r="BS27" s="23"/>
      <c r="BT27" s="24" t="s">
        <v>813</v>
      </c>
      <c r="BU27" s="26">
        <f t="shared" si="47"/>
        <v>0</v>
      </c>
      <c r="BV27" s="27">
        <f>+IF(BW27="SI",IFERROR((IF(BW27="SI",BS27,0)/AX27),"REVISAR"),BO27)</f>
        <v>0</v>
      </c>
      <c r="BW27" s="24" t="s">
        <v>50</v>
      </c>
      <c r="BX27" s="24" t="s">
        <v>759</v>
      </c>
      <c r="BY27" s="23"/>
      <c r="BZ27" s="23"/>
      <c r="CA27" s="24"/>
      <c r="CB27" s="26">
        <f t="shared" si="48"/>
        <v>0</v>
      </c>
      <c r="CC27" s="27">
        <f>+IF(CD27="SI",IFERROR((IF(CD27="SI",BZ27,0)/AX27),"REVISAR"),BV27)</f>
        <v>0</v>
      </c>
      <c r="CD27" s="24" t="s">
        <v>49</v>
      </c>
      <c r="CE27" s="24"/>
      <c r="CF27" s="23"/>
      <c r="CG27" s="23"/>
      <c r="CH27" s="24"/>
      <c r="CI27" s="26">
        <f t="shared" si="49"/>
        <v>0</v>
      </c>
      <c r="CJ27" s="27">
        <f>+IF(CK27="SI",IFERROR((IF(CK27="SI",CG27,0)/AX27),"REVISAR"),CC27)</f>
        <v>0</v>
      </c>
      <c r="CK27" s="24" t="s">
        <v>49</v>
      </c>
      <c r="CL27" s="24"/>
      <c r="CM27" s="187">
        <v>1.5</v>
      </c>
      <c r="CN27" s="196"/>
      <c r="CO27" s="126"/>
      <c r="CP27" s="26">
        <f t="shared" si="50"/>
        <v>0.59523809523809523</v>
      </c>
      <c r="CQ27" s="27">
        <f>+IF(CR27="SI",IFERROR((IF(CR27="SI",CN27,0)/AX27),"REVISAR"),CJ27)</f>
        <v>0</v>
      </c>
      <c r="CR27" s="24" t="s">
        <v>49</v>
      </c>
      <c r="CS27" s="24"/>
      <c r="CT27" s="23"/>
      <c r="CU27" s="23"/>
      <c r="CV27" s="24"/>
      <c r="CW27" s="26">
        <f t="shared" si="51"/>
        <v>0</v>
      </c>
      <c r="CX27" s="27">
        <f>+IF(CY27="SI",IFERROR((IF(CY27="SI",CU27,0)/AX27),"REVISAR"),CQ27)</f>
        <v>0</v>
      </c>
      <c r="CY27" s="24" t="s">
        <v>49</v>
      </c>
      <c r="CZ27" s="24"/>
      <c r="DA27" s="23"/>
      <c r="DB27" s="23"/>
      <c r="DC27" s="24"/>
      <c r="DD27" s="26">
        <f t="shared" si="52"/>
        <v>0</v>
      </c>
      <c r="DE27" s="27">
        <f>+IF(DF27="SI",IFERROR((IF(DF27="SI",DB27,0)/AX27),"REVISAR"),CX27)</f>
        <v>0</v>
      </c>
      <c r="DF27" s="24" t="s">
        <v>49</v>
      </c>
      <c r="DG27" s="24"/>
      <c r="DH27" s="23"/>
      <c r="DI27" s="23"/>
      <c r="DJ27" s="24"/>
      <c r="DK27" s="26">
        <f t="shared" si="53"/>
        <v>0</v>
      </c>
      <c r="DL27" s="27">
        <f>+IF(DM27="SI",IFERROR((IF(DM27="SI",DI27,0)/AX27),"REVISAR"),DE27)</f>
        <v>0</v>
      </c>
      <c r="DM27" s="24" t="s">
        <v>49</v>
      </c>
      <c r="DN27" s="24"/>
      <c r="DO27" s="23"/>
      <c r="DP27" s="23"/>
      <c r="DQ27" s="24"/>
      <c r="DR27" s="26">
        <f t="shared" si="54"/>
        <v>0</v>
      </c>
      <c r="DS27" s="27">
        <f>+IF(DT27="SI",IFERROR((IF(DT27="SI",DP27,0)/AX27),"REVISAR"),DL27)</f>
        <v>0</v>
      </c>
      <c r="DT27" s="24" t="s">
        <v>49</v>
      </c>
      <c r="DU27" s="24"/>
      <c r="DV27" s="23"/>
      <c r="DW27" s="23"/>
      <c r="DX27" s="24"/>
      <c r="DY27" s="26">
        <f t="shared" si="55"/>
        <v>0</v>
      </c>
      <c r="DZ27" s="27">
        <f>+IF(EA27="SI",IFERROR((IF(EA27="SI",DW27,0)/AX27),"REVISAR"),DS27)</f>
        <v>0</v>
      </c>
      <c r="EA27" s="24" t="s">
        <v>49</v>
      </c>
      <c r="EB27" s="24"/>
      <c r="EC27" s="30">
        <v>2.52</v>
      </c>
      <c r="ED27" s="23"/>
      <c r="EE27" s="24"/>
      <c r="EF27" s="26">
        <f t="shared" si="22"/>
        <v>1</v>
      </c>
      <c r="EG27" s="27">
        <f>+IF(EH27="SI",IFERROR((IF(EH27="SI",ED27,0)/AX27),"REVISAR"),DZ27)</f>
        <v>0</v>
      </c>
      <c r="EH27" s="24" t="s">
        <v>49</v>
      </c>
      <c r="EI27" s="24"/>
      <c r="EJ27" s="31">
        <v>2026</v>
      </c>
    </row>
    <row r="28" spans="2:140" ht="37" customHeight="1" x14ac:dyDescent="0.25">
      <c r="B28" s="15" t="s">
        <v>44</v>
      </c>
      <c r="C28" s="15" t="s">
        <v>63</v>
      </c>
      <c r="D28" s="15" t="s">
        <v>70</v>
      </c>
      <c r="E28" s="15" t="s">
        <v>129</v>
      </c>
      <c r="F28" s="15" t="s">
        <v>244</v>
      </c>
      <c r="G28" s="16" t="s">
        <v>245</v>
      </c>
      <c r="H28" s="15" t="s">
        <v>373</v>
      </c>
      <c r="I28" s="15" t="s">
        <v>247</v>
      </c>
      <c r="J28" s="15" t="s">
        <v>248</v>
      </c>
      <c r="K28" s="15" t="s">
        <v>249</v>
      </c>
      <c r="L28" s="15" t="s">
        <v>368</v>
      </c>
      <c r="M28" s="15" t="s">
        <v>72</v>
      </c>
      <c r="N28" s="15" t="s">
        <v>73</v>
      </c>
      <c r="O28" s="21" t="s">
        <v>377</v>
      </c>
      <c r="P28" s="20" t="s">
        <v>378</v>
      </c>
      <c r="Q28" s="19" t="s">
        <v>814</v>
      </c>
      <c r="R28" s="18" t="s">
        <v>815</v>
      </c>
      <c r="S28" s="20" t="s">
        <v>379</v>
      </c>
      <c r="T28" s="20" t="s">
        <v>274</v>
      </c>
      <c r="U28" s="20" t="s">
        <v>260</v>
      </c>
      <c r="V28" s="20">
        <v>120</v>
      </c>
      <c r="W28" s="20" t="s">
        <v>380</v>
      </c>
      <c r="X28" s="19" t="s">
        <v>313</v>
      </c>
      <c r="Y28" s="20"/>
      <c r="Z28" s="20"/>
      <c r="AA28" s="20" t="s">
        <v>67</v>
      </c>
      <c r="AB28" s="20" t="s">
        <v>67</v>
      </c>
      <c r="AC28" s="20" t="s">
        <v>67</v>
      </c>
      <c r="AD28" s="20" t="s">
        <v>67</v>
      </c>
      <c r="AE28" s="20" t="s">
        <v>67</v>
      </c>
      <c r="AF28" s="20" t="s">
        <v>67</v>
      </c>
      <c r="AG28" s="20" t="s">
        <v>67</v>
      </c>
      <c r="AH28" s="21" t="s">
        <v>67</v>
      </c>
      <c r="AI28" s="21" t="s">
        <v>83</v>
      </c>
      <c r="AJ28" s="21" t="s">
        <v>67</v>
      </c>
      <c r="AK28" s="21" t="s">
        <v>67</v>
      </c>
      <c r="AL28" s="21" t="s">
        <v>67</v>
      </c>
      <c r="AM28" s="21" t="s">
        <v>67</v>
      </c>
      <c r="AN28" s="21" t="s">
        <v>67</v>
      </c>
      <c r="AO28" s="21" t="s">
        <v>67</v>
      </c>
      <c r="AP28" s="21" t="s">
        <v>67</v>
      </c>
      <c r="AQ28" s="21" t="s">
        <v>67</v>
      </c>
      <c r="AR28" s="22" t="s">
        <v>67</v>
      </c>
      <c r="AS28" s="21" t="s">
        <v>67</v>
      </c>
      <c r="AT28" s="40">
        <v>9</v>
      </c>
      <c r="AU28" s="43">
        <v>11</v>
      </c>
      <c r="AV28" s="43">
        <v>12</v>
      </c>
      <c r="AW28" s="43">
        <v>14</v>
      </c>
      <c r="AX28" s="43">
        <v>15</v>
      </c>
      <c r="AY28" s="43">
        <v>15</v>
      </c>
      <c r="AZ28" s="44"/>
      <c r="BA28" s="44"/>
      <c r="BB28" s="44"/>
      <c r="BC28" s="44"/>
      <c r="BD28" s="23"/>
      <c r="BE28" s="23"/>
      <c r="BF28" s="24"/>
      <c r="BG28" s="26">
        <f>IFERROR(((BD28-AT28)/(AX28-AT28)),0)</f>
        <v>-1.5</v>
      </c>
      <c r="BH28" s="27">
        <f>+IF(BI28="SI",IFERROR((((IF(BI28="SI",(BE28-AT28),0)))/(AX28-AT28)),"REVISAR"),0)</f>
        <v>0</v>
      </c>
      <c r="BI28" s="24" t="s">
        <v>49</v>
      </c>
      <c r="BJ28" s="24"/>
      <c r="BK28" s="23"/>
      <c r="BL28" s="23"/>
      <c r="BM28" s="24"/>
      <c r="BN28" s="26">
        <f>IFERROR(((BK28-AT28)/(AX28-AT28)),0)</f>
        <v>-1.5</v>
      </c>
      <c r="BO28" s="27">
        <f>+IF(BP28="SI",IFERROR((((IF(BP28="SI",(BL28-AT28),0)))/(AX28-AT28)),"REVISAR"),BH28)</f>
        <v>0</v>
      </c>
      <c r="BP28" s="24" t="s">
        <v>49</v>
      </c>
      <c r="BQ28" s="28"/>
      <c r="BR28" s="29"/>
      <c r="BS28" s="23"/>
      <c r="BT28" s="24"/>
      <c r="BU28" s="26">
        <f>IFERROR(((BR28-AT28)/(AX28-AT28)),0)</f>
        <v>-1.5</v>
      </c>
      <c r="BV28" s="27">
        <f>+IF(BW28="SI",IFERROR((((IF(BW28="SI",(BS28-AT28),0)))/(AX28-AT28)),"REVISAR"),BO28)</f>
        <v>0</v>
      </c>
      <c r="BW28" s="24" t="s">
        <v>62</v>
      </c>
      <c r="BX28" s="24" t="s">
        <v>816</v>
      </c>
      <c r="BY28" s="23"/>
      <c r="BZ28" s="23"/>
      <c r="CA28" s="24"/>
      <c r="CB28" s="26">
        <f>IFERROR(((BY28-AT28)/(AX28-AT28)),0)</f>
        <v>-1.5</v>
      </c>
      <c r="CC28" s="27">
        <f>+IF(CD28="SI",IFERROR((((IF(CD28="SI",(BZ28-AT28),0)))/(AX28-AT28)),"REVISAR"),BV28)</f>
        <v>0</v>
      </c>
      <c r="CD28" s="24" t="s">
        <v>49</v>
      </c>
      <c r="CE28" s="24"/>
      <c r="CF28" s="23"/>
      <c r="CG28" s="23"/>
      <c r="CH28" s="24"/>
      <c r="CI28" s="26">
        <f>IFERROR(((CF28-AT28)/(AX28-AT28)),0)</f>
        <v>-1.5</v>
      </c>
      <c r="CJ28" s="27">
        <f>+IF(CK28="SI",IFERROR((((IF(CK28="SI",(CG28-AT28),0)))/(AX28-AT28)),"REVISAR"),CC28)</f>
        <v>0</v>
      </c>
      <c r="CK28" s="24" t="s">
        <v>49</v>
      </c>
      <c r="CL28" s="24"/>
      <c r="CM28" s="187"/>
      <c r="CN28" s="187"/>
      <c r="CO28" s="24"/>
      <c r="CP28" s="26">
        <f>IFERROR(((CM28-AT28)/(AX28-AT28)),0)</f>
        <v>-1.5</v>
      </c>
      <c r="CQ28" s="27">
        <f>+IF(CR28="SI",IFERROR((((IF(CR28="SI",(CN28-AT28),0)))/(AX28-AT28)),"REVISAR"),CJ28)</f>
        <v>0</v>
      </c>
      <c r="CR28" s="24" t="s">
        <v>49</v>
      </c>
      <c r="CS28" s="24"/>
      <c r="CT28" s="23"/>
      <c r="CU28" s="23"/>
      <c r="CV28" s="24"/>
      <c r="CW28" s="26">
        <f>IFERROR(((CT28-AT28)/(AX28-AT28)),0)</f>
        <v>-1.5</v>
      </c>
      <c r="CX28" s="27">
        <f>+IF(CY28="SI",IFERROR((((IF(CY28="SI",(CU28-AT28),0)))/(AX28-AT28)),"REVISAR"),CQ28)</f>
        <v>0</v>
      </c>
      <c r="CY28" s="24" t="s">
        <v>49</v>
      </c>
      <c r="CZ28" s="24"/>
      <c r="DA28" s="23"/>
      <c r="DB28" s="23"/>
      <c r="DC28" s="24"/>
      <c r="DD28" s="26">
        <f>IFERROR(((DA28-AT28)/(AX28-AT28)),0)</f>
        <v>-1.5</v>
      </c>
      <c r="DE28" s="27">
        <f>+IF(DF28="SI",IFERROR((((IF(DF28="SI",(DB28-AT28),0)))/(AX28-AT28)),"REVISAR"),CX28)</f>
        <v>0</v>
      </c>
      <c r="DF28" s="24" t="s">
        <v>49</v>
      </c>
      <c r="DG28" s="24"/>
      <c r="DH28" s="23"/>
      <c r="DI28" s="23"/>
      <c r="DJ28" s="24"/>
      <c r="DK28" s="26">
        <f>IFERROR(((DH28-AT28)/(AX28-AT28)),0)</f>
        <v>-1.5</v>
      </c>
      <c r="DL28" s="27">
        <f>+IF(DM28="SI",IFERROR((((IF(DM28="SI",(DI28-AT28),0)))/(AX28-AT28)),"REVISAR"),DE28)</f>
        <v>0</v>
      </c>
      <c r="DM28" s="24" t="s">
        <v>49</v>
      </c>
      <c r="DN28" s="24"/>
      <c r="DO28" s="23"/>
      <c r="DP28" s="23"/>
      <c r="DQ28" s="24"/>
      <c r="DR28" s="26">
        <f>IFERROR(((DO28-AT28)/(AX28-AT28)),0)</f>
        <v>-1.5</v>
      </c>
      <c r="DS28" s="27">
        <f>+IF(DT28="SI",IFERROR((((IF(DT28="SI",(DP28-AT28),0)))/(AX28-AT28)),"REVISAR"),DL28)</f>
        <v>0</v>
      </c>
      <c r="DT28" s="24" t="s">
        <v>49</v>
      </c>
      <c r="DU28" s="24"/>
      <c r="DV28" s="23"/>
      <c r="DW28" s="23"/>
      <c r="DX28" s="24"/>
      <c r="DY28" s="26">
        <f>IFERROR(((DV28-AT28)/(AX28-AT28)),0)</f>
        <v>-1.5</v>
      </c>
      <c r="DZ28" s="27">
        <f>+IF(EA28="SI",IFERROR((((IF(EA28="SI",(DW28-AT28),0)))/(AX28-AT28)),"REVISAR"),DS28)</f>
        <v>0</v>
      </c>
      <c r="EA28" s="24" t="s">
        <v>49</v>
      </c>
      <c r="EB28" s="24"/>
      <c r="EC28" s="30">
        <v>15</v>
      </c>
      <c r="ED28" s="23"/>
      <c r="EE28" s="24"/>
      <c r="EF28" s="26">
        <f>IFERROR(((EC28-AT28)/(AX28-AT28)),0)</f>
        <v>1</v>
      </c>
      <c r="EG28" s="27">
        <f>+IF(EH28="SI",IFERROR((((IF(EH28="SI",(ED28-AT28),0)))/(AX28-AT28)),"REVISAR"),DZ28)</f>
        <v>0</v>
      </c>
      <c r="EH28" s="24" t="s">
        <v>49</v>
      </c>
      <c r="EI28" s="24"/>
      <c r="EJ28" s="31">
        <v>2026</v>
      </c>
    </row>
    <row r="29" spans="2:140" ht="37" customHeight="1" x14ac:dyDescent="0.25">
      <c r="B29" s="15" t="s">
        <v>44</v>
      </c>
      <c r="C29" s="15" t="s">
        <v>63</v>
      </c>
      <c r="D29" s="15" t="s">
        <v>70</v>
      </c>
      <c r="E29" s="15" t="s">
        <v>129</v>
      </c>
      <c r="F29" s="15" t="s">
        <v>244</v>
      </c>
      <c r="G29" s="16" t="s">
        <v>245</v>
      </c>
      <c r="H29" s="15" t="s">
        <v>373</v>
      </c>
      <c r="I29" s="15" t="s">
        <v>247</v>
      </c>
      <c r="J29" s="15" t="s">
        <v>248</v>
      </c>
      <c r="K29" s="15" t="s">
        <v>249</v>
      </c>
      <c r="L29" s="15" t="s">
        <v>368</v>
      </c>
      <c r="M29" s="15" t="s">
        <v>72</v>
      </c>
      <c r="N29" s="15" t="s">
        <v>73</v>
      </c>
      <c r="O29" s="21" t="s">
        <v>381</v>
      </c>
      <c r="P29" s="39" t="s">
        <v>382</v>
      </c>
      <c r="Q29" s="19" t="s">
        <v>814</v>
      </c>
      <c r="R29" s="18" t="s">
        <v>815</v>
      </c>
      <c r="S29" s="39" t="s">
        <v>383</v>
      </c>
      <c r="T29" s="39" t="s">
        <v>274</v>
      </c>
      <c r="U29" s="39" t="s">
        <v>260</v>
      </c>
      <c r="V29" s="39">
        <v>120</v>
      </c>
      <c r="W29" s="39" t="s">
        <v>380</v>
      </c>
      <c r="X29" s="19" t="s">
        <v>313</v>
      </c>
      <c r="Y29" s="20"/>
      <c r="Z29" s="20"/>
      <c r="AA29" s="20" t="s">
        <v>67</v>
      </c>
      <c r="AB29" s="20" t="s">
        <v>67</v>
      </c>
      <c r="AC29" s="20" t="s">
        <v>67</v>
      </c>
      <c r="AD29" s="20" t="s">
        <v>67</v>
      </c>
      <c r="AE29" s="20" t="s">
        <v>67</v>
      </c>
      <c r="AF29" s="20" t="s">
        <v>67</v>
      </c>
      <c r="AG29" s="20" t="s">
        <v>67</v>
      </c>
      <c r="AH29" s="21" t="s">
        <v>67</v>
      </c>
      <c r="AI29" s="21" t="s">
        <v>83</v>
      </c>
      <c r="AJ29" s="21" t="s">
        <v>67</v>
      </c>
      <c r="AK29" s="21" t="s">
        <v>67</v>
      </c>
      <c r="AL29" s="21" t="s">
        <v>67</v>
      </c>
      <c r="AM29" s="21" t="s">
        <v>67</v>
      </c>
      <c r="AN29" s="21" t="s">
        <v>67</v>
      </c>
      <c r="AO29" s="21" t="s">
        <v>67</v>
      </c>
      <c r="AP29" s="21" t="s">
        <v>67</v>
      </c>
      <c r="AQ29" s="21" t="s">
        <v>67</v>
      </c>
      <c r="AR29" s="22" t="s">
        <v>67</v>
      </c>
      <c r="AS29" s="21" t="s">
        <v>67</v>
      </c>
      <c r="AT29" s="40">
        <v>19</v>
      </c>
      <c r="AU29" s="43">
        <v>22</v>
      </c>
      <c r="AV29" s="41">
        <v>26</v>
      </c>
      <c r="AW29" s="41">
        <v>29</v>
      </c>
      <c r="AX29" s="41">
        <v>31</v>
      </c>
      <c r="AY29" s="41">
        <v>31</v>
      </c>
      <c r="AZ29" s="42"/>
      <c r="BA29" s="42"/>
      <c r="BB29" s="42"/>
      <c r="BC29" s="42"/>
      <c r="BD29" s="23"/>
      <c r="BE29" s="23"/>
      <c r="BF29" s="24"/>
      <c r="BG29" s="26">
        <f>IFERROR(((BD29-AT29)/(AX29-AT29)),0)</f>
        <v>-1.5833333333333333</v>
      </c>
      <c r="BH29" s="27">
        <f>+IF(BI29="SI",IFERROR((((IF(BI29="SI",(BE29-AT29),0)))/(AX29-AT29)),"REVISAR"),0)</f>
        <v>0</v>
      </c>
      <c r="BI29" s="24" t="s">
        <v>49</v>
      </c>
      <c r="BJ29" s="24"/>
      <c r="BK29" s="23"/>
      <c r="BL29" s="23"/>
      <c r="BM29" s="24"/>
      <c r="BN29" s="26">
        <f>IFERROR(((BK29-AT29)/(AX29-AT29)),0)</f>
        <v>-1.5833333333333333</v>
      </c>
      <c r="BO29" s="27">
        <f>+IF(BP29="SI",IFERROR((((IF(BP29="SI",(BL29-AT29),0)))/(AX29-AT29)),"REVISAR"),BH29)</f>
        <v>0</v>
      </c>
      <c r="BP29" s="24" t="s">
        <v>49</v>
      </c>
      <c r="BQ29" s="28"/>
      <c r="BR29" s="29"/>
      <c r="BS29" s="23"/>
      <c r="BT29" s="24"/>
      <c r="BU29" s="26">
        <f>IFERROR(((BR29-AT29)/(AX29-AT29)),0)</f>
        <v>-1.5833333333333333</v>
      </c>
      <c r="BV29" s="27">
        <f>+IF(BW29="SI",IFERROR((((IF(BW29="SI",(BS29-AT29),0)))/(AX29-AT29)),"REVISAR"),BO29)</f>
        <v>0</v>
      </c>
      <c r="BW29" s="24" t="s">
        <v>62</v>
      </c>
      <c r="BX29" s="24" t="s">
        <v>816</v>
      </c>
      <c r="BY29" s="23"/>
      <c r="BZ29" s="23"/>
      <c r="CA29" s="24"/>
      <c r="CB29" s="26">
        <f>IFERROR(((BY29-AT29)/(AX29-AT29)),0)</f>
        <v>-1.5833333333333333</v>
      </c>
      <c r="CC29" s="27">
        <f>+IF(CD29="SI",IFERROR((((IF(CD29="SI",(BZ29-AT29),0)))/(AX29-AT29)),"REVISAR"),BV29)</f>
        <v>0</v>
      </c>
      <c r="CD29" s="24" t="s">
        <v>49</v>
      </c>
      <c r="CE29" s="24"/>
      <c r="CF29" s="23"/>
      <c r="CG29" s="23"/>
      <c r="CH29" s="24"/>
      <c r="CI29" s="26">
        <f>IFERROR(((CF29-AT29)/(AX29-AT29)),0)</f>
        <v>-1.5833333333333333</v>
      </c>
      <c r="CJ29" s="27">
        <f>+IF(CK29="SI",IFERROR((((IF(CK29="SI",(CG29-AT29),0)))/(AX29-AT29)),"REVISAR"),CC29)</f>
        <v>0</v>
      </c>
      <c r="CK29" s="24" t="s">
        <v>49</v>
      </c>
      <c r="CL29" s="24"/>
      <c r="CM29" s="187"/>
      <c r="CN29" s="187"/>
      <c r="CO29" s="24"/>
      <c r="CP29" s="26">
        <f>IFERROR(((CM29-AT29)/(AX29-AT29)),0)</f>
        <v>-1.5833333333333333</v>
      </c>
      <c r="CQ29" s="27">
        <f>+IF(CR29="SI",IFERROR((((IF(CR29="SI",(CN29-AT29),0)))/(AX29-AT29)),"REVISAR"),CJ29)</f>
        <v>0</v>
      </c>
      <c r="CR29" s="24" t="s">
        <v>49</v>
      </c>
      <c r="CS29" s="24"/>
      <c r="CT29" s="23"/>
      <c r="CU29" s="23"/>
      <c r="CV29" s="24"/>
      <c r="CW29" s="26">
        <f>IFERROR(((CT29-AT29)/(AX29-AT29)),0)</f>
        <v>-1.5833333333333333</v>
      </c>
      <c r="CX29" s="27">
        <f>+IF(CY29="SI",IFERROR((((IF(CY29="SI",(CU29-AT29),0)))/(AX29-AT29)),"REVISAR"),CQ29)</f>
        <v>0</v>
      </c>
      <c r="CY29" s="24" t="s">
        <v>49</v>
      </c>
      <c r="CZ29" s="24"/>
      <c r="DA29" s="23"/>
      <c r="DB29" s="23"/>
      <c r="DC29" s="24"/>
      <c r="DD29" s="26">
        <f>IFERROR(((DA29-AT29)/(AX29-AT29)),0)</f>
        <v>-1.5833333333333333</v>
      </c>
      <c r="DE29" s="27">
        <f>+IF(DF29="SI",IFERROR((((IF(DF29="SI",(DB29-AT29),0)))/(AX29-AT29)),"REVISAR"),CX29)</f>
        <v>0</v>
      </c>
      <c r="DF29" s="24" t="s">
        <v>49</v>
      </c>
      <c r="DG29" s="24"/>
      <c r="DH29" s="23"/>
      <c r="DI29" s="23"/>
      <c r="DJ29" s="24"/>
      <c r="DK29" s="26">
        <f>IFERROR(((DH29-AT29)/(AX29-AT29)),0)</f>
        <v>-1.5833333333333333</v>
      </c>
      <c r="DL29" s="27">
        <f>+IF(DM29="SI",IFERROR((((IF(DM29="SI",(DI29-AT29),0)))/(AX29-AT29)),"REVISAR"),DE29)</f>
        <v>0</v>
      </c>
      <c r="DM29" s="24" t="s">
        <v>49</v>
      </c>
      <c r="DN29" s="24"/>
      <c r="DO29" s="23"/>
      <c r="DP29" s="23"/>
      <c r="DQ29" s="24"/>
      <c r="DR29" s="26">
        <f>IFERROR(((DO29-AT29)/(AX29-AT29)),0)</f>
        <v>-1.5833333333333333</v>
      </c>
      <c r="DS29" s="27">
        <f>+IF(DT29="SI",IFERROR((((IF(DT29="SI",(DP29-AT29),0)))/(AX29-AT29)),"REVISAR"),DL29)</f>
        <v>0</v>
      </c>
      <c r="DT29" s="24" t="s">
        <v>49</v>
      </c>
      <c r="DU29" s="24"/>
      <c r="DV29" s="23"/>
      <c r="DW29" s="23"/>
      <c r="DX29" s="24"/>
      <c r="DY29" s="26">
        <f>IFERROR(((DV29-AT29)/(AX29-AT29)),0)</f>
        <v>-1.5833333333333333</v>
      </c>
      <c r="DZ29" s="27">
        <f>+IF(EA29="SI",IFERROR((((IF(EA29="SI",(DW29-AT29),0)))/(AX29-AT29)),"REVISAR"),DS29)</f>
        <v>0</v>
      </c>
      <c r="EA29" s="24" t="s">
        <v>49</v>
      </c>
      <c r="EB29" s="24"/>
      <c r="EC29" s="30">
        <v>31</v>
      </c>
      <c r="ED29" s="23"/>
      <c r="EE29" s="24"/>
      <c r="EF29" s="26">
        <f>IFERROR(((EC29-AT29)/(AX29-AT29)),0)</f>
        <v>1</v>
      </c>
      <c r="EG29" s="27">
        <f>+IF(EH29="SI",IFERROR((((IF(EH29="SI",(ED29-AT29),0)))/(AX29-AT29)),"REVISAR"),DZ29)</f>
        <v>0</v>
      </c>
      <c r="EH29" s="24" t="s">
        <v>49</v>
      </c>
      <c r="EI29" s="24"/>
      <c r="EJ29" s="31">
        <v>2026</v>
      </c>
    </row>
    <row r="30" spans="2:140" ht="37" customHeight="1" x14ac:dyDescent="0.25">
      <c r="B30" s="15" t="s">
        <v>44</v>
      </c>
      <c r="C30" s="15" t="s">
        <v>63</v>
      </c>
      <c r="D30" s="15" t="s">
        <v>70</v>
      </c>
      <c r="E30" s="15" t="s">
        <v>129</v>
      </c>
      <c r="F30" s="15" t="s">
        <v>244</v>
      </c>
      <c r="G30" s="16" t="s">
        <v>245</v>
      </c>
      <c r="H30" s="15" t="s">
        <v>384</v>
      </c>
      <c r="I30" s="15" t="s">
        <v>247</v>
      </c>
      <c r="J30" s="15" t="s">
        <v>248</v>
      </c>
      <c r="K30" s="15" t="s">
        <v>249</v>
      </c>
      <c r="L30" s="15" t="s">
        <v>368</v>
      </c>
      <c r="M30" s="15" t="s">
        <v>72</v>
      </c>
      <c r="N30" s="15" t="s">
        <v>73</v>
      </c>
      <c r="O30" s="21" t="s">
        <v>385</v>
      </c>
      <c r="P30" s="39" t="s">
        <v>386</v>
      </c>
      <c r="Q30" s="19" t="s">
        <v>814</v>
      </c>
      <c r="R30" s="18" t="s">
        <v>565</v>
      </c>
      <c r="S30" s="39" t="s">
        <v>387</v>
      </c>
      <c r="T30" s="39" t="s">
        <v>274</v>
      </c>
      <c r="U30" s="39" t="s">
        <v>255</v>
      </c>
      <c r="V30" s="39">
        <v>120</v>
      </c>
      <c r="W30" s="39" t="s">
        <v>388</v>
      </c>
      <c r="X30" s="19" t="s">
        <v>313</v>
      </c>
      <c r="Y30" s="20"/>
      <c r="Z30" s="20"/>
      <c r="AA30" s="20" t="s">
        <v>67</v>
      </c>
      <c r="AB30" s="20" t="s">
        <v>67</v>
      </c>
      <c r="AC30" s="20" t="s">
        <v>67</v>
      </c>
      <c r="AD30" s="20" t="s">
        <v>67</v>
      </c>
      <c r="AE30" s="20" t="s">
        <v>67</v>
      </c>
      <c r="AF30" s="20" t="s">
        <v>67</v>
      </c>
      <c r="AG30" s="20" t="s">
        <v>67</v>
      </c>
      <c r="AH30" s="21" t="s">
        <v>67</v>
      </c>
      <c r="AI30" s="21" t="s">
        <v>67</v>
      </c>
      <c r="AJ30" s="21" t="s">
        <v>67</v>
      </c>
      <c r="AK30" s="21" t="s">
        <v>67</v>
      </c>
      <c r="AL30" s="21" t="s">
        <v>67</v>
      </c>
      <c r="AM30" s="21" t="s">
        <v>67</v>
      </c>
      <c r="AN30" s="21" t="s">
        <v>67</v>
      </c>
      <c r="AO30" s="21" t="s">
        <v>67</v>
      </c>
      <c r="AP30" s="21" t="s">
        <v>67</v>
      </c>
      <c r="AQ30" s="21" t="s">
        <v>67</v>
      </c>
      <c r="AR30" s="22" t="s">
        <v>67</v>
      </c>
      <c r="AS30" s="21" t="s">
        <v>67</v>
      </c>
      <c r="AT30" s="40">
        <v>100</v>
      </c>
      <c r="AU30" s="43">
        <v>100</v>
      </c>
      <c r="AV30" s="41">
        <v>100</v>
      </c>
      <c r="AW30" s="41">
        <v>100</v>
      </c>
      <c r="AX30" s="41">
        <v>100</v>
      </c>
      <c r="AY30" s="41">
        <v>100</v>
      </c>
      <c r="AZ30" s="42"/>
      <c r="BA30" s="42"/>
      <c r="BB30" s="42"/>
      <c r="BC30" s="42"/>
      <c r="BD30" s="23"/>
      <c r="BE30" s="23"/>
      <c r="BF30" s="24"/>
      <c r="BG30" s="25">
        <f t="shared" ref="BG30:BG32" si="56">IFERROR(BD30/AX30,0)</f>
        <v>0</v>
      </c>
      <c r="BH30" s="26">
        <f>IFERROR(BE30/AX30,0)</f>
        <v>0</v>
      </c>
      <c r="BI30" s="24" t="s">
        <v>49</v>
      </c>
      <c r="BJ30" s="24"/>
      <c r="BK30" s="23"/>
      <c r="BL30" s="23"/>
      <c r="BM30" s="24"/>
      <c r="BN30" s="26">
        <f t="shared" ref="BN30:BN32" si="57">+IFERROR(BK30/AX30,0)</f>
        <v>0</v>
      </c>
      <c r="BO30" s="27">
        <f>+IF(BP30="SI",IFERROR((IF(BP30="SI",BL30,0)/AX30),"REVISAR"),BH30)</f>
        <v>0</v>
      </c>
      <c r="BP30" s="24" t="s">
        <v>49</v>
      </c>
      <c r="BQ30" s="28"/>
      <c r="BR30" s="29"/>
      <c r="BS30" s="23"/>
      <c r="BT30" s="24"/>
      <c r="BU30" s="26">
        <f t="shared" ref="BU30:BU32" si="58">+IFERROR(BR30/AX30,0)</f>
        <v>0</v>
      </c>
      <c r="BV30" s="27">
        <f>+IF(BW30="SI",IFERROR((IF(BW30="SI",BS30,0)/AX30),"REVISAR"),BO30)</f>
        <v>0</v>
      </c>
      <c r="BW30" s="24" t="s">
        <v>62</v>
      </c>
      <c r="BX30" s="24" t="s">
        <v>817</v>
      </c>
      <c r="BY30" s="23"/>
      <c r="BZ30" s="23"/>
      <c r="CA30" s="24"/>
      <c r="CB30" s="26">
        <f t="shared" ref="CB30:CB32" si="59">+IFERROR(BY30/AX30,0)</f>
        <v>0</v>
      </c>
      <c r="CC30" s="27">
        <f>+IF(CD30="SI",IFERROR((IF(CD30="SI",BZ30,0)/AX30),"REVISAR"),BV30)</f>
        <v>0</v>
      </c>
      <c r="CD30" s="24" t="s">
        <v>49</v>
      </c>
      <c r="CE30" s="24"/>
      <c r="CF30" s="23"/>
      <c r="CG30" s="23"/>
      <c r="CH30" s="24"/>
      <c r="CI30" s="26">
        <f t="shared" ref="CI30:CI32" si="60">+IFERROR(CF30/AX30,0)</f>
        <v>0</v>
      </c>
      <c r="CJ30" s="27">
        <f>+IF(CK30="SI",IFERROR((IF(CK30="SI",CG30,0)/AX30),"REVISAR"),CC30)</f>
        <v>0</v>
      </c>
      <c r="CK30" s="24" t="s">
        <v>49</v>
      </c>
      <c r="CL30" s="24"/>
      <c r="CM30" s="187">
        <v>50</v>
      </c>
      <c r="CN30" s="187"/>
      <c r="CO30" s="24"/>
      <c r="CP30" s="26">
        <f t="shared" ref="CP30:CP32" si="61">+IFERROR(CM30/AX30,0)</f>
        <v>0.5</v>
      </c>
      <c r="CQ30" s="27">
        <f>+IF(CR30="SI",IFERROR((IF(CR30="SI",CN30,0)/AX30),"REVISAR"),CJ30)</f>
        <v>0</v>
      </c>
      <c r="CR30" s="24" t="s">
        <v>49</v>
      </c>
      <c r="CS30" s="24"/>
      <c r="CT30" s="23"/>
      <c r="CU30" s="23"/>
      <c r="CV30" s="24"/>
      <c r="CW30" s="26">
        <f t="shared" ref="CW30:CW32" si="62">+IFERROR(CT30/AX30,0)</f>
        <v>0</v>
      </c>
      <c r="CX30" s="27">
        <f>+IF(CY30="SI",IFERROR((IF(CY30="SI",CU30,0)/AX30),"REVISAR"),CQ30)</f>
        <v>0</v>
      </c>
      <c r="CY30" s="24" t="s">
        <v>49</v>
      </c>
      <c r="CZ30" s="24"/>
      <c r="DA30" s="23"/>
      <c r="DB30" s="23"/>
      <c r="DC30" s="24"/>
      <c r="DD30" s="26">
        <f t="shared" ref="DD30:DD32" si="63">+IFERROR(DA30/AX30,0)</f>
        <v>0</v>
      </c>
      <c r="DE30" s="27">
        <f>+IF(DF30="SI",IFERROR((IF(DF30="SI",DB30,0)/AX30),"REVISAR"),CX30)</f>
        <v>0</v>
      </c>
      <c r="DF30" s="24" t="s">
        <v>49</v>
      </c>
      <c r="DG30" s="24"/>
      <c r="DH30" s="23"/>
      <c r="DI30" s="23"/>
      <c r="DJ30" s="24"/>
      <c r="DK30" s="26">
        <f t="shared" ref="DK30:DK32" si="64">+IFERROR(DH30/AX30,0)</f>
        <v>0</v>
      </c>
      <c r="DL30" s="27">
        <f>+IF(DM30="SI",IFERROR((IF(DM30="SI",DI30,0)/AX30),"REVISAR"),DE30)</f>
        <v>0</v>
      </c>
      <c r="DM30" s="24" t="s">
        <v>49</v>
      </c>
      <c r="DN30" s="24"/>
      <c r="DO30" s="23"/>
      <c r="DP30" s="23"/>
      <c r="DQ30" s="24"/>
      <c r="DR30" s="26">
        <f t="shared" ref="DR30:DR32" si="65">+IFERROR(DO30/AX30,0)</f>
        <v>0</v>
      </c>
      <c r="DS30" s="27">
        <f>+IF(DT30="SI",IFERROR((IF(DT30="SI",DP30,0)/AX30),"REVISAR"),DL30)</f>
        <v>0</v>
      </c>
      <c r="DT30" s="24" t="s">
        <v>49</v>
      </c>
      <c r="DU30" s="24"/>
      <c r="DV30" s="23"/>
      <c r="DW30" s="23"/>
      <c r="DX30" s="24"/>
      <c r="DY30" s="26">
        <f t="shared" ref="DY30:DY32" si="66">+IFERROR(DV30/AX30,0)</f>
        <v>0</v>
      </c>
      <c r="DZ30" s="27">
        <f>+IF(EA30="SI",IFERROR((IF(EA30="SI",DW30,0)/AX30),"REVISAR"),DS30)</f>
        <v>0</v>
      </c>
      <c r="EA30" s="24" t="s">
        <v>49</v>
      </c>
      <c r="EB30" s="24"/>
      <c r="EC30" s="30">
        <v>100</v>
      </c>
      <c r="ED30" s="23"/>
      <c r="EE30" s="24"/>
      <c r="EF30" s="26">
        <f t="shared" si="22"/>
        <v>1</v>
      </c>
      <c r="EG30" s="27">
        <f>+IF(EH30="SI",IFERROR((IF(EH30="SI",ED30,0)/AX30),"REVISAR"),DZ30)</f>
        <v>0</v>
      </c>
      <c r="EH30" s="24" t="s">
        <v>49</v>
      </c>
      <c r="EI30" s="24"/>
      <c r="EJ30" s="31">
        <v>2026</v>
      </c>
    </row>
    <row r="31" spans="2:140" ht="37" customHeight="1" x14ac:dyDescent="0.25">
      <c r="B31" s="15" t="s">
        <v>44</v>
      </c>
      <c r="C31" s="15" t="s">
        <v>63</v>
      </c>
      <c r="D31" s="15" t="s">
        <v>70</v>
      </c>
      <c r="E31" s="15" t="s">
        <v>129</v>
      </c>
      <c r="F31" s="15" t="s">
        <v>244</v>
      </c>
      <c r="G31" s="16" t="s">
        <v>245</v>
      </c>
      <c r="H31" s="15" t="s">
        <v>367</v>
      </c>
      <c r="I31" s="15" t="s">
        <v>247</v>
      </c>
      <c r="J31" s="15" t="s">
        <v>248</v>
      </c>
      <c r="K31" s="15" t="s">
        <v>249</v>
      </c>
      <c r="L31" s="15" t="s">
        <v>368</v>
      </c>
      <c r="M31" s="15" t="s">
        <v>72</v>
      </c>
      <c r="N31" s="15" t="s">
        <v>73</v>
      </c>
      <c r="O31" s="21" t="s">
        <v>369</v>
      </c>
      <c r="P31" s="39" t="s">
        <v>370</v>
      </c>
      <c r="Q31" s="19" t="s">
        <v>252</v>
      </c>
      <c r="R31" s="18" t="s">
        <v>253</v>
      </c>
      <c r="S31" s="39" t="s">
        <v>371</v>
      </c>
      <c r="T31" s="39" t="s">
        <v>254</v>
      </c>
      <c r="U31" s="39" t="s">
        <v>260</v>
      </c>
      <c r="V31" s="39">
        <v>120</v>
      </c>
      <c r="W31" s="39" t="s">
        <v>372</v>
      </c>
      <c r="X31" s="19" t="s">
        <v>313</v>
      </c>
      <c r="Y31" s="20"/>
      <c r="Z31" s="20"/>
      <c r="AA31" s="20" t="s">
        <v>67</v>
      </c>
      <c r="AB31" s="20" t="s">
        <v>67</v>
      </c>
      <c r="AC31" s="20" t="s">
        <v>67</v>
      </c>
      <c r="AD31" s="20" t="s">
        <v>67</v>
      </c>
      <c r="AE31" s="20" t="s">
        <v>67</v>
      </c>
      <c r="AF31" s="20" t="s">
        <v>67</v>
      </c>
      <c r="AG31" s="20" t="s">
        <v>67</v>
      </c>
      <c r="AH31" s="21" t="s">
        <v>67</v>
      </c>
      <c r="AI31" s="21" t="s">
        <v>67</v>
      </c>
      <c r="AJ31" s="21" t="s">
        <v>83</v>
      </c>
      <c r="AK31" s="21" t="s">
        <v>67</v>
      </c>
      <c r="AL31" s="21" t="s">
        <v>67</v>
      </c>
      <c r="AM31" s="21" t="s">
        <v>67</v>
      </c>
      <c r="AN31" s="21" t="s">
        <v>67</v>
      </c>
      <c r="AO31" s="21" t="s">
        <v>67</v>
      </c>
      <c r="AP31" s="21" t="s">
        <v>67</v>
      </c>
      <c r="AQ31" s="21" t="s">
        <v>67</v>
      </c>
      <c r="AR31" s="22" t="s">
        <v>67</v>
      </c>
      <c r="AS31" s="21" t="s">
        <v>67</v>
      </c>
      <c r="AT31" s="40">
        <v>8000</v>
      </c>
      <c r="AU31" s="48">
        <v>2000</v>
      </c>
      <c r="AV31" s="41">
        <v>2000</v>
      </c>
      <c r="AW31" s="41">
        <v>2000</v>
      </c>
      <c r="AX31" s="41">
        <v>2000</v>
      </c>
      <c r="AY31" s="41">
        <v>8000</v>
      </c>
      <c r="AZ31" s="42"/>
      <c r="BA31" s="42"/>
      <c r="BB31" s="42"/>
      <c r="BC31" s="42"/>
      <c r="BD31" s="23"/>
      <c r="BE31" s="23"/>
      <c r="BF31" s="24"/>
      <c r="BG31" s="25">
        <f t="shared" si="56"/>
        <v>0</v>
      </c>
      <c r="BH31" s="26">
        <f>IFERROR(BE31/AX31,0)</f>
        <v>0</v>
      </c>
      <c r="BI31" s="24" t="s">
        <v>49</v>
      </c>
      <c r="BJ31" s="24"/>
      <c r="BK31" s="23"/>
      <c r="BL31" s="23"/>
      <c r="BM31" s="24"/>
      <c r="BN31" s="26">
        <f t="shared" si="57"/>
        <v>0</v>
      </c>
      <c r="BO31" s="27">
        <f>+IF(BP31="SI",IFERROR((IF(BP31="SI",BL31,0)/AX31),"REVISAR"),BH31)</f>
        <v>0</v>
      </c>
      <c r="BP31" s="24" t="s">
        <v>49</v>
      </c>
      <c r="BQ31" s="28"/>
      <c r="BR31" s="29"/>
      <c r="BS31" s="23"/>
      <c r="BT31" s="24"/>
      <c r="BU31" s="26">
        <f t="shared" si="58"/>
        <v>0</v>
      </c>
      <c r="BV31" s="27">
        <f>+IF(BW31="SI",IFERROR((IF(BW31="SI",BS31,0)/AX31),"REVISAR"),BO31)</f>
        <v>0</v>
      </c>
      <c r="BW31" s="24" t="s">
        <v>62</v>
      </c>
      <c r="BX31" s="24" t="s">
        <v>817</v>
      </c>
      <c r="BY31" s="23"/>
      <c r="BZ31" s="23"/>
      <c r="CA31" s="24"/>
      <c r="CB31" s="26">
        <f t="shared" si="59"/>
        <v>0</v>
      </c>
      <c r="CC31" s="27">
        <f>+IF(CD31="SI",IFERROR((IF(CD31="SI",BZ31,0)/AX31),"REVISAR"),BV31)</f>
        <v>0</v>
      </c>
      <c r="CD31" s="24" t="s">
        <v>49</v>
      </c>
      <c r="CE31" s="24"/>
      <c r="CF31" s="23"/>
      <c r="CG31" s="23"/>
      <c r="CH31" s="24"/>
      <c r="CI31" s="26">
        <f t="shared" si="60"/>
        <v>0</v>
      </c>
      <c r="CJ31" s="27">
        <f>+IF(CK31="SI",IFERROR((IF(CK31="SI",CG31,0)/AX31),"REVISAR"),CC31)</f>
        <v>0</v>
      </c>
      <c r="CK31" s="24" t="s">
        <v>49</v>
      </c>
      <c r="CL31" s="24"/>
      <c r="CM31" s="187"/>
      <c r="CN31" s="187"/>
      <c r="CO31" s="24"/>
      <c r="CP31" s="26">
        <f t="shared" si="61"/>
        <v>0</v>
      </c>
      <c r="CQ31" s="27">
        <f>+IF(CR31="SI",IFERROR((IF(CR31="SI",CN31,0)/AX31),"REVISAR"),CJ31)</f>
        <v>0</v>
      </c>
      <c r="CR31" s="24" t="s">
        <v>49</v>
      </c>
      <c r="CS31" s="24"/>
      <c r="CT31" s="23"/>
      <c r="CU31" s="23"/>
      <c r="CV31" s="24"/>
      <c r="CW31" s="26">
        <f t="shared" si="62"/>
        <v>0</v>
      </c>
      <c r="CX31" s="27">
        <f>+IF(CY31="SI",IFERROR((IF(CY31="SI",CU31,0)/AX31),"REVISAR"),CQ31)</f>
        <v>0</v>
      </c>
      <c r="CY31" s="24" t="s">
        <v>49</v>
      </c>
      <c r="CZ31" s="24"/>
      <c r="DA31" s="23"/>
      <c r="DB31" s="23"/>
      <c r="DC31" s="24"/>
      <c r="DD31" s="26">
        <f t="shared" si="63"/>
        <v>0</v>
      </c>
      <c r="DE31" s="27">
        <f>+IF(DF31="SI",IFERROR((IF(DF31="SI",DB31,0)/AX31),"REVISAR"),CX31)</f>
        <v>0</v>
      </c>
      <c r="DF31" s="24" t="s">
        <v>49</v>
      </c>
      <c r="DG31" s="24"/>
      <c r="DH31" s="23"/>
      <c r="DI31" s="23"/>
      <c r="DJ31" s="24"/>
      <c r="DK31" s="26">
        <f t="shared" si="64"/>
        <v>0</v>
      </c>
      <c r="DL31" s="27">
        <f>+IF(DM31="SI",IFERROR((IF(DM31="SI",DI31,0)/AX31),"REVISAR"),DE31)</f>
        <v>0</v>
      </c>
      <c r="DM31" s="24" t="s">
        <v>49</v>
      </c>
      <c r="DN31" s="24"/>
      <c r="DO31" s="23"/>
      <c r="DP31" s="23"/>
      <c r="DQ31" s="24"/>
      <c r="DR31" s="26">
        <f t="shared" si="65"/>
        <v>0</v>
      </c>
      <c r="DS31" s="27">
        <f>+IF(DT31="SI",IFERROR((IF(DT31="SI",DP31,0)/AX31),"REVISAR"),DL31)</f>
        <v>0</v>
      </c>
      <c r="DT31" s="24" t="s">
        <v>49</v>
      </c>
      <c r="DU31" s="24"/>
      <c r="DV31" s="23"/>
      <c r="DW31" s="23"/>
      <c r="DX31" s="24"/>
      <c r="DY31" s="26">
        <f t="shared" si="66"/>
        <v>0</v>
      </c>
      <c r="DZ31" s="27">
        <f>+IF(EA31="SI",IFERROR((IF(EA31="SI",DW31,0)/AX31),"REVISAR"),DS31)</f>
        <v>0</v>
      </c>
      <c r="EA31" s="24" t="s">
        <v>49</v>
      </c>
      <c r="EB31" s="24"/>
      <c r="EC31" s="30">
        <v>2000</v>
      </c>
      <c r="ED31" s="23"/>
      <c r="EE31" s="24"/>
      <c r="EF31" s="26">
        <f t="shared" si="22"/>
        <v>1</v>
      </c>
      <c r="EG31" s="27">
        <f>+IF(EH31="SI",IFERROR((IF(EH31="SI",ED31,0)/AX31),"REVISAR"),DZ31)</f>
        <v>0</v>
      </c>
      <c r="EH31" s="24" t="s">
        <v>49</v>
      </c>
      <c r="EI31" s="24"/>
      <c r="EJ31" s="31">
        <v>2026</v>
      </c>
    </row>
    <row r="32" spans="2:140" ht="37" customHeight="1" x14ac:dyDescent="0.25">
      <c r="B32" s="15" t="s">
        <v>44</v>
      </c>
      <c r="C32" s="15" t="s">
        <v>63</v>
      </c>
      <c r="D32" s="15" t="s">
        <v>70</v>
      </c>
      <c r="E32" s="15" t="s">
        <v>129</v>
      </c>
      <c r="F32" s="15" t="s">
        <v>244</v>
      </c>
      <c r="G32" s="16" t="s">
        <v>245</v>
      </c>
      <c r="H32" s="15" t="s">
        <v>367</v>
      </c>
      <c r="I32" s="15" t="s">
        <v>247</v>
      </c>
      <c r="J32" s="15" t="s">
        <v>248</v>
      </c>
      <c r="K32" s="15" t="s">
        <v>249</v>
      </c>
      <c r="L32" s="15" t="s">
        <v>368</v>
      </c>
      <c r="M32" s="15" t="s">
        <v>72</v>
      </c>
      <c r="N32" s="15" t="s">
        <v>73</v>
      </c>
      <c r="O32" s="21" t="s">
        <v>374</v>
      </c>
      <c r="P32" s="20" t="s">
        <v>375</v>
      </c>
      <c r="Q32" s="19" t="s">
        <v>252</v>
      </c>
      <c r="R32" s="18" t="s">
        <v>253</v>
      </c>
      <c r="S32" s="20" t="s">
        <v>376</v>
      </c>
      <c r="T32" s="20" t="s">
        <v>254</v>
      </c>
      <c r="U32" s="20" t="s">
        <v>260</v>
      </c>
      <c r="V32" s="20">
        <v>120</v>
      </c>
      <c r="W32" s="20" t="s">
        <v>372</v>
      </c>
      <c r="X32" s="19" t="s">
        <v>313</v>
      </c>
      <c r="Y32" s="20"/>
      <c r="Z32" s="20"/>
      <c r="AA32" s="20" t="s">
        <v>67</v>
      </c>
      <c r="AB32" s="20" t="s">
        <v>67</v>
      </c>
      <c r="AC32" s="20" t="s">
        <v>67</v>
      </c>
      <c r="AD32" s="20" t="s">
        <v>67</v>
      </c>
      <c r="AE32" s="20" t="s">
        <v>67</v>
      </c>
      <c r="AF32" s="20" t="s">
        <v>67</v>
      </c>
      <c r="AG32" s="20" t="s">
        <v>67</v>
      </c>
      <c r="AH32" s="21" t="s">
        <v>67</v>
      </c>
      <c r="AI32" s="21" t="s">
        <v>67</v>
      </c>
      <c r="AJ32" s="21" t="s">
        <v>83</v>
      </c>
      <c r="AK32" s="21" t="s">
        <v>67</v>
      </c>
      <c r="AL32" s="21" t="s">
        <v>67</v>
      </c>
      <c r="AM32" s="21" t="s">
        <v>67</v>
      </c>
      <c r="AN32" s="21" t="s">
        <v>67</v>
      </c>
      <c r="AO32" s="21" t="s">
        <v>67</v>
      </c>
      <c r="AP32" s="21" t="s">
        <v>67</v>
      </c>
      <c r="AQ32" s="21" t="s">
        <v>67</v>
      </c>
      <c r="AR32" s="22" t="s">
        <v>67</v>
      </c>
      <c r="AS32" s="21" t="s">
        <v>67</v>
      </c>
      <c r="AT32" s="40">
        <v>2500</v>
      </c>
      <c r="AU32" s="48">
        <v>500</v>
      </c>
      <c r="AV32" s="48">
        <v>500</v>
      </c>
      <c r="AW32" s="48">
        <v>500</v>
      </c>
      <c r="AX32" s="48">
        <v>500</v>
      </c>
      <c r="AY32" s="48">
        <v>2000</v>
      </c>
      <c r="AZ32" s="49"/>
      <c r="BA32" s="49"/>
      <c r="BB32" s="49"/>
      <c r="BC32" s="49"/>
      <c r="BD32" s="23"/>
      <c r="BE32" s="23"/>
      <c r="BF32" s="24"/>
      <c r="BG32" s="25">
        <f t="shared" si="56"/>
        <v>0</v>
      </c>
      <c r="BH32" s="26">
        <f>IFERROR(BE32/AX32,0)</f>
        <v>0</v>
      </c>
      <c r="BI32" s="24" t="s">
        <v>49</v>
      </c>
      <c r="BJ32" s="24"/>
      <c r="BK32" s="23"/>
      <c r="BL32" s="23"/>
      <c r="BM32" s="24"/>
      <c r="BN32" s="26">
        <f t="shared" si="57"/>
        <v>0</v>
      </c>
      <c r="BO32" s="27">
        <f>+IF(BP32="SI",IFERROR((IF(BP32="SI",BL32,0)/AX32),"REVISAR"),BH32)</f>
        <v>0</v>
      </c>
      <c r="BP32" s="24" t="s">
        <v>49</v>
      </c>
      <c r="BQ32" s="28"/>
      <c r="BR32" s="29"/>
      <c r="BS32" s="23"/>
      <c r="BT32" s="24"/>
      <c r="BU32" s="26">
        <f t="shared" si="58"/>
        <v>0</v>
      </c>
      <c r="BV32" s="27">
        <f>+IF(BW32="SI",IFERROR((IF(BW32="SI",BS32,0)/AX32),"REVISAR"),BO32)</f>
        <v>0</v>
      </c>
      <c r="BW32" s="24" t="s">
        <v>62</v>
      </c>
      <c r="BX32" s="24" t="s">
        <v>817</v>
      </c>
      <c r="BY32" s="23"/>
      <c r="BZ32" s="23"/>
      <c r="CA32" s="24"/>
      <c r="CB32" s="26">
        <f t="shared" si="59"/>
        <v>0</v>
      </c>
      <c r="CC32" s="27">
        <f>+IF(CD32="SI",IFERROR((IF(CD32="SI",BZ32,0)/AX32),"REVISAR"),BV32)</f>
        <v>0</v>
      </c>
      <c r="CD32" s="24" t="s">
        <v>49</v>
      </c>
      <c r="CE32" s="24"/>
      <c r="CF32" s="23"/>
      <c r="CG32" s="23"/>
      <c r="CH32" s="24"/>
      <c r="CI32" s="26">
        <f t="shared" si="60"/>
        <v>0</v>
      </c>
      <c r="CJ32" s="27">
        <f>+IF(CK32="SI",IFERROR((IF(CK32="SI",CG32,0)/AX32),"REVISAR"),CC32)</f>
        <v>0</v>
      </c>
      <c r="CK32" s="24" t="s">
        <v>49</v>
      </c>
      <c r="CL32" s="24"/>
      <c r="CM32" s="187"/>
      <c r="CN32" s="187"/>
      <c r="CO32" s="24"/>
      <c r="CP32" s="26">
        <f t="shared" si="61"/>
        <v>0</v>
      </c>
      <c r="CQ32" s="27">
        <f>+IF(CR32="SI",IFERROR((IF(CR32="SI",CN32,0)/AX32),"REVISAR"),CJ32)</f>
        <v>0</v>
      </c>
      <c r="CR32" s="24" t="s">
        <v>49</v>
      </c>
      <c r="CS32" s="24"/>
      <c r="CT32" s="23"/>
      <c r="CU32" s="23"/>
      <c r="CV32" s="24"/>
      <c r="CW32" s="26">
        <f t="shared" si="62"/>
        <v>0</v>
      </c>
      <c r="CX32" s="27">
        <f>+IF(CY32="SI",IFERROR((IF(CY32="SI",CU32,0)/AX32),"REVISAR"),CQ32)</f>
        <v>0</v>
      </c>
      <c r="CY32" s="24" t="s">
        <v>49</v>
      </c>
      <c r="CZ32" s="24"/>
      <c r="DA32" s="23"/>
      <c r="DB32" s="23"/>
      <c r="DC32" s="24"/>
      <c r="DD32" s="26">
        <f t="shared" si="63"/>
        <v>0</v>
      </c>
      <c r="DE32" s="27">
        <f>+IF(DF32="SI",IFERROR((IF(DF32="SI",DB32,0)/AX32),"REVISAR"),CX32)</f>
        <v>0</v>
      </c>
      <c r="DF32" s="24" t="s">
        <v>49</v>
      </c>
      <c r="DG32" s="24"/>
      <c r="DH32" s="23"/>
      <c r="DI32" s="23"/>
      <c r="DJ32" s="24"/>
      <c r="DK32" s="26">
        <f t="shared" si="64"/>
        <v>0</v>
      </c>
      <c r="DL32" s="27">
        <f>+IF(DM32="SI",IFERROR((IF(DM32="SI",DI32,0)/AX32),"REVISAR"),DE32)</f>
        <v>0</v>
      </c>
      <c r="DM32" s="24" t="s">
        <v>49</v>
      </c>
      <c r="DN32" s="24"/>
      <c r="DO32" s="23"/>
      <c r="DP32" s="23"/>
      <c r="DQ32" s="24"/>
      <c r="DR32" s="26">
        <f t="shared" si="65"/>
        <v>0</v>
      </c>
      <c r="DS32" s="27">
        <f>+IF(DT32="SI",IFERROR((IF(DT32="SI",DP32,0)/AX32),"REVISAR"),DL32)</f>
        <v>0</v>
      </c>
      <c r="DT32" s="24" t="s">
        <v>49</v>
      </c>
      <c r="DU32" s="24"/>
      <c r="DV32" s="23"/>
      <c r="DW32" s="23"/>
      <c r="DX32" s="24"/>
      <c r="DY32" s="26">
        <f t="shared" si="66"/>
        <v>0</v>
      </c>
      <c r="DZ32" s="27">
        <f>+IF(EA32="SI",IFERROR((IF(EA32="SI",DW32,0)/AX32),"REVISAR"),DS32)</f>
        <v>0</v>
      </c>
      <c r="EA32" s="24" t="s">
        <v>49</v>
      </c>
      <c r="EB32" s="24"/>
      <c r="EC32" s="30">
        <v>500</v>
      </c>
      <c r="ED32" s="23"/>
      <c r="EE32" s="24"/>
      <c r="EF32" s="26">
        <f t="shared" si="22"/>
        <v>1</v>
      </c>
      <c r="EG32" s="27">
        <f>+IF(EH32="SI",IFERROR((IF(EH32="SI",ED32,0)/AX32),"REVISAR"),DZ32)</f>
        <v>0</v>
      </c>
      <c r="EH32" s="24" t="s">
        <v>49</v>
      </c>
      <c r="EI32" s="24"/>
      <c r="EJ32" s="31">
        <v>2026</v>
      </c>
    </row>
    <row r="33" spans="2:140" ht="37" customHeight="1" x14ac:dyDescent="0.25">
      <c r="B33" s="15" t="s">
        <v>44</v>
      </c>
      <c r="C33" s="15" t="s">
        <v>63</v>
      </c>
      <c r="D33" s="15" t="s">
        <v>70</v>
      </c>
      <c r="E33" s="15" t="s">
        <v>129</v>
      </c>
      <c r="F33" s="15" t="s">
        <v>244</v>
      </c>
      <c r="G33" s="16" t="s">
        <v>245</v>
      </c>
      <c r="H33" s="15" t="s">
        <v>373</v>
      </c>
      <c r="I33" s="15" t="s">
        <v>247</v>
      </c>
      <c r="J33" s="15" t="s">
        <v>248</v>
      </c>
      <c r="K33" s="15" t="s">
        <v>249</v>
      </c>
      <c r="L33" s="15" t="s">
        <v>368</v>
      </c>
      <c r="M33" s="15" t="s">
        <v>72</v>
      </c>
      <c r="N33" s="15" t="s">
        <v>73</v>
      </c>
      <c r="O33" s="21" t="s">
        <v>389</v>
      </c>
      <c r="P33" s="39" t="s">
        <v>390</v>
      </c>
      <c r="Q33" s="19" t="s">
        <v>252</v>
      </c>
      <c r="R33" s="18" t="s">
        <v>293</v>
      </c>
      <c r="S33" s="39" t="s">
        <v>391</v>
      </c>
      <c r="T33" s="39" t="s">
        <v>274</v>
      </c>
      <c r="U33" s="39" t="s">
        <v>260</v>
      </c>
      <c r="V33" s="39">
        <v>120</v>
      </c>
      <c r="W33" s="39" t="s">
        <v>392</v>
      </c>
      <c r="X33" s="19" t="s">
        <v>313</v>
      </c>
      <c r="Y33" s="20"/>
      <c r="Z33" s="20"/>
      <c r="AA33" s="20"/>
      <c r="AB33" s="20"/>
      <c r="AC33" s="20"/>
      <c r="AD33" s="20"/>
      <c r="AE33" s="20"/>
      <c r="AF33" s="20"/>
      <c r="AG33" s="20"/>
      <c r="AH33" s="21"/>
      <c r="AI33" s="21" t="s">
        <v>83</v>
      </c>
      <c r="AJ33" s="21"/>
      <c r="AK33" s="21"/>
      <c r="AL33" s="21"/>
      <c r="AM33" s="21"/>
      <c r="AN33" s="21"/>
      <c r="AO33" s="21"/>
      <c r="AP33" s="21"/>
      <c r="AQ33" s="21"/>
      <c r="AR33" s="22"/>
      <c r="AS33" s="21"/>
      <c r="AT33" s="40">
        <v>9</v>
      </c>
      <c r="AU33" s="48">
        <v>11</v>
      </c>
      <c r="AV33" s="41">
        <v>12</v>
      </c>
      <c r="AW33" s="41">
        <v>14</v>
      </c>
      <c r="AX33" s="41">
        <v>15</v>
      </c>
      <c r="AY33" s="41">
        <v>15</v>
      </c>
      <c r="AZ33" s="42"/>
      <c r="BA33" s="42"/>
      <c r="BB33" s="42"/>
      <c r="BC33" s="42"/>
      <c r="BD33" s="23"/>
      <c r="BE33" s="23"/>
      <c r="BF33" s="24"/>
      <c r="BG33" s="26">
        <f>IFERROR(((BD33-AT33)/(AX33-AT33)),0)</f>
        <v>-1.5</v>
      </c>
      <c r="BH33" s="27">
        <f>+IF(BI33="SI",IFERROR((((IF(BI33="SI",(BE33-AT33),0)))/(AX33-AT33)),"REVISAR"),0)</f>
        <v>0</v>
      </c>
      <c r="BI33" s="24" t="s">
        <v>49</v>
      </c>
      <c r="BJ33" s="24"/>
      <c r="BK33" s="23"/>
      <c r="BL33" s="23"/>
      <c r="BM33" s="24"/>
      <c r="BN33" s="26">
        <f>IFERROR(((BK33-AT33)/(AX33-AT33)),0)</f>
        <v>-1.5</v>
      </c>
      <c r="BO33" s="27">
        <f>+IF(BP33="SI",IFERROR((((IF(BP33="SI",(BL33-AT33),0)))/(AX33-AT33)),"REVISAR"),BH33)</f>
        <v>0</v>
      </c>
      <c r="BP33" s="24" t="s">
        <v>49</v>
      </c>
      <c r="BQ33" s="28"/>
      <c r="BR33" s="29"/>
      <c r="BS33" s="23"/>
      <c r="BT33" s="24"/>
      <c r="BU33" s="26">
        <f>IFERROR(((BR33-AT33)/(AX33-AT33)),0)</f>
        <v>-1.5</v>
      </c>
      <c r="BV33" s="27">
        <f>+IF(BW33="SI",IFERROR((((IF(BW33="SI",(BS33-AT33),0)))/(AX33-AT33)),"REVISAR"),BO33)</f>
        <v>0</v>
      </c>
      <c r="BW33" s="24" t="s">
        <v>62</v>
      </c>
      <c r="BX33" s="24" t="s">
        <v>816</v>
      </c>
      <c r="BY33" s="23"/>
      <c r="BZ33" s="23"/>
      <c r="CA33" s="24"/>
      <c r="CB33" s="26">
        <f>IFERROR(((BY33-AT33)/(AX33-AT33)),0)</f>
        <v>-1.5</v>
      </c>
      <c r="CC33" s="27">
        <f>+IF(CD33="SI",IFERROR((((IF(CD33="SI",(BZ33-AT33),0)))/(AX33-AT33)),"REVISAR"),BV33)</f>
        <v>0</v>
      </c>
      <c r="CD33" s="24" t="s">
        <v>49</v>
      </c>
      <c r="CE33" s="24"/>
      <c r="CF33" s="23"/>
      <c r="CG33" s="23"/>
      <c r="CH33" s="24"/>
      <c r="CI33" s="26">
        <f>IFERROR(((CF33-AT33)/(AX33-AT33)),0)</f>
        <v>-1.5</v>
      </c>
      <c r="CJ33" s="27">
        <f>+IF(CK33="SI",IFERROR((((IF(CK33="SI",(CG33-AT33),0)))/(AX33-AT33)),"REVISAR"),CC33)</f>
        <v>0</v>
      </c>
      <c r="CK33" s="24" t="s">
        <v>49</v>
      </c>
      <c r="CL33" s="24"/>
      <c r="CM33" s="187"/>
      <c r="CN33" s="187"/>
      <c r="CO33" s="24"/>
      <c r="CP33" s="26">
        <f>IFERROR(((CM33-AT33)/(AX33-AT33)),0)</f>
        <v>-1.5</v>
      </c>
      <c r="CQ33" s="27">
        <f>+IF(CR33="SI",IFERROR((((IF(CR33="SI",(CN33-AT33),0)))/(AX33-AT33)),"REVISAR"),CJ33)</f>
        <v>0</v>
      </c>
      <c r="CR33" s="24" t="s">
        <v>49</v>
      </c>
      <c r="CS33" s="24"/>
      <c r="CT33" s="23"/>
      <c r="CU33" s="23"/>
      <c r="CV33" s="24"/>
      <c r="CW33" s="26">
        <f>IFERROR(((CT33-AT33)/(AX33-AT33)),0)</f>
        <v>-1.5</v>
      </c>
      <c r="CX33" s="27">
        <f>+IF(CY33="SI",IFERROR((((IF(CY33="SI",(CU33-AT33),0)))/(AX33-AT33)),"REVISAR"),CQ33)</f>
        <v>0</v>
      </c>
      <c r="CY33" s="24" t="s">
        <v>49</v>
      </c>
      <c r="CZ33" s="24"/>
      <c r="DA33" s="23"/>
      <c r="DB33" s="23"/>
      <c r="DC33" s="24"/>
      <c r="DD33" s="26">
        <f>IFERROR(((DA33-AT33)/(AX33-AT33)),0)</f>
        <v>-1.5</v>
      </c>
      <c r="DE33" s="27">
        <f>+IF(DF33="SI",IFERROR((((IF(DF33="SI",(DB33-AT33),0)))/(AX33-AT33)),"REVISAR"),CX33)</f>
        <v>0</v>
      </c>
      <c r="DF33" s="24" t="s">
        <v>49</v>
      </c>
      <c r="DG33" s="24"/>
      <c r="DH33" s="23"/>
      <c r="DI33" s="23"/>
      <c r="DJ33" s="24"/>
      <c r="DK33" s="26">
        <f>IFERROR(((DH33-AT33)/(AX33-AT33)),0)</f>
        <v>-1.5</v>
      </c>
      <c r="DL33" s="27">
        <f>+IF(DM33="SI",IFERROR((((IF(DM33="SI",(DI33-AT33),0)))/(AX33-AT33)),"REVISAR"),DE33)</f>
        <v>0</v>
      </c>
      <c r="DM33" s="24" t="s">
        <v>49</v>
      </c>
      <c r="DN33" s="24"/>
      <c r="DO33" s="23"/>
      <c r="DP33" s="23"/>
      <c r="DQ33" s="24"/>
      <c r="DR33" s="26">
        <f>IFERROR(((DO33-AT33)/(AX33-AT33)),0)</f>
        <v>-1.5</v>
      </c>
      <c r="DS33" s="27">
        <f>+IF(DT33="SI",IFERROR((((IF(DT33="SI",(DP33-AT33),0)))/(AX33-AT33)),"REVISAR"),DL33)</f>
        <v>0</v>
      </c>
      <c r="DT33" s="24" t="s">
        <v>49</v>
      </c>
      <c r="DU33" s="24"/>
      <c r="DV33" s="23"/>
      <c r="DW33" s="23"/>
      <c r="DX33" s="24"/>
      <c r="DY33" s="26">
        <f>IFERROR(((DV33-AT33)/(AX33-AT33)),0)</f>
        <v>-1.5</v>
      </c>
      <c r="DZ33" s="27">
        <f>+IF(EA33="SI",IFERROR((((IF(EA33="SI",(DW33-AT33),0)))/(AX33-AT33)),"REVISAR"),DS33)</f>
        <v>0</v>
      </c>
      <c r="EA33" s="24" t="s">
        <v>49</v>
      </c>
      <c r="EB33" s="24"/>
      <c r="EC33" s="30">
        <v>15</v>
      </c>
      <c r="ED33" s="23"/>
      <c r="EE33" s="24"/>
      <c r="EF33" s="26">
        <f>IFERROR(((EC33-AT33)/(AX33-AT33)),0)</f>
        <v>1</v>
      </c>
      <c r="EG33" s="27">
        <f>+IF(EH33="SI",IFERROR((((IF(EH33="SI",(ED33-AT33),0)))/(AX33-AT33)),"REVISAR"),DZ33)</f>
        <v>0</v>
      </c>
      <c r="EH33" s="24" t="s">
        <v>49</v>
      </c>
      <c r="EI33" s="24"/>
      <c r="EJ33" s="31">
        <v>2026</v>
      </c>
    </row>
    <row r="34" spans="2:140" ht="37" customHeight="1" x14ac:dyDescent="0.25">
      <c r="B34" s="15" t="s">
        <v>44</v>
      </c>
      <c r="C34" s="15" t="s">
        <v>63</v>
      </c>
      <c r="D34" s="15" t="s">
        <v>70</v>
      </c>
      <c r="E34" s="15" t="s">
        <v>129</v>
      </c>
      <c r="F34" s="15" t="s">
        <v>244</v>
      </c>
      <c r="G34" s="16" t="s">
        <v>245</v>
      </c>
      <c r="H34" s="15" t="s">
        <v>373</v>
      </c>
      <c r="I34" s="15" t="s">
        <v>247</v>
      </c>
      <c r="J34" s="15" t="s">
        <v>248</v>
      </c>
      <c r="K34" s="15" t="s">
        <v>249</v>
      </c>
      <c r="L34" s="15" t="s">
        <v>368</v>
      </c>
      <c r="M34" s="15" t="s">
        <v>72</v>
      </c>
      <c r="N34" s="15" t="s">
        <v>73</v>
      </c>
      <c r="O34" s="21" t="s">
        <v>393</v>
      </c>
      <c r="P34" s="39" t="s">
        <v>394</v>
      </c>
      <c r="Q34" s="19" t="s">
        <v>252</v>
      </c>
      <c r="R34" s="18" t="s">
        <v>293</v>
      </c>
      <c r="S34" s="39" t="s">
        <v>395</v>
      </c>
      <c r="T34" s="18" t="s">
        <v>274</v>
      </c>
      <c r="U34" s="39" t="s">
        <v>260</v>
      </c>
      <c r="V34" s="39">
        <v>120</v>
      </c>
      <c r="W34" s="39" t="s">
        <v>396</v>
      </c>
      <c r="X34" s="19" t="s">
        <v>313</v>
      </c>
      <c r="Y34" s="20"/>
      <c r="Z34" s="20"/>
      <c r="AA34" s="20"/>
      <c r="AB34" s="20"/>
      <c r="AC34" s="20"/>
      <c r="AD34" s="20"/>
      <c r="AE34" s="20"/>
      <c r="AF34" s="20"/>
      <c r="AG34" s="20"/>
      <c r="AH34" s="21"/>
      <c r="AI34" s="21"/>
      <c r="AJ34" s="21" t="s">
        <v>83</v>
      </c>
      <c r="AK34" s="21"/>
      <c r="AL34" s="21"/>
      <c r="AM34" s="21"/>
      <c r="AN34" s="21"/>
      <c r="AO34" s="21"/>
      <c r="AP34" s="21"/>
      <c r="AQ34" s="21"/>
      <c r="AR34" s="22"/>
      <c r="AS34" s="21"/>
      <c r="AT34" s="40">
        <v>19</v>
      </c>
      <c r="AU34" s="48">
        <v>22</v>
      </c>
      <c r="AV34" s="41">
        <v>26</v>
      </c>
      <c r="AW34" s="41">
        <v>29</v>
      </c>
      <c r="AX34" s="41">
        <v>31</v>
      </c>
      <c r="AY34" s="41">
        <v>31</v>
      </c>
      <c r="AZ34" s="42"/>
      <c r="BA34" s="42"/>
      <c r="BB34" s="42"/>
      <c r="BC34" s="42"/>
      <c r="BD34" s="23"/>
      <c r="BE34" s="23"/>
      <c r="BF34" s="24"/>
      <c r="BG34" s="26">
        <f>IFERROR(((BD34-AT34)/(AX34-AT34)),0)</f>
        <v>-1.5833333333333333</v>
      </c>
      <c r="BH34" s="27">
        <f>+IF(BI34="SI",IFERROR((((IF(BI34="SI",(BE34-AT34),0)))/(AX34-AT34)),"REVISAR"),0)</f>
        <v>0</v>
      </c>
      <c r="BI34" s="24" t="s">
        <v>49</v>
      </c>
      <c r="BJ34" s="24"/>
      <c r="BK34" s="23"/>
      <c r="BL34" s="23"/>
      <c r="BM34" s="24"/>
      <c r="BN34" s="26">
        <f>IFERROR(((BK34-AT34)/(AX34-AT34)),0)</f>
        <v>-1.5833333333333333</v>
      </c>
      <c r="BO34" s="27">
        <f>+IF(BP34="SI",IFERROR((((IF(BP34="SI",(BL34-AT34),0)))/(AX34-AT34)),"REVISAR"),BH34)</f>
        <v>0</v>
      </c>
      <c r="BP34" s="24" t="s">
        <v>49</v>
      </c>
      <c r="BQ34" s="28"/>
      <c r="BR34" s="29"/>
      <c r="BS34" s="23"/>
      <c r="BT34" s="24"/>
      <c r="BU34" s="26">
        <f>IFERROR(((BR34-AT34)/(AX34-AT34)),0)</f>
        <v>-1.5833333333333333</v>
      </c>
      <c r="BV34" s="27">
        <f>+IF(BW34="SI",IFERROR((((IF(BW34="SI",(BS34-AT34),0)))/(AX34-AT34)),"REVISAR"),BO34)</f>
        <v>0</v>
      </c>
      <c r="BW34" s="24" t="s">
        <v>62</v>
      </c>
      <c r="BX34" s="24" t="s">
        <v>816</v>
      </c>
      <c r="BY34" s="23"/>
      <c r="BZ34" s="23"/>
      <c r="CA34" s="24"/>
      <c r="CB34" s="26">
        <f>IFERROR(((BY34-AT34)/(AX34-AT34)),0)</f>
        <v>-1.5833333333333333</v>
      </c>
      <c r="CC34" s="27">
        <f>+IF(CD34="SI",IFERROR((((IF(CD34="SI",(BZ34-AT34),0)))/(AX34-AT34)),"REVISAR"),BV34)</f>
        <v>0</v>
      </c>
      <c r="CD34" s="24" t="s">
        <v>49</v>
      </c>
      <c r="CE34" s="24"/>
      <c r="CF34" s="23"/>
      <c r="CG34" s="23"/>
      <c r="CH34" s="24"/>
      <c r="CI34" s="26">
        <f>IFERROR(((CF34-AT34)/(AX34-AT34)),0)</f>
        <v>-1.5833333333333333</v>
      </c>
      <c r="CJ34" s="27">
        <f>+IF(CK34="SI",IFERROR((((IF(CK34="SI",(CG34-AT34),0)))/(AX34-AT34)),"REVISAR"),CC34)</f>
        <v>0</v>
      </c>
      <c r="CK34" s="24" t="s">
        <v>49</v>
      </c>
      <c r="CL34" s="24"/>
      <c r="CM34" s="187"/>
      <c r="CN34" s="187"/>
      <c r="CO34" s="24"/>
      <c r="CP34" s="26">
        <f>IFERROR(((CM34-AT34)/(AX34-AT34)),0)</f>
        <v>-1.5833333333333333</v>
      </c>
      <c r="CQ34" s="27">
        <f>+IF(CR34="SI",IFERROR((((IF(CR34="SI",(CN34-AT34),0)))/(AX34-AT34)),"REVISAR"),CJ34)</f>
        <v>0</v>
      </c>
      <c r="CR34" s="24" t="s">
        <v>49</v>
      </c>
      <c r="CS34" s="24"/>
      <c r="CT34" s="23"/>
      <c r="CU34" s="23"/>
      <c r="CV34" s="24"/>
      <c r="CW34" s="26">
        <f>IFERROR(((CT34-AT34)/(AX34-AT34)),0)</f>
        <v>-1.5833333333333333</v>
      </c>
      <c r="CX34" s="27">
        <f>+IF(CY34="SI",IFERROR((((IF(CY34="SI",(CU34-AT34),0)))/(AX34-AT34)),"REVISAR"),CQ34)</f>
        <v>0</v>
      </c>
      <c r="CY34" s="24" t="s">
        <v>49</v>
      </c>
      <c r="CZ34" s="24"/>
      <c r="DA34" s="23"/>
      <c r="DB34" s="23"/>
      <c r="DC34" s="24"/>
      <c r="DD34" s="26">
        <f>IFERROR(((DA34-AT34)/(AX34-AT34)),0)</f>
        <v>-1.5833333333333333</v>
      </c>
      <c r="DE34" s="27">
        <f>+IF(DF34="SI",IFERROR((((IF(DF34="SI",(DB34-AT34),0)))/(AX34-AT34)),"REVISAR"),CX34)</f>
        <v>0</v>
      </c>
      <c r="DF34" s="24" t="s">
        <v>49</v>
      </c>
      <c r="DG34" s="24"/>
      <c r="DH34" s="23"/>
      <c r="DI34" s="23"/>
      <c r="DJ34" s="24"/>
      <c r="DK34" s="26">
        <f>IFERROR(((DH34-AT34)/(AX34-AT34)),0)</f>
        <v>-1.5833333333333333</v>
      </c>
      <c r="DL34" s="27">
        <f>+IF(DM34="SI",IFERROR((((IF(DM34="SI",(DI34-AT34),0)))/(AX34-AT34)),"REVISAR"),DE34)</f>
        <v>0</v>
      </c>
      <c r="DM34" s="24" t="s">
        <v>49</v>
      </c>
      <c r="DN34" s="24"/>
      <c r="DO34" s="23"/>
      <c r="DP34" s="23"/>
      <c r="DQ34" s="24"/>
      <c r="DR34" s="26">
        <f>IFERROR(((DO34-AT34)/(AX34-AT34)),0)</f>
        <v>-1.5833333333333333</v>
      </c>
      <c r="DS34" s="27">
        <f>+IF(DT34="SI",IFERROR((((IF(DT34="SI",(DP34-AT34),0)))/(AX34-AT34)),"REVISAR"),DL34)</f>
        <v>0</v>
      </c>
      <c r="DT34" s="24" t="s">
        <v>49</v>
      </c>
      <c r="DU34" s="24"/>
      <c r="DV34" s="23"/>
      <c r="DW34" s="23"/>
      <c r="DX34" s="24"/>
      <c r="DY34" s="26">
        <f>IFERROR(((DV34-AT34)/(AX34-AT34)),0)</f>
        <v>-1.5833333333333333</v>
      </c>
      <c r="DZ34" s="27">
        <f>+IF(EA34="SI",IFERROR((((IF(EA34="SI",(DW34-AT34),0)))/(AX34-AT34)),"REVISAR"),DS34)</f>
        <v>0</v>
      </c>
      <c r="EA34" s="24" t="s">
        <v>49</v>
      </c>
      <c r="EB34" s="24"/>
      <c r="EC34" s="30">
        <v>31</v>
      </c>
      <c r="ED34" s="23"/>
      <c r="EE34" s="24"/>
      <c r="EF34" s="26">
        <f>IFERROR(((EC34-AT34)/(AX34-AT34)),0)</f>
        <v>1</v>
      </c>
      <c r="EG34" s="27">
        <f>+IF(EH34="SI",IFERROR((((IF(EH34="SI",(ED34-AT34),0)))/(AX34-AT34)),"REVISAR"),DZ34)</f>
        <v>0</v>
      </c>
      <c r="EH34" s="24" t="s">
        <v>49</v>
      </c>
      <c r="EI34" s="24"/>
      <c r="EJ34" s="31">
        <v>2026</v>
      </c>
    </row>
    <row r="35" spans="2:140" ht="37" customHeight="1" x14ac:dyDescent="0.25">
      <c r="B35" s="15" t="s">
        <v>44</v>
      </c>
      <c r="C35" s="15" t="s">
        <v>63</v>
      </c>
      <c r="D35" s="15" t="s">
        <v>70</v>
      </c>
      <c r="E35" s="15" t="s">
        <v>129</v>
      </c>
      <c r="F35" s="15" t="s">
        <v>244</v>
      </c>
      <c r="G35" s="16" t="s">
        <v>245</v>
      </c>
      <c r="H35" s="15" t="s">
        <v>367</v>
      </c>
      <c r="I35" s="15" t="s">
        <v>247</v>
      </c>
      <c r="J35" s="15" t="s">
        <v>248</v>
      </c>
      <c r="K35" s="15" t="s">
        <v>249</v>
      </c>
      <c r="L35" s="15" t="s">
        <v>368</v>
      </c>
      <c r="M35" s="15" t="s">
        <v>72</v>
      </c>
      <c r="N35" s="15" t="s">
        <v>73</v>
      </c>
      <c r="O35" s="21" t="s">
        <v>397</v>
      </c>
      <c r="P35" s="39" t="s">
        <v>398</v>
      </c>
      <c r="Q35" s="19" t="s">
        <v>272</v>
      </c>
      <c r="R35" s="18" t="s">
        <v>399</v>
      </c>
      <c r="S35" s="39" t="s">
        <v>400</v>
      </c>
      <c r="T35" s="39" t="s">
        <v>274</v>
      </c>
      <c r="U35" s="39" t="s">
        <v>260</v>
      </c>
      <c r="V35" s="39">
        <v>120</v>
      </c>
      <c r="W35" s="39" t="s">
        <v>401</v>
      </c>
      <c r="X35" s="19" t="s">
        <v>313</v>
      </c>
      <c r="Y35" s="20"/>
      <c r="Z35" s="20"/>
      <c r="AA35" s="20"/>
      <c r="AB35" s="20"/>
      <c r="AC35" s="20"/>
      <c r="AD35" s="20"/>
      <c r="AE35" s="20"/>
      <c r="AF35" s="20"/>
      <c r="AG35" s="20"/>
      <c r="AH35" s="21"/>
      <c r="AI35" s="21"/>
      <c r="AJ35" s="21"/>
      <c r="AK35" s="21"/>
      <c r="AL35" s="21"/>
      <c r="AM35" s="21"/>
      <c r="AN35" s="21"/>
      <c r="AO35" s="21"/>
      <c r="AP35" s="21"/>
      <c r="AQ35" s="21"/>
      <c r="AR35" s="22"/>
      <c r="AS35" s="21"/>
      <c r="AT35" s="40">
        <v>11</v>
      </c>
      <c r="AU35" s="48">
        <v>10</v>
      </c>
      <c r="AV35" s="48">
        <v>10</v>
      </c>
      <c r="AW35" s="48">
        <v>9</v>
      </c>
      <c r="AX35" s="48">
        <v>9</v>
      </c>
      <c r="AY35" s="48">
        <v>9</v>
      </c>
      <c r="AZ35" s="49"/>
      <c r="BA35" s="49"/>
      <c r="BB35" s="49"/>
      <c r="BC35" s="49"/>
      <c r="BD35" s="23"/>
      <c r="BE35" s="23"/>
      <c r="BF35" s="24"/>
      <c r="BG35" s="26">
        <f>IFERROR((($AT35 - BD35) / ($AT35 - $AX35)), 0)</f>
        <v>5.5</v>
      </c>
      <c r="BH35" s="26">
        <f>IF(BI35="SI",IFERROR((($AT35 - BE35) / ($AT35 - $AX35)),"REVISAR"),BA35)</f>
        <v>0</v>
      </c>
      <c r="BI35" s="24" t="s">
        <v>49</v>
      </c>
      <c r="BJ35" s="24"/>
      <c r="BK35" s="23"/>
      <c r="BL35" s="23"/>
      <c r="BM35" s="24"/>
      <c r="BN35" s="26">
        <f>IFERROR((($AT35 - BK35) / ($AT35 - $AX35)), 0)</f>
        <v>5.5</v>
      </c>
      <c r="BO35" s="26">
        <f>IF(BP35="SI",IFERROR((($AT35 - BL35) / ($AT35 - $AX35)),"REVISAR"),BH35)</f>
        <v>0</v>
      </c>
      <c r="BP35" s="24" t="s">
        <v>49</v>
      </c>
      <c r="BQ35" s="28"/>
      <c r="BR35" s="29"/>
      <c r="BS35" s="23"/>
      <c r="BT35" s="24"/>
      <c r="BU35" s="26">
        <f>IFERROR((($AT35 - BR35) / ($AT35 - $AX35)), 0)</f>
        <v>5.5</v>
      </c>
      <c r="BV35" s="26">
        <f>IF(BW35="SI",IFERROR((($AT35 - BS35) / ($AT35 - $AX35)),"REVISAR"),BO35)</f>
        <v>0</v>
      </c>
      <c r="BW35" s="24" t="s">
        <v>62</v>
      </c>
      <c r="BX35" s="24" t="s">
        <v>818</v>
      </c>
      <c r="BY35" s="23"/>
      <c r="BZ35" s="23"/>
      <c r="CA35" s="24"/>
      <c r="CB35" s="26">
        <f>IFERROR((($AT35 - BY35) / ($AT35 - $AX35)), 0)</f>
        <v>5.5</v>
      </c>
      <c r="CC35" s="26">
        <f>IF(CD35="SI",IFERROR((($AT35 - BZ35) / ($AT35 - $AX35)),"REVISAR"),BV35)</f>
        <v>0</v>
      </c>
      <c r="CD35" s="24" t="s">
        <v>49</v>
      </c>
      <c r="CE35" s="24"/>
      <c r="CF35" s="23"/>
      <c r="CG35" s="23"/>
      <c r="CH35" s="24"/>
      <c r="CI35" s="26">
        <f>IFERROR((($AT35 - CF35) / ($AT35 - $AX35)), 0)</f>
        <v>5.5</v>
      </c>
      <c r="CJ35" s="26">
        <f>IF(CK35="SI",IFERROR((($AT35 - CG35) / ($AT35 - $AX35)),"REVISAR"),CC35)</f>
        <v>0</v>
      </c>
      <c r="CK35" s="24" t="s">
        <v>49</v>
      </c>
      <c r="CL35" s="24"/>
      <c r="CM35" s="187"/>
      <c r="CN35" s="187"/>
      <c r="CO35" s="24"/>
      <c r="CP35" s="26">
        <f>IFERROR((($AT35 - CM35) / ($AT35 - $AX35)), 0)</f>
        <v>5.5</v>
      </c>
      <c r="CQ35" s="26">
        <f>IF(CR35="SI",IFERROR((($AT35 - CN35) / ($AT35 - $AX35)),"REVISAR"),CJ35)</f>
        <v>0</v>
      </c>
      <c r="CR35" s="24" t="s">
        <v>49</v>
      </c>
      <c r="CS35" s="24"/>
      <c r="CT35" s="23"/>
      <c r="CU35" s="23"/>
      <c r="CV35" s="24"/>
      <c r="CW35" s="26">
        <f>IFERROR((($AT35 - CT35) / ($AT35 - $AX35)), 0)</f>
        <v>5.5</v>
      </c>
      <c r="CX35" s="26">
        <f>IF(CY35="SI",IFERROR((($AT35 - CU35) / ($AT35 - $AX35)),"REVISAR"),CQ35)</f>
        <v>0</v>
      </c>
      <c r="CY35" s="24" t="s">
        <v>49</v>
      </c>
      <c r="CZ35" s="24"/>
      <c r="DA35" s="23"/>
      <c r="DB35" s="23"/>
      <c r="DC35" s="24"/>
      <c r="DD35" s="26">
        <f>IFERROR((($AT35 - DA35) / ($AT35 - $AX35)), 0)</f>
        <v>5.5</v>
      </c>
      <c r="DE35" s="26">
        <f>IF(DF35="SI",IFERROR((($AT35 - DB35) / ($AT35 - $AX35)),"REVISAR"),CX35)</f>
        <v>0</v>
      </c>
      <c r="DF35" s="24" t="s">
        <v>49</v>
      </c>
      <c r="DG35" s="24"/>
      <c r="DH35" s="23"/>
      <c r="DI35" s="23"/>
      <c r="DJ35" s="24"/>
      <c r="DK35" s="26">
        <f>IFERROR((($AT35 - DH35) / ($AT35 - $AX35)), 0)</f>
        <v>5.5</v>
      </c>
      <c r="DL35" s="26">
        <f>IF(DM35="SI",IFERROR((($AT35 - DI35) / ($AT35 - $AX35)),"REVISAR"),DE35)</f>
        <v>0</v>
      </c>
      <c r="DM35" s="24" t="s">
        <v>49</v>
      </c>
      <c r="DN35" s="24"/>
      <c r="DO35" s="23"/>
      <c r="DP35" s="23"/>
      <c r="DQ35" s="24"/>
      <c r="DR35" s="26">
        <f>IFERROR((($AT35 - DO35) / ($AT35 - $AX35)), 0)</f>
        <v>5.5</v>
      </c>
      <c r="DS35" s="26">
        <f>IF(DT35="SI",IFERROR((($AT35 - DP35) / ($AT35 - $AX35)),"REVISAR"),DL35)</f>
        <v>0</v>
      </c>
      <c r="DT35" s="24" t="s">
        <v>49</v>
      </c>
      <c r="DU35" s="24"/>
      <c r="DV35" s="23"/>
      <c r="DW35" s="23"/>
      <c r="DX35" s="24"/>
      <c r="DY35" s="26">
        <f>IFERROR((($AT35 - DV35) / ($AT35 - $AX35)), 0)</f>
        <v>5.5</v>
      </c>
      <c r="DZ35" s="26">
        <f>IF(EA35="SI",IFERROR((($AT35 - DW35) / ($AT35 - $AX35)),"REVISAR"),DS35)</f>
        <v>0</v>
      </c>
      <c r="EA35" s="24" t="s">
        <v>49</v>
      </c>
      <c r="EB35" s="24"/>
      <c r="EC35" s="30">
        <v>9</v>
      </c>
      <c r="ED35" s="23"/>
      <c r="EE35" s="24"/>
      <c r="EF35" s="26">
        <f>IFERROR((($AT35 - EC35) / (AT35 - $AX35)), 0)</f>
        <v>1</v>
      </c>
      <c r="EG35" s="26">
        <f>IF(EH35="SI",IFERROR((($AT35 - ED35) / ($AT35 - $AX35)),"REVISAR"),DZ35)</f>
        <v>0</v>
      </c>
      <c r="EH35" s="24" t="s">
        <v>49</v>
      </c>
      <c r="EI35" s="24"/>
      <c r="EJ35" s="31">
        <v>2026</v>
      </c>
    </row>
    <row r="36" spans="2:140" ht="37" customHeight="1" x14ac:dyDescent="0.25">
      <c r="B36" s="15" t="s">
        <v>44</v>
      </c>
      <c r="C36" s="15" t="s">
        <v>63</v>
      </c>
      <c r="D36" s="15" t="s">
        <v>70</v>
      </c>
      <c r="E36" s="15" t="s">
        <v>129</v>
      </c>
      <c r="F36" s="15" t="s">
        <v>244</v>
      </c>
      <c r="G36" s="16" t="s">
        <v>245</v>
      </c>
      <c r="H36" s="15" t="s">
        <v>367</v>
      </c>
      <c r="I36" s="15" t="s">
        <v>247</v>
      </c>
      <c r="J36" s="15" t="s">
        <v>248</v>
      </c>
      <c r="K36" s="15" t="s">
        <v>249</v>
      </c>
      <c r="L36" s="15" t="s">
        <v>368</v>
      </c>
      <c r="M36" s="15" t="s">
        <v>72</v>
      </c>
      <c r="N36" s="15" t="s">
        <v>73</v>
      </c>
      <c r="O36" s="21" t="s">
        <v>402</v>
      </c>
      <c r="P36" s="39" t="s">
        <v>403</v>
      </c>
      <c r="Q36" s="19" t="s">
        <v>272</v>
      </c>
      <c r="R36" s="18" t="s">
        <v>399</v>
      </c>
      <c r="S36" s="39" t="s">
        <v>404</v>
      </c>
      <c r="T36" s="39" t="s">
        <v>274</v>
      </c>
      <c r="U36" s="39" t="s">
        <v>260</v>
      </c>
      <c r="V36" s="39">
        <v>120</v>
      </c>
      <c r="W36" s="39" t="s">
        <v>401</v>
      </c>
      <c r="X36" s="19" t="s">
        <v>313</v>
      </c>
      <c r="Y36" s="20"/>
      <c r="Z36" s="20"/>
      <c r="AA36" s="20"/>
      <c r="AB36" s="20"/>
      <c r="AC36" s="20"/>
      <c r="AD36" s="20"/>
      <c r="AE36" s="20"/>
      <c r="AF36" s="20"/>
      <c r="AG36" s="20"/>
      <c r="AH36" s="21"/>
      <c r="AI36" s="21"/>
      <c r="AJ36" s="21"/>
      <c r="AK36" s="21"/>
      <c r="AL36" s="21"/>
      <c r="AM36" s="21"/>
      <c r="AN36" s="21"/>
      <c r="AO36" s="21"/>
      <c r="AP36" s="21"/>
      <c r="AQ36" s="21"/>
      <c r="AR36" s="22"/>
      <c r="AS36" s="21"/>
      <c r="AT36" s="40">
        <v>11</v>
      </c>
      <c r="AU36" s="48">
        <v>10</v>
      </c>
      <c r="AV36" s="48">
        <v>10</v>
      </c>
      <c r="AW36" s="48">
        <v>9</v>
      </c>
      <c r="AX36" s="48">
        <v>9</v>
      </c>
      <c r="AY36" s="48">
        <v>9</v>
      </c>
      <c r="AZ36" s="49"/>
      <c r="BA36" s="49"/>
      <c r="BB36" s="49"/>
      <c r="BC36" s="49"/>
      <c r="BD36" s="23"/>
      <c r="BE36" s="23"/>
      <c r="BF36" s="24"/>
      <c r="BG36" s="26">
        <f>IFERROR((($AT36 - BD36) / ($AT36 - $AX36)), 0)</f>
        <v>5.5</v>
      </c>
      <c r="BH36" s="26">
        <f>IF(BI36="SI",IFERROR((($AT36 - BE36) / ($AT36 - $AX36)),"REVISAR"),BA36)</f>
        <v>0</v>
      </c>
      <c r="BI36" s="24" t="s">
        <v>49</v>
      </c>
      <c r="BJ36" s="24"/>
      <c r="BK36" s="23"/>
      <c r="BL36" s="23"/>
      <c r="BM36" s="24"/>
      <c r="BN36" s="26">
        <f>IFERROR((($AT36 - BK36) / ($AT36 - $AX36)), 0)</f>
        <v>5.5</v>
      </c>
      <c r="BO36" s="26">
        <f>IF(BP36="SI",IFERROR((($AT36 - BL36) / ($AT36 - $AX36)),"REVISAR"),BH36)</f>
        <v>0</v>
      </c>
      <c r="BP36" s="24" t="s">
        <v>49</v>
      </c>
      <c r="BQ36" s="28"/>
      <c r="BR36" s="29"/>
      <c r="BS36" s="23"/>
      <c r="BT36" s="24"/>
      <c r="BU36" s="26">
        <f>IFERROR((($AT36 - BR36) / ($AT36 - $AX36)), 0)</f>
        <v>5.5</v>
      </c>
      <c r="BV36" s="26">
        <f>IF(BW36="SI",IFERROR((($AT36 - BS36) / ($AT36 - $AX36)),"REVISAR"),BO36)</f>
        <v>0</v>
      </c>
      <c r="BW36" s="24" t="s">
        <v>62</v>
      </c>
      <c r="BX36" s="24" t="s">
        <v>818</v>
      </c>
      <c r="BY36" s="23"/>
      <c r="BZ36" s="23"/>
      <c r="CA36" s="24"/>
      <c r="CB36" s="26">
        <f>IFERROR((($AT36 - BY36) / ($AT36 - $AX36)), 0)</f>
        <v>5.5</v>
      </c>
      <c r="CC36" s="26">
        <f>IF(CD36="SI",IFERROR((($AT36 - BZ36) / ($AT36 - $AX36)),"REVISAR"),BV36)</f>
        <v>0</v>
      </c>
      <c r="CD36" s="24" t="s">
        <v>49</v>
      </c>
      <c r="CE36" s="24"/>
      <c r="CF36" s="23"/>
      <c r="CG36" s="23"/>
      <c r="CH36" s="24"/>
      <c r="CI36" s="26">
        <f>IFERROR((($AT36 - CF36) / ($AT36 - $AX36)), 0)</f>
        <v>5.5</v>
      </c>
      <c r="CJ36" s="26">
        <f>IF(CK36="SI",IFERROR((($AT36 - CG36) / ($AT36 - $AX36)),"REVISAR"),CC36)</f>
        <v>0</v>
      </c>
      <c r="CK36" s="24" t="s">
        <v>49</v>
      </c>
      <c r="CL36" s="24"/>
      <c r="CM36" s="187"/>
      <c r="CN36" s="187"/>
      <c r="CO36" s="24"/>
      <c r="CP36" s="26">
        <f>IFERROR((($AT36 - CM36) / ($AT36 - $AX36)), 0)</f>
        <v>5.5</v>
      </c>
      <c r="CQ36" s="26">
        <f>IF(CR36="SI",IFERROR((($AT36 - CN36) / ($AT36 - $AX36)),"REVISAR"),CJ36)</f>
        <v>0</v>
      </c>
      <c r="CR36" s="24" t="s">
        <v>49</v>
      </c>
      <c r="CS36" s="24"/>
      <c r="CT36" s="23"/>
      <c r="CU36" s="23"/>
      <c r="CV36" s="24"/>
      <c r="CW36" s="26">
        <f>IFERROR((($AT36 - CT36) / ($AT36 - $AX36)), 0)</f>
        <v>5.5</v>
      </c>
      <c r="CX36" s="26">
        <f>IF(CY36="SI",IFERROR((($AT36 - CU36) / ($AT36 - $AX36)),"REVISAR"),CQ36)</f>
        <v>0</v>
      </c>
      <c r="CY36" s="24" t="s">
        <v>49</v>
      </c>
      <c r="CZ36" s="24"/>
      <c r="DA36" s="23"/>
      <c r="DB36" s="23"/>
      <c r="DC36" s="24"/>
      <c r="DD36" s="26">
        <f>IFERROR((($AT36 - DA36) / ($AT36 - $AX36)), 0)</f>
        <v>5.5</v>
      </c>
      <c r="DE36" s="26">
        <f>IF(DF36="SI",IFERROR((($AT36 - DB36) / ($AT36 - $AX36)),"REVISAR"),CX36)</f>
        <v>0</v>
      </c>
      <c r="DF36" s="24" t="s">
        <v>49</v>
      </c>
      <c r="DG36" s="24"/>
      <c r="DH36" s="23"/>
      <c r="DI36" s="23"/>
      <c r="DJ36" s="24"/>
      <c r="DK36" s="26">
        <f>IFERROR((($AT36 - DH36) / ($AT36 - $AX36)), 0)</f>
        <v>5.5</v>
      </c>
      <c r="DL36" s="26">
        <f>IF(DM36="SI",IFERROR((($AT36 - DI36) / ($AT36 - $AX36)),"REVISAR"),DE36)</f>
        <v>0</v>
      </c>
      <c r="DM36" s="24" t="s">
        <v>49</v>
      </c>
      <c r="DN36" s="24"/>
      <c r="DO36" s="23"/>
      <c r="DP36" s="23"/>
      <c r="DQ36" s="24"/>
      <c r="DR36" s="26">
        <f>IFERROR((($AT36 - DO36) / ($AT36 - $AX36)), 0)</f>
        <v>5.5</v>
      </c>
      <c r="DS36" s="26">
        <f>IF(DT36="SI",IFERROR((($AT36 - DP36) / ($AT36 - $AX36)),"REVISAR"),DL36)</f>
        <v>0</v>
      </c>
      <c r="DT36" s="24" t="s">
        <v>49</v>
      </c>
      <c r="DU36" s="24"/>
      <c r="DV36" s="23"/>
      <c r="DW36" s="23"/>
      <c r="DX36" s="24"/>
      <c r="DY36" s="26">
        <f>IFERROR((($AT36 - DV36) / ($AT36 - $AX36)), 0)</f>
        <v>5.5</v>
      </c>
      <c r="DZ36" s="26">
        <f>IF(EA36="SI",IFERROR((($AT36 - DW36) / ($AT36 - $AX36)),"REVISAR"),DS36)</f>
        <v>0</v>
      </c>
      <c r="EA36" s="24" t="s">
        <v>49</v>
      </c>
      <c r="EB36" s="24"/>
      <c r="EC36" s="30">
        <v>9</v>
      </c>
      <c r="ED36" s="23"/>
      <c r="EE36" s="24"/>
      <c r="EF36" s="26">
        <f>IFERROR((($AT36 - EC36) / (AT36 - $AX36)), 0)</f>
        <v>1</v>
      </c>
      <c r="EG36" s="26">
        <f>IF(EH36="SI",IFERROR((($AT36 - ED36) / ($AT36 - $AX36)),"REVISAR"),DZ36)</f>
        <v>0</v>
      </c>
      <c r="EH36" s="24" t="s">
        <v>49</v>
      </c>
      <c r="EI36" s="24"/>
      <c r="EJ36" s="31">
        <v>2026</v>
      </c>
    </row>
    <row r="37" spans="2:140" ht="37" customHeight="1" x14ac:dyDescent="0.25">
      <c r="B37" s="15" t="s">
        <v>44</v>
      </c>
      <c r="C37" s="15" t="s">
        <v>63</v>
      </c>
      <c r="D37" s="15" t="s">
        <v>70</v>
      </c>
      <c r="E37" s="15" t="s">
        <v>129</v>
      </c>
      <c r="F37" s="15" t="s">
        <v>244</v>
      </c>
      <c r="G37" s="16" t="s">
        <v>245</v>
      </c>
      <c r="H37" s="15" t="s">
        <v>373</v>
      </c>
      <c r="I37" s="15" t="s">
        <v>247</v>
      </c>
      <c r="J37" s="15" t="s">
        <v>248</v>
      </c>
      <c r="K37" s="15" t="s">
        <v>249</v>
      </c>
      <c r="L37" s="15" t="s">
        <v>368</v>
      </c>
      <c r="M37" s="15" t="s">
        <v>72</v>
      </c>
      <c r="N37" s="15" t="s">
        <v>73</v>
      </c>
      <c r="O37" s="21" t="s">
        <v>405</v>
      </c>
      <c r="P37" s="39" t="s">
        <v>406</v>
      </c>
      <c r="Q37" s="19" t="s">
        <v>272</v>
      </c>
      <c r="R37" s="18" t="s">
        <v>293</v>
      </c>
      <c r="S37" s="39" t="s">
        <v>407</v>
      </c>
      <c r="T37" s="18" t="s">
        <v>274</v>
      </c>
      <c r="U37" s="39" t="s">
        <v>260</v>
      </c>
      <c r="V37" s="39">
        <v>60</v>
      </c>
      <c r="W37" s="39" t="s">
        <v>380</v>
      </c>
      <c r="X37" s="19" t="s">
        <v>313</v>
      </c>
      <c r="Y37" s="20"/>
      <c r="Z37" s="20"/>
      <c r="AA37" s="20"/>
      <c r="AB37" s="20"/>
      <c r="AC37" s="20"/>
      <c r="AD37" s="20"/>
      <c r="AE37" s="20"/>
      <c r="AF37" s="20"/>
      <c r="AG37" s="20"/>
      <c r="AH37" s="21"/>
      <c r="AI37" s="21"/>
      <c r="AJ37" s="21"/>
      <c r="AK37" s="21"/>
      <c r="AL37" s="21"/>
      <c r="AM37" s="21"/>
      <c r="AN37" s="21"/>
      <c r="AO37" s="21"/>
      <c r="AP37" s="21"/>
      <c r="AQ37" s="21"/>
      <c r="AR37" s="22"/>
      <c r="AS37" s="21"/>
      <c r="AT37" s="40">
        <v>59</v>
      </c>
      <c r="AU37" s="48">
        <v>60</v>
      </c>
      <c r="AV37" s="41">
        <v>66</v>
      </c>
      <c r="AW37" s="41">
        <v>84</v>
      </c>
      <c r="AX37" s="41">
        <v>100</v>
      </c>
      <c r="AY37" s="41">
        <v>100</v>
      </c>
      <c r="AZ37" s="42"/>
      <c r="BA37" s="42"/>
      <c r="BB37" s="42"/>
      <c r="BC37" s="42"/>
      <c r="BD37" s="23"/>
      <c r="BE37" s="23"/>
      <c r="BF37" s="24"/>
      <c r="BG37" s="26">
        <f>IFERROR(((BD37-AT37)/(AX37-AT37)),0)</f>
        <v>-1.4390243902439024</v>
      </c>
      <c r="BH37" s="27">
        <f>+IF(BI37="SI",IFERROR((((IF(BI37="SI",(BE37-AT37),0)))/(AX37-AT37)),"REVISAR"),0)</f>
        <v>0</v>
      </c>
      <c r="BI37" s="24" t="s">
        <v>49</v>
      </c>
      <c r="BJ37" s="24"/>
      <c r="BK37" s="23"/>
      <c r="BL37" s="23"/>
      <c r="BM37" s="24"/>
      <c r="BN37" s="26">
        <f>IFERROR(((BK37-AT37)/(AX37-AT37)),0)</f>
        <v>-1.4390243902439024</v>
      </c>
      <c r="BO37" s="27">
        <f>+IF(BP37="SI",IFERROR((((IF(BP37="SI",(BL37-AT37),0)))/(AX37-AT37)),"REVISAR"),BH37)</f>
        <v>0</v>
      </c>
      <c r="BP37" s="24" t="s">
        <v>49</v>
      </c>
      <c r="BQ37" s="28"/>
      <c r="BR37" s="29"/>
      <c r="BS37" s="23"/>
      <c r="BT37" s="24"/>
      <c r="BU37" s="26">
        <f>IFERROR(((BR37-AT37)/(AX37-AT37)),0)</f>
        <v>-1.4390243902439024</v>
      </c>
      <c r="BV37" s="27">
        <f>+IF(BW37="SI",IFERROR((((IF(BW37="SI",(BS37-AT37),0)))/(AX37-AT37)),"REVISAR"),BO37)</f>
        <v>0</v>
      </c>
      <c r="BW37" s="24" t="s">
        <v>62</v>
      </c>
      <c r="BX37" s="24" t="s">
        <v>819</v>
      </c>
      <c r="BY37" s="23"/>
      <c r="BZ37" s="23"/>
      <c r="CA37" s="24"/>
      <c r="CB37" s="26">
        <f>IFERROR(((BY37-AT37)/(AX37-AT37)),0)</f>
        <v>-1.4390243902439024</v>
      </c>
      <c r="CC37" s="27">
        <f>+IF(CD37="SI",IFERROR((((IF(CD37="SI",(BZ37-AT37),0)))/(AX37-AT37)),"REVISAR"),BV37)</f>
        <v>0</v>
      </c>
      <c r="CD37" s="24" t="s">
        <v>49</v>
      </c>
      <c r="CE37" s="24"/>
      <c r="CF37" s="23"/>
      <c r="CG37" s="23"/>
      <c r="CH37" s="24"/>
      <c r="CI37" s="26">
        <f>IFERROR(((CF37-AT37)/(AX37-AT37)),0)</f>
        <v>-1.4390243902439024</v>
      </c>
      <c r="CJ37" s="27">
        <f>+IF(CK37="SI",IFERROR((((IF(CK37="SI",(CG37-AT37),0)))/(AX37-AT37)),"REVISAR"),CC37)</f>
        <v>0</v>
      </c>
      <c r="CK37" s="24" t="s">
        <v>49</v>
      </c>
      <c r="CL37" s="24"/>
      <c r="CM37" s="187"/>
      <c r="CN37" s="187"/>
      <c r="CO37" s="24"/>
      <c r="CP37" s="26">
        <f>IFERROR(((CM37-AT37)/(AX37-AT37)),0)</f>
        <v>-1.4390243902439024</v>
      </c>
      <c r="CQ37" s="27">
        <f>+IF(CR37="SI",IFERROR((((IF(CR37="SI",(CN37-AT37),0)))/(AX37-AT37)),"REVISAR"),CJ37)</f>
        <v>0</v>
      </c>
      <c r="CR37" s="24" t="s">
        <v>49</v>
      </c>
      <c r="CS37" s="24"/>
      <c r="CT37" s="23"/>
      <c r="CU37" s="23"/>
      <c r="CV37" s="24"/>
      <c r="CW37" s="26">
        <f>IFERROR(((CT37-AT37)/(AX37-AT37)),0)</f>
        <v>-1.4390243902439024</v>
      </c>
      <c r="CX37" s="27">
        <f>+IF(CY37="SI",IFERROR((((IF(CY37="SI",(CU37-AT37),0)))/(AX37-AT37)),"REVISAR"),CQ37)</f>
        <v>0</v>
      </c>
      <c r="CY37" s="24" t="s">
        <v>49</v>
      </c>
      <c r="CZ37" s="24"/>
      <c r="DA37" s="23"/>
      <c r="DB37" s="23"/>
      <c r="DC37" s="24"/>
      <c r="DD37" s="26">
        <f>IFERROR(((DA37-AT37)/(AX37-AT37)),0)</f>
        <v>-1.4390243902439024</v>
      </c>
      <c r="DE37" s="27">
        <f>+IF(DF37="SI",IFERROR((((IF(DF37="SI",(DB37-AT37),0)))/(AX37-AT37)),"REVISAR"),CX37)</f>
        <v>0</v>
      </c>
      <c r="DF37" s="24" t="s">
        <v>49</v>
      </c>
      <c r="DG37" s="24"/>
      <c r="DH37" s="23"/>
      <c r="DI37" s="23"/>
      <c r="DJ37" s="24"/>
      <c r="DK37" s="26">
        <f>IFERROR(((DH37-AT37)/(AX37-AT37)),0)</f>
        <v>-1.4390243902439024</v>
      </c>
      <c r="DL37" s="27">
        <f>+IF(DM37="SI",IFERROR((((IF(DM37="SI",(DI37-AT37),0)))/(AX37-AT37)),"REVISAR"),DE37)</f>
        <v>0</v>
      </c>
      <c r="DM37" s="24" t="s">
        <v>49</v>
      </c>
      <c r="DN37" s="24"/>
      <c r="DO37" s="23"/>
      <c r="DP37" s="23"/>
      <c r="DQ37" s="24"/>
      <c r="DR37" s="26">
        <f>IFERROR(((DO37-AT37)/(AX37-AT37)),0)</f>
        <v>-1.4390243902439024</v>
      </c>
      <c r="DS37" s="27">
        <f>+IF(DT37="SI",IFERROR((((IF(DT37="SI",(DP37-AT37),0)))/(AX37-AT37)),"REVISAR"),DL37)</f>
        <v>0</v>
      </c>
      <c r="DT37" s="24" t="s">
        <v>49</v>
      </c>
      <c r="DU37" s="24"/>
      <c r="DV37" s="23"/>
      <c r="DW37" s="23"/>
      <c r="DX37" s="24"/>
      <c r="DY37" s="26">
        <f>IFERROR(((DV37-AT37)/(AX37-AT37)),0)</f>
        <v>-1.4390243902439024</v>
      </c>
      <c r="DZ37" s="27">
        <f>+IF(EA37="SI",IFERROR((((IF(EA37="SI",(DW37-AT37),0)))/(AX37-AT37)),"REVISAR"),DS37)</f>
        <v>0</v>
      </c>
      <c r="EA37" s="24" t="s">
        <v>49</v>
      </c>
      <c r="EB37" s="24"/>
      <c r="EC37" s="30">
        <v>100</v>
      </c>
      <c r="ED37" s="23"/>
      <c r="EE37" s="24"/>
      <c r="EF37" s="26">
        <f>IFERROR(((EC37-AT37)/(AX37-AT37)),0)</f>
        <v>1</v>
      </c>
      <c r="EG37" s="27">
        <f>+IF(EH37="SI",IFERROR((((IF(EH37="SI",(ED37-AT37),0)))/(AX37-AT37)),"REVISAR"),DZ37)</f>
        <v>0</v>
      </c>
      <c r="EH37" s="24" t="s">
        <v>49</v>
      </c>
      <c r="EI37" s="24"/>
      <c r="EJ37" s="31">
        <v>2026</v>
      </c>
    </row>
    <row r="38" spans="2:140" ht="37" customHeight="1" x14ac:dyDescent="0.25">
      <c r="B38" s="15" t="s">
        <v>44</v>
      </c>
      <c r="C38" s="15" t="s">
        <v>63</v>
      </c>
      <c r="D38" s="15" t="s">
        <v>70</v>
      </c>
      <c r="E38" s="15" t="s">
        <v>129</v>
      </c>
      <c r="F38" s="15" t="s">
        <v>244</v>
      </c>
      <c r="G38" s="16" t="s">
        <v>245</v>
      </c>
      <c r="H38" s="15" t="s">
        <v>367</v>
      </c>
      <c r="I38" s="15" t="s">
        <v>247</v>
      </c>
      <c r="J38" s="15" t="s">
        <v>248</v>
      </c>
      <c r="K38" s="15" t="s">
        <v>249</v>
      </c>
      <c r="L38" s="15" t="s">
        <v>368</v>
      </c>
      <c r="M38" s="15" t="s">
        <v>72</v>
      </c>
      <c r="N38" s="15" t="s">
        <v>73</v>
      </c>
      <c r="O38" s="21">
        <v>7</v>
      </c>
      <c r="P38" s="39" t="s">
        <v>418</v>
      </c>
      <c r="Q38" s="19" t="s">
        <v>97</v>
      </c>
      <c r="R38" s="18" t="s">
        <v>419</v>
      </c>
      <c r="S38" s="39" t="s">
        <v>420</v>
      </c>
      <c r="T38" s="18" t="s">
        <v>254</v>
      </c>
      <c r="U38" s="39" t="s">
        <v>332</v>
      </c>
      <c r="V38" s="39">
        <v>0</v>
      </c>
      <c r="W38" s="39" t="s">
        <v>421</v>
      </c>
      <c r="X38" s="19" t="s">
        <v>256</v>
      </c>
      <c r="Y38" s="20"/>
      <c r="Z38" s="20"/>
      <c r="AA38" s="20"/>
      <c r="AB38" s="20"/>
      <c r="AC38" s="20"/>
      <c r="AD38" s="20"/>
      <c r="AE38" s="20"/>
      <c r="AF38" s="20"/>
      <c r="AG38" s="20"/>
      <c r="AH38" s="21"/>
      <c r="AI38" s="21"/>
      <c r="AJ38" s="21"/>
      <c r="AK38" s="21"/>
      <c r="AL38" s="21"/>
      <c r="AM38" s="21"/>
      <c r="AN38" s="21"/>
      <c r="AO38" s="21"/>
      <c r="AP38" s="21"/>
      <c r="AQ38" s="21"/>
      <c r="AR38" s="22"/>
      <c r="AS38" s="21"/>
      <c r="AT38" s="40">
        <v>97</v>
      </c>
      <c r="AU38" s="43">
        <v>97</v>
      </c>
      <c r="AV38" s="48">
        <v>97</v>
      </c>
      <c r="AW38" s="48">
        <v>97</v>
      </c>
      <c r="AX38" s="48">
        <v>97</v>
      </c>
      <c r="AY38" s="48">
        <v>97</v>
      </c>
      <c r="AZ38" s="49"/>
      <c r="BA38" s="49"/>
      <c r="BB38" s="49"/>
      <c r="BC38" s="49"/>
      <c r="BD38" s="23"/>
      <c r="BE38" s="23"/>
      <c r="BF38" s="24"/>
      <c r="BG38" s="25">
        <f t="shared" ref="BG38:BG39" si="67">IFERROR(BD38/AX38,0)</f>
        <v>0</v>
      </c>
      <c r="BH38" s="27">
        <f>+IF(BI38="SI",IFERROR((((IF(BI38="SI",(BE38-AT38),0)))/(AX38-AT38)),"REVISAR"),0)</f>
        <v>0</v>
      </c>
      <c r="BI38" s="24" t="s">
        <v>49</v>
      </c>
      <c r="BJ38" s="24"/>
      <c r="BK38" s="23"/>
      <c r="BL38" s="23"/>
      <c r="BM38" s="24"/>
      <c r="BN38" s="26">
        <f t="shared" ref="BN38:BN39" si="68">+IFERROR(BK38/AX38,0)</f>
        <v>0</v>
      </c>
      <c r="BO38" s="27">
        <f>+IF(BP38="SI",IFERROR((((IF(BP38="SI",(BL38-AT38),0)))/(AX38-AT38)),"REVISAR"),BH38)</f>
        <v>0</v>
      </c>
      <c r="BP38" s="24" t="s">
        <v>49</v>
      </c>
      <c r="BQ38" s="28"/>
      <c r="BR38" s="29">
        <v>5</v>
      </c>
      <c r="BS38" s="23">
        <v>27</v>
      </c>
      <c r="BT38" s="24" t="s">
        <v>820</v>
      </c>
      <c r="BU38" s="26">
        <f t="shared" ref="BU38:BU39" si="69">+IFERROR(BR38/AX38,0)</f>
        <v>5.1546391752577317E-2</v>
      </c>
      <c r="BV38" s="27">
        <f>+IF(BW38="SI",IFERROR((((IF(BW38="SI",(BS38-AT38),0)))/(AX38-AT38)),"REVISAR"),BO38)</f>
        <v>0</v>
      </c>
      <c r="BW38" s="24" t="s">
        <v>314</v>
      </c>
      <c r="BX38" s="24"/>
      <c r="BY38" s="23"/>
      <c r="BZ38" s="23"/>
      <c r="CA38" s="24"/>
      <c r="CB38" s="26">
        <f t="shared" ref="CB38:CB39" si="70">+IFERROR(BY38/AX38,0)</f>
        <v>0</v>
      </c>
      <c r="CC38" s="27">
        <f>+IF(CD38="SI",IFERROR((((IF(CD38="SI",(BZ38-AT38),0)))/(AX38-AT38)),"REVISAR"),BV38)</f>
        <v>0</v>
      </c>
      <c r="CD38" s="24" t="s">
        <v>49</v>
      </c>
      <c r="CE38" s="24"/>
      <c r="CF38" s="23"/>
      <c r="CG38" s="23"/>
      <c r="CH38" s="24"/>
      <c r="CI38" s="26">
        <f t="shared" ref="CI38:CI39" si="71">+IFERROR(CF38/AX38,0)</f>
        <v>0</v>
      </c>
      <c r="CJ38" s="27">
        <f>+IF(CK38="SI",IFERROR((((IF(CK38="SI",(CG38-AT38),0)))/(AX38-AT38)),"REVISAR"),CC38)</f>
        <v>0</v>
      </c>
      <c r="CK38" s="24" t="s">
        <v>49</v>
      </c>
      <c r="CL38" s="24"/>
      <c r="CM38" s="187">
        <v>15</v>
      </c>
      <c r="CN38" s="187"/>
      <c r="CO38" s="24"/>
      <c r="CP38" s="26">
        <f t="shared" ref="CP38:CP39" si="72">+IFERROR(CM38/AX38,0)</f>
        <v>0.15463917525773196</v>
      </c>
      <c r="CQ38" s="27">
        <f>+IF(CR38="SI",IFERROR((((IF(CR38="SI",(CN38-AT38),0)))/(AX38-AT38)),"REVISAR"),CJ38)</f>
        <v>0</v>
      </c>
      <c r="CR38" s="24" t="s">
        <v>49</v>
      </c>
      <c r="CS38" s="24"/>
      <c r="CT38" s="23">
        <v>0</v>
      </c>
      <c r="CU38" s="23"/>
      <c r="CV38" s="24"/>
      <c r="CW38" s="26">
        <f t="shared" ref="CW38:CW39" si="73">+IFERROR(CT38/AX38,0)</f>
        <v>0</v>
      </c>
      <c r="CX38" s="27">
        <f>+IF(CY38="SI",IFERROR((((IF(CY38="SI",(CU38-AT38),0)))/(AX38-AT38)),"REVISAR"),CQ38)</f>
        <v>0</v>
      </c>
      <c r="CY38" s="24" t="s">
        <v>49</v>
      </c>
      <c r="CZ38" s="24"/>
      <c r="DA38" s="23"/>
      <c r="DB38" s="23"/>
      <c r="DC38" s="24"/>
      <c r="DD38" s="26">
        <f t="shared" ref="DD38:DD39" si="74">+IFERROR(DA38/AX38,0)</f>
        <v>0</v>
      </c>
      <c r="DE38" s="27">
        <f>+IF(DF38="SI",IFERROR((((IF(DF38="SI",(DB38-AT38),0)))/(AX38-AT38)),"REVISAR"),CX38)</f>
        <v>0</v>
      </c>
      <c r="DF38" s="24" t="s">
        <v>49</v>
      </c>
      <c r="DG38" s="24"/>
      <c r="DH38" s="23">
        <v>30</v>
      </c>
      <c r="DI38" s="23"/>
      <c r="DJ38" s="24"/>
      <c r="DK38" s="26">
        <f t="shared" ref="DK38:DK39" si="75">+IFERROR(DH38/AX38,0)</f>
        <v>0.30927835051546393</v>
      </c>
      <c r="DL38" s="27">
        <f>+IF(DM38="SI",IFERROR((((IF(DM38="SI",(DI38-AT38),0)))/(AX38-AT38)),"REVISAR"),DE38)</f>
        <v>0</v>
      </c>
      <c r="DM38" s="24" t="s">
        <v>49</v>
      </c>
      <c r="DN38" s="24"/>
      <c r="DO38" s="23"/>
      <c r="DP38" s="23"/>
      <c r="DQ38" s="24"/>
      <c r="DR38" s="26">
        <f t="shared" ref="DR38:DR39" si="76">+IFERROR(DO38/AX38,0)</f>
        <v>0</v>
      </c>
      <c r="DS38" s="27">
        <f>+IF(DT38="SI",IFERROR((((IF(DT38="SI",(DP38-AT38),0)))/(AX38-AT38)),"REVISAR"),DL38)</f>
        <v>0</v>
      </c>
      <c r="DT38" s="24" t="s">
        <v>49</v>
      </c>
      <c r="DU38" s="24"/>
      <c r="DV38" s="23"/>
      <c r="DW38" s="23"/>
      <c r="DX38" s="24"/>
      <c r="DY38" s="26">
        <f t="shared" ref="DY38:DY39" si="77">+IFERROR(DV38/AX38,0)</f>
        <v>0</v>
      </c>
      <c r="DZ38" s="27">
        <f>+IF(EA38="SI",IFERROR((((IF(EA38="SI",(DW38-AT38),0)))/(AX38-AT38)),"REVISAR"),DS38)</f>
        <v>0</v>
      </c>
      <c r="EA38" s="24" t="s">
        <v>49</v>
      </c>
      <c r="EB38" s="24"/>
      <c r="EC38" s="30">
        <v>97</v>
      </c>
      <c r="ED38" s="23"/>
      <c r="EE38" s="24"/>
      <c r="EF38" s="26">
        <f t="shared" si="22"/>
        <v>1</v>
      </c>
      <c r="EG38" s="27">
        <f>+IF(EH38="SI",IFERROR((((IF(EH38="SI",(ED38-AT38),0)))/(AX38-AT38)),"REVISAR"),DZ38)</f>
        <v>0</v>
      </c>
      <c r="EH38" s="24" t="s">
        <v>49</v>
      </c>
      <c r="EI38" s="24"/>
      <c r="EJ38" s="31">
        <v>2026</v>
      </c>
    </row>
    <row r="39" spans="2:140" ht="37" customHeight="1" x14ac:dyDescent="0.25">
      <c r="B39" s="15" t="s">
        <v>44</v>
      </c>
      <c r="C39" s="15" t="s">
        <v>63</v>
      </c>
      <c r="D39" s="15" t="s">
        <v>70</v>
      </c>
      <c r="E39" s="15" t="s">
        <v>129</v>
      </c>
      <c r="F39" s="15" t="s">
        <v>244</v>
      </c>
      <c r="G39" s="16" t="s">
        <v>245</v>
      </c>
      <c r="H39" s="15" t="s">
        <v>367</v>
      </c>
      <c r="I39" s="15" t="s">
        <v>247</v>
      </c>
      <c r="J39" s="15" t="s">
        <v>248</v>
      </c>
      <c r="K39" s="15" t="s">
        <v>249</v>
      </c>
      <c r="L39" s="15" t="s">
        <v>368</v>
      </c>
      <c r="M39" s="15" t="s">
        <v>72</v>
      </c>
      <c r="N39" s="15" t="s">
        <v>73</v>
      </c>
      <c r="O39" s="21">
        <v>94</v>
      </c>
      <c r="P39" s="39" t="s">
        <v>408</v>
      </c>
      <c r="Q39" s="19" t="s">
        <v>272</v>
      </c>
      <c r="R39" s="18" t="s">
        <v>253</v>
      </c>
      <c r="S39" s="39" t="s">
        <v>409</v>
      </c>
      <c r="T39" s="18" t="s">
        <v>254</v>
      </c>
      <c r="U39" s="39" t="s">
        <v>260</v>
      </c>
      <c r="V39" s="39">
        <v>180</v>
      </c>
      <c r="W39" s="39" t="s">
        <v>410</v>
      </c>
      <c r="X39" s="19" t="s">
        <v>744</v>
      </c>
      <c r="Y39" s="20"/>
      <c r="Z39" s="20"/>
      <c r="AA39" s="20"/>
      <c r="AB39" s="20"/>
      <c r="AC39" s="20"/>
      <c r="AD39" s="20"/>
      <c r="AE39" s="20" t="s">
        <v>411</v>
      </c>
      <c r="AF39" s="20"/>
      <c r="AG39" s="20"/>
      <c r="AH39" s="21"/>
      <c r="AI39" s="21"/>
      <c r="AJ39" s="21" t="s">
        <v>83</v>
      </c>
      <c r="AK39" s="21"/>
      <c r="AL39" s="21"/>
      <c r="AM39" s="21"/>
      <c r="AN39" s="21"/>
      <c r="AO39" s="21"/>
      <c r="AP39" s="21"/>
      <c r="AQ39" s="21"/>
      <c r="AR39" s="22"/>
      <c r="AS39" s="21"/>
      <c r="AT39" s="40"/>
      <c r="AU39" s="48">
        <v>185000</v>
      </c>
      <c r="AV39" s="48">
        <v>400000</v>
      </c>
      <c r="AW39" s="48">
        <v>650000</v>
      </c>
      <c r="AX39" s="48">
        <v>795868</v>
      </c>
      <c r="AY39" s="48">
        <v>795868</v>
      </c>
      <c r="AZ39" s="49"/>
      <c r="BA39" s="49"/>
      <c r="BB39" s="49"/>
      <c r="BC39" s="49"/>
      <c r="BD39" s="38"/>
      <c r="BE39" s="23">
        <v>0.3</v>
      </c>
      <c r="BF39" s="24" t="s">
        <v>821</v>
      </c>
      <c r="BG39" s="25">
        <f t="shared" si="67"/>
        <v>0</v>
      </c>
      <c r="BH39" s="26">
        <f>IF(BI39="SI",IFERROR((($AT39 - BE39) / ($AT39 - $AX39)),"REVISAR"),BA39)</f>
        <v>3.7694693089808863E-7</v>
      </c>
      <c r="BI39" s="24" t="s">
        <v>50</v>
      </c>
      <c r="BJ39" s="24" t="s">
        <v>822</v>
      </c>
      <c r="BK39" s="38"/>
      <c r="BL39" s="23"/>
      <c r="BM39" s="24" t="s">
        <v>823</v>
      </c>
      <c r="BN39" s="26">
        <f t="shared" si="68"/>
        <v>0</v>
      </c>
      <c r="BO39" s="26">
        <f>IF(BP39="SI",IFERROR((($AT39 - BL39) / ($AT39 - $AX39)),"REVISAR"),BH39)</f>
        <v>0</v>
      </c>
      <c r="BP39" s="24" t="s">
        <v>50</v>
      </c>
      <c r="BQ39" s="28" t="s">
        <v>765</v>
      </c>
      <c r="BR39" s="38"/>
      <c r="BS39" s="23"/>
      <c r="BT39" s="24" t="s">
        <v>824</v>
      </c>
      <c r="BU39" s="26">
        <f t="shared" si="69"/>
        <v>0</v>
      </c>
      <c r="BV39" s="26">
        <f>IF(BW39="SI",IFERROR((($AT39 - BS39) / ($AT39 - $AX39)),"REVISAR"),BO39)</f>
        <v>0</v>
      </c>
      <c r="BW39" s="24" t="s">
        <v>50</v>
      </c>
      <c r="BX39" s="24" t="s">
        <v>825</v>
      </c>
      <c r="BY39" s="38"/>
      <c r="BZ39" s="23"/>
      <c r="CA39" s="24"/>
      <c r="CB39" s="26">
        <f t="shared" si="70"/>
        <v>0</v>
      </c>
      <c r="CC39" s="26">
        <f>IF(CD39="SI",IFERROR((($AT39 - BZ39) / ($AT39 - $AX39)),"REVISAR"),BV39)</f>
        <v>0</v>
      </c>
      <c r="CD39" s="24" t="s">
        <v>49</v>
      </c>
      <c r="CE39" s="24"/>
      <c r="CF39" s="38"/>
      <c r="CG39" s="23"/>
      <c r="CH39" s="24"/>
      <c r="CI39" s="26">
        <f t="shared" si="71"/>
        <v>0</v>
      </c>
      <c r="CJ39" s="26">
        <f>IF(CK39="SI",IFERROR((($AT39 - CG39) / ($AT39 - $AX39)),"REVISAR"),CC39)</f>
        <v>0</v>
      </c>
      <c r="CK39" s="24" t="s">
        <v>49</v>
      </c>
      <c r="CL39" s="24"/>
      <c r="CM39" s="192"/>
      <c r="CN39" s="187"/>
      <c r="CO39" s="24"/>
      <c r="CP39" s="26">
        <f t="shared" si="72"/>
        <v>0</v>
      </c>
      <c r="CQ39" s="26">
        <f>IF(CR39="SI",IFERROR((($AT39 - CN39) / ($AT39 - $AX39)),"REVISAR"),CJ39)</f>
        <v>0</v>
      </c>
      <c r="CR39" s="24" t="s">
        <v>49</v>
      </c>
      <c r="CS39" s="24"/>
      <c r="CT39" s="38"/>
      <c r="CU39" s="23"/>
      <c r="CV39" s="24"/>
      <c r="CW39" s="26">
        <f t="shared" si="73"/>
        <v>0</v>
      </c>
      <c r="CX39" s="26">
        <f>IF(CY39="SI",IFERROR((($AT39 - CU39) / ($AT39 - $AX39)),"REVISAR"),CQ39)</f>
        <v>0</v>
      </c>
      <c r="CY39" s="24" t="s">
        <v>49</v>
      </c>
      <c r="CZ39" s="24"/>
      <c r="DA39" s="38"/>
      <c r="DB39" s="23"/>
      <c r="DC39" s="24"/>
      <c r="DD39" s="26">
        <f t="shared" si="74"/>
        <v>0</v>
      </c>
      <c r="DE39" s="26">
        <f>IF(DF39="SI",IFERROR((($AT39 - DB39) / ($AT39 - $AX39)),"REVISAR"),CX39)</f>
        <v>0</v>
      </c>
      <c r="DF39" s="24" t="s">
        <v>49</v>
      </c>
      <c r="DG39" s="24"/>
      <c r="DH39" s="38"/>
      <c r="DI39" s="23"/>
      <c r="DJ39" s="24"/>
      <c r="DK39" s="26">
        <f t="shared" si="75"/>
        <v>0</v>
      </c>
      <c r="DL39" s="26">
        <f>IF(DM39="SI",IFERROR((($AT39 - DI39) / ($AT39 - $AX39)),"REVISAR"),DE39)</f>
        <v>0</v>
      </c>
      <c r="DM39" s="24" t="s">
        <v>49</v>
      </c>
      <c r="DN39" s="24"/>
      <c r="DO39" s="38"/>
      <c r="DP39" s="23"/>
      <c r="DQ39" s="24"/>
      <c r="DR39" s="26">
        <f t="shared" si="76"/>
        <v>0</v>
      </c>
      <c r="DS39" s="26">
        <f>IF(DT39="SI",IFERROR((($AT39 - DP39) / ($AT39 - $AX39)),"REVISAR"),DL39)</f>
        <v>0</v>
      </c>
      <c r="DT39" s="24" t="s">
        <v>49</v>
      </c>
      <c r="DU39" s="24"/>
      <c r="DV39" s="38"/>
      <c r="DW39" s="23"/>
      <c r="DX39" s="24"/>
      <c r="DY39" s="26">
        <f t="shared" si="77"/>
        <v>0</v>
      </c>
      <c r="DZ39" s="26">
        <f>IF(EA39="SI",IFERROR((($AT39 - DW39) / ($AT39 - $AX39)),"REVISAR"),DS39)</f>
        <v>0</v>
      </c>
      <c r="EA39" s="24" t="s">
        <v>49</v>
      </c>
      <c r="EB39" s="24"/>
      <c r="EC39" s="30">
        <v>795868</v>
      </c>
      <c r="ED39" s="23"/>
      <c r="EE39" s="24"/>
      <c r="EF39" s="26">
        <f t="shared" si="22"/>
        <v>1</v>
      </c>
      <c r="EG39" s="26">
        <f>IF(EH39="SI",IFERROR((($AT39 - ED39) / ($AT39 - $AX39)),"REVISAR"),DZ39)</f>
        <v>0</v>
      </c>
      <c r="EH39" s="24" t="s">
        <v>49</v>
      </c>
      <c r="EI39" s="24"/>
      <c r="EJ39" s="31">
        <v>2026</v>
      </c>
    </row>
    <row r="40" spans="2:140" ht="37" customHeight="1" x14ac:dyDescent="0.25">
      <c r="B40" s="15" t="s">
        <v>44</v>
      </c>
      <c r="C40" s="15" t="s">
        <v>63</v>
      </c>
      <c r="D40" s="15" t="s">
        <v>70</v>
      </c>
      <c r="E40" s="15" t="s">
        <v>129</v>
      </c>
      <c r="F40" s="15" t="s">
        <v>244</v>
      </c>
      <c r="G40" s="16" t="s">
        <v>245</v>
      </c>
      <c r="H40" s="15" t="s">
        <v>367</v>
      </c>
      <c r="I40" s="15" t="s">
        <v>247</v>
      </c>
      <c r="J40" s="15" t="s">
        <v>248</v>
      </c>
      <c r="K40" s="15" t="s">
        <v>249</v>
      </c>
      <c r="L40" s="15" t="s">
        <v>368</v>
      </c>
      <c r="M40" s="15" t="s">
        <v>72</v>
      </c>
      <c r="N40" s="15" t="s">
        <v>73</v>
      </c>
      <c r="O40" s="21">
        <v>57</v>
      </c>
      <c r="P40" s="20" t="s">
        <v>412</v>
      </c>
      <c r="Q40" s="19" t="s">
        <v>252</v>
      </c>
      <c r="R40" s="18" t="s">
        <v>399</v>
      </c>
      <c r="S40" s="20" t="s">
        <v>413</v>
      </c>
      <c r="T40" s="18" t="s">
        <v>274</v>
      </c>
      <c r="U40" s="20" t="s">
        <v>260</v>
      </c>
      <c r="V40" s="20">
        <v>180</v>
      </c>
      <c r="W40" s="20" t="s">
        <v>414</v>
      </c>
      <c r="X40" s="19" t="s">
        <v>744</v>
      </c>
      <c r="Y40" s="20"/>
      <c r="Z40" s="20"/>
      <c r="AA40" s="20"/>
      <c r="AB40" s="20"/>
      <c r="AC40" s="20"/>
      <c r="AD40" s="20"/>
      <c r="AE40" s="20"/>
      <c r="AF40" s="20"/>
      <c r="AG40" s="20"/>
      <c r="AH40" s="21"/>
      <c r="AI40" s="21"/>
      <c r="AJ40" s="21"/>
      <c r="AK40" s="21"/>
      <c r="AL40" s="21"/>
      <c r="AM40" s="21"/>
      <c r="AN40" s="21"/>
      <c r="AO40" s="21"/>
      <c r="AP40" s="21"/>
      <c r="AQ40" s="21"/>
      <c r="AR40" s="22"/>
      <c r="AS40" s="21"/>
      <c r="AT40" s="40">
        <v>9</v>
      </c>
      <c r="AU40" s="48">
        <v>9</v>
      </c>
      <c r="AV40" s="48">
        <v>7</v>
      </c>
      <c r="AW40" s="48">
        <v>5</v>
      </c>
      <c r="AX40" s="48">
        <v>4</v>
      </c>
      <c r="AY40" s="48">
        <v>4</v>
      </c>
      <c r="AZ40" s="49"/>
      <c r="BA40" s="49"/>
      <c r="BB40" s="49"/>
      <c r="BC40" s="49"/>
      <c r="BD40" s="38"/>
      <c r="BE40" s="23">
        <v>30</v>
      </c>
      <c r="BF40" s="24" t="s">
        <v>826</v>
      </c>
      <c r="BG40" s="26">
        <f>IFERROR((($AT40 - BD40) / ($AT40 - $AX40)), 0)</f>
        <v>1.8</v>
      </c>
      <c r="BH40" s="26">
        <f>IF(BI40="SI",IFERROR((($AT40 - BE40) / ($AT40 - $AX40)),"REVISAR"),BA40)</f>
        <v>-4.2</v>
      </c>
      <c r="BI40" s="24" t="s">
        <v>50</v>
      </c>
      <c r="BJ40" s="24" t="s">
        <v>827</v>
      </c>
      <c r="BK40" s="38"/>
      <c r="BL40" s="23"/>
      <c r="BM40" s="24" t="s">
        <v>828</v>
      </c>
      <c r="BN40" s="26">
        <f>IFERROR((($AT40 - BK40) / ($AT40 - $AX40)), 0)</f>
        <v>1.8</v>
      </c>
      <c r="BO40" s="26">
        <f>IF(BP40="SI",IFERROR((($AT40 - BL40) / ($AT40 - $AX40)),"REVISAR"),BH40)</f>
        <v>1.8</v>
      </c>
      <c r="BP40" s="24" t="s">
        <v>50</v>
      </c>
      <c r="BQ40" s="28" t="s">
        <v>765</v>
      </c>
      <c r="BR40" s="38"/>
      <c r="BS40" s="23"/>
      <c r="BT40" s="24" t="s">
        <v>829</v>
      </c>
      <c r="BU40" s="26">
        <f>IFERROR((($AT40 - BR40) / ($AT40 - $AX40)), 0)</f>
        <v>1.8</v>
      </c>
      <c r="BV40" s="26">
        <f>IF(BW40="SI",IFERROR((($AT40 - BS40) / ($AT40 - $AX40)),"REVISAR"),BO40)</f>
        <v>1.8</v>
      </c>
      <c r="BW40" s="24" t="s">
        <v>50</v>
      </c>
      <c r="BX40" s="24" t="s">
        <v>825</v>
      </c>
      <c r="BY40" s="38"/>
      <c r="BZ40" s="23"/>
      <c r="CA40" s="24"/>
      <c r="CB40" s="26">
        <f>IFERROR((($AT40 - BY40) / ($AT40 - $AX40)), 0)</f>
        <v>1.8</v>
      </c>
      <c r="CC40" s="26">
        <f>IF(CD40="SI",IFERROR((($AT40 - BZ40) / ($AT40 - $AX40)),"REVISAR"),BV40)</f>
        <v>1.8</v>
      </c>
      <c r="CD40" s="24" t="s">
        <v>49</v>
      </c>
      <c r="CE40" s="24"/>
      <c r="CF40" s="38"/>
      <c r="CG40" s="23"/>
      <c r="CH40" s="24"/>
      <c r="CI40" s="26">
        <f>IFERROR((($AT40 - CF40) / ($AT40 - $AX40)), 0)</f>
        <v>1.8</v>
      </c>
      <c r="CJ40" s="26">
        <f>IF(CK40="SI",IFERROR((($AT40 - CG40) / ($AT40 - $AX40)),"REVISAR"),CC40)</f>
        <v>1.8</v>
      </c>
      <c r="CK40" s="24" t="s">
        <v>49</v>
      </c>
      <c r="CL40" s="24"/>
      <c r="CM40" s="192"/>
      <c r="CN40" s="187"/>
      <c r="CO40" s="24"/>
      <c r="CP40" s="26">
        <f>IFERROR((($AT40 - CM40) / ($AT40 - $AX40)), 0)</f>
        <v>1.8</v>
      </c>
      <c r="CQ40" s="26">
        <f>IF(CR40="SI",IFERROR((($AT40 - CN40) / ($AT40 - $AX40)),"REVISAR"),CJ40)</f>
        <v>1.8</v>
      </c>
      <c r="CR40" s="24" t="s">
        <v>49</v>
      </c>
      <c r="CS40" s="24"/>
      <c r="CT40" s="38"/>
      <c r="CU40" s="23"/>
      <c r="CV40" s="24"/>
      <c r="CW40" s="26">
        <f>IFERROR((($AT40 - CT40) / ($AT40 - $AX40)), 0)</f>
        <v>1.8</v>
      </c>
      <c r="CX40" s="26">
        <f>IF(CY40="SI",IFERROR((($AT40 - CU40) / ($AT40 - $AX40)),"REVISAR"),CQ40)</f>
        <v>1.8</v>
      </c>
      <c r="CY40" s="24" t="s">
        <v>49</v>
      </c>
      <c r="CZ40" s="24"/>
      <c r="DA40" s="38"/>
      <c r="DB40" s="23"/>
      <c r="DC40" s="24"/>
      <c r="DD40" s="26">
        <f>IFERROR((($AT40 - DA40) / ($AT40 - $AX40)), 0)</f>
        <v>1.8</v>
      </c>
      <c r="DE40" s="26">
        <f>IF(DF40="SI",IFERROR((($AT40 - DB40) / ($AT40 - $AX40)),"REVISAR"),CX40)</f>
        <v>1.8</v>
      </c>
      <c r="DF40" s="24" t="s">
        <v>49</v>
      </c>
      <c r="DG40" s="24"/>
      <c r="DH40" s="38"/>
      <c r="DI40" s="23"/>
      <c r="DJ40" s="24"/>
      <c r="DK40" s="26">
        <f>IFERROR((($AT40 - DH40) / ($AT40 - $AX40)), 0)</f>
        <v>1.8</v>
      </c>
      <c r="DL40" s="26">
        <f>IF(DM40="SI",IFERROR((($AT40 - DI40) / ($AT40 - $AX40)),"REVISAR"),DE40)</f>
        <v>1.8</v>
      </c>
      <c r="DM40" s="24" t="s">
        <v>49</v>
      </c>
      <c r="DN40" s="24"/>
      <c r="DO40" s="38"/>
      <c r="DP40" s="23"/>
      <c r="DQ40" s="24"/>
      <c r="DR40" s="26">
        <f>IFERROR((($AT40 - DO40) / ($AT40 - $AX40)), 0)</f>
        <v>1.8</v>
      </c>
      <c r="DS40" s="26">
        <f>IF(DT40="SI",IFERROR((($AT40 - DP40) / ($AT40 - $AX40)),"REVISAR"),DL40)</f>
        <v>1.8</v>
      </c>
      <c r="DT40" s="24" t="s">
        <v>49</v>
      </c>
      <c r="DU40" s="24"/>
      <c r="DV40" s="38"/>
      <c r="DW40" s="23"/>
      <c r="DX40" s="24"/>
      <c r="DY40" s="26">
        <f>IFERROR((($AT40 - DV40) / ($AT40 - $AX40)), 0)</f>
        <v>1.8</v>
      </c>
      <c r="DZ40" s="26">
        <f>IF(EA40="SI",IFERROR((($AT40 - DW40) / ($AT40 - $AX40)),"REVISAR"),DS40)</f>
        <v>1.8</v>
      </c>
      <c r="EA40" s="24" t="s">
        <v>49</v>
      </c>
      <c r="EB40" s="24"/>
      <c r="EC40" s="30">
        <v>4</v>
      </c>
      <c r="ED40" s="23"/>
      <c r="EE40" s="24"/>
      <c r="EF40" s="26">
        <f>IFERROR((($AT40 - EC40) / (AT40 - $AX40)), 0)</f>
        <v>1</v>
      </c>
      <c r="EG40" s="26">
        <f>IF(EH40="SI",IFERROR((($AT40 - ED40) / ($AT40 - $AX40)),"REVISAR"),DZ40)</f>
        <v>1.8</v>
      </c>
      <c r="EH40" s="24" t="s">
        <v>49</v>
      </c>
      <c r="EI40" s="24"/>
      <c r="EJ40" s="31">
        <v>2026</v>
      </c>
    </row>
    <row r="41" spans="2:140" ht="37" customHeight="1" x14ac:dyDescent="0.25">
      <c r="B41" s="15" t="s">
        <v>44</v>
      </c>
      <c r="C41" s="15" t="s">
        <v>63</v>
      </c>
      <c r="D41" s="15" t="s">
        <v>70</v>
      </c>
      <c r="E41" s="15" t="s">
        <v>129</v>
      </c>
      <c r="F41" s="15" t="s">
        <v>244</v>
      </c>
      <c r="G41" s="16" t="s">
        <v>245</v>
      </c>
      <c r="H41" s="15" t="s">
        <v>367</v>
      </c>
      <c r="I41" s="15" t="s">
        <v>247</v>
      </c>
      <c r="J41" s="15" t="s">
        <v>248</v>
      </c>
      <c r="K41" s="15" t="s">
        <v>249</v>
      </c>
      <c r="L41" s="15" t="s">
        <v>368</v>
      </c>
      <c r="M41" s="15" t="s">
        <v>65</v>
      </c>
      <c r="N41" s="15" t="s">
        <v>728</v>
      </c>
      <c r="O41" s="21">
        <v>98</v>
      </c>
      <c r="P41" s="39" t="s">
        <v>415</v>
      </c>
      <c r="Q41" s="19" t="s">
        <v>272</v>
      </c>
      <c r="R41" s="18" t="s">
        <v>399</v>
      </c>
      <c r="S41" s="39" t="s">
        <v>416</v>
      </c>
      <c r="T41" s="18" t="s">
        <v>274</v>
      </c>
      <c r="U41" s="39" t="s">
        <v>260</v>
      </c>
      <c r="V41" s="39">
        <v>180</v>
      </c>
      <c r="W41" s="39" t="s">
        <v>417</v>
      </c>
      <c r="X41" s="19" t="s">
        <v>744</v>
      </c>
      <c r="Y41" s="20"/>
      <c r="Z41" s="20"/>
      <c r="AA41" s="20"/>
      <c r="AB41" s="20"/>
      <c r="AC41" s="20"/>
      <c r="AD41" s="20"/>
      <c r="AE41" s="20"/>
      <c r="AF41" s="20"/>
      <c r="AG41" s="20"/>
      <c r="AH41" s="21"/>
      <c r="AI41" s="21"/>
      <c r="AJ41" s="21"/>
      <c r="AK41" s="21"/>
      <c r="AL41" s="21"/>
      <c r="AM41" s="21"/>
      <c r="AN41" s="21"/>
      <c r="AO41" s="21"/>
      <c r="AP41" s="21"/>
      <c r="AQ41" s="21"/>
      <c r="AR41" s="22"/>
      <c r="AS41" s="21"/>
      <c r="AT41" s="40">
        <v>4</v>
      </c>
      <c r="AU41" s="43">
        <v>3</v>
      </c>
      <c r="AV41" s="48">
        <v>3</v>
      </c>
      <c r="AW41" s="48">
        <v>3</v>
      </c>
      <c r="AX41" s="48">
        <v>3</v>
      </c>
      <c r="AY41" s="48">
        <v>3</v>
      </c>
      <c r="AZ41" s="49"/>
      <c r="BA41" s="49"/>
      <c r="BB41" s="49"/>
      <c r="BC41" s="49"/>
      <c r="BD41" s="23"/>
      <c r="BE41" s="23"/>
      <c r="BF41" s="24" t="s">
        <v>830</v>
      </c>
      <c r="BG41" s="26">
        <f>IFERROR((($AT41 - BD41) / ($AT41 - $AX41)), 0)</f>
        <v>4</v>
      </c>
      <c r="BH41" s="26">
        <f>IF(BI41="SI",IFERROR((($AT41 - BE41) / ($AT41 - $AX41)),"REVISAR"),BA41)</f>
        <v>4</v>
      </c>
      <c r="BI41" s="24" t="s">
        <v>50</v>
      </c>
      <c r="BJ41" s="24" t="s">
        <v>831</v>
      </c>
      <c r="BK41" s="23"/>
      <c r="BL41" s="23"/>
      <c r="BM41" s="24" t="s">
        <v>832</v>
      </c>
      <c r="BN41" s="26">
        <f>IFERROR((($AT41 - BK41) / ($AT41 - $AX41)), 0)</f>
        <v>4</v>
      </c>
      <c r="BO41" s="26">
        <f>IF(BP41="SI",IFERROR((($AT41 - BL41) / ($AT41 - $AX41)),"REVISAR"),BH41)</f>
        <v>4</v>
      </c>
      <c r="BP41" s="24" t="s">
        <v>50</v>
      </c>
      <c r="BQ41" s="28" t="s">
        <v>765</v>
      </c>
      <c r="BR41" s="29"/>
      <c r="BS41" s="23"/>
      <c r="BT41" s="24" t="s">
        <v>833</v>
      </c>
      <c r="BU41" s="26">
        <f>IFERROR((($AT41 - BR41) / ($AT41 - $AX41)), 0)</f>
        <v>4</v>
      </c>
      <c r="BV41" s="26">
        <f>IF(BW41="SI",IFERROR((($AT41 - BS41) / ($AT41 - $AX41)),"REVISAR"),BO41)</f>
        <v>4</v>
      </c>
      <c r="BW41" s="24" t="s">
        <v>50</v>
      </c>
      <c r="BX41" s="24" t="s">
        <v>825</v>
      </c>
      <c r="BY41" s="23"/>
      <c r="BZ41" s="23"/>
      <c r="CA41" s="24"/>
      <c r="CB41" s="26">
        <f>IFERROR((($AT41 - BY41) / ($AT41 - $AX41)), 0)</f>
        <v>4</v>
      </c>
      <c r="CC41" s="26">
        <f>IF(CD41="SI",IFERROR((($AT41 - BZ41) / ($AT41 - $AX41)),"REVISAR"),BV41)</f>
        <v>4</v>
      </c>
      <c r="CD41" s="24" t="s">
        <v>49</v>
      </c>
      <c r="CE41" s="24"/>
      <c r="CF41" s="23"/>
      <c r="CG41" s="23"/>
      <c r="CH41" s="24"/>
      <c r="CI41" s="26">
        <f>IFERROR((($AT41 - CF41) / ($AT41 - $AX41)), 0)</f>
        <v>4</v>
      </c>
      <c r="CJ41" s="26">
        <f>IF(CK41="SI",IFERROR((($AT41 - CG41) / ($AT41 - $AX41)),"REVISAR"),CC41)</f>
        <v>4</v>
      </c>
      <c r="CK41" s="24" t="s">
        <v>49</v>
      </c>
      <c r="CL41" s="24"/>
      <c r="CM41" s="187"/>
      <c r="CN41" s="187"/>
      <c r="CO41" s="24"/>
      <c r="CP41" s="26">
        <f>IFERROR((($AT41 - CM41) / ($AT41 - $AX41)), 0)</f>
        <v>4</v>
      </c>
      <c r="CQ41" s="26">
        <f>IF(CR41="SI",IFERROR((($AT41 - CN41) / ($AT41 - $AX41)),"REVISAR"),CJ41)</f>
        <v>4</v>
      </c>
      <c r="CR41" s="24" t="s">
        <v>49</v>
      </c>
      <c r="CS41" s="24"/>
      <c r="CT41" s="23"/>
      <c r="CU41" s="23"/>
      <c r="CV41" s="24"/>
      <c r="CW41" s="26">
        <f>IFERROR((($AT41 - CT41) / ($AT41 - $AX41)), 0)</f>
        <v>4</v>
      </c>
      <c r="CX41" s="26">
        <f>IF(CY41="SI",IFERROR((($AT41 - CU41) / ($AT41 - $AX41)),"REVISAR"),CQ41)</f>
        <v>4</v>
      </c>
      <c r="CY41" s="24" t="s">
        <v>49</v>
      </c>
      <c r="CZ41" s="24"/>
      <c r="DA41" s="23"/>
      <c r="DB41" s="23"/>
      <c r="DC41" s="24"/>
      <c r="DD41" s="26">
        <f>IFERROR((($AT41 - DA41) / ($AT41 - $AX41)), 0)</f>
        <v>4</v>
      </c>
      <c r="DE41" s="26">
        <f>IF(DF41="SI",IFERROR((($AT41 - DB41) / ($AT41 - $AX41)),"REVISAR"),CX41)</f>
        <v>4</v>
      </c>
      <c r="DF41" s="24" t="s">
        <v>49</v>
      </c>
      <c r="DG41" s="24"/>
      <c r="DH41" s="23"/>
      <c r="DI41" s="23"/>
      <c r="DJ41" s="24"/>
      <c r="DK41" s="26">
        <f>IFERROR((($AT41 - DH41) / ($AT41 - $AX41)), 0)</f>
        <v>4</v>
      </c>
      <c r="DL41" s="26">
        <f>IF(DM41="SI",IFERROR((($AT41 - DI41) / ($AT41 - $AX41)),"REVISAR"),DE41)</f>
        <v>4</v>
      </c>
      <c r="DM41" s="24" t="s">
        <v>49</v>
      </c>
      <c r="DN41" s="24"/>
      <c r="DO41" s="23"/>
      <c r="DP41" s="23"/>
      <c r="DQ41" s="24"/>
      <c r="DR41" s="26">
        <f>IFERROR((($AT41 - DO41) / ($AT41 - $AX41)), 0)</f>
        <v>4</v>
      </c>
      <c r="DS41" s="26">
        <f>IF(DT41="SI",IFERROR((($AT41 - DP41) / ($AT41 - $AX41)),"REVISAR"),DL41)</f>
        <v>4</v>
      </c>
      <c r="DT41" s="24" t="s">
        <v>49</v>
      </c>
      <c r="DU41" s="24"/>
      <c r="DV41" s="23"/>
      <c r="DW41" s="23"/>
      <c r="DX41" s="24"/>
      <c r="DY41" s="26">
        <f>IFERROR((($AT41 - DV41) / ($AT41 - $AX41)), 0)</f>
        <v>4</v>
      </c>
      <c r="DZ41" s="26">
        <f>IF(EA41="SI",IFERROR((($AT41 - DW41) / ($AT41 - $AX41)),"REVISAR"),DS41)</f>
        <v>4</v>
      </c>
      <c r="EA41" s="24" t="s">
        <v>49</v>
      </c>
      <c r="EB41" s="24"/>
      <c r="EC41" s="30">
        <v>3</v>
      </c>
      <c r="ED41" s="23"/>
      <c r="EE41" s="24"/>
      <c r="EF41" s="26">
        <f>IFERROR((($AT41 - EC41) / (AT41 - $AX41)), 0)</f>
        <v>1</v>
      </c>
      <c r="EG41" s="26">
        <f>IF(EH41="SI",IFERROR((($AT41 - ED41) / ($AT41 - $AX41)),"REVISAR"),DZ41)</f>
        <v>4</v>
      </c>
      <c r="EH41" s="24" t="s">
        <v>49</v>
      </c>
      <c r="EI41" s="24"/>
      <c r="EJ41" s="31">
        <v>2026</v>
      </c>
    </row>
    <row r="42" spans="2:140" ht="37" customHeight="1" x14ac:dyDescent="0.25">
      <c r="B42" s="15" t="s">
        <v>44</v>
      </c>
      <c r="C42" s="15" t="s">
        <v>63</v>
      </c>
      <c r="D42" s="15" t="s">
        <v>63</v>
      </c>
      <c r="E42" s="15" t="s">
        <v>129</v>
      </c>
      <c r="F42" s="15" t="s">
        <v>244</v>
      </c>
      <c r="G42" s="16" t="s">
        <v>245</v>
      </c>
      <c r="H42" s="15" t="s">
        <v>373</v>
      </c>
      <c r="I42" s="15" t="s">
        <v>247</v>
      </c>
      <c r="J42" s="15" t="s">
        <v>248</v>
      </c>
      <c r="K42" s="15" t="s">
        <v>249</v>
      </c>
      <c r="L42" s="15"/>
      <c r="M42" s="15" t="s">
        <v>72</v>
      </c>
      <c r="N42" s="15" t="s">
        <v>73</v>
      </c>
      <c r="O42" s="21">
        <v>97</v>
      </c>
      <c r="P42" s="39" t="s">
        <v>432</v>
      </c>
      <c r="Q42" s="19" t="s">
        <v>272</v>
      </c>
      <c r="R42" s="18" t="s">
        <v>565</v>
      </c>
      <c r="S42" s="39" t="s">
        <v>416</v>
      </c>
      <c r="T42" s="18" t="s">
        <v>274</v>
      </c>
      <c r="U42" s="39" t="s">
        <v>260</v>
      </c>
      <c r="V42" s="39">
        <v>180</v>
      </c>
      <c r="W42" s="39" t="s">
        <v>417</v>
      </c>
      <c r="X42" s="19" t="s">
        <v>744</v>
      </c>
      <c r="Y42" s="20"/>
      <c r="Z42" s="20"/>
      <c r="AA42" s="20"/>
      <c r="AB42" s="20"/>
      <c r="AC42" s="20"/>
      <c r="AD42" s="20"/>
      <c r="AE42" s="20"/>
      <c r="AF42" s="20"/>
      <c r="AG42" s="20"/>
      <c r="AH42" s="21"/>
      <c r="AI42" s="21"/>
      <c r="AJ42" s="21"/>
      <c r="AK42" s="21"/>
      <c r="AL42" s="21"/>
      <c r="AM42" s="21"/>
      <c r="AN42" s="21"/>
      <c r="AO42" s="21"/>
      <c r="AP42" s="21"/>
      <c r="AQ42" s="21"/>
      <c r="AR42" s="22"/>
      <c r="AS42" s="21"/>
      <c r="AT42" s="40">
        <v>49</v>
      </c>
      <c r="AU42" s="43">
        <v>53</v>
      </c>
      <c r="AV42" s="41">
        <v>56</v>
      </c>
      <c r="AW42" s="41">
        <v>63</v>
      </c>
      <c r="AX42" s="41">
        <v>65</v>
      </c>
      <c r="AY42" s="41">
        <v>65</v>
      </c>
      <c r="AZ42" s="42"/>
      <c r="BA42" s="42"/>
      <c r="BB42" s="42"/>
      <c r="BC42" s="42"/>
      <c r="BD42" s="23"/>
      <c r="BE42" s="23"/>
      <c r="BF42" s="24" t="s">
        <v>834</v>
      </c>
      <c r="BG42" s="25">
        <f t="shared" ref="BG42:BG76" si="78">IFERROR(BD42/AX42,0)</f>
        <v>0</v>
      </c>
      <c r="BH42" s="26">
        <f>IFERROR(BE42/AX42,0)</f>
        <v>0</v>
      </c>
      <c r="BI42" s="24" t="s">
        <v>50</v>
      </c>
      <c r="BJ42" s="24" t="s">
        <v>835</v>
      </c>
      <c r="BK42" s="23"/>
      <c r="BL42" s="23"/>
      <c r="BM42" s="24" t="s">
        <v>836</v>
      </c>
      <c r="BN42" s="26">
        <f t="shared" ref="BN42:BN76" si="79">+IFERROR(BK42/AX42,0)</f>
        <v>0</v>
      </c>
      <c r="BO42" s="27">
        <f>+IF(BP42="SI",IFERROR((IF(BP42="SI",BL42,0)/AX42),"REVISAR"),BH42)</f>
        <v>0</v>
      </c>
      <c r="BP42" s="24" t="s">
        <v>50</v>
      </c>
      <c r="BQ42" s="45" t="s">
        <v>748</v>
      </c>
      <c r="BR42" s="29"/>
      <c r="BS42" s="23"/>
      <c r="BT42" s="24" t="s">
        <v>837</v>
      </c>
      <c r="BU42" s="26">
        <f t="shared" ref="BU42:BU76" si="80">+IFERROR(BR42/AX42,0)</f>
        <v>0</v>
      </c>
      <c r="BV42" s="27">
        <f>+IF(BW42="SI",IFERROR((IF(BW42="SI",BS42,0)/AX42),"REVISAR"),BO42)</f>
        <v>0</v>
      </c>
      <c r="BW42" s="24" t="s">
        <v>50</v>
      </c>
      <c r="BX42" s="24" t="s">
        <v>838</v>
      </c>
      <c r="BY42" s="23"/>
      <c r="BZ42" s="23"/>
      <c r="CA42" s="24"/>
      <c r="CB42" s="26">
        <f t="shared" ref="CB42:CB76" si="81">+IFERROR(BY42/AX42,0)</f>
        <v>0</v>
      </c>
      <c r="CC42" s="27">
        <f>+IF(CD42="SI",IFERROR((IF(CD42="SI",BZ42,0)/AX42),"REVISAR"),BV42)</f>
        <v>0</v>
      </c>
      <c r="CD42" s="24" t="s">
        <v>49</v>
      </c>
      <c r="CE42" s="24"/>
      <c r="CF42" s="23"/>
      <c r="CG42" s="23"/>
      <c r="CH42" s="24"/>
      <c r="CI42" s="26">
        <f t="shared" ref="CI42:CI76" si="82">+IFERROR(CF42/AX42,0)</f>
        <v>0</v>
      </c>
      <c r="CJ42" s="27">
        <f>+IF(CK42="SI",IFERROR((IF(CK42="SI",CG42,0)/AX42),"REVISAR"),CC42)</f>
        <v>0</v>
      </c>
      <c r="CK42" s="24" t="s">
        <v>49</v>
      </c>
      <c r="CL42" s="24"/>
      <c r="CM42" s="187"/>
      <c r="CN42" s="187"/>
      <c r="CO42" s="24"/>
      <c r="CP42" s="26">
        <f t="shared" ref="CP42:CP76" si="83">+IFERROR(CM42/AX42,0)</f>
        <v>0</v>
      </c>
      <c r="CQ42" s="27">
        <f>+IF(CR42="SI",IFERROR((IF(CR42="SI",CN42,0)/AX42),"REVISAR"),CJ42)</f>
        <v>0</v>
      </c>
      <c r="CR42" s="24" t="s">
        <v>49</v>
      </c>
      <c r="CS42" s="24"/>
      <c r="CT42" s="23"/>
      <c r="CU42" s="23"/>
      <c r="CV42" s="24"/>
      <c r="CW42" s="26">
        <f t="shared" ref="CW42:CW76" si="84">+IFERROR(CT42/AX42,0)</f>
        <v>0</v>
      </c>
      <c r="CX42" s="27">
        <f>+IF(CY42="SI",IFERROR((IF(CY42="SI",CU42,0)/AX42),"REVISAR"),CQ42)</f>
        <v>0</v>
      </c>
      <c r="CY42" s="24" t="s">
        <v>49</v>
      </c>
      <c r="CZ42" s="24"/>
      <c r="DA42" s="23"/>
      <c r="DB42" s="23"/>
      <c r="DC42" s="24"/>
      <c r="DD42" s="26">
        <f t="shared" ref="DD42:DD76" si="85">+IFERROR(DA42/AX42,0)</f>
        <v>0</v>
      </c>
      <c r="DE42" s="27">
        <f>+IF(DF42="SI",IFERROR((IF(DF42="SI",DB42,0)/AX42),"REVISAR"),CX42)</f>
        <v>0</v>
      </c>
      <c r="DF42" s="24" t="s">
        <v>49</v>
      </c>
      <c r="DG42" s="24"/>
      <c r="DH42" s="23"/>
      <c r="DI42" s="23"/>
      <c r="DJ42" s="24"/>
      <c r="DK42" s="26">
        <f t="shared" ref="DK42:DK76" si="86">+IFERROR(DH42/AX42,0)</f>
        <v>0</v>
      </c>
      <c r="DL42" s="27">
        <f>+IF(DM42="SI",IFERROR((IF(DM42="SI",DI42,0)/AX42),"REVISAR"),DE42)</f>
        <v>0</v>
      </c>
      <c r="DM42" s="24" t="s">
        <v>49</v>
      </c>
      <c r="DN42" s="24"/>
      <c r="DO42" s="23"/>
      <c r="DP42" s="23"/>
      <c r="DQ42" s="24"/>
      <c r="DR42" s="26">
        <f t="shared" ref="DR42:DR76" si="87">+IFERROR(DO42/AX42,0)</f>
        <v>0</v>
      </c>
      <c r="DS42" s="27">
        <f>+IF(DT42="SI",IFERROR((IF(DT42="SI",DP42,0)/AX42),"REVISAR"),DL42)</f>
        <v>0</v>
      </c>
      <c r="DT42" s="24" t="s">
        <v>49</v>
      </c>
      <c r="DU42" s="24"/>
      <c r="DV42" s="23"/>
      <c r="DW42" s="23"/>
      <c r="DX42" s="24"/>
      <c r="DY42" s="26">
        <f t="shared" ref="DY42:DY76" si="88">+IFERROR(DV42/AX42,0)</f>
        <v>0</v>
      </c>
      <c r="DZ42" s="27">
        <f>+IF(EA42="SI",IFERROR((IF(EA42="SI",DW42,0)/AX42),"REVISAR"),DS42)</f>
        <v>0</v>
      </c>
      <c r="EA42" s="24" t="s">
        <v>49</v>
      </c>
      <c r="EB42" s="24"/>
      <c r="EC42" s="30">
        <v>65</v>
      </c>
      <c r="ED42" s="23"/>
      <c r="EE42" s="24"/>
      <c r="EF42" s="26">
        <f t="shared" si="22"/>
        <v>1</v>
      </c>
      <c r="EG42" s="27">
        <f>+IF(EH42="SI",IFERROR((IF(EH42="SI",ED42,0)/AX42),"REVISAR"),DZ42)</f>
        <v>0</v>
      </c>
      <c r="EH42" s="24" t="s">
        <v>49</v>
      </c>
      <c r="EI42" s="24"/>
      <c r="EJ42" s="31">
        <v>2026</v>
      </c>
    </row>
    <row r="43" spans="2:140" ht="37" customHeight="1" x14ac:dyDescent="0.25">
      <c r="B43" s="15" t="s">
        <v>44</v>
      </c>
      <c r="C43" s="15" t="s">
        <v>63</v>
      </c>
      <c r="D43" s="15" t="s">
        <v>64</v>
      </c>
      <c r="E43" s="15" t="s">
        <v>129</v>
      </c>
      <c r="F43" s="15" t="s">
        <v>244</v>
      </c>
      <c r="G43" s="16" t="s">
        <v>245</v>
      </c>
      <c r="H43" s="15" t="s">
        <v>422</v>
      </c>
      <c r="I43" s="15" t="s">
        <v>247</v>
      </c>
      <c r="J43" s="15" t="s">
        <v>423</v>
      </c>
      <c r="K43" s="15" t="s">
        <v>839</v>
      </c>
      <c r="L43" s="15" t="s">
        <v>425</v>
      </c>
      <c r="M43" s="15" t="s">
        <v>68</v>
      </c>
      <c r="N43" s="15" t="s">
        <v>105</v>
      </c>
      <c r="O43" s="21">
        <v>289</v>
      </c>
      <c r="P43" s="39" t="s">
        <v>426</v>
      </c>
      <c r="Q43" s="19" t="s">
        <v>252</v>
      </c>
      <c r="R43" s="18" t="s">
        <v>565</v>
      </c>
      <c r="S43" s="39" t="s">
        <v>427</v>
      </c>
      <c r="T43" s="39" t="s">
        <v>274</v>
      </c>
      <c r="U43" s="39" t="s">
        <v>255</v>
      </c>
      <c r="V43" s="39">
        <v>15</v>
      </c>
      <c r="W43" s="39" t="s">
        <v>328</v>
      </c>
      <c r="X43" s="19" t="s">
        <v>320</v>
      </c>
      <c r="Y43" s="20" t="s">
        <v>67</v>
      </c>
      <c r="Z43" s="20" t="s">
        <v>67</v>
      </c>
      <c r="AA43" s="20" t="s">
        <v>48</v>
      </c>
      <c r="AB43" s="20" t="s">
        <v>67</v>
      </c>
      <c r="AC43" s="20" t="s">
        <v>67</v>
      </c>
      <c r="AD43" s="20" t="s">
        <v>67</v>
      </c>
      <c r="AE43" s="20" t="s">
        <v>67</v>
      </c>
      <c r="AF43" s="20" t="s">
        <v>67</v>
      </c>
      <c r="AG43" s="20" t="s">
        <v>67</v>
      </c>
      <c r="AH43" s="21" t="s">
        <v>67</v>
      </c>
      <c r="AI43" s="21" t="s">
        <v>67</v>
      </c>
      <c r="AJ43" s="21" t="s">
        <v>67</v>
      </c>
      <c r="AK43" s="21" t="s">
        <v>67</v>
      </c>
      <c r="AL43" s="21" t="s">
        <v>67</v>
      </c>
      <c r="AM43" s="21" t="s">
        <v>67</v>
      </c>
      <c r="AN43" s="21" t="s">
        <v>67</v>
      </c>
      <c r="AO43" s="21" t="s">
        <v>67</v>
      </c>
      <c r="AP43" s="21" t="s">
        <v>67</v>
      </c>
      <c r="AQ43" s="21" t="s">
        <v>67</v>
      </c>
      <c r="AR43" s="22" t="s">
        <v>67</v>
      </c>
      <c r="AS43" s="21" t="s">
        <v>67</v>
      </c>
      <c r="AT43" s="40" t="s">
        <v>67</v>
      </c>
      <c r="AU43" s="43" t="s">
        <v>67</v>
      </c>
      <c r="AV43" s="41" t="s">
        <v>67</v>
      </c>
      <c r="AW43" s="41" t="s">
        <v>67</v>
      </c>
      <c r="AX43" s="41">
        <v>100</v>
      </c>
      <c r="AY43" s="41">
        <v>100</v>
      </c>
      <c r="AZ43" s="42"/>
      <c r="BA43" s="42"/>
      <c r="BB43" s="42"/>
      <c r="BC43" s="42"/>
      <c r="BD43" s="38"/>
      <c r="BE43" s="23"/>
      <c r="BF43" s="24" t="s">
        <v>840</v>
      </c>
      <c r="BG43" s="25">
        <f t="shared" si="78"/>
        <v>0</v>
      </c>
      <c r="BH43" s="26" t="str">
        <f>IF(BI43="SI",IFERROR((($AT43 - BE43) / ($AT43 - $AX43)),"REVISAR"),BA43)</f>
        <v>REVISAR</v>
      </c>
      <c r="BI43" s="24" t="s">
        <v>50</v>
      </c>
      <c r="BJ43" s="24" t="s">
        <v>841</v>
      </c>
      <c r="BK43" s="38"/>
      <c r="BL43" s="23"/>
      <c r="BM43" s="24" t="s">
        <v>842</v>
      </c>
      <c r="BN43" s="26">
        <f t="shared" si="79"/>
        <v>0</v>
      </c>
      <c r="BO43" s="26" t="str">
        <f>IF(BP43="SI",IFERROR((($AT43 - BL43) / ($AT43 - $AX43)),"REVISAR"),BH43)</f>
        <v>REVISAR</v>
      </c>
      <c r="BP43" s="24" t="s">
        <v>50</v>
      </c>
      <c r="BQ43" s="45" t="s">
        <v>843</v>
      </c>
      <c r="BR43" s="38"/>
      <c r="BS43" s="23"/>
      <c r="BT43" s="24" t="s">
        <v>844</v>
      </c>
      <c r="BU43" s="26">
        <f t="shared" si="80"/>
        <v>0</v>
      </c>
      <c r="BV43" s="26" t="str">
        <f>IF(BW43="SI",IFERROR((($AT43 - BS43) / ($AT43 - $AX43)),"REVISAR"),BO43)</f>
        <v>REVISAR</v>
      </c>
      <c r="BW43" s="24" t="s">
        <v>314</v>
      </c>
      <c r="BX43" s="24" t="s">
        <v>845</v>
      </c>
      <c r="BY43" s="38"/>
      <c r="BZ43" s="23"/>
      <c r="CA43" s="24"/>
      <c r="CB43" s="26">
        <f t="shared" si="81"/>
        <v>0</v>
      </c>
      <c r="CC43" s="26" t="str">
        <f>IF(CD43="SI",IFERROR((($AT43 - BZ43) / ($AT43 - $AX43)),"REVISAR"),BV43)</f>
        <v>REVISAR</v>
      </c>
      <c r="CD43" s="24" t="s">
        <v>49</v>
      </c>
      <c r="CE43" s="24"/>
      <c r="CF43" s="38"/>
      <c r="CG43" s="23"/>
      <c r="CH43" s="24"/>
      <c r="CI43" s="26">
        <f t="shared" si="82"/>
        <v>0</v>
      </c>
      <c r="CJ43" s="26" t="str">
        <f>IF(CK43="SI",IFERROR((($AT43 - CG43) / ($AT43 - $AX43)),"REVISAR"),CC43)</f>
        <v>REVISAR</v>
      </c>
      <c r="CK43" s="24" t="s">
        <v>49</v>
      </c>
      <c r="CL43" s="24"/>
      <c r="CM43" s="192">
        <v>10</v>
      </c>
      <c r="CN43" s="187"/>
      <c r="CO43" s="24"/>
      <c r="CP43" s="26">
        <f t="shared" si="83"/>
        <v>0.1</v>
      </c>
      <c r="CQ43" s="26" t="str">
        <f>IF(CR43="SI",IFERROR((($AT43 - CN43) / ($AT43 - $AX43)),"REVISAR"),CJ43)</f>
        <v>REVISAR</v>
      </c>
      <c r="CR43" s="24" t="s">
        <v>49</v>
      </c>
      <c r="CS43" s="24"/>
      <c r="CT43" s="38"/>
      <c r="CU43" s="23"/>
      <c r="CV43" s="24"/>
      <c r="CW43" s="26">
        <f t="shared" si="84"/>
        <v>0</v>
      </c>
      <c r="CX43" s="26" t="str">
        <f>IF(CY43="SI",IFERROR((($AT43 - CU43) / ($AT43 - $AX43)),"REVISAR"),CQ43)</f>
        <v>REVISAR</v>
      </c>
      <c r="CY43" s="24" t="s">
        <v>49</v>
      </c>
      <c r="CZ43" s="24"/>
      <c r="DA43" s="38"/>
      <c r="DB43" s="23"/>
      <c r="DC43" s="24"/>
      <c r="DD43" s="26">
        <f t="shared" si="85"/>
        <v>0</v>
      </c>
      <c r="DE43" s="26" t="str">
        <f>IF(DF43="SI",IFERROR((($AT43 - DB43) / ($AT43 - $AX43)),"REVISAR"),CX43)</f>
        <v>REVISAR</v>
      </c>
      <c r="DF43" s="24" t="s">
        <v>49</v>
      </c>
      <c r="DG43" s="24"/>
      <c r="DH43" s="38"/>
      <c r="DI43" s="23"/>
      <c r="DJ43" s="24"/>
      <c r="DK43" s="26">
        <f t="shared" si="86"/>
        <v>0</v>
      </c>
      <c r="DL43" s="26" t="str">
        <f>IF(DM43="SI",IFERROR((($AT43 - DI43) / ($AT43 - $AX43)),"REVISAR"),DE43)</f>
        <v>REVISAR</v>
      </c>
      <c r="DM43" s="24" t="s">
        <v>49</v>
      </c>
      <c r="DN43" s="24"/>
      <c r="DO43" s="38"/>
      <c r="DP43" s="23"/>
      <c r="DQ43" s="24"/>
      <c r="DR43" s="26">
        <f t="shared" si="87"/>
        <v>0</v>
      </c>
      <c r="DS43" s="26" t="str">
        <f>IF(DT43="SI",IFERROR((($AT43 - DP43) / ($AT43 - $AX43)),"REVISAR"),DL43)</f>
        <v>REVISAR</v>
      </c>
      <c r="DT43" s="24" t="s">
        <v>49</v>
      </c>
      <c r="DU43" s="24"/>
      <c r="DV43" s="38"/>
      <c r="DW43" s="23"/>
      <c r="DX43" s="24"/>
      <c r="DY43" s="26">
        <f t="shared" si="88"/>
        <v>0</v>
      </c>
      <c r="DZ43" s="26" t="str">
        <f>IF(EA43="SI",IFERROR((($AT43 - DW43) / ($AT43 - $AX43)),"REVISAR"),DS43)</f>
        <v>REVISAR</v>
      </c>
      <c r="EA43" s="24" t="s">
        <v>49</v>
      </c>
      <c r="EB43" s="24"/>
      <c r="EC43" s="30">
        <v>100</v>
      </c>
      <c r="ED43" s="23"/>
      <c r="EE43" s="24"/>
      <c r="EF43" s="26">
        <f t="shared" si="22"/>
        <v>1</v>
      </c>
      <c r="EG43" s="26" t="str">
        <f>IF(EH43="SI",IFERROR((($AT43 - ED43) / ($AT43 - $AX43)),"REVISAR"),DZ43)</f>
        <v>REVISAR</v>
      </c>
      <c r="EH43" s="24" t="s">
        <v>49</v>
      </c>
      <c r="EI43" s="24"/>
      <c r="EJ43" s="31">
        <v>2026</v>
      </c>
    </row>
    <row r="44" spans="2:140" ht="37" customHeight="1" x14ac:dyDescent="0.25">
      <c r="B44" s="15" t="s">
        <v>44</v>
      </c>
      <c r="C44" s="15" t="s">
        <v>63</v>
      </c>
      <c r="D44" s="15" t="s">
        <v>64</v>
      </c>
      <c r="E44" s="15" t="s">
        <v>129</v>
      </c>
      <c r="F44" s="15" t="s">
        <v>244</v>
      </c>
      <c r="G44" s="16" t="s">
        <v>245</v>
      </c>
      <c r="H44" s="15" t="s">
        <v>422</v>
      </c>
      <c r="I44" s="15" t="s">
        <v>247</v>
      </c>
      <c r="J44" s="15" t="s">
        <v>423</v>
      </c>
      <c r="K44" s="15" t="s">
        <v>839</v>
      </c>
      <c r="L44" s="15" t="s">
        <v>425</v>
      </c>
      <c r="M44" s="15" t="s">
        <v>68</v>
      </c>
      <c r="N44" s="15" t="s">
        <v>105</v>
      </c>
      <c r="O44" s="21">
        <v>356</v>
      </c>
      <c r="P44" s="39" t="s">
        <v>428</v>
      </c>
      <c r="Q44" s="19" t="s">
        <v>252</v>
      </c>
      <c r="R44" s="18" t="s">
        <v>253</v>
      </c>
      <c r="S44" s="39" t="s">
        <v>429</v>
      </c>
      <c r="T44" s="39" t="s">
        <v>274</v>
      </c>
      <c r="U44" s="39" t="s">
        <v>255</v>
      </c>
      <c r="V44" s="39">
        <v>15</v>
      </c>
      <c r="W44" s="39" t="s">
        <v>328</v>
      </c>
      <c r="X44" s="19" t="s">
        <v>320</v>
      </c>
      <c r="Y44" s="20" t="s">
        <v>67</v>
      </c>
      <c r="Z44" s="20" t="s">
        <v>48</v>
      </c>
      <c r="AA44" s="20" t="s">
        <v>67</v>
      </c>
      <c r="AB44" s="20" t="s">
        <v>67</v>
      </c>
      <c r="AC44" s="20" t="s">
        <v>67</v>
      </c>
      <c r="AD44" s="20" t="s">
        <v>67</v>
      </c>
      <c r="AE44" s="20" t="s">
        <v>67</v>
      </c>
      <c r="AF44" s="20" t="s">
        <v>67</v>
      </c>
      <c r="AG44" s="20" t="s">
        <v>67</v>
      </c>
      <c r="AH44" s="21" t="s">
        <v>67</v>
      </c>
      <c r="AI44" s="21" t="s">
        <v>67</v>
      </c>
      <c r="AJ44" s="21" t="s">
        <v>67</v>
      </c>
      <c r="AK44" s="21" t="s">
        <v>67</v>
      </c>
      <c r="AL44" s="21" t="s">
        <v>67</v>
      </c>
      <c r="AM44" s="21" t="s">
        <v>67</v>
      </c>
      <c r="AN44" s="21" t="s">
        <v>67</v>
      </c>
      <c r="AO44" s="21" t="s">
        <v>67</v>
      </c>
      <c r="AP44" s="21" t="s">
        <v>67</v>
      </c>
      <c r="AQ44" s="21" t="s">
        <v>67</v>
      </c>
      <c r="AR44" s="22" t="s">
        <v>67</v>
      </c>
      <c r="AS44" s="21" t="s">
        <v>67</v>
      </c>
      <c r="AT44" s="40" t="s">
        <v>67</v>
      </c>
      <c r="AU44" s="43">
        <v>10</v>
      </c>
      <c r="AV44" s="40">
        <v>50</v>
      </c>
      <c r="AW44" s="40">
        <v>20</v>
      </c>
      <c r="AX44" s="40">
        <v>20</v>
      </c>
      <c r="AY44" s="40">
        <v>100</v>
      </c>
      <c r="AZ44" s="46"/>
      <c r="BA44" s="46"/>
      <c r="BB44" s="46"/>
      <c r="BC44" s="46"/>
      <c r="BD44" s="38"/>
      <c r="BE44" s="23" t="s">
        <v>846</v>
      </c>
      <c r="BF44" s="24" t="s">
        <v>847</v>
      </c>
      <c r="BG44" s="25">
        <f t="shared" si="78"/>
        <v>0</v>
      </c>
      <c r="BH44" s="26" t="str">
        <f>IF(BI44="SI",IFERROR((($AT44 - BE44) / ($AT44 - $AX44)),"REVISAR"),BA44)</f>
        <v>REVISAR</v>
      </c>
      <c r="BI44" s="24" t="s">
        <v>50</v>
      </c>
      <c r="BJ44" s="24" t="s">
        <v>841</v>
      </c>
      <c r="BK44" s="38"/>
      <c r="BL44" s="23"/>
      <c r="BM44" s="24" t="s">
        <v>848</v>
      </c>
      <c r="BN44" s="26">
        <f t="shared" si="79"/>
        <v>0</v>
      </c>
      <c r="BO44" s="26" t="str">
        <f>IF(BP44="SI",IFERROR((($AT44 - BL44) / ($AT44 - $AX44)),"REVISAR"),BH44)</f>
        <v>REVISAR</v>
      </c>
      <c r="BP44" s="24" t="s">
        <v>50</v>
      </c>
      <c r="BQ44" s="45" t="s">
        <v>843</v>
      </c>
      <c r="BR44" s="38"/>
      <c r="BS44" s="23"/>
      <c r="BT44" s="24" t="s">
        <v>849</v>
      </c>
      <c r="BU44" s="26">
        <f t="shared" si="80"/>
        <v>0</v>
      </c>
      <c r="BV44" s="26" t="str">
        <f>IF(BW44="SI",IFERROR((($AT44 - BS44) / ($AT44 - $AX44)),"REVISAR"),BO44)</f>
        <v>REVISAR</v>
      </c>
      <c r="BW44" s="24" t="s">
        <v>314</v>
      </c>
      <c r="BX44" s="24" t="s">
        <v>850</v>
      </c>
      <c r="BY44" s="38"/>
      <c r="BZ44" s="23"/>
      <c r="CA44" s="24"/>
      <c r="CB44" s="26">
        <f t="shared" si="81"/>
        <v>0</v>
      </c>
      <c r="CC44" s="26" t="str">
        <f>IF(CD44="SI",IFERROR((($AT44 - BZ44) / ($AT44 - $AX44)),"REVISAR"),BV44)</f>
        <v>REVISAR</v>
      </c>
      <c r="CD44" s="24" t="s">
        <v>49</v>
      </c>
      <c r="CE44" s="24"/>
      <c r="CF44" s="38"/>
      <c r="CG44" s="23"/>
      <c r="CH44" s="24"/>
      <c r="CI44" s="26">
        <f t="shared" si="82"/>
        <v>0</v>
      </c>
      <c r="CJ44" s="26" t="str">
        <f>IF(CK44="SI",IFERROR((($AT44 - CG44) / ($AT44 - $AX44)),"REVISAR"),CC44)</f>
        <v>REVISAR</v>
      </c>
      <c r="CK44" s="24" t="s">
        <v>49</v>
      </c>
      <c r="CL44" s="24"/>
      <c r="CM44" s="192">
        <v>10</v>
      </c>
      <c r="CN44" s="187"/>
      <c r="CO44" s="24"/>
      <c r="CP44" s="26">
        <f t="shared" si="83"/>
        <v>0.5</v>
      </c>
      <c r="CQ44" s="26" t="str">
        <f>IF(CR44="SI",IFERROR((($AT44 - CN44) / ($AT44 - $AX44)),"REVISAR"),CJ44)</f>
        <v>REVISAR</v>
      </c>
      <c r="CR44" s="24" t="s">
        <v>49</v>
      </c>
      <c r="CS44" s="24"/>
      <c r="CT44" s="38"/>
      <c r="CU44" s="23"/>
      <c r="CV44" s="24"/>
      <c r="CW44" s="26">
        <f t="shared" si="84"/>
        <v>0</v>
      </c>
      <c r="CX44" s="26" t="str">
        <f>IF(CY44="SI",IFERROR((($AT44 - CU44) / ($AT44 - $AX44)),"REVISAR"),CQ44)</f>
        <v>REVISAR</v>
      </c>
      <c r="CY44" s="24" t="s">
        <v>49</v>
      </c>
      <c r="CZ44" s="24"/>
      <c r="DA44" s="38"/>
      <c r="DB44" s="23"/>
      <c r="DC44" s="24"/>
      <c r="DD44" s="26">
        <f t="shared" si="85"/>
        <v>0</v>
      </c>
      <c r="DE44" s="26" t="str">
        <f>IF(DF44="SI",IFERROR((($AT44 - DB44) / ($AT44 - $AX44)),"REVISAR"),CX44)</f>
        <v>REVISAR</v>
      </c>
      <c r="DF44" s="24" t="s">
        <v>49</v>
      </c>
      <c r="DG44" s="24"/>
      <c r="DH44" s="38"/>
      <c r="DI44" s="23"/>
      <c r="DJ44" s="24"/>
      <c r="DK44" s="26">
        <f t="shared" si="86"/>
        <v>0</v>
      </c>
      <c r="DL44" s="26" t="str">
        <f>IF(DM44="SI",IFERROR((($AT44 - DI44) / ($AT44 - $AX44)),"REVISAR"),DE44)</f>
        <v>REVISAR</v>
      </c>
      <c r="DM44" s="24" t="s">
        <v>49</v>
      </c>
      <c r="DN44" s="24"/>
      <c r="DO44" s="38"/>
      <c r="DP44" s="23"/>
      <c r="DQ44" s="24"/>
      <c r="DR44" s="26">
        <f t="shared" si="87"/>
        <v>0</v>
      </c>
      <c r="DS44" s="26" t="str">
        <f>IF(DT44="SI",IFERROR((($AT44 - DP44) / ($AT44 - $AX44)),"REVISAR"),DL44)</f>
        <v>REVISAR</v>
      </c>
      <c r="DT44" s="24" t="s">
        <v>49</v>
      </c>
      <c r="DU44" s="24"/>
      <c r="DV44" s="38"/>
      <c r="DW44" s="23"/>
      <c r="DX44" s="24"/>
      <c r="DY44" s="26">
        <f t="shared" si="88"/>
        <v>0</v>
      </c>
      <c r="DZ44" s="26" t="str">
        <f>IF(EA44="SI",IFERROR((($AT44 - DW44) / ($AT44 - $AX44)),"REVISAR"),DS44)</f>
        <v>REVISAR</v>
      </c>
      <c r="EA44" s="24" t="s">
        <v>49</v>
      </c>
      <c r="EB44" s="24"/>
      <c r="EC44" s="30">
        <v>20</v>
      </c>
      <c r="ED44" s="23"/>
      <c r="EE44" s="24"/>
      <c r="EF44" s="26">
        <f t="shared" si="22"/>
        <v>1</v>
      </c>
      <c r="EG44" s="26" t="str">
        <f>IF(EH44="SI",IFERROR((($AT44 - ED44) / ($AT44 - $AX44)),"REVISAR"),DZ44)</f>
        <v>REVISAR</v>
      </c>
      <c r="EH44" s="24" t="s">
        <v>49</v>
      </c>
      <c r="EI44" s="24"/>
      <c r="EJ44" s="31">
        <v>2026</v>
      </c>
    </row>
    <row r="45" spans="2:140" ht="37" customHeight="1" x14ac:dyDescent="0.25">
      <c r="B45" s="15" t="s">
        <v>44</v>
      </c>
      <c r="C45" s="15" t="s">
        <v>63</v>
      </c>
      <c r="D45" s="15" t="s">
        <v>64</v>
      </c>
      <c r="E45" s="15" t="s">
        <v>129</v>
      </c>
      <c r="F45" s="15" t="s">
        <v>244</v>
      </c>
      <c r="G45" s="16" t="s">
        <v>245</v>
      </c>
      <c r="H45" s="15" t="s">
        <v>422</v>
      </c>
      <c r="I45" s="15" t="s">
        <v>247</v>
      </c>
      <c r="J45" s="15" t="s">
        <v>423</v>
      </c>
      <c r="K45" s="15" t="s">
        <v>839</v>
      </c>
      <c r="L45" s="15" t="s">
        <v>425</v>
      </c>
      <c r="M45" s="15" t="s">
        <v>68</v>
      </c>
      <c r="N45" s="15" t="s">
        <v>105</v>
      </c>
      <c r="O45" s="21">
        <v>466</v>
      </c>
      <c r="P45" s="39" t="s">
        <v>430</v>
      </c>
      <c r="Q45" s="19" t="s">
        <v>252</v>
      </c>
      <c r="R45" s="18" t="s">
        <v>253</v>
      </c>
      <c r="S45" s="39" t="s">
        <v>431</v>
      </c>
      <c r="T45" s="39" t="s">
        <v>274</v>
      </c>
      <c r="U45" s="39" t="s">
        <v>255</v>
      </c>
      <c r="V45" s="39">
        <v>30</v>
      </c>
      <c r="W45" s="39" t="s">
        <v>328</v>
      </c>
      <c r="X45" s="19" t="s">
        <v>320</v>
      </c>
      <c r="Y45" s="20" t="s">
        <v>67</v>
      </c>
      <c r="Z45" s="20" t="s">
        <v>67</v>
      </c>
      <c r="AA45" s="20" t="s">
        <v>67</v>
      </c>
      <c r="AB45" s="20" t="s">
        <v>67</v>
      </c>
      <c r="AC45" s="20" t="s">
        <v>67</v>
      </c>
      <c r="AD45" s="20" t="s">
        <v>67</v>
      </c>
      <c r="AE45" s="20" t="s">
        <v>67</v>
      </c>
      <c r="AF45" s="20" t="s">
        <v>48</v>
      </c>
      <c r="AG45" s="20" t="s">
        <v>67</v>
      </c>
      <c r="AH45" s="21" t="s">
        <v>67</v>
      </c>
      <c r="AI45" s="21" t="s">
        <v>67</v>
      </c>
      <c r="AJ45" s="21" t="s">
        <v>67</v>
      </c>
      <c r="AK45" s="21" t="s">
        <v>67</v>
      </c>
      <c r="AL45" s="21" t="s">
        <v>67</v>
      </c>
      <c r="AM45" s="21" t="s">
        <v>67</v>
      </c>
      <c r="AN45" s="21" t="s">
        <v>67</v>
      </c>
      <c r="AO45" s="21" t="s">
        <v>67</v>
      </c>
      <c r="AP45" s="21" t="s">
        <v>67</v>
      </c>
      <c r="AQ45" s="21" t="s">
        <v>67</v>
      </c>
      <c r="AR45" s="22" t="s">
        <v>67</v>
      </c>
      <c r="AS45" s="21" t="s">
        <v>67</v>
      </c>
      <c r="AT45" s="40" t="s">
        <v>67</v>
      </c>
      <c r="AU45" s="43" t="s">
        <v>67</v>
      </c>
      <c r="AV45" s="40">
        <v>50</v>
      </c>
      <c r="AW45" s="40">
        <v>20</v>
      </c>
      <c r="AX45" s="40">
        <v>30</v>
      </c>
      <c r="AY45" s="40">
        <v>100</v>
      </c>
      <c r="AZ45" s="46"/>
      <c r="BA45" s="46"/>
      <c r="BB45" s="46"/>
      <c r="BC45" s="46"/>
      <c r="BD45" s="23"/>
      <c r="BE45" s="23" t="s">
        <v>846</v>
      </c>
      <c r="BF45" s="24" t="s">
        <v>851</v>
      </c>
      <c r="BG45" s="25">
        <f t="shared" si="78"/>
        <v>0</v>
      </c>
      <c r="BH45" s="27" t="str">
        <f>+IF(BI45="SI",IFERROR((IF(BI45="SI",BE45,0)/AX45),"REVISAR"),0)</f>
        <v>REVISAR</v>
      </c>
      <c r="BI45" s="24" t="s">
        <v>50</v>
      </c>
      <c r="BJ45" s="24" t="s">
        <v>841</v>
      </c>
      <c r="BK45" s="23"/>
      <c r="BL45" s="23"/>
      <c r="BM45" s="24" t="s">
        <v>852</v>
      </c>
      <c r="BN45" s="26">
        <f t="shared" si="79"/>
        <v>0</v>
      </c>
      <c r="BO45" s="27">
        <f t="shared" ref="BO45:BO76" si="89">+IF(BP45="SI",IFERROR((IF(BP45="SI",BL45,0)/AX45),"REVISAR"),BH45)</f>
        <v>0</v>
      </c>
      <c r="BP45" s="24" t="s">
        <v>50</v>
      </c>
      <c r="BQ45" s="34" t="s">
        <v>843</v>
      </c>
      <c r="BR45" s="29"/>
      <c r="BS45" s="23"/>
      <c r="BT45" s="24" t="s">
        <v>853</v>
      </c>
      <c r="BU45" s="26">
        <f t="shared" si="80"/>
        <v>0</v>
      </c>
      <c r="BV45" s="27">
        <f t="shared" ref="BV45:BV76" si="90">+IF(BW45="SI",IFERROR((IF(BW45="SI",BS45,0)/AX45),"REVISAR"),BO45)</f>
        <v>0</v>
      </c>
      <c r="BW45" s="24" t="s">
        <v>314</v>
      </c>
      <c r="BX45" s="24" t="s">
        <v>854</v>
      </c>
      <c r="BY45" s="23"/>
      <c r="BZ45" s="23"/>
      <c r="CA45" s="24"/>
      <c r="CB45" s="26">
        <f t="shared" si="81"/>
        <v>0</v>
      </c>
      <c r="CC45" s="27">
        <f t="shared" ref="CC45:CC76" si="91">+IF(CD45="SI",IFERROR((IF(CD45="SI",BZ45,0)/AX45),"REVISAR"),BV45)</f>
        <v>0</v>
      </c>
      <c r="CD45" s="24" t="s">
        <v>49</v>
      </c>
      <c r="CE45" s="24"/>
      <c r="CF45" s="23"/>
      <c r="CG45" s="23"/>
      <c r="CH45" s="24"/>
      <c r="CI45" s="26">
        <f t="shared" si="82"/>
        <v>0</v>
      </c>
      <c r="CJ45" s="27">
        <f t="shared" ref="CJ45:CJ76" si="92">+IF(CK45="SI",IFERROR((IF(CK45="SI",CG45,0)/AX45),"REVISAR"),CC45)</f>
        <v>0</v>
      </c>
      <c r="CK45" s="24" t="s">
        <v>49</v>
      </c>
      <c r="CL45" s="24"/>
      <c r="CM45" s="187">
        <v>5</v>
      </c>
      <c r="CN45" s="187"/>
      <c r="CO45" s="24"/>
      <c r="CP45" s="26">
        <f t="shared" si="83"/>
        <v>0.16666666666666666</v>
      </c>
      <c r="CQ45" s="27">
        <f t="shared" ref="CQ45:CQ76" si="93">+IF(CR45="SI",IFERROR((IF(CR45="SI",CN45,0)/AX45),"REVISAR"),CJ45)</f>
        <v>0</v>
      </c>
      <c r="CR45" s="24" t="s">
        <v>49</v>
      </c>
      <c r="CS45" s="24"/>
      <c r="CT45" s="23"/>
      <c r="CU45" s="23"/>
      <c r="CV45" s="24"/>
      <c r="CW45" s="26">
        <f t="shared" si="84"/>
        <v>0</v>
      </c>
      <c r="CX45" s="27">
        <f t="shared" ref="CX45:CX76" si="94">+IF(CY45="SI",IFERROR((IF(CY45="SI",CU45,0)/AX45),"REVISAR"),CQ45)</f>
        <v>0</v>
      </c>
      <c r="CY45" s="24" t="s">
        <v>49</v>
      </c>
      <c r="CZ45" s="24"/>
      <c r="DA45" s="23"/>
      <c r="DB45" s="23"/>
      <c r="DC45" s="24"/>
      <c r="DD45" s="26">
        <f t="shared" si="85"/>
        <v>0</v>
      </c>
      <c r="DE45" s="27">
        <f t="shared" ref="DE45:DE76" si="95">+IF(DF45="SI",IFERROR((IF(DF45="SI",DB45,0)/AX45),"REVISAR"),CX45)</f>
        <v>0</v>
      </c>
      <c r="DF45" s="24" t="s">
        <v>49</v>
      </c>
      <c r="DG45" s="24"/>
      <c r="DH45" s="23"/>
      <c r="DI45" s="23"/>
      <c r="DJ45" s="24"/>
      <c r="DK45" s="26">
        <f t="shared" si="86"/>
        <v>0</v>
      </c>
      <c r="DL45" s="27">
        <f t="shared" ref="DL45:DL76" si="96">+IF(DM45="SI",IFERROR((IF(DM45="SI",DI45,0)/AX45),"REVISAR"),DE45)</f>
        <v>0</v>
      </c>
      <c r="DM45" s="24" t="s">
        <v>49</v>
      </c>
      <c r="DN45" s="24"/>
      <c r="DO45" s="23"/>
      <c r="DP45" s="23"/>
      <c r="DQ45" s="24"/>
      <c r="DR45" s="26">
        <f t="shared" si="87"/>
        <v>0</v>
      </c>
      <c r="DS45" s="27">
        <f t="shared" ref="DS45:DS76" si="97">+IF(DT45="SI",IFERROR((IF(DT45="SI",DP45,0)/AX45),"REVISAR"),DL45)</f>
        <v>0</v>
      </c>
      <c r="DT45" s="24" t="s">
        <v>49</v>
      </c>
      <c r="DU45" s="24"/>
      <c r="DV45" s="23"/>
      <c r="DW45" s="23"/>
      <c r="DX45" s="24"/>
      <c r="DY45" s="26">
        <f t="shared" si="88"/>
        <v>0</v>
      </c>
      <c r="DZ45" s="27">
        <f t="shared" ref="DZ45:DZ76" si="98">+IF(EA45="SI",IFERROR((IF(EA45="SI",DW45,0)/AX45),"REVISAR"),DS45)</f>
        <v>0</v>
      </c>
      <c r="EA45" s="24" t="s">
        <v>49</v>
      </c>
      <c r="EB45" s="24"/>
      <c r="EC45" s="30">
        <v>30</v>
      </c>
      <c r="ED45" s="23"/>
      <c r="EE45" s="24"/>
      <c r="EF45" s="26">
        <f t="shared" si="22"/>
        <v>1</v>
      </c>
      <c r="EG45" s="27">
        <f t="shared" ref="EG45:EG76" si="99">+IF(EH45="SI",IFERROR((IF(EH45="SI",ED45,0)/AX45),"REVISAR"),DZ45)</f>
        <v>0</v>
      </c>
      <c r="EH45" s="24" t="s">
        <v>49</v>
      </c>
      <c r="EI45" s="24"/>
      <c r="EJ45" s="31">
        <v>2026</v>
      </c>
    </row>
    <row r="46" spans="2:140" ht="37" customHeight="1" x14ac:dyDescent="0.25">
      <c r="B46" s="15" t="s">
        <v>55</v>
      </c>
      <c r="C46" s="15" t="s">
        <v>74</v>
      </c>
      <c r="D46" s="15" t="s">
        <v>75</v>
      </c>
      <c r="E46" s="15" t="s">
        <v>129</v>
      </c>
      <c r="F46" s="15" t="s">
        <v>244</v>
      </c>
      <c r="G46" s="16" t="s">
        <v>366</v>
      </c>
      <c r="H46" s="15" t="s">
        <v>345</v>
      </c>
      <c r="I46" s="15" t="s">
        <v>433</v>
      </c>
      <c r="J46" s="15" t="s">
        <v>434</v>
      </c>
      <c r="K46" s="15" t="s">
        <v>435</v>
      </c>
      <c r="L46" s="15" t="s">
        <v>436</v>
      </c>
      <c r="M46" s="15" t="s">
        <v>58</v>
      </c>
      <c r="N46" s="15" t="s">
        <v>61</v>
      </c>
      <c r="O46" s="21" t="s">
        <v>437</v>
      </c>
      <c r="P46" s="39" t="s">
        <v>438</v>
      </c>
      <c r="Q46" s="19" t="s">
        <v>252</v>
      </c>
      <c r="R46" s="18" t="s">
        <v>253</v>
      </c>
      <c r="S46" s="39" t="s">
        <v>439</v>
      </c>
      <c r="T46" s="39" t="s">
        <v>254</v>
      </c>
      <c r="U46" s="39" t="s">
        <v>260</v>
      </c>
      <c r="V46" s="39">
        <v>180</v>
      </c>
      <c r="W46" s="39" t="s">
        <v>440</v>
      </c>
      <c r="X46" s="19" t="s">
        <v>313</v>
      </c>
      <c r="Y46" s="20" t="s">
        <v>67</v>
      </c>
      <c r="Z46" s="20"/>
      <c r="AA46" s="20"/>
      <c r="AB46" s="20"/>
      <c r="AC46" s="20"/>
      <c r="AD46" s="20"/>
      <c r="AE46" s="20"/>
      <c r="AF46" s="20" t="s">
        <v>67</v>
      </c>
      <c r="AG46" s="20" t="s">
        <v>67</v>
      </c>
      <c r="AH46" s="21" t="s">
        <v>67</v>
      </c>
      <c r="AI46" s="21" t="s">
        <v>67</v>
      </c>
      <c r="AJ46" s="21" t="s">
        <v>67</v>
      </c>
      <c r="AK46" s="21" t="s">
        <v>67</v>
      </c>
      <c r="AL46" s="21" t="s">
        <v>67</v>
      </c>
      <c r="AM46" s="21" t="s">
        <v>67</v>
      </c>
      <c r="AN46" s="21" t="s">
        <v>67</v>
      </c>
      <c r="AO46" s="21" t="s">
        <v>67</v>
      </c>
      <c r="AP46" s="21" t="s">
        <v>67</v>
      </c>
      <c r="AQ46" s="21" t="s">
        <v>67</v>
      </c>
      <c r="AR46" s="22" t="s">
        <v>67</v>
      </c>
      <c r="AS46" s="21" t="s">
        <v>67</v>
      </c>
      <c r="AT46" s="40">
        <v>200</v>
      </c>
      <c r="AU46" s="48">
        <v>4600</v>
      </c>
      <c r="AV46" s="40">
        <v>4700</v>
      </c>
      <c r="AW46" s="40">
        <v>4800</v>
      </c>
      <c r="AX46" s="40">
        <v>4900</v>
      </c>
      <c r="AY46" s="40">
        <v>19000</v>
      </c>
      <c r="AZ46" s="46"/>
      <c r="BA46" s="46"/>
      <c r="BB46" s="46"/>
      <c r="BC46" s="46"/>
      <c r="BD46" s="23"/>
      <c r="BE46" s="23"/>
      <c r="BF46" s="24"/>
      <c r="BG46" s="25">
        <f t="shared" si="78"/>
        <v>0</v>
      </c>
      <c r="BH46" s="27">
        <f>+IF(BI46="SI",IFERROR((IF(BI46="SI",BE46,0)/AX46),"REVISAR"),0)</f>
        <v>0</v>
      </c>
      <c r="BI46" s="24" t="s">
        <v>49</v>
      </c>
      <c r="BJ46" s="24"/>
      <c r="BK46" s="23"/>
      <c r="BL46" s="23"/>
      <c r="BM46" s="24"/>
      <c r="BN46" s="26">
        <f t="shared" si="79"/>
        <v>0</v>
      </c>
      <c r="BO46" s="27">
        <f t="shared" si="89"/>
        <v>0</v>
      </c>
      <c r="BP46" s="24" t="s">
        <v>49</v>
      </c>
      <c r="BQ46" s="45"/>
      <c r="BR46" s="29"/>
      <c r="BS46" s="23"/>
      <c r="BT46" s="24"/>
      <c r="BU46" s="26">
        <f t="shared" si="80"/>
        <v>0</v>
      </c>
      <c r="BV46" s="27">
        <f t="shared" si="90"/>
        <v>0</v>
      </c>
      <c r="BW46" s="24" t="s">
        <v>62</v>
      </c>
      <c r="BX46" s="24" t="s">
        <v>818</v>
      </c>
      <c r="BY46" s="23"/>
      <c r="BZ46" s="23"/>
      <c r="CA46" s="24"/>
      <c r="CB46" s="26">
        <f t="shared" si="81"/>
        <v>0</v>
      </c>
      <c r="CC46" s="27">
        <f t="shared" si="91"/>
        <v>0</v>
      </c>
      <c r="CD46" s="24" t="s">
        <v>49</v>
      </c>
      <c r="CE46" s="24"/>
      <c r="CF46" s="23"/>
      <c r="CG46" s="23"/>
      <c r="CH46" s="24"/>
      <c r="CI46" s="26">
        <f t="shared" si="82"/>
        <v>0</v>
      </c>
      <c r="CJ46" s="27">
        <f t="shared" si="92"/>
        <v>0</v>
      </c>
      <c r="CK46" s="24" t="s">
        <v>49</v>
      </c>
      <c r="CL46" s="24"/>
      <c r="CM46" s="187"/>
      <c r="CN46" s="187"/>
      <c r="CO46" s="24"/>
      <c r="CP46" s="26">
        <f t="shared" si="83"/>
        <v>0</v>
      </c>
      <c r="CQ46" s="27">
        <f t="shared" si="93"/>
        <v>0</v>
      </c>
      <c r="CR46" s="24" t="s">
        <v>49</v>
      </c>
      <c r="CS46" s="24"/>
      <c r="CT46" s="23"/>
      <c r="CU46" s="23"/>
      <c r="CV46" s="24"/>
      <c r="CW46" s="26">
        <f t="shared" si="84"/>
        <v>0</v>
      </c>
      <c r="CX46" s="27">
        <f t="shared" si="94"/>
        <v>0</v>
      </c>
      <c r="CY46" s="24" t="s">
        <v>49</v>
      </c>
      <c r="CZ46" s="24"/>
      <c r="DA46" s="23"/>
      <c r="DB46" s="23"/>
      <c r="DC46" s="24"/>
      <c r="DD46" s="26">
        <f t="shared" si="85"/>
        <v>0</v>
      </c>
      <c r="DE46" s="27">
        <f t="shared" si="95"/>
        <v>0</v>
      </c>
      <c r="DF46" s="24" t="s">
        <v>49</v>
      </c>
      <c r="DG46" s="24"/>
      <c r="DH46" s="23"/>
      <c r="DI46" s="23"/>
      <c r="DJ46" s="24"/>
      <c r="DK46" s="26">
        <f t="shared" si="86"/>
        <v>0</v>
      </c>
      <c r="DL46" s="27">
        <f t="shared" si="96"/>
        <v>0</v>
      </c>
      <c r="DM46" s="24" t="s">
        <v>49</v>
      </c>
      <c r="DN46" s="24"/>
      <c r="DO46" s="23"/>
      <c r="DP46" s="23"/>
      <c r="DQ46" s="24"/>
      <c r="DR46" s="26">
        <f t="shared" si="87"/>
        <v>0</v>
      </c>
      <c r="DS46" s="27">
        <f t="shared" si="97"/>
        <v>0</v>
      </c>
      <c r="DT46" s="24" t="s">
        <v>49</v>
      </c>
      <c r="DU46" s="24"/>
      <c r="DV46" s="23"/>
      <c r="DW46" s="23"/>
      <c r="DX46" s="24"/>
      <c r="DY46" s="26">
        <f t="shared" si="88"/>
        <v>0</v>
      </c>
      <c r="DZ46" s="27">
        <f t="shared" si="98"/>
        <v>0</v>
      </c>
      <c r="EA46" s="24" t="s">
        <v>49</v>
      </c>
      <c r="EB46" s="24"/>
      <c r="EC46" s="30">
        <v>4900</v>
      </c>
      <c r="ED46" s="23"/>
      <c r="EE46" s="24"/>
      <c r="EF46" s="26">
        <f t="shared" si="22"/>
        <v>1</v>
      </c>
      <c r="EG46" s="27">
        <f t="shared" si="99"/>
        <v>0</v>
      </c>
      <c r="EH46" s="24" t="s">
        <v>49</v>
      </c>
      <c r="EI46" s="24"/>
      <c r="EJ46" s="31">
        <v>2026</v>
      </c>
    </row>
    <row r="47" spans="2:140" ht="37" customHeight="1" x14ac:dyDescent="0.25">
      <c r="B47" s="15" t="s">
        <v>55</v>
      </c>
      <c r="C47" s="15" t="s">
        <v>74</v>
      </c>
      <c r="D47" s="15" t="s">
        <v>75</v>
      </c>
      <c r="E47" s="15" t="s">
        <v>129</v>
      </c>
      <c r="F47" s="15" t="s">
        <v>244</v>
      </c>
      <c r="G47" s="16" t="s">
        <v>366</v>
      </c>
      <c r="H47" s="15" t="s">
        <v>345</v>
      </c>
      <c r="I47" s="15" t="s">
        <v>433</v>
      </c>
      <c r="J47" s="15" t="s">
        <v>434</v>
      </c>
      <c r="K47" s="15" t="s">
        <v>435</v>
      </c>
      <c r="L47" s="15"/>
      <c r="M47" s="15" t="s">
        <v>58</v>
      </c>
      <c r="N47" s="15" t="s">
        <v>61</v>
      </c>
      <c r="O47" s="21" t="s">
        <v>441</v>
      </c>
      <c r="P47" s="20" t="s">
        <v>442</v>
      </c>
      <c r="Q47" s="19" t="s">
        <v>252</v>
      </c>
      <c r="R47" s="18" t="s">
        <v>253</v>
      </c>
      <c r="S47" s="20" t="s">
        <v>443</v>
      </c>
      <c r="T47" s="18" t="s">
        <v>254</v>
      </c>
      <c r="U47" s="20" t="s">
        <v>260</v>
      </c>
      <c r="V47" s="20">
        <v>180</v>
      </c>
      <c r="W47" s="20" t="s">
        <v>440</v>
      </c>
      <c r="X47" s="19" t="s">
        <v>313</v>
      </c>
      <c r="Y47" s="20" t="s">
        <v>67</v>
      </c>
      <c r="Z47" s="20"/>
      <c r="AA47" s="20"/>
      <c r="AB47" s="20"/>
      <c r="AC47" s="20"/>
      <c r="AD47" s="20"/>
      <c r="AE47" s="20"/>
      <c r="AF47" s="20" t="s">
        <v>67</v>
      </c>
      <c r="AG47" s="20" t="s">
        <v>67</v>
      </c>
      <c r="AH47" s="21" t="s">
        <v>67</v>
      </c>
      <c r="AI47" s="21" t="s">
        <v>67</v>
      </c>
      <c r="AJ47" s="21" t="s">
        <v>67</v>
      </c>
      <c r="AK47" s="21" t="s">
        <v>67</v>
      </c>
      <c r="AL47" s="21" t="s">
        <v>67</v>
      </c>
      <c r="AM47" s="21" t="s">
        <v>67</v>
      </c>
      <c r="AN47" s="21" t="s">
        <v>67</v>
      </c>
      <c r="AO47" s="21" t="s">
        <v>67</v>
      </c>
      <c r="AP47" s="21" t="s">
        <v>67</v>
      </c>
      <c r="AQ47" s="21" t="s">
        <v>67</v>
      </c>
      <c r="AR47" s="22" t="s">
        <v>67</v>
      </c>
      <c r="AS47" s="21" t="s">
        <v>67</v>
      </c>
      <c r="AT47" s="40">
        <v>350</v>
      </c>
      <c r="AU47" s="48">
        <v>3200</v>
      </c>
      <c r="AV47" s="41">
        <v>3300</v>
      </c>
      <c r="AW47" s="41">
        <v>3400</v>
      </c>
      <c r="AX47" s="41">
        <v>3500</v>
      </c>
      <c r="AY47" s="41">
        <v>13400</v>
      </c>
      <c r="AZ47" s="42"/>
      <c r="BA47" s="42"/>
      <c r="BB47" s="42"/>
      <c r="BC47" s="42"/>
      <c r="BD47" s="23"/>
      <c r="BE47" s="23"/>
      <c r="BF47" s="24"/>
      <c r="BG47" s="25">
        <f t="shared" si="78"/>
        <v>0</v>
      </c>
      <c r="BH47" s="26">
        <f>IFERROR(BE47/AX47,0)</f>
        <v>0</v>
      </c>
      <c r="BI47" s="24" t="s">
        <v>49</v>
      </c>
      <c r="BJ47" s="24"/>
      <c r="BK47" s="23"/>
      <c r="BL47" s="23"/>
      <c r="BM47" s="24"/>
      <c r="BN47" s="26">
        <f t="shared" si="79"/>
        <v>0</v>
      </c>
      <c r="BO47" s="27">
        <f t="shared" si="89"/>
        <v>0</v>
      </c>
      <c r="BP47" s="24" t="s">
        <v>49</v>
      </c>
      <c r="BQ47" s="45"/>
      <c r="BR47" s="29"/>
      <c r="BS47" s="23"/>
      <c r="BT47" s="24"/>
      <c r="BU47" s="26">
        <f t="shared" si="80"/>
        <v>0</v>
      </c>
      <c r="BV47" s="27">
        <f t="shared" si="90"/>
        <v>0</v>
      </c>
      <c r="BW47" s="24" t="s">
        <v>62</v>
      </c>
      <c r="BX47" s="24" t="s">
        <v>818</v>
      </c>
      <c r="BY47" s="23"/>
      <c r="BZ47" s="23"/>
      <c r="CA47" s="24"/>
      <c r="CB47" s="26">
        <f t="shared" si="81"/>
        <v>0</v>
      </c>
      <c r="CC47" s="27">
        <f t="shared" si="91"/>
        <v>0</v>
      </c>
      <c r="CD47" s="24" t="s">
        <v>49</v>
      </c>
      <c r="CE47" s="24"/>
      <c r="CF47" s="23"/>
      <c r="CG47" s="23"/>
      <c r="CH47" s="24"/>
      <c r="CI47" s="26">
        <f t="shared" si="82"/>
        <v>0</v>
      </c>
      <c r="CJ47" s="27">
        <f t="shared" si="92"/>
        <v>0</v>
      </c>
      <c r="CK47" s="24" t="s">
        <v>49</v>
      </c>
      <c r="CL47" s="24"/>
      <c r="CM47" s="187"/>
      <c r="CN47" s="187"/>
      <c r="CO47" s="24"/>
      <c r="CP47" s="26">
        <f t="shared" si="83"/>
        <v>0</v>
      </c>
      <c r="CQ47" s="27">
        <f t="shared" si="93"/>
        <v>0</v>
      </c>
      <c r="CR47" s="24" t="s">
        <v>49</v>
      </c>
      <c r="CS47" s="24"/>
      <c r="CT47" s="23"/>
      <c r="CU47" s="23"/>
      <c r="CV47" s="24"/>
      <c r="CW47" s="26">
        <f t="shared" si="84"/>
        <v>0</v>
      </c>
      <c r="CX47" s="27">
        <f t="shared" si="94"/>
        <v>0</v>
      </c>
      <c r="CY47" s="24" t="s">
        <v>49</v>
      </c>
      <c r="CZ47" s="24"/>
      <c r="DA47" s="23"/>
      <c r="DB47" s="23"/>
      <c r="DC47" s="24"/>
      <c r="DD47" s="26">
        <f t="shared" si="85"/>
        <v>0</v>
      </c>
      <c r="DE47" s="27">
        <f t="shared" si="95"/>
        <v>0</v>
      </c>
      <c r="DF47" s="24" t="s">
        <v>49</v>
      </c>
      <c r="DG47" s="24"/>
      <c r="DH47" s="23"/>
      <c r="DI47" s="23"/>
      <c r="DJ47" s="24"/>
      <c r="DK47" s="26">
        <f t="shared" si="86"/>
        <v>0</v>
      </c>
      <c r="DL47" s="27">
        <f t="shared" si="96"/>
        <v>0</v>
      </c>
      <c r="DM47" s="24" t="s">
        <v>49</v>
      </c>
      <c r="DN47" s="24"/>
      <c r="DO47" s="23"/>
      <c r="DP47" s="23"/>
      <c r="DQ47" s="24"/>
      <c r="DR47" s="26">
        <f t="shared" si="87"/>
        <v>0</v>
      </c>
      <c r="DS47" s="27">
        <f t="shared" si="97"/>
        <v>0</v>
      </c>
      <c r="DT47" s="24" t="s">
        <v>49</v>
      </c>
      <c r="DU47" s="24"/>
      <c r="DV47" s="23"/>
      <c r="DW47" s="23"/>
      <c r="DX47" s="24"/>
      <c r="DY47" s="26">
        <f t="shared" si="88"/>
        <v>0</v>
      </c>
      <c r="DZ47" s="27">
        <f t="shared" si="98"/>
        <v>0</v>
      </c>
      <c r="EA47" s="24" t="s">
        <v>49</v>
      </c>
      <c r="EB47" s="24"/>
      <c r="EC47" s="30">
        <v>3500</v>
      </c>
      <c r="ED47" s="23"/>
      <c r="EE47" s="24"/>
      <c r="EF47" s="26">
        <f t="shared" si="22"/>
        <v>1</v>
      </c>
      <c r="EG47" s="27">
        <f t="shared" si="99"/>
        <v>0</v>
      </c>
      <c r="EH47" s="24" t="s">
        <v>49</v>
      </c>
      <c r="EI47" s="24"/>
      <c r="EJ47" s="31">
        <v>2026</v>
      </c>
    </row>
    <row r="48" spans="2:140" ht="37" customHeight="1" x14ac:dyDescent="0.25">
      <c r="B48" s="15" t="s">
        <v>55</v>
      </c>
      <c r="C48" s="15" t="s">
        <v>74</v>
      </c>
      <c r="D48" s="15" t="s">
        <v>75</v>
      </c>
      <c r="E48" s="15" t="s">
        <v>129</v>
      </c>
      <c r="F48" s="15" t="s">
        <v>244</v>
      </c>
      <c r="G48" s="16" t="s">
        <v>366</v>
      </c>
      <c r="H48" s="15" t="s">
        <v>345</v>
      </c>
      <c r="I48" s="15" t="s">
        <v>433</v>
      </c>
      <c r="J48" s="15" t="s">
        <v>434</v>
      </c>
      <c r="K48" s="15" t="s">
        <v>435</v>
      </c>
      <c r="L48" s="15"/>
      <c r="M48" s="15" t="s">
        <v>58</v>
      </c>
      <c r="N48" s="15" t="s">
        <v>61</v>
      </c>
      <c r="O48" s="21" t="s">
        <v>444</v>
      </c>
      <c r="P48" s="20" t="s">
        <v>445</v>
      </c>
      <c r="Q48" s="19" t="s">
        <v>252</v>
      </c>
      <c r="R48" s="18" t="s">
        <v>253</v>
      </c>
      <c r="S48" s="20" t="s">
        <v>446</v>
      </c>
      <c r="T48" s="18" t="s">
        <v>254</v>
      </c>
      <c r="U48" s="20" t="s">
        <v>260</v>
      </c>
      <c r="V48" s="20">
        <v>60</v>
      </c>
      <c r="W48" s="20" t="s">
        <v>447</v>
      </c>
      <c r="X48" s="19" t="s">
        <v>313</v>
      </c>
      <c r="Y48" s="20" t="s">
        <v>67</v>
      </c>
      <c r="Z48" s="20"/>
      <c r="AA48" s="20"/>
      <c r="AB48" s="20"/>
      <c r="AC48" s="20"/>
      <c r="AD48" s="20"/>
      <c r="AE48" s="20"/>
      <c r="AF48" s="20" t="s">
        <v>67</v>
      </c>
      <c r="AG48" s="20" t="s">
        <v>67</v>
      </c>
      <c r="AH48" s="21" t="s">
        <v>67</v>
      </c>
      <c r="AI48" s="21" t="s">
        <v>67</v>
      </c>
      <c r="AJ48" s="21" t="s">
        <v>67</v>
      </c>
      <c r="AK48" s="21" t="s">
        <v>67</v>
      </c>
      <c r="AL48" s="21" t="s">
        <v>67</v>
      </c>
      <c r="AM48" s="21" t="s">
        <v>67</v>
      </c>
      <c r="AN48" s="21" t="s">
        <v>67</v>
      </c>
      <c r="AO48" s="21" t="s">
        <v>67</v>
      </c>
      <c r="AP48" s="21" t="s">
        <v>67</v>
      </c>
      <c r="AQ48" s="21" t="s">
        <v>67</v>
      </c>
      <c r="AR48" s="22" t="s">
        <v>67</v>
      </c>
      <c r="AS48" s="21" t="s">
        <v>67</v>
      </c>
      <c r="AT48" s="40">
        <v>8</v>
      </c>
      <c r="AU48" s="48">
        <v>10000</v>
      </c>
      <c r="AV48" s="41">
        <v>10000</v>
      </c>
      <c r="AW48" s="41">
        <v>10000</v>
      </c>
      <c r="AX48" s="41">
        <v>10000</v>
      </c>
      <c r="AY48" s="41">
        <v>40000</v>
      </c>
      <c r="AZ48" s="42"/>
      <c r="BA48" s="42"/>
      <c r="BB48" s="42"/>
      <c r="BC48" s="42"/>
      <c r="BD48" s="23"/>
      <c r="BE48" s="23"/>
      <c r="BF48" s="24"/>
      <c r="BG48" s="25">
        <f t="shared" si="78"/>
        <v>0</v>
      </c>
      <c r="BH48" s="26">
        <f>IFERROR(BE48/AX48,0)</f>
        <v>0</v>
      </c>
      <c r="BI48" s="24" t="s">
        <v>49</v>
      </c>
      <c r="BJ48" s="24"/>
      <c r="BK48" s="23"/>
      <c r="BL48" s="23"/>
      <c r="BM48" s="24"/>
      <c r="BN48" s="26">
        <f t="shared" si="79"/>
        <v>0</v>
      </c>
      <c r="BO48" s="27">
        <f t="shared" si="89"/>
        <v>0</v>
      </c>
      <c r="BP48" s="24" t="s">
        <v>49</v>
      </c>
      <c r="BQ48" s="45"/>
      <c r="BR48" s="29"/>
      <c r="BS48" s="23"/>
      <c r="BT48" s="24"/>
      <c r="BU48" s="26">
        <f t="shared" si="80"/>
        <v>0</v>
      </c>
      <c r="BV48" s="27">
        <f t="shared" si="90"/>
        <v>0</v>
      </c>
      <c r="BW48" s="24" t="s">
        <v>62</v>
      </c>
      <c r="BX48" s="24" t="s">
        <v>855</v>
      </c>
      <c r="BY48" s="23"/>
      <c r="BZ48" s="23"/>
      <c r="CA48" s="24"/>
      <c r="CB48" s="26">
        <f t="shared" si="81"/>
        <v>0</v>
      </c>
      <c r="CC48" s="27">
        <f t="shared" si="91"/>
        <v>0</v>
      </c>
      <c r="CD48" s="24" t="s">
        <v>49</v>
      </c>
      <c r="CE48" s="24"/>
      <c r="CF48" s="23"/>
      <c r="CG48" s="23"/>
      <c r="CH48" s="24"/>
      <c r="CI48" s="26">
        <f t="shared" si="82"/>
        <v>0</v>
      </c>
      <c r="CJ48" s="27">
        <f t="shared" si="92"/>
        <v>0</v>
      </c>
      <c r="CK48" s="24" t="s">
        <v>49</v>
      </c>
      <c r="CL48" s="24"/>
      <c r="CM48" s="187"/>
      <c r="CN48" s="187"/>
      <c r="CO48" s="24"/>
      <c r="CP48" s="26">
        <f t="shared" si="83"/>
        <v>0</v>
      </c>
      <c r="CQ48" s="27">
        <f t="shared" si="93"/>
        <v>0</v>
      </c>
      <c r="CR48" s="24" t="s">
        <v>49</v>
      </c>
      <c r="CS48" s="24"/>
      <c r="CT48" s="23"/>
      <c r="CU48" s="23"/>
      <c r="CV48" s="24"/>
      <c r="CW48" s="26">
        <f t="shared" si="84"/>
        <v>0</v>
      </c>
      <c r="CX48" s="27">
        <f t="shared" si="94"/>
        <v>0</v>
      </c>
      <c r="CY48" s="24" t="s">
        <v>49</v>
      </c>
      <c r="CZ48" s="24"/>
      <c r="DA48" s="23"/>
      <c r="DB48" s="23"/>
      <c r="DC48" s="24"/>
      <c r="DD48" s="26">
        <f t="shared" si="85"/>
        <v>0</v>
      </c>
      <c r="DE48" s="27">
        <f t="shared" si="95"/>
        <v>0</v>
      </c>
      <c r="DF48" s="24" t="s">
        <v>49</v>
      </c>
      <c r="DG48" s="24"/>
      <c r="DH48" s="23"/>
      <c r="DI48" s="23"/>
      <c r="DJ48" s="24"/>
      <c r="DK48" s="26">
        <f t="shared" si="86"/>
        <v>0</v>
      </c>
      <c r="DL48" s="27">
        <f t="shared" si="96"/>
        <v>0</v>
      </c>
      <c r="DM48" s="24" t="s">
        <v>49</v>
      </c>
      <c r="DN48" s="24"/>
      <c r="DO48" s="23"/>
      <c r="DP48" s="23"/>
      <c r="DQ48" s="24"/>
      <c r="DR48" s="26">
        <f t="shared" si="87"/>
        <v>0</v>
      </c>
      <c r="DS48" s="27">
        <f t="shared" si="97"/>
        <v>0</v>
      </c>
      <c r="DT48" s="24" t="s">
        <v>49</v>
      </c>
      <c r="DU48" s="24"/>
      <c r="DV48" s="23"/>
      <c r="DW48" s="23"/>
      <c r="DX48" s="24"/>
      <c r="DY48" s="26">
        <f t="shared" si="88"/>
        <v>0</v>
      </c>
      <c r="DZ48" s="27">
        <f t="shared" si="98"/>
        <v>0</v>
      </c>
      <c r="EA48" s="24" t="s">
        <v>49</v>
      </c>
      <c r="EB48" s="24"/>
      <c r="EC48" s="30">
        <v>10000</v>
      </c>
      <c r="ED48" s="23"/>
      <c r="EE48" s="24"/>
      <c r="EF48" s="26">
        <f t="shared" si="22"/>
        <v>1</v>
      </c>
      <c r="EG48" s="27">
        <f t="shared" si="99"/>
        <v>0</v>
      </c>
      <c r="EH48" s="24" t="s">
        <v>49</v>
      </c>
      <c r="EI48" s="24"/>
      <c r="EJ48" s="31">
        <v>2026</v>
      </c>
    </row>
    <row r="49" spans="2:140" ht="37" customHeight="1" x14ac:dyDescent="0.25">
      <c r="B49" s="15" t="s">
        <v>55</v>
      </c>
      <c r="C49" s="15" t="s">
        <v>74</v>
      </c>
      <c r="D49" s="15" t="s">
        <v>75</v>
      </c>
      <c r="E49" s="15" t="s">
        <v>129</v>
      </c>
      <c r="F49" s="15" t="s">
        <v>244</v>
      </c>
      <c r="G49" s="16" t="s">
        <v>366</v>
      </c>
      <c r="H49" s="15" t="s">
        <v>345</v>
      </c>
      <c r="I49" s="15" t="s">
        <v>433</v>
      </c>
      <c r="J49" s="15" t="s">
        <v>434</v>
      </c>
      <c r="K49" s="15" t="s">
        <v>435</v>
      </c>
      <c r="L49" s="15"/>
      <c r="M49" s="15" t="s">
        <v>58</v>
      </c>
      <c r="N49" s="15" t="s">
        <v>61</v>
      </c>
      <c r="O49" s="21" t="s">
        <v>448</v>
      </c>
      <c r="P49" s="18" t="s">
        <v>449</v>
      </c>
      <c r="Q49" s="19" t="s">
        <v>252</v>
      </c>
      <c r="R49" s="18" t="s">
        <v>253</v>
      </c>
      <c r="S49" s="18" t="s">
        <v>450</v>
      </c>
      <c r="T49" s="18" t="s">
        <v>254</v>
      </c>
      <c r="U49" s="18" t="s">
        <v>260</v>
      </c>
      <c r="V49" s="18">
        <v>60</v>
      </c>
      <c r="W49" s="18" t="s">
        <v>447</v>
      </c>
      <c r="X49" s="19" t="s">
        <v>313</v>
      </c>
      <c r="Y49" s="20" t="s">
        <v>67</v>
      </c>
      <c r="Z49" s="20"/>
      <c r="AA49" s="20"/>
      <c r="AB49" s="20"/>
      <c r="AC49" s="20"/>
      <c r="AD49" s="20"/>
      <c r="AE49" s="20"/>
      <c r="AF49" s="20" t="s">
        <v>67</v>
      </c>
      <c r="AG49" s="20" t="s">
        <v>67</v>
      </c>
      <c r="AH49" s="21" t="s">
        <v>67</v>
      </c>
      <c r="AI49" s="21" t="s">
        <v>67</v>
      </c>
      <c r="AJ49" s="21" t="s">
        <v>67</v>
      </c>
      <c r="AK49" s="21" t="s">
        <v>67</v>
      </c>
      <c r="AL49" s="21" t="s">
        <v>67</v>
      </c>
      <c r="AM49" s="21" t="s">
        <v>67</v>
      </c>
      <c r="AN49" s="21" t="s">
        <v>67</v>
      </c>
      <c r="AO49" s="21" t="s">
        <v>67</v>
      </c>
      <c r="AP49" s="21" t="s">
        <v>67</v>
      </c>
      <c r="AQ49" s="21" t="s">
        <v>67</v>
      </c>
      <c r="AR49" s="22" t="s">
        <v>67</v>
      </c>
      <c r="AS49" s="21" t="s">
        <v>67</v>
      </c>
      <c r="AT49" s="48">
        <v>4</v>
      </c>
      <c r="AU49" s="48">
        <v>10000</v>
      </c>
      <c r="AV49" s="48">
        <v>10000</v>
      </c>
      <c r="AW49" s="48">
        <v>10000</v>
      </c>
      <c r="AX49" s="48">
        <v>10000</v>
      </c>
      <c r="AY49" s="48">
        <v>40000</v>
      </c>
      <c r="AZ49" s="49"/>
      <c r="BA49" s="49"/>
      <c r="BB49" s="49"/>
      <c r="BC49" s="49"/>
      <c r="BD49" s="23"/>
      <c r="BE49" s="23"/>
      <c r="BF49" s="24"/>
      <c r="BG49" s="25">
        <f t="shared" si="78"/>
        <v>0</v>
      </c>
      <c r="BH49" s="27">
        <f>+IF(BI49="SI",IFERROR((IF(BI49="SI",BE49,0)/AX49),"REVISAR"),0)</f>
        <v>0</v>
      </c>
      <c r="BI49" s="24" t="s">
        <v>49</v>
      </c>
      <c r="BJ49" s="24"/>
      <c r="BK49" s="23"/>
      <c r="BL49" s="23"/>
      <c r="BM49" s="24"/>
      <c r="BN49" s="26">
        <f t="shared" si="79"/>
        <v>0</v>
      </c>
      <c r="BO49" s="27">
        <f t="shared" si="89"/>
        <v>0</v>
      </c>
      <c r="BP49" s="24" t="s">
        <v>49</v>
      </c>
      <c r="BQ49" s="45"/>
      <c r="BR49" s="29"/>
      <c r="BS49" s="23"/>
      <c r="BT49" s="24"/>
      <c r="BU49" s="26">
        <f t="shared" si="80"/>
        <v>0</v>
      </c>
      <c r="BV49" s="27">
        <f t="shared" si="90"/>
        <v>0</v>
      </c>
      <c r="BW49" s="24" t="s">
        <v>62</v>
      </c>
      <c r="BX49" s="24" t="s">
        <v>855</v>
      </c>
      <c r="BY49" s="23"/>
      <c r="BZ49" s="23"/>
      <c r="CA49" s="24"/>
      <c r="CB49" s="26">
        <f t="shared" si="81"/>
        <v>0</v>
      </c>
      <c r="CC49" s="27">
        <f t="shared" si="91"/>
        <v>0</v>
      </c>
      <c r="CD49" s="24" t="s">
        <v>49</v>
      </c>
      <c r="CE49" s="24"/>
      <c r="CF49" s="23"/>
      <c r="CG49" s="23"/>
      <c r="CH49" s="24"/>
      <c r="CI49" s="26">
        <f t="shared" si="82"/>
        <v>0</v>
      </c>
      <c r="CJ49" s="27">
        <f t="shared" si="92"/>
        <v>0</v>
      </c>
      <c r="CK49" s="24" t="s">
        <v>49</v>
      </c>
      <c r="CL49" s="24"/>
      <c r="CM49" s="187"/>
      <c r="CN49" s="187"/>
      <c r="CO49" s="24"/>
      <c r="CP49" s="26">
        <f t="shared" si="83"/>
        <v>0</v>
      </c>
      <c r="CQ49" s="27">
        <f t="shared" si="93"/>
        <v>0</v>
      </c>
      <c r="CR49" s="24" t="s">
        <v>49</v>
      </c>
      <c r="CS49" s="24"/>
      <c r="CT49" s="23"/>
      <c r="CU49" s="23"/>
      <c r="CV49" s="24"/>
      <c r="CW49" s="26">
        <f t="shared" si="84"/>
        <v>0</v>
      </c>
      <c r="CX49" s="27">
        <f t="shared" si="94"/>
        <v>0</v>
      </c>
      <c r="CY49" s="24" t="s">
        <v>49</v>
      </c>
      <c r="CZ49" s="24"/>
      <c r="DA49" s="23"/>
      <c r="DB49" s="23"/>
      <c r="DC49" s="24"/>
      <c r="DD49" s="26">
        <f t="shared" si="85"/>
        <v>0</v>
      </c>
      <c r="DE49" s="27">
        <f t="shared" si="95"/>
        <v>0</v>
      </c>
      <c r="DF49" s="24" t="s">
        <v>49</v>
      </c>
      <c r="DG49" s="24"/>
      <c r="DH49" s="23"/>
      <c r="DI49" s="23"/>
      <c r="DJ49" s="24"/>
      <c r="DK49" s="26">
        <f t="shared" si="86"/>
        <v>0</v>
      </c>
      <c r="DL49" s="27">
        <f t="shared" si="96"/>
        <v>0</v>
      </c>
      <c r="DM49" s="24" t="s">
        <v>49</v>
      </c>
      <c r="DN49" s="24"/>
      <c r="DO49" s="23"/>
      <c r="DP49" s="23"/>
      <c r="DQ49" s="24"/>
      <c r="DR49" s="26">
        <f t="shared" si="87"/>
        <v>0</v>
      </c>
      <c r="DS49" s="27">
        <f t="shared" si="97"/>
        <v>0</v>
      </c>
      <c r="DT49" s="24" t="s">
        <v>49</v>
      </c>
      <c r="DU49" s="24"/>
      <c r="DV49" s="23"/>
      <c r="DW49" s="23"/>
      <c r="DX49" s="24"/>
      <c r="DY49" s="26">
        <f t="shared" si="88"/>
        <v>0</v>
      </c>
      <c r="DZ49" s="27">
        <f t="shared" si="98"/>
        <v>0</v>
      </c>
      <c r="EA49" s="24" t="s">
        <v>49</v>
      </c>
      <c r="EB49" s="24"/>
      <c r="EC49" s="30">
        <v>10000</v>
      </c>
      <c r="ED49" s="23"/>
      <c r="EE49" s="24"/>
      <c r="EF49" s="26">
        <f t="shared" si="22"/>
        <v>1</v>
      </c>
      <c r="EG49" s="27">
        <f t="shared" si="99"/>
        <v>0</v>
      </c>
      <c r="EH49" s="24" t="s">
        <v>49</v>
      </c>
      <c r="EI49" s="24"/>
      <c r="EJ49" s="31">
        <v>2026</v>
      </c>
    </row>
    <row r="50" spans="2:140" ht="37" customHeight="1" x14ac:dyDescent="0.25">
      <c r="B50" s="15" t="s">
        <v>55</v>
      </c>
      <c r="C50" s="15" t="s">
        <v>74</v>
      </c>
      <c r="D50" s="15" t="s">
        <v>75</v>
      </c>
      <c r="E50" s="15" t="s">
        <v>129</v>
      </c>
      <c r="F50" s="15" t="s">
        <v>244</v>
      </c>
      <c r="G50" s="16" t="s">
        <v>366</v>
      </c>
      <c r="H50" s="15" t="s">
        <v>345</v>
      </c>
      <c r="I50" s="15" t="s">
        <v>433</v>
      </c>
      <c r="J50" s="15" t="s">
        <v>434</v>
      </c>
      <c r="K50" s="15" t="s">
        <v>435</v>
      </c>
      <c r="L50" s="15"/>
      <c r="M50" s="15" t="s">
        <v>58</v>
      </c>
      <c r="N50" s="15" t="s">
        <v>61</v>
      </c>
      <c r="O50" s="21" t="s">
        <v>451</v>
      </c>
      <c r="P50" s="47" t="s">
        <v>452</v>
      </c>
      <c r="Q50" s="19" t="s">
        <v>252</v>
      </c>
      <c r="R50" s="18" t="s">
        <v>253</v>
      </c>
      <c r="S50" s="47" t="s">
        <v>453</v>
      </c>
      <c r="T50" s="18" t="s">
        <v>254</v>
      </c>
      <c r="U50" s="47" t="s">
        <v>260</v>
      </c>
      <c r="V50" s="47">
        <v>0</v>
      </c>
      <c r="W50" s="47" t="s">
        <v>454</v>
      </c>
      <c r="X50" s="19" t="s">
        <v>313</v>
      </c>
      <c r="Y50" s="20" t="s">
        <v>67</v>
      </c>
      <c r="Z50" s="20"/>
      <c r="AA50" s="20"/>
      <c r="AB50" s="20"/>
      <c r="AC50" s="20"/>
      <c r="AD50" s="20"/>
      <c r="AE50" s="20"/>
      <c r="AF50" s="20" t="s">
        <v>67</v>
      </c>
      <c r="AG50" s="20" t="s">
        <v>67</v>
      </c>
      <c r="AH50" s="21" t="s">
        <v>67</v>
      </c>
      <c r="AI50" s="21" t="s">
        <v>67</v>
      </c>
      <c r="AJ50" s="21" t="s">
        <v>67</v>
      </c>
      <c r="AK50" s="21" t="s">
        <v>67</v>
      </c>
      <c r="AL50" s="21" t="s">
        <v>67</v>
      </c>
      <c r="AM50" s="21" t="s">
        <v>67</v>
      </c>
      <c r="AN50" s="21" t="s">
        <v>67</v>
      </c>
      <c r="AO50" s="21" t="s">
        <v>67</v>
      </c>
      <c r="AP50" s="21" t="s">
        <v>67</v>
      </c>
      <c r="AQ50" s="21" t="s">
        <v>67</v>
      </c>
      <c r="AR50" s="22" t="s">
        <v>67</v>
      </c>
      <c r="AS50" s="21" t="s">
        <v>67</v>
      </c>
      <c r="AT50" s="40">
        <v>2</v>
      </c>
      <c r="AU50" s="48">
        <v>4</v>
      </c>
      <c r="AV50" s="48">
        <v>4</v>
      </c>
      <c r="AW50" s="48">
        <v>4</v>
      </c>
      <c r="AX50" s="48">
        <v>4</v>
      </c>
      <c r="AY50" s="48">
        <v>16</v>
      </c>
      <c r="AZ50" s="49"/>
      <c r="BA50" s="49"/>
      <c r="BB50" s="49"/>
      <c r="BC50" s="49"/>
      <c r="BD50" s="23"/>
      <c r="BE50" s="23"/>
      <c r="BF50" s="24"/>
      <c r="BG50" s="25">
        <f t="shared" si="78"/>
        <v>0</v>
      </c>
      <c r="BH50" s="26">
        <f>IFERROR(BE50/AX50,0)</f>
        <v>0</v>
      </c>
      <c r="BI50" s="24" t="s">
        <v>49</v>
      </c>
      <c r="BJ50" s="24"/>
      <c r="BK50" s="23"/>
      <c r="BL50" s="23"/>
      <c r="BM50" s="24"/>
      <c r="BN50" s="26">
        <f t="shared" si="79"/>
        <v>0</v>
      </c>
      <c r="BO50" s="27">
        <f t="shared" si="89"/>
        <v>0</v>
      </c>
      <c r="BP50" s="24" t="s">
        <v>49</v>
      </c>
      <c r="BQ50" s="28"/>
      <c r="BR50" s="29"/>
      <c r="BS50" s="23"/>
      <c r="BT50" s="24"/>
      <c r="BU50" s="26">
        <f t="shared" si="80"/>
        <v>0</v>
      </c>
      <c r="BV50" s="27">
        <f t="shared" si="90"/>
        <v>0</v>
      </c>
      <c r="BW50" s="24" t="s">
        <v>62</v>
      </c>
      <c r="BX50" s="24" t="s">
        <v>856</v>
      </c>
      <c r="BY50" s="23"/>
      <c r="BZ50" s="23"/>
      <c r="CA50" s="24"/>
      <c r="CB50" s="26">
        <f t="shared" si="81"/>
        <v>0</v>
      </c>
      <c r="CC50" s="27">
        <f t="shared" si="91"/>
        <v>0</v>
      </c>
      <c r="CD50" s="24" t="s">
        <v>49</v>
      </c>
      <c r="CE50" s="24"/>
      <c r="CF50" s="23"/>
      <c r="CG50" s="23"/>
      <c r="CH50" s="24"/>
      <c r="CI50" s="26">
        <f t="shared" si="82"/>
        <v>0</v>
      </c>
      <c r="CJ50" s="27">
        <f t="shared" si="92"/>
        <v>0</v>
      </c>
      <c r="CK50" s="24" t="s">
        <v>49</v>
      </c>
      <c r="CL50" s="24"/>
      <c r="CM50" s="187"/>
      <c r="CN50" s="187"/>
      <c r="CO50" s="24"/>
      <c r="CP50" s="26">
        <f t="shared" si="83"/>
        <v>0</v>
      </c>
      <c r="CQ50" s="27">
        <f t="shared" si="93"/>
        <v>0</v>
      </c>
      <c r="CR50" s="24" t="s">
        <v>49</v>
      </c>
      <c r="CS50" s="24"/>
      <c r="CT50" s="23"/>
      <c r="CU50" s="23"/>
      <c r="CV50" s="24"/>
      <c r="CW50" s="26">
        <f t="shared" si="84"/>
        <v>0</v>
      </c>
      <c r="CX50" s="27">
        <f t="shared" si="94"/>
        <v>0</v>
      </c>
      <c r="CY50" s="24" t="s">
        <v>49</v>
      </c>
      <c r="CZ50" s="24"/>
      <c r="DA50" s="23"/>
      <c r="DB50" s="23"/>
      <c r="DC50" s="24"/>
      <c r="DD50" s="26">
        <f t="shared" si="85"/>
        <v>0</v>
      </c>
      <c r="DE50" s="27">
        <f t="shared" si="95"/>
        <v>0</v>
      </c>
      <c r="DF50" s="24" t="s">
        <v>49</v>
      </c>
      <c r="DG50" s="24"/>
      <c r="DH50" s="23"/>
      <c r="DI50" s="23"/>
      <c r="DJ50" s="24"/>
      <c r="DK50" s="26">
        <f t="shared" si="86"/>
        <v>0</v>
      </c>
      <c r="DL50" s="27">
        <f t="shared" si="96"/>
        <v>0</v>
      </c>
      <c r="DM50" s="24" t="s">
        <v>49</v>
      </c>
      <c r="DN50" s="24"/>
      <c r="DO50" s="23"/>
      <c r="DP50" s="23"/>
      <c r="DQ50" s="24"/>
      <c r="DR50" s="26">
        <f t="shared" si="87"/>
        <v>0</v>
      </c>
      <c r="DS50" s="27">
        <f t="shared" si="97"/>
        <v>0</v>
      </c>
      <c r="DT50" s="24" t="s">
        <v>49</v>
      </c>
      <c r="DU50" s="24"/>
      <c r="DV50" s="23"/>
      <c r="DW50" s="23"/>
      <c r="DX50" s="24"/>
      <c r="DY50" s="26">
        <f t="shared" si="88"/>
        <v>0</v>
      </c>
      <c r="DZ50" s="27">
        <f t="shared" si="98"/>
        <v>0</v>
      </c>
      <c r="EA50" s="24" t="s">
        <v>49</v>
      </c>
      <c r="EB50" s="24"/>
      <c r="EC50" s="30">
        <v>4</v>
      </c>
      <c r="ED50" s="23"/>
      <c r="EE50" s="24"/>
      <c r="EF50" s="26">
        <f t="shared" si="22"/>
        <v>1</v>
      </c>
      <c r="EG50" s="27">
        <f t="shared" si="99"/>
        <v>0</v>
      </c>
      <c r="EH50" s="24" t="s">
        <v>49</v>
      </c>
      <c r="EI50" s="24"/>
      <c r="EJ50" s="31">
        <v>2026</v>
      </c>
    </row>
    <row r="51" spans="2:140" ht="37" customHeight="1" x14ac:dyDescent="0.25">
      <c r="B51" s="15" t="s">
        <v>55</v>
      </c>
      <c r="C51" s="15" t="s">
        <v>74</v>
      </c>
      <c r="D51" s="15" t="s">
        <v>75</v>
      </c>
      <c r="E51" s="15" t="s">
        <v>129</v>
      </c>
      <c r="F51" s="15" t="s">
        <v>244</v>
      </c>
      <c r="G51" s="16" t="s">
        <v>366</v>
      </c>
      <c r="H51" s="15" t="s">
        <v>345</v>
      </c>
      <c r="I51" s="15" t="s">
        <v>433</v>
      </c>
      <c r="J51" s="15" t="s">
        <v>434</v>
      </c>
      <c r="K51" s="15" t="s">
        <v>435</v>
      </c>
      <c r="L51" s="15"/>
      <c r="M51" s="15" t="s">
        <v>58</v>
      </c>
      <c r="N51" s="15" t="s">
        <v>61</v>
      </c>
      <c r="O51" s="21" t="s">
        <v>455</v>
      </c>
      <c r="P51" s="47" t="s">
        <v>857</v>
      </c>
      <c r="Q51" s="19" t="s">
        <v>252</v>
      </c>
      <c r="R51" s="18" t="s">
        <v>858</v>
      </c>
      <c r="S51" s="47" t="s">
        <v>859</v>
      </c>
      <c r="T51" s="18" t="s">
        <v>254</v>
      </c>
      <c r="U51" s="47" t="s">
        <v>260</v>
      </c>
      <c r="V51" s="47">
        <v>0</v>
      </c>
      <c r="W51" s="47" t="s">
        <v>456</v>
      </c>
      <c r="X51" s="19" t="s">
        <v>313</v>
      </c>
      <c r="Y51" s="20" t="s">
        <v>67</v>
      </c>
      <c r="Z51" s="20"/>
      <c r="AA51" s="20"/>
      <c r="AB51" s="20"/>
      <c r="AC51" s="20"/>
      <c r="AD51" s="20"/>
      <c r="AE51" s="20"/>
      <c r="AF51" s="20"/>
      <c r="AG51" s="20"/>
      <c r="AH51" s="21"/>
      <c r="AI51" s="21"/>
      <c r="AJ51" s="21"/>
      <c r="AK51" s="21"/>
      <c r="AL51" s="21"/>
      <c r="AM51" s="21"/>
      <c r="AN51" s="21"/>
      <c r="AO51" s="21"/>
      <c r="AP51" s="21"/>
      <c r="AQ51" s="21"/>
      <c r="AR51" s="22"/>
      <c r="AS51" s="21"/>
      <c r="AT51" s="40" t="s">
        <v>67</v>
      </c>
      <c r="AU51" s="48">
        <v>1</v>
      </c>
      <c r="AV51" s="48">
        <v>1</v>
      </c>
      <c r="AW51" s="48">
        <v>1</v>
      </c>
      <c r="AX51" s="48">
        <v>1</v>
      </c>
      <c r="AY51" s="48">
        <v>1</v>
      </c>
      <c r="AZ51" s="49"/>
      <c r="BA51" s="49"/>
      <c r="BB51" s="49"/>
      <c r="BC51" s="49"/>
      <c r="BD51" s="23"/>
      <c r="BE51" s="23"/>
      <c r="BF51" s="24"/>
      <c r="BG51" s="25">
        <f t="shared" si="78"/>
        <v>0</v>
      </c>
      <c r="BH51" s="26">
        <f>IFERROR(BE51/AX51,0)</f>
        <v>0</v>
      </c>
      <c r="BI51" s="24" t="s">
        <v>49</v>
      </c>
      <c r="BJ51" s="24"/>
      <c r="BK51" s="23"/>
      <c r="BL51" s="23"/>
      <c r="BM51" s="24"/>
      <c r="BN51" s="26">
        <f t="shared" si="79"/>
        <v>0</v>
      </c>
      <c r="BO51" s="27">
        <f t="shared" si="89"/>
        <v>0</v>
      </c>
      <c r="BP51" s="24" t="s">
        <v>49</v>
      </c>
      <c r="BQ51" s="28"/>
      <c r="BR51" s="29"/>
      <c r="BS51" s="23"/>
      <c r="BT51" s="24"/>
      <c r="BU51" s="26">
        <f t="shared" si="80"/>
        <v>0</v>
      </c>
      <c r="BV51" s="27">
        <f t="shared" si="90"/>
        <v>0</v>
      </c>
      <c r="BW51" s="24" t="s">
        <v>62</v>
      </c>
      <c r="BX51" s="24" t="s">
        <v>856</v>
      </c>
      <c r="BY51" s="23"/>
      <c r="BZ51" s="23"/>
      <c r="CA51" s="24"/>
      <c r="CB51" s="26">
        <f t="shared" si="81"/>
        <v>0</v>
      </c>
      <c r="CC51" s="27">
        <f t="shared" si="91"/>
        <v>0</v>
      </c>
      <c r="CD51" s="24" t="s">
        <v>49</v>
      </c>
      <c r="CE51" s="24"/>
      <c r="CF51" s="23"/>
      <c r="CG51" s="23"/>
      <c r="CH51" s="24"/>
      <c r="CI51" s="26">
        <f t="shared" si="82"/>
        <v>0</v>
      </c>
      <c r="CJ51" s="27">
        <f t="shared" si="92"/>
        <v>0</v>
      </c>
      <c r="CK51" s="24" t="s">
        <v>49</v>
      </c>
      <c r="CL51" s="24"/>
      <c r="CM51" s="187"/>
      <c r="CN51" s="187"/>
      <c r="CO51" s="24"/>
      <c r="CP51" s="26">
        <f t="shared" si="83"/>
        <v>0</v>
      </c>
      <c r="CQ51" s="27">
        <f t="shared" si="93"/>
        <v>0</v>
      </c>
      <c r="CR51" s="24" t="s">
        <v>49</v>
      </c>
      <c r="CS51" s="24"/>
      <c r="CT51" s="23"/>
      <c r="CU51" s="23"/>
      <c r="CV51" s="24"/>
      <c r="CW51" s="26">
        <f t="shared" si="84"/>
        <v>0</v>
      </c>
      <c r="CX51" s="27">
        <f t="shared" si="94"/>
        <v>0</v>
      </c>
      <c r="CY51" s="24" t="s">
        <v>49</v>
      </c>
      <c r="CZ51" s="24"/>
      <c r="DA51" s="23"/>
      <c r="DB51" s="23"/>
      <c r="DC51" s="24"/>
      <c r="DD51" s="26">
        <f t="shared" si="85"/>
        <v>0</v>
      </c>
      <c r="DE51" s="27">
        <f t="shared" si="95"/>
        <v>0</v>
      </c>
      <c r="DF51" s="24" t="s">
        <v>49</v>
      </c>
      <c r="DG51" s="24"/>
      <c r="DH51" s="23"/>
      <c r="DI51" s="23"/>
      <c r="DJ51" s="24"/>
      <c r="DK51" s="26">
        <f t="shared" si="86"/>
        <v>0</v>
      </c>
      <c r="DL51" s="27">
        <f t="shared" si="96"/>
        <v>0</v>
      </c>
      <c r="DM51" s="24" t="s">
        <v>49</v>
      </c>
      <c r="DN51" s="24"/>
      <c r="DO51" s="23"/>
      <c r="DP51" s="23"/>
      <c r="DQ51" s="24"/>
      <c r="DR51" s="26">
        <f t="shared" si="87"/>
        <v>0</v>
      </c>
      <c r="DS51" s="27">
        <f t="shared" si="97"/>
        <v>0</v>
      </c>
      <c r="DT51" s="24" t="s">
        <v>49</v>
      </c>
      <c r="DU51" s="24"/>
      <c r="DV51" s="23"/>
      <c r="DW51" s="23"/>
      <c r="DX51" s="24"/>
      <c r="DY51" s="26">
        <f t="shared" si="88"/>
        <v>0</v>
      </c>
      <c r="DZ51" s="27">
        <f t="shared" si="98"/>
        <v>0</v>
      </c>
      <c r="EA51" s="24" t="s">
        <v>49</v>
      </c>
      <c r="EB51" s="24"/>
      <c r="EC51" s="30">
        <v>1</v>
      </c>
      <c r="ED51" s="23"/>
      <c r="EE51" s="24"/>
      <c r="EF51" s="26">
        <f t="shared" si="22"/>
        <v>1</v>
      </c>
      <c r="EG51" s="27">
        <f t="shared" si="99"/>
        <v>0</v>
      </c>
      <c r="EH51" s="24" t="s">
        <v>49</v>
      </c>
      <c r="EI51" s="24"/>
      <c r="EJ51" s="31">
        <v>2026</v>
      </c>
    </row>
    <row r="52" spans="2:140" ht="37" customHeight="1" x14ac:dyDescent="0.25">
      <c r="B52" s="15" t="s">
        <v>55</v>
      </c>
      <c r="C52" s="15" t="s">
        <v>74</v>
      </c>
      <c r="D52" s="15" t="s">
        <v>74</v>
      </c>
      <c r="E52" s="15" t="s">
        <v>129</v>
      </c>
      <c r="F52" s="15" t="s">
        <v>244</v>
      </c>
      <c r="G52" s="16" t="s">
        <v>366</v>
      </c>
      <c r="H52" s="15" t="s">
        <v>345</v>
      </c>
      <c r="I52" s="15" t="s">
        <v>247</v>
      </c>
      <c r="J52" s="15" t="s">
        <v>248</v>
      </c>
      <c r="K52" s="15" t="s">
        <v>249</v>
      </c>
      <c r="L52" s="15" t="s">
        <v>459</v>
      </c>
      <c r="M52" s="15" t="s">
        <v>58</v>
      </c>
      <c r="N52" s="15" t="s">
        <v>61</v>
      </c>
      <c r="O52" s="21">
        <v>91</v>
      </c>
      <c r="P52" s="47" t="s">
        <v>460</v>
      </c>
      <c r="Q52" s="19" t="s">
        <v>252</v>
      </c>
      <c r="R52" s="18" t="s">
        <v>253</v>
      </c>
      <c r="S52" s="47" t="s">
        <v>861</v>
      </c>
      <c r="T52" s="47" t="s">
        <v>254</v>
      </c>
      <c r="U52" s="47" t="s">
        <v>260</v>
      </c>
      <c r="V52" s="47">
        <v>180</v>
      </c>
      <c r="W52" s="47" t="s">
        <v>461</v>
      </c>
      <c r="X52" s="19" t="s">
        <v>744</v>
      </c>
      <c r="Y52" s="20" t="s">
        <v>48</v>
      </c>
      <c r="Z52" s="20"/>
      <c r="AA52" s="20"/>
      <c r="AB52" s="20"/>
      <c r="AC52" s="20"/>
      <c r="AD52" s="20"/>
      <c r="AE52" s="20"/>
      <c r="AF52" s="20"/>
      <c r="AG52" s="20"/>
      <c r="AH52" s="21"/>
      <c r="AI52" s="21"/>
      <c r="AJ52" s="21"/>
      <c r="AK52" s="21"/>
      <c r="AL52" s="21"/>
      <c r="AM52" s="21"/>
      <c r="AN52" s="21"/>
      <c r="AO52" s="21"/>
      <c r="AP52" s="21"/>
      <c r="AQ52" s="21"/>
      <c r="AR52" s="22"/>
      <c r="AS52" s="21"/>
      <c r="AT52" s="40" t="s">
        <v>462</v>
      </c>
      <c r="AU52" s="48">
        <v>50000</v>
      </c>
      <c r="AV52" s="48">
        <v>150000</v>
      </c>
      <c r="AW52" s="48">
        <v>300000</v>
      </c>
      <c r="AX52" s="48">
        <v>500000</v>
      </c>
      <c r="AY52" s="48">
        <v>500000</v>
      </c>
      <c r="AZ52" s="49"/>
      <c r="BA52" s="49"/>
      <c r="BB52" s="49"/>
      <c r="BC52" s="49"/>
      <c r="BD52" s="23"/>
      <c r="BE52" s="23"/>
      <c r="BF52" s="24" t="s">
        <v>862</v>
      </c>
      <c r="BG52" s="25">
        <f t="shared" si="78"/>
        <v>0</v>
      </c>
      <c r="BH52" s="26">
        <f>IFERROR(BE52/AX52,0)</f>
        <v>0</v>
      </c>
      <c r="BI52" s="24" t="s">
        <v>50</v>
      </c>
      <c r="BJ52" s="24" t="s">
        <v>863</v>
      </c>
      <c r="BK52" s="23"/>
      <c r="BL52" s="23"/>
      <c r="BM52" s="24" t="s">
        <v>864</v>
      </c>
      <c r="BN52" s="26">
        <f t="shared" si="79"/>
        <v>0</v>
      </c>
      <c r="BO52" s="27">
        <f t="shared" si="89"/>
        <v>0</v>
      </c>
      <c r="BP52" s="24" t="s">
        <v>50</v>
      </c>
      <c r="BQ52" s="28" t="s">
        <v>865</v>
      </c>
      <c r="BR52" s="29"/>
      <c r="BS52" s="23"/>
      <c r="BT52" s="24" t="s">
        <v>866</v>
      </c>
      <c r="BU52" s="26">
        <f t="shared" si="80"/>
        <v>0</v>
      </c>
      <c r="BV52" s="27">
        <f t="shared" si="90"/>
        <v>0</v>
      </c>
      <c r="BW52" s="24" t="s">
        <v>50</v>
      </c>
      <c r="BX52" s="24" t="s">
        <v>867</v>
      </c>
      <c r="BY52" s="23"/>
      <c r="BZ52" s="23"/>
      <c r="CA52" s="24"/>
      <c r="CB52" s="26">
        <f t="shared" si="81"/>
        <v>0</v>
      </c>
      <c r="CC52" s="27">
        <f t="shared" si="91"/>
        <v>0</v>
      </c>
      <c r="CD52" s="24" t="s">
        <v>49</v>
      </c>
      <c r="CE52" s="24"/>
      <c r="CF52" s="23"/>
      <c r="CG52" s="23"/>
      <c r="CH52" s="24"/>
      <c r="CI52" s="26">
        <f t="shared" si="82"/>
        <v>0</v>
      </c>
      <c r="CJ52" s="27">
        <f t="shared" si="92"/>
        <v>0</v>
      </c>
      <c r="CK52" s="24" t="s">
        <v>49</v>
      </c>
      <c r="CL52" s="24"/>
      <c r="CM52" s="187"/>
      <c r="CN52" s="187"/>
      <c r="CO52" s="24"/>
      <c r="CP52" s="26">
        <f t="shared" si="83"/>
        <v>0</v>
      </c>
      <c r="CQ52" s="27">
        <f t="shared" si="93"/>
        <v>0</v>
      </c>
      <c r="CR52" s="24" t="s">
        <v>49</v>
      </c>
      <c r="CS52" s="24"/>
      <c r="CT52" s="23"/>
      <c r="CU52" s="23"/>
      <c r="CV52" s="24"/>
      <c r="CW52" s="26">
        <f t="shared" si="84"/>
        <v>0</v>
      </c>
      <c r="CX52" s="27">
        <f t="shared" si="94"/>
        <v>0</v>
      </c>
      <c r="CY52" s="24" t="s">
        <v>49</v>
      </c>
      <c r="CZ52" s="24"/>
      <c r="DA52" s="23"/>
      <c r="DB52" s="23"/>
      <c r="DC52" s="24"/>
      <c r="DD52" s="26">
        <f t="shared" si="85"/>
        <v>0</v>
      </c>
      <c r="DE52" s="27">
        <f t="shared" si="95"/>
        <v>0</v>
      </c>
      <c r="DF52" s="24" t="s">
        <v>49</v>
      </c>
      <c r="DG52" s="24"/>
      <c r="DH52" s="23"/>
      <c r="DI52" s="23"/>
      <c r="DJ52" s="24"/>
      <c r="DK52" s="26">
        <f t="shared" si="86"/>
        <v>0</v>
      </c>
      <c r="DL52" s="27">
        <f t="shared" si="96"/>
        <v>0</v>
      </c>
      <c r="DM52" s="24" t="s">
        <v>49</v>
      </c>
      <c r="DN52" s="24"/>
      <c r="DO52" s="23"/>
      <c r="DP52" s="23"/>
      <c r="DQ52" s="24"/>
      <c r="DR52" s="26">
        <f t="shared" si="87"/>
        <v>0</v>
      </c>
      <c r="DS52" s="27">
        <f t="shared" si="97"/>
        <v>0</v>
      </c>
      <c r="DT52" s="24" t="s">
        <v>49</v>
      </c>
      <c r="DU52" s="24"/>
      <c r="DV52" s="23"/>
      <c r="DW52" s="23"/>
      <c r="DX52" s="24"/>
      <c r="DY52" s="26">
        <f t="shared" si="88"/>
        <v>0</v>
      </c>
      <c r="DZ52" s="27">
        <f t="shared" si="98"/>
        <v>0</v>
      </c>
      <c r="EA52" s="24" t="s">
        <v>49</v>
      </c>
      <c r="EB52" s="24"/>
      <c r="EC52" s="30">
        <v>500000</v>
      </c>
      <c r="ED52" s="23"/>
      <c r="EE52" s="24"/>
      <c r="EF52" s="26">
        <f t="shared" si="22"/>
        <v>1</v>
      </c>
      <c r="EG52" s="27">
        <f t="shared" si="99"/>
        <v>0</v>
      </c>
      <c r="EH52" s="24" t="s">
        <v>49</v>
      </c>
      <c r="EI52" s="24"/>
      <c r="EJ52" s="31">
        <v>2026</v>
      </c>
    </row>
    <row r="53" spans="2:140" ht="37" customHeight="1" x14ac:dyDescent="0.25">
      <c r="B53" s="15" t="s">
        <v>55</v>
      </c>
      <c r="C53" s="15" t="s">
        <v>74</v>
      </c>
      <c r="D53" s="15" t="s">
        <v>74</v>
      </c>
      <c r="E53" s="15" t="s">
        <v>129</v>
      </c>
      <c r="F53" s="15" t="s">
        <v>244</v>
      </c>
      <c r="G53" s="16" t="s">
        <v>366</v>
      </c>
      <c r="H53" s="15" t="s">
        <v>345</v>
      </c>
      <c r="I53" s="15" t="s">
        <v>247</v>
      </c>
      <c r="J53" s="15" t="s">
        <v>248</v>
      </c>
      <c r="K53" s="15" t="s">
        <v>249</v>
      </c>
      <c r="L53" s="15" t="s">
        <v>459</v>
      </c>
      <c r="M53" s="15" t="s">
        <v>58</v>
      </c>
      <c r="N53" s="15" t="s">
        <v>61</v>
      </c>
      <c r="O53" s="21">
        <v>8</v>
      </c>
      <c r="P53" s="47" t="s">
        <v>463</v>
      </c>
      <c r="Q53" s="19" t="s">
        <v>272</v>
      </c>
      <c r="R53" s="18" t="s">
        <v>565</v>
      </c>
      <c r="S53" s="47" t="s">
        <v>464</v>
      </c>
      <c r="T53" s="18" t="s">
        <v>274</v>
      </c>
      <c r="U53" s="47" t="s">
        <v>260</v>
      </c>
      <c r="V53" s="47">
        <v>180</v>
      </c>
      <c r="W53" s="47" t="s">
        <v>465</v>
      </c>
      <c r="X53" s="19" t="s">
        <v>744</v>
      </c>
      <c r="Y53" s="20" t="s">
        <v>48</v>
      </c>
      <c r="Z53" s="20"/>
      <c r="AA53" s="20"/>
      <c r="AB53" s="20"/>
      <c r="AC53" s="20"/>
      <c r="AD53" s="20"/>
      <c r="AE53" s="20"/>
      <c r="AF53" s="20"/>
      <c r="AG53" s="20"/>
      <c r="AH53" s="21"/>
      <c r="AI53" s="21"/>
      <c r="AJ53" s="21"/>
      <c r="AK53" s="21"/>
      <c r="AL53" s="21"/>
      <c r="AM53" s="21"/>
      <c r="AN53" s="21"/>
      <c r="AO53" s="21"/>
      <c r="AP53" s="21"/>
      <c r="AQ53" s="21"/>
      <c r="AR53" s="22"/>
      <c r="AS53" s="21"/>
      <c r="AT53" s="40" t="s">
        <v>868</v>
      </c>
      <c r="AU53" s="48">
        <v>57</v>
      </c>
      <c r="AV53" s="48">
        <v>58</v>
      </c>
      <c r="AW53" s="48">
        <v>60</v>
      </c>
      <c r="AX53" s="48">
        <v>62</v>
      </c>
      <c r="AY53" s="48">
        <v>62</v>
      </c>
      <c r="AZ53" s="49"/>
      <c r="BA53" s="49"/>
      <c r="BB53" s="49"/>
      <c r="BC53" s="49"/>
      <c r="BD53" s="23"/>
      <c r="BE53" s="23"/>
      <c r="BF53" s="24" t="s">
        <v>869</v>
      </c>
      <c r="BG53" s="25">
        <f t="shared" si="78"/>
        <v>0</v>
      </c>
      <c r="BH53" s="26">
        <f>IFERROR(BE53/AX53,0)</f>
        <v>0</v>
      </c>
      <c r="BI53" s="24" t="s">
        <v>50</v>
      </c>
      <c r="BJ53" s="24" t="s">
        <v>870</v>
      </c>
      <c r="BK53" s="23"/>
      <c r="BL53" s="23"/>
      <c r="BM53" s="24" t="s">
        <v>871</v>
      </c>
      <c r="BN53" s="26">
        <f t="shared" si="79"/>
        <v>0</v>
      </c>
      <c r="BO53" s="27">
        <f t="shared" si="89"/>
        <v>0</v>
      </c>
      <c r="BP53" s="24" t="s">
        <v>50</v>
      </c>
      <c r="BQ53" s="28" t="s">
        <v>872</v>
      </c>
      <c r="BR53" s="29"/>
      <c r="BS53" s="23"/>
      <c r="BT53" s="24" t="s">
        <v>873</v>
      </c>
      <c r="BU53" s="26">
        <f t="shared" si="80"/>
        <v>0</v>
      </c>
      <c r="BV53" s="27">
        <f t="shared" si="90"/>
        <v>0</v>
      </c>
      <c r="BW53" s="24" t="s">
        <v>50</v>
      </c>
      <c r="BX53" s="24" t="s">
        <v>874</v>
      </c>
      <c r="BY53" s="23"/>
      <c r="BZ53" s="23"/>
      <c r="CA53" s="24"/>
      <c r="CB53" s="26">
        <f t="shared" si="81"/>
        <v>0</v>
      </c>
      <c r="CC53" s="27">
        <f t="shared" si="91"/>
        <v>0</v>
      </c>
      <c r="CD53" s="24" t="s">
        <v>49</v>
      </c>
      <c r="CE53" s="24"/>
      <c r="CF53" s="23"/>
      <c r="CG53" s="23"/>
      <c r="CH53" s="24"/>
      <c r="CI53" s="26">
        <f t="shared" si="82"/>
        <v>0</v>
      </c>
      <c r="CJ53" s="27">
        <f t="shared" si="92"/>
        <v>0</v>
      </c>
      <c r="CK53" s="24" t="s">
        <v>49</v>
      </c>
      <c r="CL53" s="24"/>
      <c r="CM53" s="187"/>
      <c r="CN53" s="187"/>
      <c r="CO53" s="24"/>
      <c r="CP53" s="26">
        <f t="shared" si="83"/>
        <v>0</v>
      </c>
      <c r="CQ53" s="27">
        <f t="shared" si="93"/>
        <v>0</v>
      </c>
      <c r="CR53" s="24" t="s">
        <v>49</v>
      </c>
      <c r="CS53" s="24"/>
      <c r="CT53" s="23"/>
      <c r="CU53" s="23"/>
      <c r="CV53" s="24"/>
      <c r="CW53" s="26">
        <f t="shared" si="84"/>
        <v>0</v>
      </c>
      <c r="CX53" s="27">
        <f t="shared" si="94"/>
        <v>0</v>
      </c>
      <c r="CY53" s="24" t="s">
        <v>49</v>
      </c>
      <c r="CZ53" s="24"/>
      <c r="DA53" s="23"/>
      <c r="DB53" s="23"/>
      <c r="DC53" s="24"/>
      <c r="DD53" s="26">
        <f t="shared" si="85"/>
        <v>0</v>
      </c>
      <c r="DE53" s="27">
        <f t="shared" si="95"/>
        <v>0</v>
      </c>
      <c r="DF53" s="24" t="s">
        <v>49</v>
      </c>
      <c r="DG53" s="24"/>
      <c r="DH53" s="23"/>
      <c r="DI53" s="23"/>
      <c r="DJ53" s="24"/>
      <c r="DK53" s="26">
        <f t="shared" si="86"/>
        <v>0</v>
      </c>
      <c r="DL53" s="27">
        <f t="shared" si="96"/>
        <v>0</v>
      </c>
      <c r="DM53" s="24" t="s">
        <v>49</v>
      </c>
      <c r="DN53" s="24"/>
      <c r="DO53" s="23"/>
      <c r="DP53" s="23"/>
      <c r="DQ53" s="24"/>
      <c r="DR53" s="26">
        <f t="shared" si="87"/>
        <v>0</v>
      </c>
      <c r="DS53" s="27">
        <f t="shared" si="97"/>
        <v>0</v>
      </c>
      <c r="DT53" s="24" t="s">
        <v>49</v>
      </c>
      <c r="DU53" s="24"/>
      <c r="DV53" s="23"/>
      <c r="DW53" s="23"/>
      <c r="DX53" s="24"/>
      <c r="DY53" s="26">
        <f t="shared" si="88"/>
        <v>0</v>
      </c>
      <c r="DZ53" s="27">
        <f t="shared" si="98"/>
        <v>0</v>
      </c>
      <c r="EA53" s="24" t="s">
        <v>49</v>
      </c>
      <c r="EB53" s="24"/>
      <c r="EC53" s="30">
        <v>62</v>
      </c>
      <c r="ED53" s="23"/>
      <c r="EE53" s="24"/>
      <c r="EF53" s="26">
        <f t="shared" si="22"/>
        <v>1</v>
      </c>
      <c r="EG53" s="27">
        <f t="shared" si="99"/>
        <v>0</v>
      </c>
      <c r="EH53" s="24" t="s">
        <v>49</v>
      </c>
      <c r="EI53" s="24"/>
      <c r="EJ53" s="31">
        <v>2026</v>
      </c>
    </row>
    <row r="54" spans="2:140" ht="37" customHeight="1" x14ac:dyDescent="0.25">
      <c r="B54" s="15" t="s">
        <v>55</v>
      </c>
      <c r="C54" s="15" t="s">
        <v>74</v>
      </c>
      <c r="D54" s="15" t="s">
        <v>74</v>
      </c>
      <c r="E54" s="15" t="s">
        <v>129</v>
      </c>
      <c r="F54" s="15" t="s">
        <v>244</v>
      </c>
      <c r="G54" s="16" t="s">
        <v>366</v>
      </c>
      <c r="H54" s="15" t="s">
        <v>345</v>
      </c>
      <c r="I54" s="15" t="s">
        <v>247</v>
      </c>
      <c r="J54" s="15" t="s">
        <v>248</v>
      </c>
      <c r="K54" s="15" t="s">
        <v>249</v>
      </c>
      <c r="L54" s="15" t="s">
        <v>459</v>
      </c>
      <c r="M54" s="15" t="s">
        <v>58</v>
      </c>
      <c r="N54" s="15" t="s">
        <v>61</v>
      </c>
      <c r="O54" s="21">
        <v>99</v>
      </c>
      <c r="P54" s="50" t="s">
        <v>466</v>
      </c>
      <c r="Q54" s="19" t="s">
        <v>272</v>
      </c>
      <c r="R54" s="18" t="s">
        <v>565</v>
      </c>
      <c r="S54" s="50" t="s">
        <v>467</v>
      </c>
      <c r="T54" s="18" t="s">
        <v>274</v>
      </c>
      <c r="U54" s="50" t="s">
        <v>260</v>
      </c>
      <c r="V54" s="50">
        <v>270</v>
      </c>
      <c r="W54" s="50" t="s">
        <v>468</v>
      </c>
      <c r="X54" s="19" t="s">
        <v>744</v>
      </c>
      <c r="Y54" s="20" t="s">
        <v>67</v>
      </c>
      <c r="Z54" s="20"/>
      <c r="AA54" s="20"/>
      <c r="AB54" s="20"/>
      <c r="AC54" s="20"/>
      <c r="AD54" s="20"/>
      <c r="AE54" s="20"/>
      <c r="AF54" s="20"/>
      <c r="AG54" s="20"/>
      <c r="AH54" s="21"/>
      <c r="AI54" s="21"/>
      <c r="AJ54" s="21"/>
      <c r="AK54" s="21"/>
      <c r="AL54" s="21"/>
      <c r="AM54" s="21"/>
      <c r="AN54" s="21"/>
      <c r="AO54" s="21"/>
      <c r="AP54" s="21"/>
      <c r="AQ54" s="21"/>
      <c r="AR54" s="22"/>
      <c r="AS54" s="21"/>
      <c r="AT54" s="40" t="s">
        <v>875</v>
      </c>
      <c r="AU54" s="48">
        <v>25</v>
      </c>
      <c r="AV54" s="48" t="s">
        <v>876</v>
      </c>
      <c r="AW54" s="48" t="s">
        <v>877</v>
      </c>
      <c r="AX54" s="48">
        <v>26</v>
      </c>
      <c r="AY54" s="48">
        <v>26</v>
      </c>
      <c r="AZ54" s="49"/>
      <c r="BA54" s="49"/>
      <c r="BB54" s="49"/>
      <c r="BC54" s="49"/>
      <c r="BD54" s="23"/>
      <c r="BE54" s="23"/>
      <c r="BF54" s="24" t="s">
        <v>878</v>
      </c>
      <c r="BG54" s="25">
        <f t="shared" si="78"/>
        <v>0</v>
      </c>
      <c r="BH54" s="27">
        <f>+IF(BI54="SI",IFERROR((IF(BI54="SI",BE54,0)/AX54),"REVISAR"),0)</f>
        <v>0</v>
      </c>
      <c r="BI54" s="24" t="s">
        <v>50</v>
      </c>
      <c r="BJ54" s="24" t="s">
        <v>879</v>
      </c>
      <c r="BK54" s="23"/>
      <c r="BL54" s="23"/>
      <c r="BM54" s="24" t="s">
        <v>880</v>
      </c>
      <c r="BN54" s="26">
        <f t="shared" si="79"/>
        <v>0</v>
      </c>
      <c r="BO54" s="27">
        <f t="shared" si="89"/>
        <v>0</v>
      </c>
      <c r="BP54" s="24" t="s">
        <v>50</v>
      </c>
      <c r="BQ54" s="28" t="s">
        <v>881</v>
      </c>
      <c r="BR54" s="29"/>
      <c r="BS54" s="23"/>
      <c r="BT54" s="24" t="s">
        <v>882</v>
      </c>
      <c r="BU54" s="26">
        <f t="shared" si="80"/>
        <v>0</v>
      </c>
      <c r="BV54" s="27">
        <f t="shared" si="90"/>
        <v>0</v>
      </c>
      <c r="BW54" s="24" t="s">
        <v>50</v>
      </c>
      <c r="BX54" s="24" t="s">
        <v>883</v>
      </c>
      <c r="BY54" s="23"/>
      <c r="BZ54" s="23"/>
      <c r="CA54" s="24"/>
      <c r="CB54" s="26">
        <f t="shared" si="81"/>
        <v>0</v>
      </c>
      <c r="CC54" s="27">
        <f t="shared" si="91"/>
        <v>0</v>
      </c>
      <c r="CD54" s="24" t="s">
        <v>49</v>
      </c>
      <c r="CE54" s="24"/>
      <c r="CF54" s="23"/>
      <c r="CG54" s="23"/>
      <c r="CH54" s="24"/>
      <c r="CI54" s="26">
        <f t="shared" si="82"/>
        <v>0</v>
      </c>
      <c r="CJ54" s="27">
        <f t="shared" si="92"/>
        <v>0</v>
      </c>
      <c r="CK54" s="24" t="s">
        <v>49</v>
      </c>
      <c r="CL54" s="24"/>
      <c r="CM54" s="187"/>
      <c r="CN54" s="187"/>
      <c r="CO54" s="24"/>
      <c r="CP54" s="26">
        <f t="shared" si="83"/>
        <v>0</v>
      </c>
      <c r="CQ54" s="27">
        <f t="shared" si="93"/>
        <v>0</v>
      </c>
      <c r="CR54" s="24" t="s">
        <v>49</v>
      </c>
      <c r="CS54" s="24"/>
      <c r="CT54" s="23"/>
      <c r="CU54" s="23"/>
      <c r="CV54" s="24"/>
      <c r="CW54" s="26">
        <f t="shared" si="84"/>
        <v>0</v>
      </c>
      <c r="CX54" s="27">
        <f t="shared" si="94"/>
        <v>0</v>
      </c>
      <c r="CY54" s="24" t="s">
        <v>49</v>
      </c>
      <c r="CZ54" s="24"/>
      <c r="DA54" s="23"/>
      <c r="DB54" s="23"/>
      <c r="DC54" s="24"/>
      <c r="DD54" s="26">
        <f t="shared" si="85"/>
        <v>0</v>
      </c>
      <c r="DE54" s="27">
        <f t="shared" si="95"/>
        <v>0</v>
      </c>
      <c r="DF54" s="24" t="s">
        <v>49</v>
      </c>
      <c r="DG54" s="24"/>
      <c r="DH54" s="23"/>
      <c r="DI54" s="23"/>
      <c r="DJ54" s="24"/>
      <c r="DK54" s="26">
        <f t="shared" si="86"/>
        <v>0</v>
      </c>
      <c r="DL54" s="27">
        <f t="shared" si="96"/>
        <v>0</v>
      </c>
      <c r="DM54" s="24" t="s">
        <v>49</v>
      </c>
      <c r="DN54" s="24"/>
      <c r="DO54" s="23"/>
      <c r="DP54" s="23"/>
      <c r="DQ54" s="24"/>
      <c r="DR54" s="26">
        <f t="shared" si="87"/>
        <v>0</v>
      </c>
      <c r="DS54" s="27">
        <f t="shared" si="97"/>
        <v>0</v>
      </c>
      <c r="DT54" s="24" t="s">
        <v>49</v>
      </c>
      <c r="DU54" s="24"/>
      <c r="DV54" s="23"/>
      <c r="DW54" s="23"/>
      <c r="DX54" s="24"/>
      <c r="DY54" s="26">
        <f t="shared" si="88"/>
        <v>0</v>
      </c>
      <c r="DZ54" s="27">
        <f t="shared" si="98"/>
        <v>0</v>
      </c>
      <c r="EA54" s="24" t="s">
        <v>49</v>
      </c>
      <c r="EB54" s="24"/>
      <c r="EC54" s="30">
        <v>26</v>
      </c>
      <c r="ED54" s="23"/>
      <c r="EE54" s="24"/>
      <c r="EF54" s="26">
        <f t="shared" si="22"/>
        <v>1</v>
      </c>
      <c r="EG54" s="27">
        <f t="shared" si="99"/>
        <v>0</v>
      </c>
      <c r="EH54" s="24" t="s">
        <v>49</v>
      </c>
      <c r="EI54" s="24"/>
      <c r="EJ54" s="31">
        <v>2026</v>
      </c>
    </row>
    <row r="55" spans="2:140" ht="37" customHeight="1" x14ac:dyDescent="0.25">
      <c r="B55" s="15" t="s">
        <v>55</v>
      </c>
      <c r="C55" s="15" t="s">
        <v>74</v>
      </c>
      <c r="D55" s="15" t="s">
        <v>74</v>
      </c>
      <c r="E55" s="15" t="s">
        <v>129</v>
      </c>
      <c r="F55" s="15" t="s">
        <v>244</v>
      </c>
      <c r="G55" s="16" t="s">
        <v>245</v>
      </c>
      <c r="H55" s="15" t="s">
        <v>469</v>
      </c>
      <c r="I55" s="15" t="s">
        <v>247</v>
      </c>
      <c r="J55" s="15" t="s">
        <v>81</v>
      </c>
      <c r="K55" s="15" t="s">
        <v>81</v>
      </c>
      <c r="L55" s="15" t="s">
        <v>81</v>
      </c>
      <c r="M55" s="15" t="s">
        <v>470</v>
      </c>
      <c r="N55" s="15" t="s">
        <v>470</v>
      </c>
      <c r="O55" s="21">
        <v>287</v>
      </c>
      <c r="P55" s="50" t="s">
        <v>471</v>
      </c>
      <c r="Q55" s="19" t="s">
        <v>252</v>
      </c>
      <c r="R55" s="18" t="s">
        <v>253</v>
      </c>
      <c r="S55" s="50" t="s">
        <v>472</v>
      </c>
      <c r="T55" s="50" t="s">
        <v>254</v>
      </c>
      <c r="U55" s="50" t="s">
        <v>255</v>
      </c>
      <c r="V55" s="50">
        <v>30</v>
      </c>
      <c r="W55" s="50" t="s">
        <v>328</v>
      </c>
      <c r="X55" s="19" t="s">
        <v>320</v>
      </c>
      <c r="Y55" s="20" t="s">
        <v>67</v>
      </c>
      <c r="Z55" s="20"/>
      <c r="AA55" s="20"/>
      <c r="AB55" s="20"/>
      <c r="AC55" s="20"/>
      <c r="AD55" s="20"/>
      <c r="AE55" s="20"/>
      <c r="AF55" s="20"/>
      <c r="AG55" s="20"/>
      <c r="AH55" s="21"/>
      <c r="AI55" s="21"/>
      <c r="AJ55" s="21"/>
      <c r="AK55" s="21"/>
      <c r="AL55" s="21"/>
      <c r="AM55" s="21"/>
      <c r="AN55" s="21"/>
      <c r="AO55" s="21"/>
      <c r="AP55" s="21"/>
      <c r="AQ55" s="21"/>
      <c r="AR55" s="22"/>
      <c r="AS55" s="21"/>
      <c r="AT55" s="48" t="s">
        <v>67</v>
      </c>
      <c r="AU55" s="48" t="s">
        <v>67</v>
      </c>
      <c r="AV55" s="48" t="s">
        <v>67</v>
      </c>
      <c r="AW55" s="48" t="s">
        <v>67</v>
      </c>
      <c r="AX55" s="48">
        <v>1</v>
      </c>
      <c r="AY55" s="48">
        <v>1</v>
      </c>
      <c r="AZ55" s="49"/>
      <c r="BA55" s="49"/>
      <c r="BB55" s="49"/>
      <c r="BC55" s="49"/>
      <c r="BD55" s="23"/>
      <c r="BE55" s="23"/>
      <c r="BF55" s="24"/>
      <c r="BG55" s="25">
        <f t="shared" si="78"/>
        <v>0</v>
      </c>
      <c r="BH55" s="26">
        <f>IFERROR(BE55/AX55,0)</f>
        <v>0</v>
      </c>
      <c r="BI55" s="24" t="s">
        <v>49</v>
      </c>
      <c r="BJ55" s="24"/>
      <c r="BK55" s="23"/>
      <c r="BL55" s="23"/>
      <c r="BM55" s="24"/>
      <c r="BN55" s="26">
        <f t="shared" si="79"/>
        <v>0</v>
      </c>
      <c r="BO55" s="27">
        <f t="shared" si="89"/>
        <v>0</v>
      </c>
      <c r="BP55" s="24" t="s">
        <v>49</v>
      </c>
      <c r="BQ55" s="28"/>
      <c r="BR55" s="29"/>
      <c r="BS55" s="23"/>
      <c r="BT55" s="24"/>
      <c r="BU55" s="26">
        <f t="shared" si="80"/>
        <v>0</v>
      </c>
      <c r="BV55" s="27">
        <f t="shared" si="90"/>
        <v>0</v>
      </c>
      <c r="BW55" s="24" t="s">
        <v>49</v>
      </c>
      <c r="BX55" s="24"/>
      <c r="BY55" s="23"/>
      <c r="BZ55" s="23"/>
      <c r="CA55" s="24"/>
      <c r="CB55" s="26">
        <f t="shared" si="81"/>
        <v>0</v>
      </c>
      <c r="CC55" s="27">
        <f t="shared" si="91"/>
        <v>0</v>
      </c>
      <c r="CD55" s="24" t="s">
        <v>49</v>
      </c>
      <c r="CE55" s="24"/>
      <c r="CF55" s="23"/>
      <c r="CG55" s="23"/>
      <c r="CH55" s="24"/>
      <c r="CI55" s="26">
        <f t="shared" si="82"/>
        <v>0</v>
      </c>
      <c r="CJ55" s="27">
        <f t="shared" si="92"/>
        <v>0</v>
      </c>
      <c r="CK55" s="24" t="s">
        <v>49</v>
      </c>
      <c r="CL55" s="24"/>
      <c r="CM55" s="187">
        <v>0</v>
      </c>
      <c r="CN55" s="187"/>
      <c r="CO55" s="24"/>
      <c r="CP55" s="26">
        <f t="shared" si="83"/>
        <v>0</v>
      </c>
      <c r="CQ55" s="27">
        <f t="shared" si="93"/>
        <v>0</v>
      </c>
      <c r="CR55" s="24" t="s">
        <v>49</v>
      </c>
      <c r="CS55" s="24"/>
      <c r="CT55" s="23"/>
      <c r="CU55" s="23"/>
      <c r="CV55" s="24"/>
      <c r="CW55" s="26">
        <f t="shared" si="84"/>
        <v>0</v>
      </c>
      <c r="CX55" s="27">
        <f t="shared" si="94"/>
        <v>0</v>
      </c>
      <c r="CY55" s="24" t="s">
        <v>49</v>
      </c>
      <c r="CZ55" s="24"/>
      <c r="DA55" s="23"/>
      <c r="DB55" s="23"/>
      <c r="DC55" s="24"/>
      <c r="DD55" s="26">
        <f t="shared" si="85"/>
        <v>0</v>
      </c>
      <c r="DE55" s="27">
        <f t="shared" si="95"/>
        <v>0</v>
      </c>
      <c r="DF55" s="24" t="s">
        <v>49</v>
      </c>
      <c r="DG55" s="24"/>
      <c r="DH55" s="23"/>
      <c r="DI55" s="23"/>
      <c r="DJ55" s="24"/>
      <c r="DK55" s="26">
        <f t="shared" si="86"/>
        <v>0</v>
      </c>
      <c r="DL55" s="27">
        <f t="shared" si="96"/>
        <v>0</v>
      </c>
      <c r="DM55" s="24" t="s">
        <v>49</v>
      </c>
      <c r="DN55" s="24"/>
      <c r="DO55" s="23"/>
      <c r="DP55" s="23"/>
      <c r="DQ55" s="24"/>
      <c r="DR55" s="26">
        <f t="shared" si="87"/>
        <v>0</v>
      </c>
      <c r="DS55" s="27">
        <f t="shared" si="97"/>
        <v>0</v>
      </c>
      <c r="DT55" s="24" t="s">
        <v>49</v>
      </c>
      <c r="DU55" s="24"/>
      <c r="DV55" s="23"/>
      <c r="DW55" s="23"/>
      <c r="DX55" s="24"/>
      <c r="DY55" s="26">
        <f t="shared" si="88"/>
        <v>0</v>
      </c>
      <c r="DZ55" s="27">
        <f t="shared" si="98"/>
        <v>0</v>
      </c>
      <c r="EA55" s="24" t="s">
        <v>49</v>
      </c>
      <c r="EB55" s="24"/>
      <c r="EC55" s="30">
        <v>1</v>
      </c>
      <c r="ED55" s="23"/>
      <c r="EE55" s="24"/>
      <c r="EF55" s="26">
        <f t="shared" si="22"/>
        <v>1</v>
      </c>
      <c r="EG55" s="27">
        <f t="shared" si="99"/>
        <v>0</v>
      </c>
      <c r="EH55" s="24" t="s">
        <v>49</v>
      </c>
      <c r="EI55" s="24"/>
      <c r="EJ55" s="31">
        <v>2026</v>
      </c>
    </row>
    <row r="56" spans="2:140" ht="37" customHeight="1" x14ac:dyDescent="0.25">
      <c r="B56" s="15" t="s">
        <v>55</v>
      </c>
      <c r="C56" s="15" t="s">
        <v>74</v>
      </c>
      <c r="D56" s="15" t="s">
        <v>74</v>
      </c>
      <c r="E56" s="15" t="s">
        <v>129</v>
      </c>
      <c r="F56" s="15" t="s">
        <v>244</v>
      </c>
      <c r="G56" s="16" t="s">
        <v>245</v>
      </c>
      <c r="H56" s="15" t="s">
        <v>469</v>
      </c>
      <c r="I56" s="15" t="s">
        <v>247</v>
      </c>
      <c r="J56" s="15" t="s">
        <v>81</v>
      </c>
      <c r="K56" s="15" t="s">
        <v>81</v>
      </c>
      <c r="L56" s="15" t="s">
        <v>81</v>
      </c>
      <c r="M56" s="15" t="s">
        <v>470</v>
      </c>
      <c r="N56" s="15" t="s">
        <v>470</v>
      </c>
      <c r="O56" s="21">
        <v>288</v>
      </c>
      <c r="P56" s="20" t="s">
        <v>473</v>
      </c>
      <c r="Q56" s="19" t="s">
        <v>252</v>
      </c>
      <c r="R56" s="18" t="s">
        <v>253</v>
      </c>
      <c r="S56" s="20" t="s">
        <v>474</v>
      </c>
      <c r="T56" s="18" t="s">
        <v>274</v>
      </c>
      <c r="U56" s="20" t="s">
        <v>255</v>
      </c>
      <c r="V56" s="20">
        <v>180</v>
      </c>
      <c r="W56" s="20" t="s">
        <v>475</v>
      </c>
      <c r="X56" s="19" t="s">
        <v>320</v>
      </c>
      <c r="Y56" s="20" t="s">
        <v>67</v>
      </c>
      <c r="Z56" s="20"/>
      <c r="AA56" s="20"/>
      <c r="AB56" s="20"/>
      <c r="AC56" s="20"/>
      <c r="AD56" s="20"/>
      <c r="AE56" s="20"/>
      <c r="AF56" s="20"/>
      <c r="AG56" s="20"/>
      <c r="AH56" s="21"/>
      <c r="AI56" s="21"/>
      <c r="AJ56" s="21"/>
      <c r="AK56" s="21"/>
      <c r="AL56" s="21"/>
      <c r="AM56" s="21"/>
      <c r="AN56" s="21"/>
      <c r="AO56" s="21"/>
      <c r="AP56" s="21"/>
      <c r="AQ56" s="21"/>
      <c r="AR56" s="22"/>
      <c r="AS56" s="21"/>
      <c r="AT56" s="40" t="s">
        <v>67</v>
      </c>
      <c r="AU56" s="48" t="s">
        <v>67</v>
      </c>
      <c r="AV56" s="48" t="s">
        <v>67</v>
      </c>
      <c r="AW56" s="48" t="s">
        <v>67</v>
      </c>
      <c r="AX56" s="48">
        <v>1</v>
      </c>
      <c r="AY56" s="48">
        <v>1</v>
      </c>
      <c r="AZ56" s="49"/>
      <c r="BA56" s="49"/>
      <c r="BB56" s="49"/>
      <c r="BC56" s="49"/>
      <c r="BD56" s="23"/>
      <c r="BE56" s="23"/>
      <c r="BF56" s="24"/>
      <c r="BG56" s="25">
        <f t="shared" si="78"/>
        <v>0</v>
      </c>
      <c r="BH56" s="26">
        <f>IFERROR(BE56/AX56,0)</f>
        <v>0</v>
      </c>
      <c r="BI56" s="24" t="s">
        <v>49</v>
      </c>
      <c r="BJ56" s="24"/>
      <c r="BK56" s="23"/>
      <c r="BL56" s="23"/>
      <c r="BM56" s="24"/>
      <c r="BN56" s="26">
        <f t="shared" si="79"/>
        <v>0</v>
      </c>
      <c r="BO56" s="27">
        <f t="shared" si="89"/>
        <v>0</v>
      </c>
      <c r="BP56" s="24" t="s">
        <v>49</v>
      </c>
      <c r="BQ56" s="28"/>
      <c r="BR56" s="29"/>
      <c r="BS56" s="23"/>
      <c r="BT56" s="24"/>
      <c r="BU56" s="26">
        <f t="shared" si="80"/>
        <v>0</v>
      </c>
      <c r="BV56" s="27">
        <f t="shared" si="90"/>
        <v>0</v>
      </c>
      <c r="BW56" s="24" t="s">
        <v>49</v>
      </c>
      <c r="BX56" s="24"/>
      <c r="BY56" s="23"/>
      <c r="BZ56" s="23"/>
      <c r="CA56" s="24"/>
      <c r="CB56" s="26">
        <f t="shared" si="81"/>
        <v>0</v>
      </c>
      <c r="CC56" s="27">
        <f t="shared" si="91"/>
        <v>0</v>
      </c>
      <c r="CD56" s="24" t="s">
        <v>49</v>
      </c>
      <c r="CE56" s="24"/>
      <c r="CF56" s="23"/>
      <c r="CG56" s="23"/>
      <c r="CH56" s="24"/>
      <c r="CI56" s="26">
        <f t="shared" si="82"/>
        <v>0</v>
      </c>
      <c r="CJ56" s="27">
        <f t="shared" si="92"/>
        <v>0</v>
      </c>
      <c r="CK56" s="24" t="s">
        <v>49</v>
      </c>
      <c r="CL56" s="24"/>
      <c r="CM56" s="187">
        <v>0</v>
      </c>
      <c r="CN56" s="187"/>
      <c r="CO56" s="24"/>
      <c r="CP56" s="26">
        <f t="shared" si="83"/>
        <v>0</v>
      </c>
      <c r="CQ56" s="27">
        <f t="shared" si="93"/>
        <v>0</v>
      </c>
      <c r="CR56" s="24" t="s">
        <v>49</v>
      </c>
      <c r="CS56" s="24"/>
      <c r="CT56" s="23"/>
      <c r="CU56" s="23"/>
      <c r="CV56" s="24"/>
      <c r="CW56" s="26">
        <f t="shared" si="84"/>
        <v>0</v>
      </c>
      <c r="CX56" s="27">
        <f t="shared" si="94"/>
        <v>0</v>
      </c>
      <c r="CY56" s="24" t="s">
        <v>49</v>
      </c>
      <c r="CZ56" s="24"/>
      <c r="DA56" s="23"/>
      <c r="DB56" s="23"/>
      <c r="DC56" s="24"/>
      <c r="DD56" s="26">
        <f t="shared" si="85"/>
        <v>0</v>
      </c>
      <c r="DE56" s="27">
        <f t="shared" si="95"/>
        <v>0</v>
      </c>
      <c r="DF56" s="24" t="s">
        <v>49</v>
      </c>
      <c r="DG56" s="24"/>
      <c r="DH56" s="23"/>
      <c r="DI56" s="23"/>
      <c r="DJ56" s="24"/>
      <c r="DK56" s="26">
        <f t="shared" si="86"/>
        <v>0</v>
      </c>
      <c r="DL56" s="27">
        <f t="shared" si="96"/>
        <v>0</v>
      </c>
      <c r="DM56" s="24" t="s">
        <v>49</v>
      </c>
      <c r="DN56" s="24"/>
      <c r="DO56" s="23"/>
      <c r="DP56" s="23"/>
      <c r="DQ56" s="24"/>
      <c r="DR56" s="26">
        <f t="shared" si="87"/>
        <v>0</v>
      </c>
      <c r="DS56" s="27">
        <f t="shared" si="97"/>
        <v>0</v>
      </c>
      <c r="DT56" s="24" t="s">
        <v>49</v>
      </c>
      <c r="DU56" s="24"/>
      <c r="DV56" s="23"/>
      <c r="DW56" s="23"/>
      <c r="DX56" s="24"/>
      <c r="DY56" s="26">
        <f t="shared" si="88"/>
        <v>0</v>
      </c>
      <c r="DZ56" s="27">
        <f t="shared" si="98"/>
        <v>0</v>
      </c>
      <c r="EA56" s="24" t="s">
        <v>49</v>
      </c>
      <c r="EB56" s="24"/>
      <c r="EC56" s="30">
        <v>1</v>
      </c>
      <c r="ED56" s="23"/>
      <c r="EE56" s="24"/>
      <c r="EF56" s="26">
        <f t="shared" si="22"/>
        <v>1</v>
      </c>
      <c r="EG56" s="27">
        <f t="shared" si="99"/>
        <v>0</v>
      </c>
      <c r="EH56" s="24" t="s">
        <v>49</v>
      </c>
      <c r="EI56" s="24"/>
      <c r="EJ56" s="31">
        <v>2026</v>
      </c>
    </row>
    <row r="57" spans="2:140" ht="37" customHeight="1" x14ac:dyDescent="0.25">
      <c r="B57" s="15" t="s">
        <v>55</v>
      </c>
      <c r="C57" s="15" t="s">
        <v>74</v>
      </c>
      <c r="D57" s="15" t="s">
        <v>74</v>
      </c>
      <c r="E57" s="15" t="s">
        <v>129</v>
      </c>
      <c r="F57" s="15" t="s">
        <v>244</v>
      </c>
      <c r="G57" s="16" t="s">
        <v>245</v>
      </c>
      <c r="H57" s="15" t="s">
        <v>469</v>
      </c>
      <c r="I57" s="15" t="s">
        <v>247</v>
      </c>
      <c r="J57" s="15" t="s">
        <v>81</v>
      </c>
      <c r="K57" s="15" t="s">
        <v>81</v>
      </c>
      <c r="L57" s="15" t="s">
        <v>81</v>
      </c>
      <c r="M57" s="15" t="s">
        <v>470</v>
      </c>
      <c r="N57" s="15" t="s">
        <v>470</v>
      </c>
      <c r="O57" s="21">
        <v>358</v>
      </c>
      <c r="P57" s="50" t="s">
        <v>476</v>
      </c>
      <c r="Q57" s="19" t="s">
        <v>252</v>
      </c>
      <c r="R57" s="18" t="s">
        <v>565</v>
      </c>
      <c r="S57" s="50" t="s">
        <v>477</v>
      </c>
      <c r="T57" s="18" t="s">
        <v>274</v>
      </c>
      <c r="U57" s="50" t="s">
        <v>255</v>
      </c>
      <c r="V57" s="50">
        <v>15</v>
      </c>
      <c r="W57" s="50" t="s">
        <v>328</v>
      </c>
      <c r="X57" s="19" t="s">
        <v>320</v>
      </c>
      <c r="Y57" s="20" t="s">
        <v>67</v>
      </c>
      <c r="Z57" s="20"/>
      <c r="AA57" s="20"/>
      <c r="AB57" s="20"/>
      <c r="AC57" s="20"/>
      <c r="AD57" s="20"/>
      <c r="AE57" s="20"/>
      <c r="AF57" s="20"/>
      <c r="AG57" s="20"/>
      <c r="AH57" s="21"/>
      <c r="AI57" s="21"/>
      <c r="AJ57" s="21"/>
      <c r="AK57" s="21"/>
      <c r="AL57" s="21"/>
      <c r="AM57" s="21"/>
      <c r="AN57" s="21"/>
      <c r="AO57" s="21"/>
      <c r="AP57" s="21"/>
      <c r="AQ57" s="21"/>
      <c r="AR57" s="22"/>
      <c r="AS57" s="21"/>
      <c r="AT57" s="48">
        <v>1</v>
      </c>
      <c r="AU57" s="48">
        <v>1</v>
      </c>
      <c r="AV57" s="48">
        <v>1</v>
      </c>
      <c r="AW57" s="48">
        <v>1</v>
      </c>
      <c r="AX57" s="48">
        <v>1</v>
      </c>
      <c r="AY57" s="48">
        <v>1</v>
      </c>
      <c r="AZ57" s="49"/>
      <c r="BA57" s="49"/>
      <c r="BB57" s="49"/>
      <c r="BC57" s="49"/>
      <c r="BD57" s="23"/>
      <c r="BE57" s="23"/>
      <c r="BF57" s="24"/>
      <c r="BG57" s="25">
        <f t="shared" si="78"/>
        <v>0</v>
      </c>
      <c r="BH57" s="26">
        <f>IFERROR(BE57/AX57,0)</f>
        <v>0</v>
      </c>
      <c r="BI57" s="24" t="s">
        <v>49</v>
      </c>
      <c r="BJ57" s="24"/>
      <c r="BK57" s="23"/>
      <c r="BL57" s="23"/>
      <c r="BM57" s="24"/>
      <c r="BN57" s="26">
        <f t="shared" si="79"/>
        <v>0</v>
      </c>
      <c r="BO57" s="27">
        <f t="shared" si="89"/>
        <v>0</v>
      </c>
      <c r="BP57" s="24" t="s">
        <v>49</v>
      </c>
      <c r="BQ57" s="28"/>
      <c r="BR57" s="29"/>
      <c r="BS57" s="23"/>
      <c r="BT57" s="24"/>
      <c r="BU57" s="26">
        <f t="shared" si="80"/>
        <v>0</v>
      </c>
      <c r="BV57" s="27">
        <f t="shared" si="90"/>
        <v>0</v>
      </c>
      <c r="BW57" s="24" t="s">
        <v>49</v>
      </c>
      <c r="BX57" s="24"/>
      <c r="BY57" s="23"/>
      <c r="BZ57" s="23"/>
      <c r="CA57" s="24"/>
      <c r="CB57" s="26">
        <f t="shared" si="81"/>
        <v>0</v>
      </c>
      <c r="CC57" s="27">
        <f t="shared" si="91"/>
        <v>0</v>
      </c>
      <c r="CD57" s="24" t="s">
        <v>49</v>
      </c>
      <c r="CE57" s="24"/>
      <c r="CF57" s="23"/>
      <c r="CG57" s="23"/>
      <c r="CH57" s="24"/>
      <c r="CI57" s="26">
        <f t="shared" si="82"/>
        <v>0</v>
      </c>
      <c r="CJ57" s="27">
        <f t="shared" si="92"/>
        <v>0</v>
      </c>
      <c r="CK57" s="24" t="s">
        <v>49</v>
      </c>
      <c r="CL57" s="24"/>
      <c r="CM57" s="187">
        <v>0</v>
      </c>
      <c r="CN57" s="187"/>
      <c r="CO57" s="127"/>
      <c r="CP57" s="26">
        <f t="shared" si="83"/>
        <v>0</v>
      </c>
      <c r="CQ57" s="27">
        <f t="shared" si="93"/>
        <v>0</v>
      </c>
      <c r="CR57" s="24" t="s">
        <v>49</v>
      </c>
      <c r="CS57" s="24"/>
      <c r="CT57" s="23"/>
      <c r="CU57" s="23"/>
      <c r="CV57" s="24"/>
      <c r="CW57" s="26">
        <f t="shared" si="84"/>
        <v>0</v>
      </c>
      <c r="CX57" s="27">
        <f t="shared" si="94"/>
        <v>0</v>
      </c>
      <c r="CY57" s="24" t="s">
        <v>49</v>
      </c>
      <c r="CZ57" s="24"/>
      <c r="DA57" s="23"/>
      <c r="DB57" s="23"/>
      <c r="DC57" s="24"/>
      <c r="DD57" s="26">
        <f t="shared" si="85"/>
        <v>0</v>
      </c>
      <c r="DE57" s="27">
        <f t="shared" si="95"/>
        <v>0</v>
      </c>
      <c r="DF57" s="24" t="s">
        <v>49</v>
      </c>
      <c r="DG57" s="24"/>
      <c r="DH57" s="23"/>
      <c r="DI57" s="23"/>
      <c r="DJ57" s="24"/>
      <c r="DK57" s="26">
        <f t="shared" si="86"/>
        <v>0</v>
      </c>
      <c r="DL57" s="27">
        <f t="shared" si="96"/>
        <v>0</v>
      </c>
      <c r="DM57" s="24" t="s">
        <v>49</v>
      </c>
      <c r="DN57" s="24"/>
      <c r="DO57" s="23"/>
      <c r="DP57" s="23"/>
      <c r="DQ57" s="24"/>
      <c r="DR57" s="26">
        <f t="shared" si="87"/>
        <v>0</v>
      </c>
      <c r="DS57" s="27">
        <f t="shared" si="97"/>
        <v>0</v>
      </c>
      <c r="DT57" s="24" t="s">
        <v>49</v>
      </c>
      <c r="DU57" s="24"/>
      <c r="DV57" s="23"/>
      <c r="DW57" s="23"/>
      <c r="DX57" s="24"/>
      <c r="DY57" s="26">
        <f t="shared" si="88"/>
        <v>0</v>
      </c>
      <c r="DZ57" s="27">
        <f t="shared" si="98"/>
        <v>0</v>
      </c>
      <c r="EA57" s="24" t="s">
        <v>49</v>
      </c>
      <c r="EB57" s="24"/>
      <c r="EC57" s="30">
        <v>1</v>
      </c>
      <c r="ED57" s="23"/>
      <c r="EE57" s="24"/>
      <c r="EF57" s="26">
        <f t="shared" si="22"/>
        <v>1</v>
      </c>
      <c r="EG57" s="27">
        <f t="shared" si="99"/>
        <v>0</v>
      </c>
      <c r="EH57" s="24" t="s">
        <v>49</v>
      </c>
      <c r="EI57" s="24"/>
      <c r="EJ57" s="31">
        <v>2026</v>
      </c>
    </row>
    <row r="58" spans="2:140" ht="37" customHeight="1" x14ac:dyDescent="0.25">
      <c r="B58" s="15" t="s">
        <v>55</v>
      </c>
      <c r="C58" s="15" t="s">
        <v>74</v>
      </c>
      <c r="D58" s="15" t="s">
        <v>74</v>
      </c>
      <c r="E58" s="15" t="s">
        <v>129</v>
      </c>
      <c r="F58" s="15" t="s">
        <v>244</v>
      </c>
      <c r="G58" s="16" t="s">
        <v>245</v>
      </c>
      <c r="H58" s="15" t="s">
        <v>469</v>
      </c>
      <c r="I58" s="15" t="s">
        <v>247</v>
      </c>
      <c r="J58" s="15" t="s">
        <v>81</v>
      </c>
      <c r="K58" s="15" t="s">
        <v>81</v>
      </c>
      <c r="L58" s="15" t="s">
        <v>81</v>
      </c>
      <c r="M58" s="15" t="s">
        <v>470</v>
      </c>
      <c r="N58" s="15" t="s">
        <v>470</v>
      </c>
      <c r="O58" s="21">
        <v>359</v>
      </c>
      <c r="P58" s="50" t="s">
        <v>478</v>
      </c>
      <c r="Q58" s="19" t="s">
        <v>252</v>
      </c>
      <c r="R58" s="18" t="s">
        <v>565</v>
      </c>
      <c r="S58" s="50" t="s">
        <v>479</v>
      </c>
      <c r="T58" s="18" t="s">
        <v>274</v>
      </c>
      <c r="U58" s="50" t="s">
        <v>255</v>
      </c>
      <c r="V58" s="50">
        <v>15</v>
      </c>
      <c r="W58" s="50" t="s">
        <v>328</v>
      </c>
      <c r="X58" s="19" t="s">
        <v>320</v>
      </c>
      <c r="Y58" s="20" t="s">
        <v>67</v>
      </c>
      <c r="Z58" s="20"/>
      <c r="AA58" s="20"/>
      <c r="AB58" s="20"/>
      <c r="AC58" s="20"/>
      <c r="AD58" s="20"/>
      <c r="AE58" s="20"/>
      <c r="AF58" s="20"/>
      <c r="AG58" s="20"/>
      <c r="AH58" s="21"/>
      <c r="AI58" s="21"/>
      <c r="AJ58" s="21"/>
      <c r="AK58" s="21"/>
      <c r="AL58" s="21"/>
      <c r="AM58" s="21"/>
      <c r="AN58" s="21"/>
      <c r="AO58" s="21"/>
      <c r="AP58" s="21"/>
      <c r="AQ58" s="21"/>
      <c r="AR58" s="22"/>
      <c r="AS58" s="21"/>
      <c r="AT58" s="48" t="s">
        <v>67</v>
      </c>
      <c r="AU58" s="48">
        <v>1</v>
      </c>
      <c r="AV58" s="48">
        <v>1</v>
      </c>
      <c r="AW58" s="48">
        <v>1</v>
      </c>
      <c r="AX58" s="48">
        <v>1</v>
      </c>
      <c r="AY58" s="48">
        <v>1</v>
      </c>
      <c r="AZ58" s="49"/>
      <c r="BA58" s="49"/>
      <c r="BB58" s="49"/>
      <c r="BC58" s="49"/>
      <c r="BD58" s="23"/>
      <c r="BE58" s="23"/>
      <c r="BF58" s="24"/>
      <c r="BG58" s="25">
        <f t="shared" si="78"/>
        <v>0</v>
      </c>
      <c r="BH58" s="27">
        <f>+IF(BI58="SI",IFERROR((IF(BI58="SI",BE58,0)/AX58),"REVISAR"),0)</f>
        <v>0</v>
      </c>
      <c r="BI58" s="24" t="s">
        <v>49</v>
      </c>
      <c r="BJ58" s="24"/>
      <c r="BK58" s="23"/>
      <c r="BL58" s="23"/>
      <c r="BM58" s="24"/>
      <c r="BN58" s="26">
        <f t="shared" si="79"/>
        <v>0</v>
      </c>
      <c r="BO58" s="27">
        <f t="shared" si="89"/>
        <v>0</v>
      </c>
      <c r="BP58" s="24" t="s">
        <v>49</v>
      </c>
      <c r="BQ58" s="28"/>
      <c r="BR58" s="29"/>
      <c r="BS58" s="23"/>
      <c r="BT58" s="24"/>
      <c r="BU58" s="26">
        <f t="shared" si="80"/>
        <v>0</v>
      </c>
      <c r="BV58" s="27">
        <f t="shared" si="90"/>
        <v>0</v>
      </c>
      <c r="BW58" s="24" t="s">
        <v>49</v>
      </c>
      <c r="BX58" s="24"/>
      <c r="BY58" s="23"/>
      <c r="BZ58" s="23"/>
      <c r="CA58" s="24"/>
      <c r="CB58" s="26">
        <f t="shared" si="81"/>
        <v>0</v>
      </c>
      <c r="CC58" s="27">
        <f t="shared" si="91"/>
        <v>0</v>
      </c>
      <c r="CD58" s="24" t="s">
        <v>49</v>
      </c>
      <c r="CE58" s="24"/>
      <c r="CF58" s="23"/>
      <c r="CG58" s="23"/>
      <c r="CH58" s="24"/>
      <c r="CI58" s="26">
        <f t="shared" si="82"/>
        <v>0</v>
      </c>
      <c r="CJ58" s="27">
        <f t="shared" si="92"/>
        <v>0</v>
      </c>
      <c r="CK58" s="24" t="s">
        <v>49</v>
      </c>
      <c r="CL58" s="24"/>
      <c r="CM58" s="187">
        <v>1</v>
      </c>
      <c r="CN58" s="187"/>
      <c r="CO58" s="127"/>
      <c r="CP58" s="26">
        <f t="shared" si="83"/>
        <v>1</v>
      </c>
      <c r="CQ58" s="27">
        <f t="shared" si="93"/>
        <v>0</v>
      </c>
      <c r="CR58" s="24" t="s">
        <v>49</v>
      </c>
      <c r="CS58" s="24"/>
      <c r="CT58" s="23"/>
      <c r="CU58" s="23"/>
      <c r="CV58" s="24"/>
      <c r="CW58" s="26">
        <f t="shared" si="84"/>
        <v>0</v>
      </c>
      <c r="CX58" s="27">
        <f t="shared" si="94"/>
        <v>0</v>
      </c>
      <c r="CY58" s="24" t="s">
        <v>49</v>
      </c>
      <c r="CZ58" s="24"/>
      <c r="DA58" s="23"/>
      <c r="DB58" s="23"/>
      <c r="DC58" s="24"/>
      <c r="DD58" s="26">
        <f t="shared" si="85"/>
        <v>0</v>
      </c>
      <c r="DE58" s="27">
        <f t="shared" si="95"/>
        <v>0</v>
      </c>
      <c r="DF58" s="24" t="s">
        <v>49</v>
      </c>
      <c r="DG58" s="24"/>
      <c r="DH58" s="23"/>
      <c r="DI58" s="23"/>
      <c r="DJ58" s="24"/>
      <c r="DK58" s="26">
        <f t="shared" si="86"/>
        <v>0</v>
      </c>
      <c r="DL58" s="27">
        <f t="shared" si="96"/>
        <v>0</v>
      </c>
      <c r="DM58" s="24" t="s">
        <v>49</v>
      </c>
      <c r="DN58" s="24"/>
      <c r="DO58" s="23"/>
      <c r="DP58" s="23"/>
      <c r="DQ58" s="24"/>
      <c r="DR58" s="26">
        <f t="shared" si="87"/>
        <v>0</v>
      </c>
      <c r="DS58" s="27">
        <f t="shared" si="97"/>
        <v>0</v>
      </c>
      <c r="DT58" s="24" t="s">
        <v>49</v>
      </c>
      <c r="DU58" s="24"/>
      <c r="DV58" s="23"/>
      <c r="DW58" s="23"/>
      <c r="DX58" s="24"/>
      <c r="DY58" s="26">
        <f t="shared" si="88"/>
        <v>0</v>
      </c>
      <c r="DZ58" s="27">
        <f t="shared" si="98"/>
        <v>0</v>
      </c>
      <c r="EA58" s="24" t="s">
        <v>49</v>
      </c>
      <c r="EB58" s="24"/>
      <c r="EC58" s="30">
        <v>1</v>
      </c>
      <c r="ED58" s="23"/>
      <c r="EE58" s="24"/>
      <c r="EF58" s="26">
        <f t="shared" si="22"/>
        <v>1</v>
      </c>
      <c r="EG58" s="27">
        <f t="shared" si="99"/>
        <v>0</v>
      </c>
      <c r="EH58" s="24" t="s">
        <v>49</v>
      </c>
      <c r="EI58" s="24"/>
      <c r="EJ58" s="31">
        <v>2026</v>
      </c>
    </row>
    <row r="59" spans="2:140" ht="37" customHeight="1" x14ac:dyDescent="0.25">
      <c r="B59" s="15" t="s">
        <v>55</v>
      </c>
      <c r="C59" s="15" t="s">
        <v>74</v>
      </c>
      <c r="D59" s="15" t="s">
        <v>74</v>
      </c>
      <c r="E59" s="15" t="s">
        <v>129</v>
      </c>
      <c r="F59" s="15" t="s">
        <v>244</v>
      </c>
      <c r="G59" s="16" t="s">
        <v>245</v>
      </c>
      <c r="H59" s="15" t="s">
        <v>469</v>
      </c>
      <c r="I59" s="15" t="s">
        <v>247</v>
      </c>
      <c r="J59" s="15" t="s">
        <v>81</v>
      </c>
      <c r="K59" s="15" t="s">
        <v>81</v>
      </c>
      <c r="L59" s="15" t="s">
        <v>81</v>
      </c>
      <c r="M59" s="15" t="s">
        <v>470</v>
      </c>
      <c r="N59" s="15" t="s">
        <v>470</v>
      </c>
      <c r="O59" s="21">
        <v>472</v>
      </c>
      <c r="P59" s="20" t="s">
        <v>480</v>
      </c>
      <c r="Q59" s="19" t="s">
        <v>252</v>
      </c>
      <c r="R59" s="18" t="s">
        <v>253</v>
      </c>
      <c r="S59" s="20" t="s">
        <v>318</v>
      </c>
      <c r="T59" s="18" t="s">
        <v>274</v>
      </c>
      <c r="U59" s="20" t="s">
        <v>255</v>
      </c>
      <c r="V59" s="20">
        <v>15</v>
      </c>
      <c r="W59" s="20" t="s">
        <v>328</v>
      </c>
      <c r="X59" s="19" t="s">
        <v>320</v>
      </c>
      <c r="Y59" s="20" t="s">
        <v>67</v>
      </c>
      <c r="Z59" s="20"/>
      <c r="AA59" s="20"/>
      <c r="AB59" s="20"/>
      <c r="AC59" s="20"/>
      <c r="AD59" s="20"/>
      <c r="AE59" s="20"/>
      <c r="AF59" s="20"/>
      <c r="AG59" s="20"/>
      <c r="AH59" s="21"/>
      <c r="AI59" s="21"/>
      <c r="AJ59" s="21"/>
      <c r="AK59" s="21"/>
      <c r="AL59" s="21"/>
      <c r="AM59" s="21"/>
      <c r="AN59" s="21"/>
      <c r="AO59" s="21"/>
      <c r="AP59" s="21"/>
      <c r="AQ59" s="21"/>
      <c r="AR59" s="22"/>
      <c r="AS59" s="21"/>
      <c r="AT59" s="40" t="s">
        <v>67</v>
      </c>
      <c r="AU59" s="48">
        <v>0.2</v>
      </c>
      <c r="AV59" s="48">
        <v>0.5</v>
      </c>
      <c r="AW59" s="48">
        <v>0.3</v>
      </c>
      <c r="AX59" s="48" t="s">
        <v>67</v>
      </c>
      <c r="AY59" s="48">
        <v>1</v>
      </c>
      <c r="AZ59" s="49"/>
      <c r="BA59" s="49"/>
      <c r="BB59" s="49"/>
      <c r="BC59" s="49"/>
      <c r="BD59" s="23"/>
      <c r="BE59" s="23"/>
      <c r="BF59" s="24"/>
      <c r="BG59" s="25">
        <f t="shared" si="78"/>
        <v>0</v>
      </c>
      <c r="BH59" s="27">
        <f>+IF(BI59="SI",IFERROR((IF(BI59="SI",BE59,0)/AX59),"REVISAR"),0)</f>
        <v>0</v>
      </c>
      <c r="BI59" s="24" t="s">
        <v>49</v>
      </c>
      <c r="BJ59" s="24"/>
      <c r="BK59" s="23"/>
      <c r="BL59" s="23"/>
      <c r="BM59" s="24"/>
      <c r="BN59" s="26">
        <f t="shared" si="79"/>
        <v>0</v>
      </c>
      <c r="BO59" s="27">
        <f t="shared" si="89"/>
        <v>0</v>
      </c>
      <c r="BP59" s="24" t="s">
        <v>49</v>
      </c>
      <c r="BQ59" s="28"/>
      <c r="BR59" s="29"/>
      <c r="BS59" s="23"/>
      <c r="BT59" s="24"/>
      <c r="BU59" s="26">
        <f t="shared" si="80"/>
        <v>0</v>
      </c>
      <c r="BV59" s="27">
        <f t="shared" si="90"/>
        <v>0</v>
      </c>
      <c r="BW59" s="24" t="s">
        <v>49</v>
      </c>
      <c r="BX59" s="24"/>
      <c r="BY59" s="23"/>
      <c r="BZ59" s="23"/>
      <c r="CA59" s="24"/>
      <c r="CB59" s="26">
        <f t="shared" si="81"/>
        <v>0</v>
      </c>
      <c r="CC59" s="27">
        <f t="shared" si="91"/>
        <v>0</v>
      </c>
      <c r="CD59" s="24" t="s">
        <v>49</v>
      </c>
      <c r="CE59" s="24"/>
      <c r="CF59" s="23"/>
      <c r="CG59" s="23"/>
      <c r="CH59" s="24"/>
      <c r="CI59" s="26">
        <f t="shared" si="82"/>
        <v>0</v>
      </c>
      <c r="CJ59" s="27">
        <f t="shared" si="92"/>
        <v>0</v>
      </c>
      <c r="CK59" s="24" t="s">
        <v>49</v>
      </c>
      <c r="CL59" s="24"/>
      <c r="CM59" s="187">
        <v>0</v>
      </c>
      <c r="CN59" s="187"/>
      <c r="CO59" s="127"/>
      <c r="CP59" s="26">
        <f t="shared" si="83"/>
        <v>0</v>
      </c>
      <c r="CQ59" s="27">
        <f t="shared" si="93"/>
        <v>0</v>
      </c>
      <c r="CR59" s="24" t="s">
        <v>49</v>
      </c>
      <c r="CS59" s="24"/>
      <c r="CT59" s="23"/>
      <c r="CU59" s="23"/>
      <c r="CV59" s="24"/>
      <c r="CW59" s="26">
        <f t="shared" si="84"/>
        <v>0</v>
      </c>
      <c r="CX59" s="27">
        <f t="shared" si="94"/>
        <v>0</v>
      </c>
      <c r="CY59" s="24" t="s">
        <v>49</v>
      </c>
      <c r="CZ59" s="24"/>
      <c r="DA59" s="23"/>
      <c r="DB59" s="23"/>
      <c r="DC59" s="24"/>
      <c r="DD59" s="26">
        <f t="shared" si="85"/>
        <v>0</v>
      </c>
      <c r="DE59" s="27">
        <f t="shared" si="95"/>
        <v>0</v>
      </c>
      <c r="DF59" s="24" t="s">
        <v>49</v>
      </c>
      <c r="DG59" s="24"/>
      <c r="DH59" s="23"/>
      <c r="DI59" s="23"/>
      <c r="DJ59" s="24"/>
      <c r="DK59" s="26">
        <f t="shared" si="86"/>
        <v>0</v>
      </c>
      <c r="DL59" s="27">
        <f t="shared" si="96"/>
        <v>0</v>
      </c>
      <c r="DM59" s="24" t="s">
        <v>49</v>
      </c>
      <c r="DN59" s="24"/>
      <c r="DO59" s="23"/>
      <c r="DP59" s="23"/>
      <c r="DQ59" s="24"/>
      <c r="DR59" s="26">
        <f t="shared" si="87"/>
        <v>0</v>
      </c>
      <c r="DS59" s="27">
        <f t="shared" si="97"/>
        <v>0</v>
      </c>
      <c r="DT59" s="24" t="s">
        <v>49</v>
      </c>
      <c r="DU59" s="24"/>
      <c r="DV59" s="23"/>
      <c r="DW59" s="23"/>
      <c r="DX59" s="24"/>
      <c r="DY59" s="26">
        <f t="shared" si="88"/>
        <v>0</v>
      </c>
      <c r="DZ59" s="27">
        <f t="shared" si="98"/>
        <v>0</v>
      </c>
      <c r="EA59" s="24" t="s">
        <v>49</v>
      </c>
      <c r="EB59" s="24"/>
      <c r="EC59" s="30">
        <v>1</v>
      </c>
      <c r="ED59" s="23"/>
      <c r="EE59" s="24"/>
      <c r="EF59" s="26">
        <f t="shared" si="22"/>
        <v>0</v>
      </c>
      <c r="EG59" s="27">
        <f t="shared" si="99"/>
        <v>0</v>
      </c>
      <c r="EH59" s="24" t="s">
        <v>49</v>
      </c>
      <c r="EI59" s="24"/>
      <c r="EJ59" s="31">
        <v>2026</v>
      </c>
    </row>
    <row r="60" spans="2:140" ht="37" customHeight="1" x14ac:dyDescent="0.25">
      <c r="B60" s="15" t="s">
        <v>55</v>
      </c>
      <c r="C60" s="15" t="s">
        <v>74</v>
      </c>
      <c r="D60" s="15" t="s">
        <v>74</v>
      </c>
      <c r="E60" s="15" t="s">
        <v>129</v>
      </c>
      <c r="F60" s="15" t="s">
        <v>244</v>
      </c>
      <c r="G60" s="16" t="s">
        <v>245</v>
      </c>
      <c r="H60" s="15" t="s">
        <v>469</v>
      </c>
      <c r="I60" s="15" t="s">
        <v>247</v>
      </c>
      <c r="J60" s="15" t="s">
        <v>81</v>
      </c>
      <c r="K60" s="15" t="s">
        <v>81</v>
      </c>
      <c r="L60" s="15" t="s">
        <v>81</v>
      </c>
      <c r="M60" s="15" t="s">
        <v>470</v>
      </c>
      <c r="N60" s="15" t="s">
        <v>470</v>
      </c>
      <c r="O60" s="21">
        <v>244</v>
      </c>
      <c r="P60" s="20" t="s">
        <v>481</v>
      </c>
      <c r="Q60" s="19" t="s">
        <v>252</v>
      </c>
      <c r="R60" s="18" t="s">
        <v>253</v>
      </c>
      <c r="S60" s="20" t="s">
        <v>482</v>
      </c>
      <c r="T60" s="18" t="s">
        <v>254</v>
      </c>
      <c r="U60" s="20" t="s">
        <v>260</v>
      </c>
      <c r="V60" s="20">
        <v>90</v>
      </c>
      <c r="W60" s="20" t="s">
        <v>328</v>
      </c>
      <c r="X60" s="19" t="s">
        <v>320</v>
      </c>
      <c r="Y60" s="20" t="s">
        <v>67</v>
      </c>
      <c r="Z60" s="20"/>
      <c r="AA60" s="20"/>
      <c r="AB60" s="20"/>
      <c r="AC60" s="20"/>
      <c r="AD60" s="20"/>
      <c r="AE60" s="20"/>
      <c r="AF60" s="20"/>
      <c r="AG60" s="20"/>
      <c r="AH60" s="21"/>
      <c r="AI60" s="21"/>
      <c r="AJ60" s="21"/>
      <c r="AK60" s="21"/>
      <c r="AL60" s="21"/>
      <c r="AM60" s="21"/>
      <c r="AN60" s="21"/>
      <c r="AO60" s="21"/>
      <c r="AP60" s="21"/>
      <c r="AQ60" s="21"/>
      <c r="AR60" s="22"/>
      <c r="AS60" s="21"/>
      <c r="AT60" s="40">
        <v>11</v>
      </c>
      <c r="AU60" s="48">
        <v>10</v>
      </c>
      <c r="AV60" s="48">
        <v>17</v>
      </c>
      <c r="AW60" s="48">
        <v>17</v>
      </c>
      <c r="AX60" s="48">
        <v>16</v>
      </c>
      <c r="AY60" s="48">
        <v>60</v>
      </c>
      <c r="AZ60" s="49"/>
      <c r="BA60" s="49"/>
      <c r="BB60" s="49"/>
      <c r="BC60" s="49"/>
      <c r="BD60" s="23"/>
      <c r="BE60" s="23"/>
      <c r="BF60" s="24"/>
      <c r="BG60" s="25">
        <f t="shared" si="78"/>
        <v>0</v>
      </c>
      <c r="BH60" s="26">
        <f>IFERROR(BE60/AX60,0)</f>
        <v>0</v>
      </c>
      <c r="BI60" s="24" t="s">
        <v>49</v>
      </c>
      <c r="BJ60" s="24"/>
      <c r="BK60" s="23"/>
      <c r="BL60" s="23"/>
      <c r="BM60" s="24"/>
      <c r="BN60" s="26">
        <f t="shared" si="79"/>
        <v>0</v>
      </c>
      <c r="BO60" s="27">
        <f t="shared" si="89"/>
        <v>0</v>
      </c>
      <c r="BP60" s="24" t="s">
        <v>49</v>
      </c>
      <c r="BQ60" s="28"/>
      <c r="BR60" s="29"/>
      <c r="BS60" s="23"/>
      <c r="BT60" s="24"/>
      <c r="BU60" s="26">
        <f t="shared" si="80"/>
        <v>0</v>
      </c>
      <c r="BV60" s="27">
        <f t="shared" si="90"/>
        <v>0</v>
      </c>
      <c r="BW60" s="24" t="s">
        <v>49</v>
      </c>
      <c r="BX60" s="24"/>
      <c r="BY60" s="23"/>
      <c r="BZ60" s="23"/>
      <c r="CA60" s="24"/>
      <c r="CB60" s="26">
        <f t="shared" si="81"/>
        <v>0</v>
      </c>
      <c r="CC60" s="27">
        <f t="shared" si="91"/>
        <v>0</v>
      </c>
      <c r="CD60" s="24" t="s">
        <v>49</v>
      </c>
      <c r="CE60" s="24"/>
      <c r="CF60" s="23"/>
      <c r="CG60" s="23"/>
      <c r="CH60" s="24"/>
      <c r="CI60" s="26">
        <f t="shared" si="82"/>
        <v>0</v>
      </c>
      <c r="CJ60" s="27">
        <f t="shared" si="92"/>
        <v>0</v>
      </c>
      <c r="CK60" s="24" t="s">
        <v>49</v>
      </c>
      <c r="CL60" s="24"/>
      <c r="CM60" s="187"/>
      <c r="CN60" s="187"/>
      <c r="CO60" s="24"/>
      <c r="CP60" s="26">
        <f t="shared" si="83"/>
        <v>0</v>
      </c>
      <c r="CQ60" s="27">
        <f t="shared" si="93"/>
        <v>0</v>
      </c>
      <c r="CR60" s="24" t="s">
        <v>49</v>
      </c>
      <c r="CS60" s="24"/>
      <c r="CT60" s="23"/>
      <c r="CU60" s="23"/>
      <c r="CV60" s="24"/>
      <c r="CW60" s="26">
        <f t="shared" si="84"/>
        <v>0</v>
      </c>
      <c r="CX60" s="27">
        <f t="shared" si="94"/>
        <v>0</v>
      </c>
      <c r="CY60" s="24" t="s">
        <v>49</v>
      </c>
      <c r="CZ60" s="24"/>
      <c r="DA60" s="23"/>
      <c r="DB60" s="23"/>
      <c r="DC60" s="24"/>
      <c r="DD60" s="26">
        <f t="shared" si="85"/>
        <v>0</v>
      </c>
      <c r="DE60" s="27">
        <f t="shared" si="95"/>
        <v>0</v>
      </c>
      <c r="DF60" s="24" t="s">
        <v>49</v>
      </c>
      <c r="DG60" s="24"/>
      <c r="DH60" s="23"/>
      <c r="DI60" s="23"/>
      <c r="DJ60" s="24"/>
      <c r="DK60" s="26">
        <f t="shared" si="86"/>
        <v>0</v>
      </c>
      <c r="DL60" s="27">
        <f t="shared" si="96"/>
        <v>0</v>
      </c>
      <c r="DM60" s="24" t="s">
        <v>49</v>
      </c>
      <c r="DN60" s="24"/>
      <c r="DO60" s="23"/>
      <c r="DP60" s="23"/>
      <c r="DQ60" s="24"/>
      <c r="DR60" s="26">
        <f t="shared" si="87"/>
        <v>0</v>
      </c>
      <c r="DS60" s="27">
        <f t="shared" si="97"/>
        <v>0</v>
      </c>
      <c r="DT60" s="24" t="s">
        <v>49</v>
      </c>
      <c r="DU60" s="24"/>
      <c r="DV60" s="23"/>
      <c r="DW60" s="23"/>
      <c r="DX60" s="24"/>
      <c r="DY60" s="26">
        <f t="shared" si="88"/>
        <v>0</v>
      </c>
      <c r="DZ60" s="27">
        <f t="shared" si="98"/>
        <v>0</v>
      </c>
      <c r="EA60" s="24" t="s">
        <v>49</v>
      </c>
      <c r="EB60" s="24"/>
      <c r="EC60" s="30">
        <v>16</v>
      </c>
      <c r="ED60" s="23"/>
      <c r="EE60" s="24"/>
      <c r="EF60" s="26">
        <f t="shared" si="22"/>
        <v>1</v>
      </c>
      <c r="EG60" s="27">
        <f t="shared" si="99"/>
        <v>0</v>
      </c>
      <c r="EH60" s="24" t="s">
        <v>49</v>
      </c>
      <c r="EI60" s="24"/>
      <c r="EJ60" s="31">
        <v>2026</v>
      </c>
    </row>
    <row r="61" spans="2:140" ht="37" customHeight="1" x14ac:dyDescent="0.25">
      <c r="B61" s="15" t="s">
        <v>55</v>
      </c>
      <c r="C61" s="15" t="s">
        <v>74</v>
      </c>
      <c r="D61" s="15" t="s">
        <v>74</v>
      </c>
      <c r="E61" s="15" t="s">
        <v>129</v>
      </c>
      <c r="F61" s="15" t="s">
        <v>244</v>
      </c>
      <c r="G61" s="16" t="s">
        <v>245</v>
      </c>
      <c r="H61" s="15" t="s">
        <v>469</v>
      </c>
      <c r="I61" s="15" t="s">
        <v>247</v>
      </c>
      <c r="J61" s="15" t="s">
        <v>81</v>
      </c>
      <c r="K61" s="15" t="s">
        <v>81</v>
      </c>
      <c r="L61" s="15" t="s">
        <v>81</v>
      </c>
      <c r="M61" s="15" t="s">
        <v>65</v>
      </c>
      <c r="N61" s="15" t="s">
        <v>728</v>
      </c>
      <c r="O61" s="21">
        <v>360</v>
      </c>
      <c r="P61" s="20" t="s">
        <v>483</v>
      </c>
      <c r="Q61" s="19" t="s">
        <v>252</v>
      </c>
      <c r="R61" s="18" t="s">
        <v>253</v>
      </c>
      <c r="S61" s="20" t="s">
        <v>318</v>
      </c>
      <c r="T61" s="20" t="s">
        <v>274</v>
      </c>
      <c r="U61" s="20" t="s">
        <v>255</v>
      </c>
      <c r="V61" s="20">
        <v>15</v>
      </c>
      <c r="W61" s="20" t="s">
        <v>328</v>
      </c>
      <c r="X61" s="19" t="s">
        <v>320</v>
      </c>
      <c r="Y61" s="20" t="s">
        <v>67</v>
      </c>
      <c r="Z61" s="20"/>
      <c r="AA61" s="20"/>
      <c r="AB61" s="20"/>
      <c r="AC61" s="20"/>
      <c r="AD61" s="20"/>
      <c r="AE61" s="20"/>
      <c r="AF61" s="20"/>
      <c r="AG61" s="20"/>
      <c r="AH61" s="21"/>
      <c r="AI61" s="21"/>
      <c r="AJ61" s="21"/>
      <c r="AK61" s="21"/>
      <c r="AL61" s="21"/>
      <c r="AM61" s="21"/>
      <c r="AN61" s="21"/>
      <c r="AO61" s="21"/>
      <c r="AP61" s="21"/>
      <c r="AQ61" s="21"/>
      <c r="AR61" s="22"/>
      <c r="AS61" s="21"/>
      <c r="AT61" s="48" t="s">
        <v>67</v>
      </c>
      <c r="AU61" s="48">
        <v>0.1</v>
      </c>
      <c r="AV61" s="48">
        <v>0.5</v>
      </c>
      <c r="AW61" s="48">
        <v>0.4</v>
      </c>
      <c r="AX61" s="48" t="s">
        <v>67</v>
      </c>
      <c r="AY61" s="48">
        <v>1</v>
      </c>
      <c r="AZ61" s="49"/>
      <c r="BA61" s="49"/>
      <c r="BB61" s="49"/>
      <c r="BC61" s="49"/>
      <c r="BD61" s="23"/>
      <c r="BE61" s="23"/>
      <c r="BF61" s="24"/>
      <c r="BG61" s="25">
        <f t="shared" si="78"/>
        <v>0</v>
      </c>
      <c r="BH61" s="26">
        <f>IFERROR(BE61/AX61,0)</f>
        <v>0</v>
      </c>
      <c r="BI61" s="24" t="s">
        <v>49</v>
      </c>
      <c r="BJ61" s="24"/>
      <c r="BK61" s="23"/>
      <c r="BL61" s="23"/>
      <c r="BM61" s="24"/>
      <c r="BN61" s="26">
        <f t="shared" si="79"/>
        <v>0</v>
      </c>
      <c r="BO61" s="27">
        <f t="shared" si="89"/>
        <v>0</v>
      </c>
      <c r="BP61" s="24" t="s">
        <v>49</v>
      </c>
      <c r="BQ61" s="28"/>
      <c r="BR61" s="29"/>
      <c r="BS61" s="23"/>
      <c r="BT61" s="24"/>
      <c r="BU61" s="26">
        <f t="shared" si="80"/>
        <v>0</v>
      </c>
      <c r="BV61" s="27">
        <f t="shared" si="90"/>
        <v>0</v>
      </c>
      <c r="BW61" s="24" t="s">
        <v>49</v>
      </c>
      <c r="BX61" s="24"/>
      <c r="BY61" s="23"/>
      <c r="BZ61" s="23"/>
      <c r="CA61" s="24"/>
      <c r="CB61" s="26">
        <f t="shared" si="81"/>
        <v>0</v>
      </c>
      <c r="CC61" s="27">
        <f t="shared" si="91"/>
        <v>0</v>
      </c>
      <c r="CD61" s="24" t="s">
        <v>49</v>
      </c>
      <c r="CE61" s="24"/>
      <c r="CF61" s="23"/>
      <c r="CG61" s="23"/>
      <c r="CH61" s="24"/>
      <c r="CI61" s="26">
        <f t="shared" si="82"/>
        <v>0</v>
      </c>
      <c r="CJ61" s="27">
        <f t="shared" si="92"/>
        <v>0</v>
      </c>
      <c r="CK61" s="24" t="s">
        <v>49</v>
      </c>
      <c r="CL61" s="24"/>
      <c r="CM61" s="187">
        <v>0</v>
      </c>
      <c r="CN61" s="187"/>
      <c r="CO61" s="24"/>
      <c r="CP61" s="26">
        <f t="shared" si="83"/>
        <v>0</v>
      </c>
      <c r="CQ61" s="27">
        <f t="shared" si="93"/>
        <v>0</v>
      </c>
      <c r="CR61" s="24" t="s">
        <v>49</v>
      </c>
      <c r="CS61" s="24"/>
      <c r="CT61" s="23"/>
      <c r="CU61" s="23"/>
      <c r="CV61" s="24"/>
      <c r="CW61" s="26">
        <f t="shared" si="84"/>
        <v>0</v>
      </c>
      <c r="CX61" s="27">
        <f t="shared" si="94"/>
        <v>0</v>
      </c>
      <c r="CY61" s="24" t="s">
        <v>49</v>
      </c>
      <c r="CZ61" s="24"/>
      <c r="DA61" s="23"/>
      <c r="DB61" s="23"/>
      <c r="DC61" s="24"/>
      <c r="DD61" s="26">
        <f t="shared" si="85"/>
        <v>0</v>
      </c>
      <c r="DE61" s="27">
        <f t="shared" si="95"/>
        <v>0</v>
      </c>
      <c r="DF61" s="24" t="s">
        <v>49</v>
      </c>
      <c r="DG61" s="24"/>
      <c r="DH61" s="23"/>
      <c r="DI61" s="23"/>
      <c r="DJ61" s="24"/>
      <c r="DK61" s="26">
        <f t="shared" si="86"/>
        <v>0</v>
      </c>
      <c r="DL61" s="27">
        <f t="shared" si="96"/>
        <v>0</v>
      </c>
      <c r="DM61" s="24" t="s">
        <v>49</v>
      </c>
      <c r="DN61" s="24"/>
      <c r="DO61" s="23"/>
      <c r="DP61" s="23"/>
      <c r="DQ61" s="24"/>
      <c r="DR61" s="26">
        <f t="shared" si="87"/>
        <v>0</v>
      </c>
      <c r="DS61" s="27">
        <f t="shared" si="97"/>
        <v>0</v>
      </c>
      <c r="DT61" s="24" t="s">
        <v>49</v>
      </c>
      <c r="DU61" s="24"/>
      <c r="DV61" s="23"/>
      <c r="DW61" s="23"/>
      <c r="DX61" s="24"/>
      <c r="DY61" s="26">
        <f t="shared" si="88"/>
        <v>0</v>
      </c>
      <c r="DZ61" s="27">
        <f t="shared" si="98"/>
        <v>0</v>
      </c>
      <c r="EA61" s="24" t="s">
        <v>49</v>
      </c>
      <c r="EB61" s="24"/>
      <c r="EC61" s="30">
        <v>1</v>
      </c>
      <c r="ED61" s="23"/>
      <c r="EE61" s="24"/>
      <c r="EF61" s="26">
        <f t="shared" si="22"/>
        <v>0</v>
      </c>
      <c r="EG61" s="27">
        <f t="shared" si="99"/>
        <v>0</v>
      </c>
      <c r="EH61" s="24" t="s">
        <v>49</v>
      </c>
      <c r="EI61" s="24"/>
      <c r="EJ61" s="31">
        <v>2026</v>
      </c>
    </row>
    <row r="62" spans="2:140" ht="37" customHeight="1" x14ac:dyDescent="0.25">
      <c r="B62" s="15" t="s">
        <v>55</v>
      </c>
      <c r="C62" s="15" t="s">
        <v>74</v>
      </c>
      <c r="D62" s="15" t="s">
        <v>74</v>
      </c>
      <c r="E62" s="15" t="s">
        <v>129</v>
      </c>
      <c r="F62" s="15" t="s">
        <v>244</v>
      </c>
      <c r="G62" s="16" t="s">
        <v>245</v>
      </c>
      <c r="H62" s="15" t="s">
        <v>469</v>
      </c>
      <c r="I62" s="15" t="s">
        <v>247</v>
      </c>
      <c r="J62" s="15" t="s">
        <v>81</v>
      </c>
      <c r="K62" s="15" t="s">
        <v>81</v>
      </c>
      <c r="L62" s="15" t="s">
        <v>81</v>
      </c>
      <c r="M62" s="15" t="s">
        <v>470</v>
      </c>
      <c r="N62" s="15" t="s">
        <v>470</v>
      </c>
      <c r="O62" s="21">
        <v>361</v>
      </c>
      <c r="P62" s="20" t="s">
        <v>484</v>
      </c>
      <c r="Q62" s="19" t="s">
        <v>252</v>
      </c>
      <c r="R62" s="18" t="s">
        <v>253</v>
      </c>
      <c r="S62" s="20" t="s">
        <v>485</v>
      </c>
      <c r="T62" s="20" t="s">
        <v>274</v>
      </c>
      <c r="U62" s="20" t="s">
        <v>255</v>
      </c>
      <c r="V62" s="20">
        <v>30</v>
      </c>
      <c r="W62" s="20" t="s">
        <v>328</v>
      </c>
      <c r="X62" s="19" t="s">
        <v>320</v>
      </c>
      <c r="Y62" s="20" t="s">
        <v>67</v>
      </c>
      <c r="Z62" s="20"/>
      <c r="AA62" s="20"/>
      <c r="AB62" s="20"/>
      <c r="AC62" s="20"/>
      <c r="AD62" s="20"/>
      <c r="AE62" s="20"/>
      <c r="AF62" s="20"/>
      <c r="AG62" s="20"/>
      <c r="AH62" s="21"/>
      <c r="AI62" s="21"/>
      <c r="AJ62" s="21"/>
      <c r="AK62" s="21"/>
      <c r="AL62" s="21"/>
      <c r="AM62" s="21"/>
      <c r="AN62" s="21"/>
      <c r="AO62" s="21"/>
      <c r="AP62" s="21"/>
      <c r="AQ62" s="21"/>
      <c r="AR62" s="22"/>
      <c r="AS62" s="21"/>
      <c r="AT62" s="48" t="s">
        <v>67</v>
      </c>
      <c r="AU62" s="48" t="s">
        <v>67</v>
      </c>
      <c r="AV62" s="48" t="s">
        <v>67</v>
      </c>
      <c r="AW62" s="48">
        <v>0.6</v>
      </c>
      <c r="AX62" s="48">
        <v>1</v>
      </c>
      <c r="AY62" s="48">
        <v>1</v>
      </c>
      <c r="AZ62" s="49"/>
      <c r="BA62" s="49"/>
      <c r="BB62" s="49"/>
      <c r="BC62" s="49"/>
      <c r="BD62" s="23"/>
      <c r="BE62" s="23"/>
      <c r="BF62" s="24"/>
      <c r="BG62" s="25">
        <f t="shared" si="78"/>
        <v>0</v>
      </c>
      <c r="BH62" s="27">
        <f>+IF(BI62="SI",IFERROR((IF(BI62="SI",BE62,0)/AX62),"REVISAR"),0)</f>
        <v>0</v>
      </c>
      <c r="BI62" s="24" t="s">
        <v>49</v>
      </c>
      <c r="BJ62" s="24"/>
      <c r="BK62" s="23"/>
      <c r="BL62" s="23"/>
      <c r="BM62" s="24"/>
      <c r="BN62" s="26">
        <f t="shared" si="79"/>
        <v>0</v>
      </c>
      <c r="BO62" s="27">
        <f t="shared" si="89"/>
        <v>0</v>
      </c>
      <c r="BP62" s="24" t="s">
        <v>49</v>
      </c>
      <c r="BQ62" s="28"/>
      <c r="BR62" s="29"/>
      <c r="BS62" s="23"/>
      <c r="BT62" s="24"/>
      <c r="BU62" s="26">
        <f t="shared" si="80"/>
        <v>0</v>
      </c>
      <c r="BV62" s="27">
        <f t="shared" si="90"/>
        <v>0</v>
      </c>
      <c r="BW62" s="24" t="s">
        <v>49</v>
      </c>
      <c r="BX62" s="24"/>
      <c r="BY62" s="23"/>
      <c r="BZ62" s="23"/>
      <c r="CA62" s="24"/>
      <c r="CB62" s="26">
        <f t="shared" si="81"/>
        <v>0</v>
      </c>
      <c r="CC62" s="27">
        <f t="shared" si="91"/>
        <v>0</v>
      </c>
      <c r="CD62" s="24" t="s">
        <v>49</v>
      </c>
      <c r="CE62" s="24"/>
      <c r="CF62" s="23"/>
      <c r="CG62" s="23"/>
      <c r="CH62" s="24"/>
      <c r="CI62" s="26">
        <f t="shared" si="82"/>
        <v>0</v>
      </c>
      <c r="CJ62" s="27">
        <f t="shared" si="92"/>
        <v>0</v>
      </c>
      <c r="CK62" s="24" t="s">
        <v>49</v>
      </c>
      <c r="CL62" s="24"/>
      <c r="CM62" s="187">
        <v>0</v>
      </c>
      <c r="CN62" s="187"/>
      <c r="CO62" s="24"/>
      <c r="CP62" s="26">
        <f t="shared" si="83"/>
        <v>0</v>
      </c>
      <c r="CQ62" s="27">
        <f t="shared" si="93"/>
        <v>0</v>
      </c>
      <c r="CR62" s="24" t="s">
        <v>49</v>
      </c>
      <c r="CS62" s="24"/>
      <c r="CT62" s="23"/>
      <c r="CU62" s="23"/>
      <c r="CV62" s="24"/>
      <c r="CW62" s="26">
        <f t="shared" si="84"/>
        <v>0</v>
      </c>
      <c r="CX62" s="27">
        <f t="shared" si="94"/>
        <v>0</v>
      </c>
      <c r="CY62" s="24" t="s">
        <v>49</v>
      </c>
      <c r="CZ62" s="24"/>
      <c r="DA62" s="23"/>
      <c r="DB62" s="23"/>
      <c r="DC62" s="24"/>
      <c r="DD62" s="26">
        <f t="shared" si="85"/>
        <v>0</v>
      </c>
      <c r="DE62" s="27">
        <f t="shared" si="95"/>
        <v>0</v>
      </c>
      <c r="DF62" s="24" t="s">
        <v>49</v>
      </c>
      <c r="DG62" s="24"/>
      <c r="DH62" s="23"/>
      <c r="DI62" s="23"/>
      <c r="DJ62" s="24"/>
      <c r="DK62" s="26">
        <f t="shared" si="86"/>
        <v>0</v>
      </c>
      <c r="DL62" s="27">
        <f t="shared" si="96"/>
        <v>0</v>
      </c>
      <c r="DM62" s="24" t="s">
        <v>49</v>
      </c>
      <c r="DN62" s="24"/>
      <c r="DO62" s="23"/>
      <c r="DP62" s="23"/>
      <c r="DQ62" s="24"/>
      <c r="DR62" s="26">
        <f t="shared" si="87"/>
        <v>0</v>
      </c>
      <c r="DS62" s="27">
        <f t="shared" si="97"/>
        <v>0</v>
      </c>
      <c r="DT62" s="24" t="s">
        <v>49</v>
      </c>
      <c r="DU62" s="24"/>
      <c r="DV62" s="23"/>
      <c r="DW62" s="23"/>
      <c r="DX62" s="24"/>
      <c r="DY62" s="26">
        <f t="shared" si="88"/>
        <v>0</v>
      </c>
      <c r="DZ62" s="27">
        <f t="shared" si="98"/>
        <v>0</v>
      </c>
      <c r="EA62" s="24" t="s">
        <v>49</v>
      </c>
      <c r="EB62" s="24"/>
      <c r="EC62" s="30">
        <v>1</v>
      </c>
      <c r="ED62" s="23"/>
      <c r="EE62" s="24"/>
      <c r="EF62" s="26">
        <f t="shared" si="22"/>
        <v>1</v>
      </c>
      <c r="EG62" s="27">
        <f t="shared" si="99"/>
        <v>0</v>
      </c>
      <c r="EH62" s="24" t="s">
        <v>49</v>
      </c>
      <c r="EI62" s="24"/>
      <c r="EJ62" s="31">
        <v>2026</v>
      </c>
    </row>
    <row r="63" spans="2:140" ht="37" customHeight="1" x14ac:dyDescent="0.25">
      <c r="B63" s="15" t="s">
        <v>55</v>
      </c>
      <c r="C63" s="15" t="s">
        <v>74</v>
      </c>
      <c r="D63" s="15" t="s">
        <v>74</v>
      </c>
      <c r="E63" s="15" t="s">
        <v>129</v>
      </c>
      <c r="F63" s="15" t="s">
        <v>244</v>
      </c>
      <c r="G63" s="16" t="s">
        <v>245</v>
      </c>
      <c r="H63" s="15" t="s">
        <v>469</v>
      </c>
      <c r="I63" s="15" t="s">
        <v>247</v>
      </c>
      <c r="J63" s="15" t="s">
        <v>81</v>
      </c>
      <c r="K63" s="15" t="s">
        <v>81</v>
      </c>
      <c r="L63" s="15" t="s">
        <v>81</v>
      </c>
      <c r="M63" s="15" t="s">
        <v>470</v>
      </c>
      <c r="N63" s="15" t="s">
        <v>470</v>
      </c>
      <c r="O63" s="21">
        <v>363</v>
      </c>
      <c r="P63" s="20" t="s">
        <v>486</v>
      </c>
      <c r="Q63" s="19" t="s">
        <v>252</v>
      </c>
      <c r="R63" s="18" t="s">
        <v>565</v>
      </c>
      <c r="S63" s="20" t="s">
        <v>487</v>
      </c>
      <c r="T63" s="20" t="s">
        <v>274</v>
      </c>
      <c r="U63" s="20" t="s">
        <v>255</v>
      </c>
      <c r="V63" s="20">
        <v>15</v>
      </c>
      <c r="W63" s="20" t="s">
        <v>328</v>
      </c>
      <c r="X63" s="19" t="s">
        <v>320</v>
      </c>
      <c r="Y63" s="20" t="s">
        <v>67</v>
      </c>
      <c r="Z63" s="20"/>
      <c r="AA63" s="20"/>
      <c r="AB63" s="20"/>
      <c r="AC63" s="20"/>
      <c r="AD63" s="20"/>
      <c r="AE63" s="20"/>
      <c r="AF63" s="20"/>
      <c r="AG63" s="20"/>
      <c r="AH63" s="21"/>
      <c r="AI63" s="21"/>
      <c r="AJ63" s="21"/>
      <c r="AK63" s="21"/>
      <c r="AL63" s="21"/>
      <c r="AM63" s="21"/>
      <c r="AN63" s="21"/>
      <c r="AO63" s="21"/>
      <c r="AP63" s="21"/>
      <c r="AQ63" s="21"/>
      <c r="AR63" s="22"/>
      <c r="AS63" s="21"/>
      <c r="AT63" s="48" t="s">
        <v>67</v>
      </c>
      <c r="AU63" s="48">
        <v>1</v>
      </c>
      <c r="AV63" s="48">
        <v>1</v>
      </c>
      <c r="AW63" s="48">
        <v>1</v>
      </c>
      <c r="AX63" s="40">
        <v>1</v>
      </c>
      <c r="AY63" s="40">
        <v>1</v>
      </c>
      <c r="AZ63" s="46"/>
      <c r="BA63" s="46"/>
      <c r="BB63" s="46"/>
      <c r="BC63" s="46"/>
      <c r="BD63" s="23"/>
      <c r="BE63" s="23"/>
      <c r="BF63" s="24"/>
      <c r="BG63" s="25">
        <f t="shared" si="78"/>
        <v>0</v>
      </c>
      <c r="BH63" s="27">
        <f>+IF(BI63="SI",IFERROR((IF(BI63="SI",BE63,0)/AX63),"REVISAR"),0)</f>
        <v>0</v>
      </c>
      <c r="BI63" s="24" t="s">
        <v>49</v>
      </c>
      <c r="BJ63" s="24"/>
      <c r="BK63" s="23"/>
      <c r="BL63" s="23"/>
      <c r="BM63" s="24"/>
      <c r="BN63" s="26">
        <f t="shared" si="79"/>
        <v>0</v>
      </c>
      <c r="BO63" s="27">
        <f t="shared" si="89"/>
        <v>0</v>
      </c>
      <c r="BP63" s="24" t="s">
        <v>49</v>
      </c>
      <c r="BQ63" s="28"/>
      <c r="BR63" s="29"/>
      <c r="BS63" s="23"/>
      <c r="BT63" s="24"/>
      <c r="BU63" s="26">
        <f t="shared" si="80"/>
        <v>0</v>
      </c>
      <c r="BV63" s="27">
        <f t="shared" si="90"/>
        <v>0</v>
      </c>
      <c r="BW63" s="24" t="s">
        <v>49</v>
      </c>
      <c r="BX63" s="24"/>
      <c r="BY63" s="23"/>
      <c r="BZ63" s="23"/>
      <c r="CA63" s="24"/>
      <c r="CB63" s="26">
        <f t="shared" si="81"/>
        <v>0</v>
      </c>
      <c r="CC63" s="27">
        <f t="shared" si="91"/>
        <v>0</v>
      </c>
      <c r="CD63" s="24" t="s">
        <v>49</v>
      </c>
      <c r="CE63" s="24"/>
      <c r="CF63" s="23"/>
      <c r="CG63" s="23"/>
      <c r="CH63" s="24"/>
      <c r="CI63" s="26">
        <f t="shared" si="82"/>
        <v>0</v>
      </c>
      <c r="CJ63" s="27">
        <f t="shared" si="92"/>
        <v>0</v>
      </c>
      <c r="CK63" s="24" t="s">
        <v>49</v>
      </c>
      <c r="CL63" s="24"/>
      <c r="CM63" s="187">
        <v>0</v>
      </c>
      <c r="CN63" s="187"/>
      <c r="CO63" s="24"/>
      <c r="CP63" s="26">
        <f t="shared" si="83"/>
        <v>0</v>
      </c>
      <c r="CQ63" s="27">
        <f t="shared" si="93"/>
        <v>0</v>
      </c>
      <c r="CR63" s="24" t="s">
        <v>49</v>
      </c>
      <c r="CS63" s="24"/>
      <c r="CT63" s="23"/>
      <c r="CU63" s="23"/>
      <c r="CV63" s="24"/>
      <c r="CW63" s="26">
        <f t="shared" si="84"/>
        <v>0</v>
      </c>
      <c r="CX63" s="27">
        <f t="shared" si="94"/>
        <v>0</v>
      </c>
      <c r="CY63" s="24" t="s">
        <v>49</v>
      </c>
      <c r="CZ63" s="24"/>
      <c r="DA63" s="23"/>
      <c r="DB63" s="23"/>
      <c r="DC63" s="24"/>
      <c r="DD63" s="26">
        <f t="shared" si="85"/>
        <v>0</v>
      </c>
      <c r="DE63" s="27">
        <f t="shared" si="95"/>
        <v>0</v>
      </c>
      <c r="DF63" s="24" t="s">
        <v>49</v>
      </c>
      <c r="DG63" s="24"/>
      <c r="DH63" s="23"/>
      <c r="DI63" s="23"/>
      <c r="DJ63" s="24"/>
      <c r="DK63" s="26">
        <f t="shared" si="86"/>
        <v>0</v>
      </c>
      <c r="DL63" s="27">
        <f t="shared" si="96"/>
        <v>0</v>
      </c>
      <c r="DM63" s="24" t="s">
        <v>49</v>
      </c>
      <c r="DN63" s="24"/>
      <c r="DO63" s="23"/>
      <c r="DP63" s="23"/>
      <c r="DQ63" s="24"/>
      <c r="DR63" s="26">
        <f t="shared" si="87"/>
        <v>0</v>
      </c>
      <c r="DS63" s="27">
        <f t="shared" si="97"/>
        <v>0</v>
      </c>
      <c r="DT63" s="24" t="s">
        <v>49</v>
      </c>
      <c r="DU63" s="24"/>
      <c r="DV63" s="23"/>
      <c r="DW63" s="23"/>
      <c r="DX63" s="24"/>
      <c r="DY63" s="26">
        <f t="shared" si="88"/>
        <v>0</v>
      </c>
      <c r="DZ63" s="27">
        <f t="shared" si="98"/>
        <v>0</v>
      </c>
      <c r="EA63" s="24" t="s">
        <v>49</v>
      </c>
      <c r="EB63" s="24"/>
      <c r="EC63" s="30">
        <v>1</v>
      </c>
      <c r="ED63" s="23"/>
      <c r="EE63" s="24"/>
      <c r="EF63" s="26">
        <f t="shared" si="22"/>
        <v>1</v>
      </c>
      <c r="EG63" s="27">
        <f t="shared" si="99"/>
        <v>0</v>
      </c>
      <c r="EH63" s="24" t="s">
        <v>49</v>
      </c>
      <c r="EI63" s="24"/>
      <c r="EJ63" s="31">
        <v>2026</v>
      </c>
    </row>
    <row r="64" spans="2:140" ht="37" customHeight="1" x14ac:dyDescent="0.25">
      <c r="B64" s="15" t="s">
        <v>55</v>
      </c>
      <c r="C64" s="15" t="s">
        <v>74</v>
      </c>
      <c r="D64" s="15" t="s">
        <v>74</v>
      </c>
      <c r="E64" s="15" t="s">
        <v>129</v>
      </c>
      <c r="F64" s="15" t="s">
        <v>244</v>
      </c>
      <c r="G64" s="16" t="s">
        <v>245</v>
      </c>
      <c r="H64" s="15" t="s">
        <v>469</v>
      </c>
      <c r="I64" s="15" t="s">
        <v>247</v>
      </c>
      <c r="J64" s="15" t="s">
        <v>81</v>
      </c>
      <c r="K64" s="15" t="s">
        <v>81</v>
      </c>
      <c r="L64" s="15" t="s">
        <v>81</v>
      </c>
      <c r="M64" s="15" t="s">
        <v>470</v>
      </c>
      <c r="N64" s="15" t="s">
        <v>470</v>
      </c>
      <c r="O64" s="21">
        <v>473</v>
      </c>
      <c r="P64" s="20" t="s">
        <v>488</v>
      </c>
      <c r="Q64" s="19" t="s">
        <v>252</v>
      </c>
      <c r="R64" s="18" t="s">
        <v>253</v>
      </c>
      <c r="S64" s="20" t="s">
        <v>318</v>
      </c>
      <c r="T64" s="20" t="s">
        <v>274</v>
      </c>
      <c r="U64" s="20" t="s">
        <v>255</v>
      </c>
      <c r="V64" s="20">
        <v>15</v>
      </c>
      <c r="W64" s="20" t="s">
        <v>328</v>
      </c>
      <c r="X64" s="19" t="s">
        <v>320</v>
      </c>
      <c r="Y64" s="20" t="s">
        <v>67</v>
      </c>
      <c r="Z64" s="20"/>
      <c r="AA64" s="20"/>
      <c r="AB64" s="20"/>
      <c r="AC64" s="20"/>
      <c r="AD64" s="20"/>
      <c r="AE64" s="20"/>
      <c r="AF64" s="20"/>
      <c r="AG64" s="20"/>
      <c r="AH64" s="21"/>
      <c r="AI64" s="21"/>
      <c r="AJ64" s="21"/>
      <c r="AK64" s="21"/>
      <c r="AL64" s="21"/>
      <c r="AM64" s="21"/>
      <c r="AN64" s="21"/>
      <c r="AO64" s="21"/>
      <c r="AP64" s="21"/>
      <c r="AQ64" s="21"/>
      <c r="AR64" s="22"/>
      <c r="AS64" s="21"/>
      <c r="AT64" s="48" t="s">
        <v>67</v>
      </c>
      <c r="AU64" s="40">
        <v>0.2</v>
      </c>
      <c r="AV64" s="51">
        <v>0.5</v>
      </c>
      <c r="AW64" s="40">
        <v>0.3</v>
      </c>
      <c r="AX64" s="40" t="s">
        <v>67</v>
      </c>
      <c r="AY64" s="40">
        <v>1</v>
      </c>
      <c r="AZ64" s="46"/>
      <c r="BA64" s="46"/>
      <c r="BB64" s="46"/>
      <c r="BC64" s="46"/>
      <c r="BD64" s="23"/>
      <c r="BE64" s="23"/>
      <c r="BF64" s="24"/>
      <c r="BG64" s="25">
        <f t="shared" si="78"/>
        <v>0</v>
      </c>
      <c r="BH64" s="26">
        <f>IFERROR(BE64/AX64,0)</f>
        <v>0</v>
      </c>
      <c r="BI64" s="24" t="s">
        <v>49</v>
      </c>
      <c r="BJ64" s="24"/>
      <c r="BK64" s="23"/>
      <c r="BL64" s="23"/>
      <c r="BM64" s="24"/>
      <c r="BN64" s="26">
        <f t="shared" si="79"/>
        <v>0</v>
      </c>
      <c r="BO64" s="27">
        <f t="shared" si="89"/>
        <v>0</v>
      </c>
      <c r="BP64" s="24" t="s">
        <v>49</v>
      </c>
      <c r="BQ64" s="28"/>
      <c r="BR64" s="29"/>
      <c r="BS64" s="23"/>
      <c r="BT64" s="24"/>
      <c r="BU64" s="26">
        <f t="shared" si="80"/>
        <v>0</v>
      </c>
      <c r="BV64" s="27">
        <f t="shared" si="90"/>
        <v>0</v>
      </c>
      <c r="BW64" s="24" t="s">
        <v>49</v>
      </c>
      <c r="BX64" s="24"/>
      <c r="BY64" s="23"/>
      <c r="BZ64" s="23"/>
      <c r="CA64" s="24"/>
      <c r="CB64" s="26">
        <f t="shared" si="81"/>
        <v>0</v>
      </c>
      <c r="CC64" s="27">
        <f t="shared" si="91"/>
        <v>0</v>
      </c>
      <c r="CD64" s="24" t="s">
        <v>49</v>
      </c>
      <c r="CE64" s="24"/>
      <c r="CF64" s="23"/>
      <c r="CG64" s="23"/>
      <c r="CH64" s="24"/>
      <c r="CI64" s="26">
        <f t="shared" si="82"/>
        <v>0</v>
      </c>
      <c r="CJ64" s="27">
        <f t="shared" si="92"/>
        <v>0</v>
      </c>
      <c r="CK64" s="24" t="s">
        <v>49</v>
      </c>
      <c r="CL64" s="24"/>
      <c r="CM64" s="187">
        <v>0</v>
      </c>
      <c r="CN64" s="187"/>
      <c r="CO64" s="24"/>
      <c r="CP64" s="26">
        <f t="shared" si="83"/>
        <v>0</v>
      </c>
      <c r="CQ64" s="27">
        <f t="shared" si="93"/>
        <v>0</v>
      </c>
      <c r="CR64" s="24" t="s">
        <v>49</v>
      </c>
      <c r="CS64" s="24"/>
      <c r="CT64" s="23"/>
      <c r="CU64" s="23"/>
      <c r="CV64" s="24"/>
      <c r="CW64" s="26">
        <f t="shared" si="84"/>
        <v>0</v>
      </c>
      <c r="CX64" s="27">
        <f t="shared" si="94"/>
        <v>0</v>
      </c>
      <c r="CY64" s="24" t="s">
        <v>49</v>
      </c>
      <c r="CZ64" s="24"/>
      <c r="DA64" s="23"/>
      <c r="DB64" s="23"/>
      <c r="DC64" s="24"/>
      <c r="DD64" s="26">
        <f t="shared" si="85"/>
        <v>0</v>
      </c>
      <c r="DE64" s="27">
        <f t="shared" si="95"/>
        <v>0</v>
      </c>
      <c r="DF64" s="24" t="s">
        <v>49</v>
      </c>
      <c r="DG64" s="24"/>
      <c r="DH64" s="23"/>
      <c r="DI64" s="23"/>
      <c r="DJ64" s="24"/>
      <c r="DK64" s="26">
        <f t="shared" si="86"/>
        <v>0</v>
      </c>
      <c r="DL64" s="27">
        <f t="shared" si="96"/>
        <v>0</v>
      </c>
      <c r="DM64" s="24" t="s">
        <v>49</v>
      </c>
      <c r="DN64" s="24"/>
      <c r="DO64" s="23"/>
      <c r="DP64" s="23"/>
      <c r="DQ64" s="24"/>
      <c r="DR64" s="26">
        <f t="shared" si="87"/>
        <v>0</v>
      </c>
      <c r="DS64" s="27">
        <f t="shared" si="97"/>
        <v>0</v>
      </c>
      <c r="DT64" s="24" t="s">
        <v>49</v>
      </c>
      <c r="DU64" s="24"/>
      <c r="DV64" s="23"/>
      <c r="DW64" s="23"/>
      <c r="DX64" s="24"/>
      <c r="DY64" s="26">
        <f t="shared" si="88"/>
        <v>0</v>
      </c>
      <c r="DZ64" s="27">
        <f t="shared" si="98"/>
        <v>0</v>
      </c>
      <c r="EA64" s="24" t="s">
        <v>49</v>
      </c>
      <c r="EB64" s="24"/>
      <c r="EC64" s="30">
        <v>1</v>
      </c>
      <c r="ED64" s="23"/>
      <c r="EE64" s="24"/>
      <c r="EF64" s="26">
        <f t="shared" si="22"/>
        <v>0</v>
      </c>
      <c r="EG64" s="27">
        <f t="shared" si="99"/>
        <v>0</v>
      </c>
      <c r="EH64" s="24" t="s">
        <v>49</v>
      </c>
      <c r="EI64" s="24"/>
      <c r="EJ64" s="31">
        <v>2026</v>
      </c>
    </row>
    <row r="65" spans="2:140" ht="37" customHeight="1" x14ac:dyDescent="0.25">
      <c r="B65" s="15" t="s">
        <v>55</v>
      </c>
      <c r="C65" s="15" t="s">
        <v>74</v>
      </c>
      <c r="D65" s="15" t="s">
        <v>75</v>
      </c>
      <c r="E65" s="15" t="s">
        <v>129</v>
      </c>
      <c r="F65" s="15" t="s">
        <v>244</v>
      </c>
      <c r="G65" s="16" t="s">
        <v>366</v>
      </c>
      <c r="H65" s="15" t="s">
        <v>345</v>
      </c>
      <c r="I65" s="15" t="s">
        <v>433</v>
      </c>
      <c r="J65" s="15" t="s">
        <v>434</v>
      </c>
      <c r="K65" s="15" t="s">
        <v>435</v>
      </c>
      <c r="L65" s="15" t="s">
        <v>436</v>
      </c>
      <c r="M65" s="15" t="s">
        <v>58</v>
      </c>
      <c r="N65" s="15" t="s">
        <v>61</v>
      </c>
      <c r="O65" s="21" t="s">
        <v>884</v>
      </c>
      <c r="P65" s="20" t="s">
        <v>885</v>
      </c>
      <c r="Q65" s="19" t="s">
        <v>252</v>
      </c>
      <c r="R65" s="18" t="s">
        <v>253</v>
      </c>
      <c r="S65" s="20" t="s">
        <v>886</v>
      </c>
      <c r="T65" s="18" t="s">
        <v>254</v>
      </c>
      <c r="U65" s="20" t="s">
        <v>260</v>
      </c>
      <c r="V65" s="20">
        <v>180</v>
      </c>
      <c r="W65" s="20" t="s">
        <v>475</v>
      </c>
      <c r="X65" s="19" t="s">
        <v>313</v>
      </c>
      <c r="Y65" s="20" t="s">
        <v>67</v>
      </c>
      <c r="Z65" s="20" t="s">
        <v>67</v>
      </c>
      <c r="AA65" s="20" t="s">
        <v>67</v>
      </c>
      <c r="AB65" s="20" t="s">
        <v>67</v>
      </c>
      <c r="AC65" s="20" t="s">
        <v>67</v>
      </c>
      <c r="AD65" s="20" t="s">
        <v>67</v>
      </c>
      <c r="AE65" s="20" t="s">
        <v>67</v>
      </c>
      <c r="AF65" s="20"/>
      <c r="AG65" s="20"/>
      <c r="AH65" s="21"/>
      <c r="AI65" s="21"/>
      <c r="AJ65" s="21"/>
      <c r="AK65" s="21"/>
      <c r="AL65" s="21"/>
      <c r="AM65" s="21"/>
      <c r="AN65" s="21"/>
      <c r="AO65" s="21"/>
      <c r="AP65" s="21"/>
      <c r="AQ65" s="21"/>
      <c r="AR65" s="22"/>
      <c r="AS65" s="21"/>
      <c r="AT65" s="48" t="s">
        <v>67</v>
      </c>
      <c r="AU65" s="40" t="s">
        <v>67</v>
      </c>
      <c r="AV65" s="40" t="s">
        <v>67</v>
      </c>
      <c r="AW65" s="40" t="s">
        <v>67</v>
      </c>
      <c r="AX65" s="40" t="s">
        <v>67</v>
      </c>
      <c r="AY65" s="40" t="s">
        <v>67</v>
      </c>
      <c r="AZ65" s="46"/>
      <c r="BA65" s="46"/>
      <c r="BB65" s="46"/>
      <c r="BC65" s="46"/>
      <c r="BD65" s="23"/>
      <c r="BE65" s="23"/>
      <c r="BF65" s="24"/>
      <c r="BG65" s="25">
        <f t="shared" si="78"/>
        <v>0</v>
      </c>
      <c r="BH65" s="26">
        <f>IFERROR(BE65/AX65,0)</f>
        <v>0</v>
      </c>
      <c r="BI65" s="24" t="s">
        <v>49</v>
      </c>
      <c r="BJ65" s="24"/>
      <c r="BK65" s="23"/>
      <c r="BL65" s="23"/>
      <c r="BM65" s="24"/>
      <c r="BN65" s="26">
        <f t="shared" si="79"/>
        <v>0</v>
      </c>
      <c r="BO65" s="27">
        <f t="shared" si="89"/>
        <v>0</v>
      </c>
      <c r="BP65" s="24" t="s">
        <v>49</v>
      </c>
      <c r="BQ65" s="28"/>
      <c r="BR65" s="29"/>
      <c r="BS65" s="23"/>
      <c r="BT65" s="24"/>
      <c r="BU65" s="26">
        <f t="shared" si="80"/>
        <v>0</v>
      </c>
      <c r="BV65" s="27">
        <f t="shared" si="90"/>
        <v>0</v>
      </c>
      <c r="BW65" s="24" t="s">
        <v>62</v>
      </c>
      <c r="BX65" s="24" t="s">
        <v>887</v>
      </c>
      <c r="BY65" s="23"/>
      <c r="BZ65" s="23"/>
      <c r="CA65" s="24"/>
      <c r="CB65" s="26">
        <f t="shared" si="81"/>
        <v>0</v>
      </c>
      <c r="CC65" s="27">
        <f t="shared" si="91"/>
        <v>0</v>
      </c>
      <c r="CD65" s="24" t="s">
        <v>49</v>
      </c>
      <c r="CE65" s="24"/>
      <c r="CF65" s="23"/>
      <c r="CG65" s="23"/>
      <c r="CH65" s="24"/>
      <c r="CI65" s="26">
        <f t="shared" si="82"/>
        <v>0</v>
      </c>
      <c r="CJ65" s="27">
        <f t="shared" si="92"/>
        <v>0</v>
      </c>
      <c r="CK65" s="24" t="s">
        <v>49</v>
      </c>
      <c r="CL65" s="24"/>
      <c r="CM65" s="187"/>
      <c r="CN65" s="187"/>
      <c r="CO65" s="24"/>
      <c r="CP65" s="26">
        <f t="shared" si="83"/>
        <v>0</v>
      </c>
      <c r="CQ65" s="27">
        <f t="shared" si="93"/>
        <v>0</v>
      </c>
      <c r="CR65" s="24" t="s">
        <v>49</v>
      </c>
      <c r="CS65" s="24"/>
      <c r="CT65" s="23"/>
      <c r="CU65" s="23"/>
      <c r="CV65" s="24"/>
      <c r="CW65" s="26">
        <f t="shared" si="84"/>
        <v>0</v>
      </c>
      <c r="CX65" s="27">
        <f t="shared" si="94"/>
        <v>0</v>
      </c>
      <c r="CY65" s="24" t="s">
        <v>49</v>
      </c>
      <c r="CZ65" s="24"/>
      <c r="DA65" s="23"/>
      <c r="DB65" s="23"/>
      <c r="DC65" s="24"/>
      <c r="DD65" s="26">
        <f t="shared" si="85"/>
        <v>0</v>
      </c>
      <c r="DE65" s="27">
        <f t="shared" si="95"/>
        <v>0</v>
      </c>
      <c r="DF65" s="24" t="s">
        <v>49</v>
      </c>
      <c r="DG65" s="24"/>
      <c r="DH65" s="23"/>
      <c r="DI65" s="23"/>
      <c r="DJ65" s="24"/>
      <c r="DK65" s="26">
        <f t="shared" si="86"/>
        <v>0</v>
      </c>
      <c r="DL65" s="27">
        <f t="shared" si="96"/>
        <v>0</v>
      </c>
      <c r="DM65" s="24" t="s">
        <v>49</v>
      </c>
      <c r="DN65" s="24"/>
      <c r="DO65" s="23"/>
      <c r="DP65" s="23"/>
      <c r="DQ65" s="24"/>
      <c r="DR65" s="26">
        <f t="shared" si="87"/>
        <v>0</v>
      </c>
      <c r="DS65" s="27">
        <f t="shared" si="97"/>
        <v>0</v>
      </c>
      <c r="DT65" s="24" t="s">
        <v>49</v>
      </c>
      <c r="DU65" s="24"/>
      <c r="DV65" s="23"/>
      <c r="DW65" s="23"/>
      <c r="DX65" s="24"/>
      <c r="DY65" s="26">
        <f t="shared" si="88"/>
        <v>0</v>
      </c>
      <c r="DZ65" s="27">
        <f t="shared" si="98"/>
        <v>0</v>
      </c>
      <c r="EA65" s="24" t="s">
        <v>49</v>
      </c>
      <c r="EB65" s="24"/>
      <c r="EC65" s="30"/>
      <c r="ED65" s="23"/>
      <c r="EE65" s="24"/>
      <c r="EF65" s="26">
        <f t="shared" si="22"/>
        <v>0</v>
      </c>
      <c r="EG65" s="27">
        <f t="shared" si="99"/>
        <v>0</v>
      </c>
      <c r="EH65" s="24" t="s">
        <v>49</v>
      </c>
      <c r="EI65" s="24"/>
      <c r="EJ65" s="31">
        <v>2026</v>
      </c>
    </row>
    <row r="66" spans="2:140" ht="37" customHeight="1" x14ac:dyDescent="0.25">
      <c r="B66" s="15" t="s">
        <v>44</v>
      </c>
      <c r="C66" s="15" t="s">
        <v>76</v>
      </c>
      <c r="D66" s="15" t="s">
        <v>80</v>
      </c>
      <c r="E66" s="15" t="s">
        <v>129</v>
      </c>
      <c r="F66" s="15" t="s">
        <v>244</v>
      </c>
      <c r="G66" s="16" t="s">
        <v>245</v>
      </c>
      <c r="H66" s="15" t="s">
        <v>373</v>
      </c>
      <c r="I66" s="15" t="s">
        <v>433</v>
      </c>
      <c r="J66" s="15" t="s">
        <v>434</v>
      </c>
      <c r="K66" s="15" t="s">
        <v>435</v>
      </c>
      <c r="L66" s="15" t="s">
        <v>489</v>
      </c>
      <c r="M66" s="15" t="s">
        <v>78</v>
      </c>
      <c r="N66" s="15" t="s">
        <v>79</v>
      </c>
      <c r="O66" s="21">
        <v>22</v>
      </c>
      <c r="P66" s="20" t="s">
        <v>511</v>
      </c>
      <c r="Q66" s="19" t="s">
        <v>252</v>
      </c>
      <c r="R66" s="18" t="s">
        <v>419</v>
      </c>
      <c r="S66" s="20" t="s">
        <v>512</v>
      </c>
      <c r="T66" s="18" t="s">
        <v>254</v>
      </c>
      <c r="U66" s="20" t="s">
        <v>332</v>
      </c>
      <c r="V66" s="20">
        <v>0</v>
      </c>
      <c r="W66" s="20" t="s">
        <v>888</v>
      </c>
      <c r="X66" s="19" t="s">
        <v>256</v>
      </c>
      <c r="Y66" s="20"/>
      <c r="Z66" s="20"/>
      <c r="AA66" s="20" t="s">
        <v>67</v>
      </c>
      <c r="AB66" s="20" t="s">
        <v>67</v>
      </c>
      <c r="AC66" s="20" t="s">
        <v>67</v>
      </c>
      <c r="AD66" s="20" t="s">
        <v>67</v>
      </c>
      <c r="AE66" s="20" t="s">
        <v>67</v>
      </c>
      <c r="AF66" s="20" t="s">
        <v>67</v>
      </c>
      <c r="AG66" s="20" t="s">
        <v>67</v>
      </c>
      <c r="AH66" s="21" t="s">
        <v>67</v>
      </c>
      <c r="AI66" s="21" t="s">
        <v>67</v>
      </c>
      <c r="AJ66" s="21" t="s">
        <v>67</v>
      </c>
      <c r="AK66" s="21" t="s">
        <v>67</v>
      </c>
      <c r="AL66" s="21" t="s">
        <v>67</v>
      </c>
      <c r="AM66" s="21" t="s">
        <v>67</v>
      </c>
      <c r="AN66" s="21" t="s">
        <v>67</v>
      </c>
      <c r="AO66" s="21" t="s">
        <v>67</v>
      </c>
      <c r="AP66" s="21" t="s">
        <v>67</v>
      </c>
      <c r="AQ66" s="21" t="s">
        <v>67</v>
      </c>
      <c r="AR66" s="22" t="s">
        <v>67</v>
      </c>
      <c r="AS66" s="21" t="s">
        <v>67</v>
      </c>
      <c r="AT66" s="40">
        <v>96</v>
      </c>
      <c r="AU66" s="48">
        <v>96</v>
      </c>
      <c r="AV66" s="52">
        <v>96</v>
      </c>
      <c r="AW66" s="48">
        <v>97</v>
      </c>
      <c r="AX66" s="48">
        <v>97</v>
      </c>
      <c r="AY66" s="48">
        <v>97</v>
      </c>
      <c r="AZ66" s="49"/>
      <c r="BA66" s="49"/>
      <c r="BB66" s="49"/>
      <c r="BC66" s="49"/>
      <c r="BD66" s="23"/>
      <c r="BE66" s="23">
        <v>0</v>
      </c>
      <c r="BF66" s="24"/>
      <c r="BG66" s="25">
        <f t="shared" si="78"/>
        <v>0</v>
      </c>
      <c r="BH66" s="26">
        <f>IFERROR(BE66/AX66,0)</f>
        <v>0</v>
      </c>
      <c r="BI66" s="24" t="s">
        <v>49</v>
      </c>
      <c r="BJ66" s="24"/>
      <c r="BK66" s="23"/>
      <c r="BL66" s="23">
        <v>0</v>
      </c>
      <c r="BM66" s="24"/>
      <c r="BN66" s="26">
        <f t="shared" si="79"/>
        <v>0</v>
      </c>
      <c r="BO66" s="27">
        <f t="shared" si="89"/>
        <v>0</v>
      </c>
      <c r="BP66" s="24" t="s">
        <v>49</v>
      </c>
      <c r="BQ66" s="28"/>
      <c r="BR66" s="29">
        <v>15</v>
      </c>
      <c r="BS66" s="23">
        <v>22</v>
      </c>
      <c r="BT66" s="24" t="s">
        <v>889</v>
      </c>
      <c r="BU66" s="26">
        <f t="shared" si="80"/>
        <v>0.15463917525773196</v>
      </c>
      <c r="BV66" s="27">
        <f t="shared" si="90"/>
        <v>0.22680412371134021</v>
      </c>
      <c r="BW66" s="24" t="s">
        <v>50</v>
      </c>
      <c r="BX66" s="24" t="s">
        <v>890</v>
      </c>
      <c r="BY66" s="23"/>
      <c r="BZ66" s="23"/>
      <c r="CA66" s="24"/>
      <c r="CB66" s="26">
        <f t="shared" si="81"/>
        <v>0</v>
      </c>
      <c r="CC66" s="27">
        <f t="shared" si="91"/>
        <v>0.22680412371134021</v>
      </c>
      <c r="CD66" s="24" t="s">
        <v>49</v>
      </c>
      <c r="CE66" s="24"/>
      <c r="CF66" s="23"/>
      <c r="CG66" s="23"/>
      <c r="CH66" s="24"/>
      <c r="CI66" s="26">
        <f t="shared" si="82"/>
        <v>0</v>
      </c>
      <c r="CJ66" s="27">
        <f t="shared" si="92"/>
        <v>0.22680412371134021</v>
      </c>
      <c r="CK66" s="24" t="s">
        <v>49</v>
      </c>
      <c r="CL66" s="24"/>
      <c r="CM66" s="187">
        <v>70</v>
      </c>
      <c r="CN66" s="187"/>
      <c r="CO66" s="24"/>
      <c r="CP66" s="26">
        <f t="shared" si="83"/>
        <v>0.72164948453608246</v>
      </c>
      <c r="CQ66" s="27">
        <f t="shared" si="93"/>
        <v>0.22680412371134021</v>
      </c>
      <c r="CR66" s="24" t="s">
        <v>49</v>
      </c>
      <c r="CS66" s="24"/>
      <c r="CT66" s="23"/>
      <c r="CU66" s="23"/>
      <c r="CV66" s="24"/>
      <c r="CW66" s="26">
        <f t="shared" si="84"/>
        <v>0</v>
      </c>
      <c r="CX66" s="27">
        <f t="shared" si="94"/>
        <v>0.22680412371134021</v>
      </c>
      <c r="CY66" s="24" t="s">
        <v>49</v>
      </c>
      <c r="CZ66" s="24"/>
      <c r="DA66" s="23"/>
      <c r="DB66" s="23"/>
      <c r="DC66" s="24"/>
      <c r="DD66" s="26">
        <f t="shared" si="85"/>
        <v>0</v>
      </c>
      <c r="DE66" s="27">
        <f t="shared" si="95"/>
        <v>0.22680412371134021</v>
      </c>
      <c r="DF66" s="24" t="s">
        <v>49</v>
      </c>
      <c r="DG66" s="24"/>
      <c r="DH66" s="23">
        <v>97</v>
      </c>
      <c r="DI66" s="23"/>
      <c r="DJ66" s="24"/>
      <c r="DK66" s="26">
        <f t="shared" si="86"/>
        <v>1</v>
      </c>
      <c r="DL66" s="27">
        <f t="shared" si="96"/>
        <v>0.22680412371134021</v>
      </c>
      <c r="DM66" s="24" t="s">
        <v>49</v>
      </c>
      <c r="DN66" s="24"/>
      <c r="DO66" s="23"/>
      <c r="DP66" s="23"/>
      <c r="DQ66" s="24"/>
      <c r="DR66" s="26">
        <f t="shared" si="87"/>
        <v>0</v>
      </c>
      <c r="DS66" s="27">
        <f t="shared" si="97"/>
        <v>0.22680412371134021</v>
      </c>
      <c r="DT66" s="24" t="s">
        <v>49</v>
      </c>
      <c r="DU66" s="24"/>
      <c r="DV66" s="23"/>
      <c r="DW66" s="23"/>
      <c r="DX66" s="24"/>
      <c r="DY66" s="26">
        <f t="shared" si="88"/>
        <v>0</v>
      </c>
      <c r="DZ66" s="27">
        <f t="shared" si="98"/>
        <v>0.22680412371134021</v>
      </c>
      <c r="EA66" s="24" t="s">
        <v>49</v>
      </c>
      <c r="EB66" s="24"/>
      <c r="EC66" s="30">
        <v>97</v>
      </c>
      <c r="ED66" s="23"/>
      <c r="EE66" s="24"/>
      <c r="EF66" s="26">
        <f t="shared" si="22"/>
        <v>1</v>
      </c>
      <c r="EG66" s="27">
        <f t="shared" si="99"/>
        <v>0.22680412371134021</v>
      </c>
      <c r="EH66" s="24" t="s">
        <v>49</v>
      </c>
      <c r="EI66" s="24"/>
      <c r="EJ66" s="31">
        <v>2026</v>
      </c>
    </row>
    <row r="67" spans="2:140" ht="37" customHeight="1" x14ac:dyDescent="0.25">
      <c r="B67" s="15" t="s">
        <v>44</v>
      </c>
      <c r="C67" s="15" t="s">
        <v>76</v>
      </c>
      <c r="D67" s="15" t="s">
        <v>77</v>
      </c>
      <c r="E67" s="15" t="s">
        <v>129</v>
      </c>
      <c r="F67" s="15" t="s">
        <v>244</v>
      </c>
      <c r="G67" s="16" t="s">
        <v>245</v>
      </c>
      <c r="H67" s="15" t="s">
        <v>373</v>
      </c>
      <c r="I67" s="15" t="s">
        <v>433</v>
      </c>
      <c r="J67" s="15" t="s">
        <v>434</v>
      </c>
      <c r="K67" s="15" t="s">
        <v>435</v>
      </c>
      <c r="L67" s="15" t="s">
        <v>489</v>
      </c>
      <c r="M67" s="15" t="s">
        <v>78</v>
      </c>
      <c r="N67" s="15" t="s">
        <v>79</v>
      </c>
      <c r="O67" s="21">
        <v>23</v>
      </c>
      <c r="P67" s="20" t="s">
        <v>513</v>
      </c>
      <c r="Q67" s="19" t="s">
        <v>252</v>
      </c>
      <c r="R67" s="18" t="s">
        <v>419</v>
      </c>
      <c r="S67" s="20" t="s">
        <v>514</v>
      </c>
      <c r="T67" s="20" t="s">
        <v>254</v>
      </c>
      <c r="U67" s="20" t="s">
        <v>332</v>
      </c>
      <c r="V67" s="20">
        <v>0</v>
      </c>
      <c r="W67" s="20" t="s">
        <v>515</v>
      </c>
      <c r="X67" s="19" t="s">
        <v>256</v>
      </c>
      <c r="Y67" s="20"/>
      <c r="Z67" s="20"/>
      <c r="AA67" s="20" t="s">
        <v>67</v>
      </c>
      <c r="AB67" s="20" t="s">
        <v>67</v>
      </c>
      <c r="AC67" s="20" t="s">
        <v>67</v>
      </c>
      <c r="AD67" s="20" t="s">
        <v>67</v>
      </c>
      <c r="AE67" s="20" t="s">
        <v>67</v>
      </c>
      <c r="AF67" s="20" t="s">
        <v>67</v>
      </c>
      <c r="AG67" s="20" t="s">
        <v>67</v>
      </c>
      <c r="AH67" s="21" t="s">
        <v>67</v>
      </c>
      <c r="AI67" s="21" t="s">
        <v>67</v>
      </c>
      <c r="AJ67" s="21" t="s">
        <v>67</v>
      </c>
      <c r="AK67" s="21" t="s">
        <v>67</v>
      </c>
      <c r="AL67" s="21" t="s">
        <v>67</v>
      </c>
      <c r="AM67" s="21" t="s">
        <v>67</v>
      </c>
      <c r="AN67" s="21" t="s">
        <v>67</v>
      </c>
      <c r="AO67" s="21" t="s">
        <v>67</v>
      </c>
      <c r="AP67" s="21" t="s">
        <v>67</v>
      </c>
      <c r="AQ67" s="21" t="s">
        <v>67</v>
      </c>
      <c r="AR67" s="22" t="s">
        <v>67</v>
      </c>
      <c r="AS67" s="21" t="s">
        <v>67</v>
      </c>
      <c r="AT67" s="40">
        <v>0</v>
      </c>
      <c r="AU67" s="48">
        <v>96</v>
      </c>
      <c r="AV67" s="48">
        <v>97</v>
      </c>
      <c r="AW67" s="52">
        <v>97</v>
      </c>
      <c r="AX67" s="48">
        <v>97</v>
      </c>
      <c r="AY67" s="48">
        <v>97</v>
      </c>
      <c r="AZ67" s="49"/>
      <c r="BA67" s="49"/>
      <c r="BB67" s="49"/>
      <c r="BC67" s="49"/>
      <c r="BD67" s="23"/>
      <c r="BE67" s="23">
        <v>0</v>
      </c>
      <c r="BF67" s="24"/>
      <c r="BG67" s="25">
        <f t="shared" si="78"/>
        <v>0</v>
      </c>
      <c r="BH67" s="26">
        <f>IFERROR(BE67/AX67,0)</f>
        <v>0</v>
      </c>
      <c r="BI67" s="24" t="s">
        <v>49</v>
      </c>
      <c r="BJ67" s="24"/>
      <c r="BK67" s="23"/>
      <c r="BL67" s="23">
        <v>0</v>
      </c>
      <c r="BM67" s="24"/>
      <c r="BN67" s="26">
        <f t="shared" si="79"/>
        <v>0</v>
      </c>
      <c r="BO67" s="27">
        <f t="shared" si="89"/>
        <v>0</v>
      </c>
      <c r="BP67" s="24" t="s">
        <v>49</v>
      </c>
      <c r="BQ67" s="28"/>
      <c r="BR67" s="29">
        <v>25</v>
      </c>
      <c r="BS67" s="23">
        <v>25</v>
      </c>
      <c r="BT67" s="24" t="s">
        <v>891</v>
      </c>
      <c r="BU67" s="26">
        <f t="shared" si="80"/>
        <v>0.25773195876288657</v>
      </c>
      <c r="BV67" s="27">
        <f t="shared" si="90"/>
        <v>0.25773195876288657</v>
      </c>
      <c r="BW67" s="24" t="s">
        <v>50</v>
      </c>
      <c r="BX67" s="24" t="s">
        <v>890</v>
      </c>
      <c r="BY67" s="23"/>
      <c r="BZ67" s="23"/>
      <c r="CA67" s="24"/>
      <c r="CB67" s="26">
        <f t="shared" si="81"/>
        <v>0</v>
      </c>
      <c r="CC67" s="27">
        <f t="shared" si="91"/>
        <v>0.25773195876288657</v>
      </c>
      <c r="CD67" s="24" t="s">
        <v>49</v>
      </c>
      <c r="CE67" s="24"/>
      <c r="CF67" s="23"/>
      <c r="CG67" s="23"/>
      <c r="CH67" s="24"/>
      <c r="CI67" s="26">
        <f t="shared" si="82"/>
        <v>0</v>
      </c>
      <c r="CJ67" s="27">
        <f t="shared" si="92"/>
        <v>0.25773195876288657</v>
      </c>
      <c r="CK67" s="24" t="s">
        <v>49</v>
      </c>
      <c r="CL67" s="24"/>
      <c r="CM67" s="187">
        <v>75</v>
      </c>
      <c r="CN67" s="187"/>
      <c r="CO67" s="24"/>
      <c r="CP67" s="26">
        <f t="shared" si="83"/>
        <v>0.77319587628865982</v>
      </c>
      <c r="CQ67" s="27">
        <f t="shared" si="93"/>
        <v>0.25773195876288657</v>
      </c>
      <c r="CR67" s="24" t="s">
        <v>49</v>
      </c>
      <c r="CS67" s="24"/>
      <c r="CT67" s="23"/>
      <c r="CU67" s="23"/>
      <c r="CV67" s="24"/>
      <c r="CW67" s="26">
        <f t="shared" si="84"/>
        <v>0</v>
      </c>
      <c r="CX67" s="27">
        <f t="shared" si="94"/>
        <v>0.25773195876288657</v>
      </c>
      <c r="CY67" s="24" t="s">
        <v>49</v>
      </c>
      <c r="CZ67" s="24"/>
      <c r="DA67" s="23"/>
      <c r="DB67" s="23"/>
      <c r="DC67" s="24"/>
      <c r="DD67" s="26">
        <f t="shared" si="85"/>
        <v>0</v>
      </c>
      <c r="DE67" s="27">
        <f t="shared" si="95"/>
        <v>0.25773195876288657</v>
      </c>
      <c r="DF67" s="24" t="s">
        <v>49</v>
      </c>
      <c r="DG67" s="24"/>
      <c r="DH67" s="23">
        <v>97</v>
      </c>
      <c r="DI67" s="23"/>
      <c r="DJ67" s="24"/>
      <c r="DK67" s="26">
        <f t="shared" si="86"/>
        <v>1</v>
      </c>
      <c r="DL67" s="27">
        <f t="shared" si="96"/>
        <v>0.25773195876288657</v>
      </c>
      <c r="DM67" s="24" t="s">
        <v>49</v>
      </c>
      <c r="DN67" s="24"/>
      <c r="DO67" s="23"/>
      <c r="DP67" s="23"/>
      <c r="DQ67" s="24"/>
      <c r="DR67" s="26">
        <f t="shared" si="87"/>
        <v>0</v>
      </c>
      <c r="DS67" s="27">
        <f t="shared" si="97"/>
        <v>0.25773195876288657</v>
      </c>
      <c r="DT67" s="24" t="s">
        <v>49</v>
      </c>
      <c r="DU67" s="24"/>
      <c r="DV67" s="23"/>
      <c r="DW67" s="23"/>
      <c r="DX67" s="24"/>
      <c r="DY67" s="26">
        <f t="shared" si="88"/>
        <v>0</v>
      </c>
      <c r="DZ67" s="27">
        <f t="shared" si="98"/>
        <v>0.25773195876288657</v>
      </c>
      <c r="EA67" s="24" t="s">
        <v>49</v>
      </c>
      <c r="EB67" s="24"/>
      <c r="EC67" s="30">
        <v>97</v>
      </c>
      <c r="ED67" s="23"/>
      <c r="EE67" s="24"/>
      <c r="EF67" s="26">
        <f t="shared" si="22"/>
        <v>1</v>
      </c>
      <c r="EG67" s="27">
        <f t="shared" si="99"/>
        <v>0.25773195876288657</v>
      </c>
      <c r="EH67" s="24" t="s">
        <v>49</v>
      </c>
      <c r="EI67" s="24"/>
      <c r="EJ67" s="31">
        <v>2026</v>
      </c>
    </row>
    <row r="68" spans="2:140" ht="37" customHeight="1" x14ac:dyDescent="0.25">
      <c r="B68" s="15" t="s">
        <v>44</v>
      </c>
      <c r="C68" s="15" t="s">
        <v>76</v>
      </c>
      <c r="D68" s="15" t="s">
        <v>77</v>
      </c>
      <c r="E68" s="15" t="s">
        <v>129</v>
      </c>
      <c r="F68" s="15" t="s">
        <v>244</v>
      </c>
      <c r="G68" s="16" t="s">
        <v>245</v>
      </c>
      <c r="H68" s="15" t="s">
        <v>373</v>
      </c>
      <c r="I68" s="15" t="s">
        <v>433</v>
      </c>
      <c r="J68" s="15" t="s">
        <v>434</v>
      </c>
      <c r="K68" s="15" t="s">
        <v>435</v>
      </c>
      <c r="L68" s="15" t="s">
        <v>489</v>
      </c>
      <c r="M68" s="15" t="s">
        <v>78</v>
      </c>
      <c r="N68" s="15" t="s">
        <v>79</v>
      </c>
      <c r="O68" s="53">
        <v>24</v>
      </c>
      <c r="P68" s="18" t="s">
        <v>516</v>
      </c>
      <c r="Q68" s="19" t="s">
        <v>97</v>
      </c>
      <c r="R68" s="18" t="s">
        <v>419</v>
      </c>
      <c r="S68" s="18" t="s">
        <v>517</v>
      </c>
      <c r="T68" s="18" t="s">
        <v>254</v>
      </c>
      <c r="U68" s="18" t="s">
        <v>332</v>
      </c>
      <c r="V68" s="18">
        <v>0</v>
      </c>
      <c r="W68" s="18" t="s">
        <v>518</v>
      </c>
      <c r="X68" s="19" t="s">
        <v>256</v>
      </c>
      <c r="Y68" s="20"/>
      <c r="Z68" s="20"/>
      <c r="AA68" s="20" t="s">
        <v>67</v>
      </c>
      <c r="AB68" s="20" t="s">
        <v>67</v>
      </c>
      <c r="AC68" s="20" t="s">
        <v>67</v>
      </c>
      <c r="AD68" s="20" t="s">
        <v>67</v>
      </c>
      <c r="AE68" s="20" t="s">
        <v>67</v>
      </c>
      <c r="AF68" s="20" t="s">
        <v>67</v>
      </c>
      <c r="AG68" s="20" t="s">
        <v>67</v>
      </c>
      <c r="AH68" s="21" t="s">
        <v>67</v>
      </c>
      <c r="AI68" s="21" t="s">
        <v>67</v>
      </c>
      <c r="AJ68" s="21" t="s">
        <v>67</v>
      </c>
      <c r="AK68" s="21" t="s">
        <v>67</v>
      </c>
      <c r="AL68" s="21" t="s">
        <v>67</v>
      </c>
      <c r="AM68" s="21" t="s">
        <v>67</v>
      </c>
      <c r="AN68" s="21" t="s">
        <v>67</v>
      </c>
      <c r="AO68" s="21" t="s">
        <v>67</v>
      </c>
      <c r="AP68" s="21" t="s">
        <v>67</v>
      </c>
      <c r="AQ68" s="21" t="s">
        <v>67</v>
      </c>
      <c r="AR68" s="22" t="s">
        <v>67</v>
      </c>
      <c r="AS68" s="21" t="s">
        <v>67</v>
      </c>
      <c r="AT68" s="21">
        <v>96</v>
      </c>
      <c r="AU68" s="197">
        <v>97</v>
      </c>
      <c r="AV68" s="197">
        <v>97</v>
      </c>
      <c r="AW68" s="197">
        <v>97</v>
      </c>
      <c r="AX68" s="197">
        <v>97</v>
      </c>
      <c r="AY68" s="197">
        <v>97</v>
      </c>
      <c r="AZ68" s="198"/>
      <c r="BA68" s="198"/>
      <c r="BB68" s="198"/>
      <c r="BC68" s="198"/>
      <c r="BD68" s="23"/>
      <c r="BE68" s="23">
        <v>0</v>
      </c>
      <c r="BF68" s="24"/>
      <c r="BG68" s="25">
        <f t="shared" si="78"/>
        <v>0</v>
      </c>
      <c r="BH68" s="27">
        <f>+IF(BI68="SI",IFERROR((IF(BI68="SI",BE68,0)/AX68),"REVISAR"),0)</f>
        <v>0</v>
      </c>
      <c r="BI68" s="24" t="s">
        <v>49</v>
      </c>
      <c r="BJ68" s="24"/>
      <c r="BK68" s="23"/>
      <c r="BL68" s="23">
        <v>0</v>
      </c>
      <c r="BM68" s="24"/>
      <c r="BN68" s="26">
        <f t="shared" si="79"/>
        <v>0</v>
      </c>
      <c r="BO68" s="27">
        <f t="shared" si="89"/>
        <v>0</v>
      </c>
      <c r="BP68" s="24" t="s">
        <v>49</v>
      </c>
      <c r="BQ68" s="28"/>
      <c r="BR68" s="29">
        <v>97</v>
      </c>
      <c r="BS68" s="23">
        <v>97</v>
      </c>
      <c r="BT68" s="24" t="s">
        <v>892</v>
      </c>
      <c r="BU68" s="26">
        <f t="shared" si="80"/>
        <v>1</v>
      </c>
      <c r="BV68" s="27">
        <f t="shared" si="90"/>
        <v>0</v>
      </c>
      <c r="BW68" s="24" t="s">
        <v>314</v>
      </c>
      <c r="BX68" s="24" t="s">
        <v>893</v>
      </c>
      <c r="BY68" s="23"/>
      <c r="BZ68" s="23"/>
      <c r="CA68" s="24"/>
      <c r="CB68" s="26">
        <f t="shared" si="81"/>
        <v>0</v>
      </c>
      <c r="CC68" s="27">
        <f t="shared" si="91"/>
        <v>0</v>
      </c>
      <c r="CD68" s="24" t="s">
        <v>49</v>
      </c>
      <c r="CE68" s="24"/>
      <c r="CF68" s="23"/>
      <c r="CG68" s="23"/>
      <c r="CH68" s="24"/>
      <c r="CI68" s="26">
        <f t="shared" si="82"/>
        <v>0</v>
      </c>
      <c r="CJ68" s="27">
        <f t="shared" si="92"/>
        <v>0</v>
      </c>
      <c r="CK68" s="24" t="s">
        <v>49</v>
      </c>
      <c r="CL68" s="24"/>
      <c r="CM68" s="187">
        <v>97</v>
      </c>
      <c r="CN68" s="187"/>
      <c r="CO68" s="24"/>
      <c r="CP68" s="26">
        <f t="shared" si="83"/>
        <v>1</v>
      </c>
      <c r="CQ68" s="27">
        <f t="shared" si="93"/>
        <v>0</v>
      </c>
      <c r="CR68" s="24" t="s">
        <v>49</v>
      </c>
      <c r="CS68" s="24"/>
      <c r="CT68" s="23"/>
      <c r="CU68" s="23"/>
      <c r="CV68" s="24"/>
      <c r="CW68" s="26">
        <f t="shared" si="84"/>
        <v>0</v>
      </c>
      <c r="CX68" s="27">
        <f t="shared" si="94"/>
        <v>0</v>
      </c>
      <c r="CY68" s="24" t="s">
        <v>49</v>
      </c>
      <c r="CZ68" s="24"/>
      <c r="DA68" s="23"/>
      <c r="DB68" s="23"/>
      <c r="DC68" s="24"/>
      <c r="DD68" s="26">
        <f t="shared" si="85"/>
        <v>0</v>
      </c>
      <c r="DE68" s="27">
        <f t="shared" si="95"/>
        <v>0</v>
      </c>
      <c r="DF68" s="24" t="s">
        <v>49</v>
      </c>
      <c r="DG68" s="24"/>
      <c r="DH68" s="23">
        <v>97</v>
      </c>
      <c r="DI68" s="23"/>
      <c r="DJ68" s="24"/>
      <c r="DK68" s="26">
        <f t="shared" si="86"/>
        <v>1</v>
      </c>
      <c r="DL68" s="27">
        <f t="shared" si="96"/>
        <v>0</v>
      </c>
      <c r="DM68" s="24" t="s">
        <v>49</v>
      </c>
      <c r="DN68" s="24"/>
      <c r="DO68" s="23"/>
      <c r="DP68" s="23"/>
      <c r="DQ68" s="24"/>
      <c r="DR68" s="26">
        <f t="shared" si="87"/>
        <v>0</v>
      </c>
      <c r="DS68" s="27">
        <f t="shared" si="97"/>
        <v>0</v>
      </c>
      <c r="DT68" s="24" t="s">
        <v>49</v>
      </c>
      <c r="DU68" s="24"/>
      <c r="DV68" s="23"/>
      <c r="DW68" s="23"/>
      <c r="DX68" s="24"/>
      <c r="DY68" s="26">
        <f t="shared" si="88"/>
        <v>0</v>
      </c>
      <c r="DZ68" s="27">
        <f t="shared" si="98"/>
        <v>0</v>
      </c>
      <c r="EA68" s="24" t="s">
        <v>49</v>
      </c>
      <c r="EB68" s="24"/>
      <c r="EC68" s="30">
        <v>97</v>
      </c>
      <c r="ED68" s="23"/>
      <c r="EE68" s="24"/>
      <c r="EF68" s="26">
        <f t="shared" ref="EF68:EF104" si="100">+IFERROR(EC68/AX68,0)</f>
        <v>1</v>
      </c>
      <c r="EG68" s="27">
        <f t="shared" si="99"/>
        <v>0</v>
      </c>
      <c r="EH68" s="24" t="s">
        <v>49</v>
      </c>
      <c r="EI68" s="24"/>
      <c r="EJ68" s="31">
        <v>2026</v>
      </c>
    </row>
    <row r="69" spans="2:140" ht="37" customHeight="1" x14ac:dyDescent="0.25">
      <c r="B69" s="15" t="s">
        <v>44</v>
      </c>
      <c r="C69" s="15" t="s">
        <v>76</v>
      </c>
      <c r="D69" s="15" t="s">
        <v>77</v>
      </c>
      <c r="E69" s="15" t="s">
        <v>129</v>
      </c>
      <c r="F69" s="15" t="s">
        <v>244</v>
      </c>
      <c r="G69" s="16" t="s">
        <v>245</v>
      </c>
      <c r="H69" s="15" t="s">
        <v>373</v>
      </c>
      <c r="I69" s="15" t="s">
        <v>433</v>
      </c>
      <c r="J69" s="15" t="s">
        <v>434</v>
      </c>
      <c r="K69" s="15" t="s">
        <v>435</v>
      </c>
      <c r="L69" s="15" t="s">
        <v>489</v>
      </c>
      <c r="M69" s="15" t="s">
        <v>78</v>
      </c>
      <c r="N69" s="15" t="s">
        <v>79</v>
      </c>
      <c r="O69" s="53">
        <v>25</v>
      </c>
      <c r="P69" s="18" t="s">
        <v>519</v>
      </c>
      <c r="Q69" s="19" t="s">
        <v>97</v>
      </c>
      <c r="R69" s="18" t="s">
        <v>354</v>
      </c>
      <c r="S69" s="18" t="s">
        <v>520</v>
      </c>
      <c r="T69" s="18" t="s">
        <v>254</v>
      </c>
      <c r="U69" s="18" t="s">
        <v>332</v>
      </c>
      <c r="V69" s="18">
        <v>0</v>
      </c>
      <c r="W69" s="18" t="s">
        <v>521</v>
      </c>
      <c r="X69" s="19" t="s">
        <v>256</v>
      </c>
      <c r="Y69" s="20"/>
      <c r="Z69" s="20"/>
      <c r="AA69" s="20" t="s">
        <v>67</v>
      </c>
      <c r="AB69" s="20" t="s">
        <v>67</v>
      </c>
      <c r="AC69" s="20" t="s">
        <v>67</v>
      </c>
      <c r="AD69" s="20" t="s">
        <v>67</v>
      </c>
      <c r="AE69" s="20" t="s">
        <v>67</v>
      </c>
      <c r="AF69" s="20" t="s">
        <v>67</v>
      </c>
      <c r="AG69" s="20" t="s">
        <v>67</v>
      </c>
      <c r="AH69" s="21" t="s">
        <v>67</v>
      </c>
      <c r="AI69" s="21" t="s">
        <v>67</v>
      </c>
      <c r="AJ69" s="21" t="s">
        <v>67</v>
      </c>
      <c r="AK69" s="21" t="s">
        <v>67</v>
      </c>
      <c r="AL69" s="21" t="s">
        <v>67</v>
      </c>
      <c r="AM69" s="21" t="s">
        <v>67</v>
      </c>
      <c r="AN69" s="21" t="s">
        <v>67</v>
      </c>
      <c r="AO69" s="21" t="s">
        <v>67</v>
      </c>
      <c r="AP69" s="21" t="s">
        <v>67</v>
      </c>
      <c r="AQ69" s="21" t="s">
        <v>67</v>
      </c>
      <c r="AR69" s="22" t="s">
        <v>67</v>
      </c>
      <c r="AS69" s="21" t="s">
        <v>67</v>
      </c>
      <c r="AT69" s="21">
        <v>0</v>
      </c>
      <c r="AU69" s="197">
        <v>0</v>
      </c>
      <c r="AV69" s="197">
        <v>0</v>
      </c>
      <c r="AW69" s="197">
        <v>37</v>
      </c>
      <c r="AX69" s="197">
        <v>60</v>
      </c>
      <c r="AY69" s="197">
        <v>97</v>
      </c>
      <c r="AZ69" s="198"/>
      <c r="BA69" s="198"/>
      <c r="BB69" s="198"/>
      <c r="BC69" s="198"/>
      <c r="BD69" s="23"/>
      <c r="BE69" s="23">
        <v>0</v>
      </c>
      <c r="BF69" s="24"/>
      <c r="BG69" s="25">
        <f t="shared" si="78"/>
        <v>0</v>
      </c>
      <c r="BH69" s="26">
        <f t="shared" ref="BH69:BH74" si="101">IFERROR(BE69/AX69,0)</f>
        <v>0</v>
      </c>
      <c r="BI69" s="24" t="s">
        <v>49</v>
      </c>
      <c r="BJ69" s="24"/>
      <c r="BK69" s="23"/>
      <c r="BL69" s="23">
        <v>0</v>
      </c>
      <c r="BM69" s="24"/>
      <c r="BN69" s="26">
        <f t="shared" si="79"/>
        <v>0</v>
      </c>
      <c r="BO69" s="27">
        <f t="shared" si="89"/>
        <v>0</v>
      </c>
      <c r="BP69" s="24" t="s">
        <v>49</v>
      </c>
      <c r="BQ69" s="28"/>
      <c r="BR69" s="29">
        <v>15</v>
      </c>
      <c r="BS69" s="23">
        <v>15</v>
      </c>
      <c r="BT69" s="24" t="s">
        <v>894</v>
      </c>
      <c r="BU69" s="26">
        <f t="shared" si="80"/>
        <v>0.25</v>
      </c>
      <c r="BV69" s="27">
        <f t="shared" si="90"/>
        <v>0.25</v>
      </c>
      <c r="BW69" s="24" t="s">
        <v>50</v>
      </c>
      <c r="BX69" s="24" t="s">
        <v>890</v>
      </c>
      <c r="BY69" s="54"/>
      <c r="BZ69" s="23"/>
      <c r="CA69" s="24"/>
      <c r="CB69" s="26">
        <f t="shared" si="81"/>
        <v>0</v>
      </c>
      <c r="CC69" s="27">
        <f t="shared" si="91"/>
        <v>0.25</v>
      </c>
      <c r="CD69" s="24" t="s">
        <v>49</v>
      </c>
      <c r="CE69" s="24"/>
      <c r="CF69" s="54"/>
      <c r="CG69" s="23"/>
      <c r="CH69" s="24"/>
      <c r="CI69" s="26">
        <f t="shared" si="82"/>
        <v>0</v>
      </c>
      <c r="CJ69" s="27">
        <f t="shared" si="92"/>
        <v>0.25</v>
      </c>
      <c r="CK69" s="24" t="s">
        <v>49</v>
      </c>
      <c r="CL69" s="24"/>
      <c r="CM69" s="199">
        <v>30</v>
      </c>
      <c r="CN69" s="187"/>
      <c r="CO69" s="24"/>
      <c r="CP69" s="26">
        <f t="shared" si="83"/>
        <v>0.5</v>
      </c>
      <c r="CQ69" s="27">
        <f t="shared" si="93"/>
        <v>0.25</v>
      </c>
      <c r="CR69" s="24" t="s">
        <v>49</v>
      </c>
      <c r="CS69" s="24"/>
      <c r="CT69" s="55"/>
      <c r="CU69" s="23"/>
      <c r="CV69" s="24"/>
      <c r="CW69" s="26">
        <f t="shared" si="84"/>
        <v>0</v>
      </c>
      <c r="CX69" s="27">
        <f t="shared" si="94"/>
        <v>0.25</v>
      </c>
      <c r="CY69" s="24" t="s">
        <v>49</v>
      </c>
      <c r="CZ69" s="24"/>
      <c r="DA69" s="55"/>
      <c r="DB69" s="23"/>
      <c r="DC69" s="24"/>
      <c r="DD69" s="26">
        <f t="shared" si="85"/>
        <v>0</v>
      </c>
      <c r="DE69" s="27">
        <f t="shared" si="95"/>
        <v>0.25</v>
      </c>
      <c r="DF69" s="24" t="s">
        <v>49</v>
      </c>
      <c r="DG69" s="24"/>
      <c r="DH69" s="55">
        <v>45</v>
      </c>
      <c r="DI69" s="23"/>
      <c r="DJ69" s="24"/>
      <c r="DK69" s="26">
        <f t="shared" si="86"/>
        <v>0.75</v>
      </c>
      <c r="DL69" s="27">
        <f t="shared" si="96"/>
        <v>0.25</v>
      </c>
      <c r="DM69" s="24" t="s">
        <v>49</v>
      </c>
      <c r="DN69" s="24"/>
      <c r="DO69" s="55"/>
      <c r="DP69" s="23"/>
      <c r="DQ69" s="24"/>
      <c r="DR69" s="26">
        <f t="shared" si="87"/>
        <v>0</v>
      </c>
      <c r="DS69" s="27">
        <f t="shared" si="97"/>
        <v>0.25</v>
      </c>
      <c r="DT69" s="24" t="s">
        <v>49</v>
      </c>
      <c r="DU69" s="24"/>
      <c r="DV69" s="55"/>
      <c r="DW69" s="23"/>
      <c r="DX69" s="24"/>
      <c r="DY69" s="26">
        <f t="shared" si="88"/>
        <v>0</v>
      </c>
      <c r="DZ69" s="27">
        <f t="shared" si="98"/>
        <v>0.25</v>
      </c>
      <c r="EA69" s="24" t="s">
        <v>49</v>
      </c>
      <c r="EB69" s="24"/>
      <c r="EC69" s="56">
        <v>60</v>
      </c>
      <c r="ED69" s="23"/>
      <c r="EE69" s="24"/>
      <c r="EF69" s="26">
        <f t="shared" si="100"/>
        <v>1</v>
      </c>
      <c r="EG69" s="27">
        <f t="shared" si="99"/>
        <v>0.25</v>
      </c>
      <c r="EH69" s="24" t="s">
        <v>49</v>
      </c>
      <c r="EI69" s="24"/>
      <c r="EJ69" s="31">
        <v>2026</v>
      </c>
    </row>
    <row r="70" spans="2:140" ht="37" customHeight="1" x14ac:dyDescent="0.25">
      <c r="B70" s="15" t="s">
        <v>44</v>
      </c>
      <c r="C70" s="15" t="s">
        <v>76</v>
      </c>
      <c r="D70" s="15" t="s">
        <v>76</v>
      </c>
      <c r="E70" s="15" t="s">
        <v>129</v>
      </c>
      <c r="F70" s="15" t="s">
        <v>244</v>
      </c>
      <c r="G70" s="16" t="s">
        <v>245</v>
      </c>
      <c r="H70" s="15" t="s">
        <v>373</v>
      </c>
      <c r="I70" s="15" t="s">
        <v>433</v>
      </c>
      <c r="J70" s="15" t="s">
        <v>434</v>
      </c>
      <c r="K70" s="15" t="s">
        <v>435</v>
      </c>
      <c r="L70" s="15" t="s">
        <v>489</v>
      </c>
      <c r="M70" s="15" t="s">
        <v>78</v>
      </c>
      <c r="N70" s="15" t="s">
        <v>490</v>
      </c>
      <c r="O70" s="53">
        <v>12</v>
      </c>
      <c r="P70" s="18" t="s">
        <v>491</v>
      </c>
      <c r="Q70" s="19" t="s">
        <v>252</v>
      </c>
      <c r="R70" s="18" t="s">
        <v>253</v>
      </c>
      <c r="S70" s="18" t="s">
        <v>492</v>
      </c>
      <c r="T70" s="18" t="s">
        <v>254</v>
      </c>
      <c r="U70" s="18" t="s">
        <v>255</v>
      </c>
      <c r="V70" s="18">
        <v>10</v>
      </c>
      <c r="W70" s="18" t="s">
        <v>493</v>
      </c>
      <c r="X70" s="19" t="s">
        <v>256</v>
      </c>
      <c r="Y70" s="20" t="s">
        <v>257</v>
      </c>
      <c r="Z70" s="20"/>
      <c r="AA70" s="20" t="s">
        <v>67</v>
      </c>
      <c r="AB70" s="20" t="s">
        <v>67</v>
      </c>
      <c r="AC70" s="20" t="s">
        <v>67</v>
      </c>
      <c r="AD70" s="20" t="s">
        <v>67</v>
      </c>
      <c r="AE70" s="20" t="s">
        <v>67</v>
      </c>
      <c r="AF70" s="20" t="s">
        <v>67</v>
      </c>
      <c r="AG70" s="20" t="s">
        <v>67</v>
      </c>
      <c r="AH70" s="21" t="s">
        <v>67</v>
      </c>
      <c r="AI70" s="21" t="s">
        <v>67</v>
      </c>
      <c r="AJ70" s="21" t="s">
        <v>67</v>
      </c>
      <c r="AK70" s="21" t="s">
        <v>83</v>
      </c>
      <c r="AL70" s="21" t="s">
        <v>67</v>
      </c>
      <c r="AM70" s="21" t="s">
        <v>67</v>
      </c>
      <c r="AN70" s="21" t="s">
        <v>67</v>
      </c>
      <c r="AO70" s="21" t="s">
        <v>67</v>
      </c>
      <c r="AP70" s="21" t="s">
        <v>67</v>
      </c>
      <c r="AQ70" s="21" t="s">
        <v>67</v>
      </c>
      <c r="AR70" s="22" t="s">
        <v>67</v>
      </c>
      <c r="AS70" s="21" t="s">
        <v>895</v>
      </c>
      <c r="AT70" s="21"/>
      <c r="AU70" s="197">
        <v>11</v>
      </c>
      <c r="AV70" s="197">
        <v>27</v>
      </c>
      <c r="AW70" s="197">
        <v>8</v>
      </c>
      <c r="AX70" s="197">
        <v>10</v>
      </c>
      <c r="AY70" s="197">
        <v>56</v>
      </c>
      <c r="AZ70" s="198"/>
      <c r="BA70" s="198"/>
      <c r="BB70" s="198"/>
      <c r="BC70" s="198"/>
      <c r="BD70" s="23"/>
      <c r="BE70" s="23"/>
      <c r="BF70" s="24"/>
      <c r="BG70" s="25">
        <f t="shared" si="78"/>
        <v>0</v>
      </c>
      <c r="BH70" s="26">
        <f t="shared" si="101"/>
        <v>0</v>
      </c>
      <c r="BI70" s="24" t="s">
        <v>49</v>
      </c>
      <c r="BJ70" s="24"/>
      <c r="BK70" s="23"/>
      <c r="BL70" s="23"/>
      <c r="BM70" s="24"/>
      <c r="BN70" s="26">
        <f t="shared" si="79"/>
        <v>0</v>
      </c>
      <c r="BO70" s="27">
        <f t="shared" si="89"/>
        <v>0</v>
      </c>
      <c r="BP70" s="24" t="s">
        <v>49</v>
      </c>
      <c r="BQ70" s="28"/>
      <c r="BR70" s="29"/>
      <c r="BS70" s="23"/>
      <c r="BT70" s="24"/>
      <c r="BU70" s="26">
        <f t="shared" si="80"/>
        <v>0</v>
      </c>
      <c r="BV70" s="27">
        <f t="shared" si="90"/>
        <v>0</v>
      </c>
      <c r="BW70" s="24" t="s">
        <v>49</v>
      </c>
      <c r="BX70" s="24"/>
      <c r="BY70" s="23"/>
      <c r="BZ70" s="23"/>
      <c r="CA70" s="24"/>
      <c r="CB70" s="26">
        <f t="shared" si="81"/>
        <v>0</v>
      </c>
      <c r="CC70" s="27">
        <f t="shared" si="91"/>
        <v>0</v>
      </c>
      <c r="CD70" s="24" t="s">
        <v>49</v>
      </c>
      <c r="CE70" s="24"/>
      <c r="CF70" s="23"/>
      <c r="CG70" s="23"/>
      <c r="CH70" s="24"/>
      <c r="CI70" s="26">
        <f t="shared" si="82"/>
        <v>0</v>
      </c>
      <c r="CJ70" s="27">
        <f t="shared" si="92"/>
        <v>0</v>
      </c>
      <c r="CK70" s="24" t="s">
        <v>49</v>
      </c>
      <c r="CL70" s="24"/>
      <c r="CM70" s="187">
        <v>5</v>
      </c>
      <c r="CN70" s="187"/>
      <c r="CO70" s="24"/>
      <c r="CP70" s="26">
        <f t="shared" si="83"/>
        <v>0.5</v>
      </c>
      <c r="CQ70" s="27">
        <f t="shared" si="93"/>
        <v>0</v>
      </c>
      <c r="CR70" s="24" t="s">
        <v>49</v>
      </c>
      <c r="CS70" s="24"/>
      <c r="CT70" s="23"/>
      <c r="CU70" s="23"/>
      <c r="CV70" s="24"/>
      <c r="CW70" s="26">
        <f t="shared" si="84"/>
        <v>0</v>
      </c>
      <c r="CX70" s="27">
        <f t="shared" si="94"/>
        <v>0</v>
      </c>
      <c r="CY70" s="24" t="s">
        <v>49</v>
      </c>
      <c r="CZ70" s="24"/>
      <c r="DA70" s="23"/>
      <c r="DB70" s="23"/>
      <c r="DC70" s="24"/>
      <c r="DD70" s="26">
        <f t="shared" si="85"/>
        <v>0</v>
      </c>
      <c r="DE70" s="27">
        <f t="shared" si="95"/>
        <v>0</v>
      </c>
      <c r="DF70" s="24" t="s">
        <v>49</v>
      </c>
      <c r="DG70" s="24"/>
      <c r="DH70" s="23"/>
      <c r="DI70" s="23"/>
      <c r="DJ70" s="24"/>
      <c r="DK70" s="26">
        <f t="shared" si="86"/>
        <v>0</v>
      </c>
      <c r="DL70" s="27">
        <f t="shared" si="96"/>
        <v>0</v>
      </c>
      <c r="DM70" s="24" t="s">
        <v>49</v>
      </c>
      <c r="DN70" s="24"/>
      <c r="DO70" s="23"/>
      <c r="DP70" s="23"/>
      <c r="DQ70" s="24"/>
      <c r="DR70" s="26">
        <f t="shared" si="87"/>
        <v>0</v>
      </c>
      <c r="DS70" s="27">
        <f t="shared" si="97"/>
        <v>0</v>
      </c>
      <c r="DT70" s="24" t="s">
        <v>49</v>
      </c>
      <c r="DU70" s="24"/>
      <c r="DV70" s="23"/>
      <c r="DW70" s="23"/>
      <c r="DX70" s="24"/>
      <c r="DY70" s="26">
        <f t="shared" si="88"/>
        <v>0</v>
      </c>
      <c r="DZ70" s="27">
        <f t="shared" si="98"/>
        <v>0</v>
      </c>
      <c r="EA70" s="24" t="s">
        <v>49</v>
      </c>
      <c r="EB70" s="24"/>
      <c r="EC70" s="30">
        <v>10</v>
      </c>
      <c r="ED70" s="23"/>
      <c r="EE70" s="24"/>
      <c r="EF70" s="26">
        <f t="shared" si="100"/>
        <v>1</v>
      </c>
      <c r="EG70" s="27">
        <f t="shared" si="99"/>
        <v>0</v>
      </c>
      <c r="EH70" s="24" t="s">
        <v>49</v>
      </c>
      <c r="EI70" s="24"/>
      <c r="EJ70" s="31">
        <v>2026</v>
      </c>
    </row>
    <row r="71" spans="2:140" ht="37" customHeight="1" x14ac:dyDescent="0.25">
      <c r="B71" s="15" t="s">
        <v>44</v>
      </c>
      <c r="C71" s="15" t="s">
        <v>76</v>
      </c>
      <c r="D71" s="15" t="s">
        <v>77</v>
      </c>
      <c r="E71" s="15" t="s">
        <v>129</v>
      </c>
      <c r="F71" s="15" t="s">
        <v>244</v>
      </c>
      <c r="G71" s="16" t="s">
        <v>245</v>
      </c>
      <c r="H71" s="15" t="s">
        <v>373</v>
      </c>
      <c r="I71" s="15" t="s">
        <v>433</v>
      </c>
      <c r="J71" s="15" t="s">
        <v>434</v>
      </c>
      <c r="K71" s="15" t="s">
        <v>435</v>
      </c>
      <c r="L71" s="15" t="s">
        <v>489</v>
      </c>
      <c r="M71" s="15" t="s">
        <v>78</v>
      </c>
      <c r="N71" s="15" t="s">
        <v>79</v>
      </c>
      <c r="O71" s="21">
        <v>16</v>
      </c>
      <c r="P71" s="18" t="s">
        <v>495</v>
      </c>
      <c r="Q71" s="19" t="s">
        <v>252</v>
      </c>
      <c r="R71" s="18" t="s">
        <v>253</v>
      </c>
      <c r="S71" s="18" t="s">
        <v>492</v>
      </c>
      <c r="T71" s="18" t="s">
        <v>254</v>
      </c>
      <c r="U71" s="18" t="s">
        <v>255</v>
      </c>
      <c r="V71" s="18">
        <v>10</v>
      </c>
      <c r="W71" s="18" t="s">
        <v>493</v>
      </c>
      <c r="X71" s="19" t="s">
        <v>256</v>
      </c>
      <c r="Y71" s="20" t="s">
        <v>257</v>
      </c>
      <c r="Z71" s="20"/>
      <c r="AA71" s="20"/>
      <c r="AB71" s="20"/>
      <c r="AC71" s="20"/>
      <c r="AD71" s="20"/>
      <c r="AE71" s="20"/>
      <c r="AF71" s="20"/>
      <c r="AG71" s="20"/>
      <c r="AH71" s="21"/>
      <c r="AI71" s="21"/>
      <c r="AJ71" s="21"/>
      <c r="AK71" s="21"/>
      <c r="AL71" s="21"/>
      <c r="AM71" s="21"/>
      <c r="AN71" s="21"/>
      <c r="AO71" s="21"/>
      <c r="AP71" s="21"/>
      <c r="AQ71" s="21"/>
      <c r="AR71" s="22"/>
      <c r="AS71" s="21" t="s">
        <v>896</v>
      </c>
      <c r="AT71" s="21"/>
      <c r="AU71" s="21">
        <v>27</v>
      </c>
      <c r="AV71" s="21">
        <v>27</v>
      </c>
      <c r="AW71" s="21">
        <v>23</v>
      </c>
      <c r="AX71" s="21">
        <v>37</v>
      </c>
      <c r="AY71" s="21">
        <v>37</v>
      </c>
      <c r="AZ71" s="15"/>
      <c r="BA71" s="15"/>
      <c r="BB71" s="15"/>
      <c r="BC71" s="15"/>
      <c r="BD71" s="23"/>
      <c r="BE71" s="23">
        <v>0</v>
      </c>
      <c r="BF71" s="24"/>
      <c r="BG71" s="25">
        <f t="shared" si="78"/>
        <v>0</v>
      </c>
      <c r="BH71" s="26">
        <f t="shared" si="101"/>
        <v>0</v>
      </c>
      <c r="BI71" s="24" t="s">
        <v>49</v>
      </c>
      <c r="BJ71" s="24"/>
      <c r="BK71" s="23"/>
      <c r="BL71" s="23"/>
      <c r="BM71" s="24"/>
      <c r="BN71" s="26">
        <f t="shared" si="79"/>
        <v>0</v>
      </c>
      <c r="BO71" s="27">
        <f t="shared" si="89"/>
        <v>0</v>
      </c>
      <c r="BP71" s="24" t="s">
        <v>49</v>
      </c>
      <c r="BQ71" s="28"/>
      <c r="BR71" s="29"/>
      <c r="BS71" s="23"/>
      <c r="BT71" s="24"/>
      <c r="BU71" s="26">
        <f t="shared" si="80"/>
        <v>0</v>
      </c>
      <c r="BV71" s="27">
        <f t="shared" si="90"/>
        <v>0</v>
      </c>
      <c r="BW71" s="24" t="s">
        <v>49</v>
      </c>
      <c r="BX71" s="24"/>
      <c r="BY71" s="23"/>
      <c r="BZ71" s="23"/>
      <c r="CA71" s="24"/>
      <c r="CB71" s="26">
        <f t="shared" si="81"/>
        <v>0</v>
      </c>
      <c r="CC71" s="27">
        <f t="shared" si="91"/>
        <v>0</v>
      </c>
      <c r="CD71" s="24" t="s">
        <v>49</v>
      </c>
      <c r="CE71" s="24"/>
      <c r="CF71" s="23"/>
      <c r="CG71" s="23"/>
      <c r="CH71" s="24"/>
      <c r="CI71" s="26">
        <f t="shared" si="82"/>
        <v>0</v>
      </c>
      <c r="CJ71" s="27">
        <f t="shared" si="92"/>
        <v>0</v>
      </c>
      <c r="CK71" s="24" t="s">
        <v>49</v>
      </c>
      <c r="CL71" s="24"/>
      <c r="CM71" s="187">
        <v>13</v>
      </c>
      <c r="CN71" s="187"/>
      <c r="CO71" s="24"/>
      <c r="CP71" s="26">
        <f t="shared" si="83"/>
        <v>0.35135135135135137</v>
      </c>
      <c r="CQ71" s="27">
        <f t="shared" si="93"/>
        <v>0</v>
      </c>
      <c r="CR71" s="24" t="s">
        <v>49</v>
      </c>
      <c r="CS71" s="24"/>
      <c r="CT71" s="23"/>
      <c r="CU71" s="23"/>
      <c r="CV71" s="24"/>
      <c r="CW71" s="26">
        <f t="shared" si="84"/>
        <v>0</v>
      </c>
      <c r="CX71" s="27">
        <f t="shared" si="94"/>
        <v>0</v>
      </c>
      <c r="CY71" s="24" t="s">
        <v>49</v>
      </c>
      <c r="CZ71" s="24"/>
      <c r="DA71" s="23"/>
      <c r="DB71" s="23"/>
      <c r="DC71" s="24"/>
      <c r="DD71" s="26">
        <f t="shared" si="85"/>
        <v>0</v>
      </c>
      <c r="DE71" s="27">
        <f t="shared" si="95"/>
        <v>0</v>
      </c>
      <c r="DF71" s="24" t="s">
        <v>49</v>
      </c>
      <c r="DG71" s="24"/>
      <c r="DH71" s="23"/>
      <c r="DI71" s="23"/>
      <c r="DJ71" s="24"/>
      <c r="DK71" s="26">
        <f t="shared" si="86"/>
        <v>0</v>
      </c>
      <c r="DL71" s="27">
        <f t="shared" si="96"/>
        <v>0</v>
      </c>
      <c r="DM71" s="24" t="s">
        <v>49</v>
      </c>
      <c r="DN71" s="24"/>
      <c r="DO71" s="23"/>
      <c r="DP71" s="23"/>
      <c r="DQ71" s="24"/>
      <c r="DR71" s="26">
        <f t="shared" si="87"/>
        <v>0</v>
      </c>
      <c r="DS71" s="27">
        <f t="shared" si="97"/>
        <v>0</v>
      </c>
      <c r="DT71" s="24" t="s">
        <v>49</v>
      </c>
      <c r="DU71" s="24"/>
      <c r="DV71" s="23"/>
      <c r="DW71" s="23"/>
      <c r="DX71" s="24"/>
      <c r="DY71" s="26">
        <f t="shared" si="88"/>
        <v>0</v>
      </c>
      <c r="DZ71" s="27">
        <f t="shared" si="98"/>
        <v>0</v>
      </c>
      <c r="EA71" s="24" t="s">
        <v>49</v>
      </c>
      <c r="EB71" s="24"/>
      <c r="EC71" s="30">
        <v>37</v>
      </c>
      <c r="ED71" s="23"/>
      <c r="EE71" s="24"/>
      <c r="EF71" s="26">
        <f t="shared" si="100"/>
        <v>1</v>
      </c>
      <c r="EG71" s="27">
        <f t="shared" si="99"/>
        <v>0</v>
      </c>
      <c r="EH71" s="24" t="s">
        <v>49</v>
      </c>
      <c r="EI71" s="24"/>
      <c r="EJ71" s="31">
        <v>2026</v>
      </c>
    </row>
    <row r="72" spans="2:140" ht="37" customHeight="1" x14ac:dyDescent="0.25">
      <c r="B72" s="15" t="s">
        <v>44</v>
      </c>
      <c r="C72" s="15" t="s">
        <v>76</v>
      </c>
      <c r="D72" s="15" t="s">
        <v>76</v>
      </c>
      <c r="E72" s="15" t="s">
        <v>129</v>
      </c>
      <c r="F72" s="15" t="s">
        <v>244</v>
      </c>
      <c r="G72" s="16" t="s">
        <v>245</v>
      </c>
      <c r="H72" s="15" t="s">
        <v>373</v>
      </c>
      <c r="I72" s="15" t="s">
        <v>433</v>
      </c>
      <c r="J72" s="15" t="s">
        <v>434</v>
      </c>
      <c r="K72" s="15" t="s">
        <v>435</v>
      </c>
      <c r="L72" s="15" t="s">
        <v>489</v>
      </c>
      <c r="M72" s="15" t="s">
        <v>65</v>
      </c>
      <c r="N72" s="15" t="s">
        <v>728</v>
      </c>
      <c r="O72" s="21">
        <v>121</v>
      </c>
      <c r="P72" s="18" t="s">
        <v>496</v>
      </c>
      <c r="Q72" s="19" t="s">
        <v>252</v>
      </c>
      <c r="R72" s="18" t="s">
        <v>253</v>
      </c>
      <c r="S72" s="18" t="s">
        <v>897</v>
      </c>
      <c r="T72" s="18" t="s">
        <v>254</v>
      </c>
      <c r="U72" s="18" t="s">
        <v>260</v>
      </c>
      <c r="V72" s="18">
        <v>0</v>
      </c>
      <c r="W72" s="18" t="s">
        <v>898</v>
      </c>
      <c r="X72" s="19" t="s">
        <v>256</v>
      </c>
      <c r="Y72" s="20"/>
      <c r="Z72" s="20" t="s">
        <v>48</v>
      </c>
      <c r="AA72" s="20"/>
      <c r="AB72" s="20"/>
      <c r="AC72" s="20"/>
      <c r="AD72" s="20"/>
      <c r="AE72" s="20"/>
      <c r="AF72" s="20"/>
      <c r="AG72" s="20"/>
      <c r="AH72" s="21"/>
      <c r="AI72" s="21"/>
      <c r="AJ72" s="21"/>
      <c r="AK72" s="21"/>
      <c r="AL72" s="21"/>
      <c r="AM72" s="21"/>
      <c r="AN72" s="21"/>
      <c r="AO72" s="21"/>
      <c r="AP72" s="21"/>
      <c r="AQ72" s="21"/>
      <c r="AR72" s="22"/>
      <c r="AS72" s="21"/>
      <c r="AT72" s="21"/>
      <c r="AU72" s="21"/>
      <c r="AV72" s="21"/>
      <c r="AW72" s="21">
        <v>1</v>
      </c>
      <c r="AX72" s="21">
        <v>1</v>
      </c>
      <c r="AY72" s="21">
        <v>1</v>
      </c>
      <c r="AZ72" s="15"/>
      <c r="BA72" s="15"/>
      <c r="BB72" s="15"/>
      <c r="BC72" s="15"/>
      <c r="BD72" s="23"/>
      <c r="BE72" s="23">
        <v>0</v>
      </c>
      <c r="BF72" s="24" t="s">
        <v>899</v>
      </c>
      <c r="BG72" s="25">
        <f t="shared" si="78"/>
        <v>0</v>
      </c>
      <c r="BH72" s="26">
        <f t="shared" si="101"/>
        <v>0</v>
      </c>
      <c r="BI72" s="24" t="s">
        <v>49</v>
      </c>
      <c r="BJ72" s="24"/>
      <c r="BK72" s="23"/>
      <c r="BL72" s="23">
        <v>1</v>
      </c>
      <c r="BM72" s="24" t="s">
        <v>900</v>
      </c>
      <c r="BN72" s="26">
        <f t="shared" si="79"/>
        <v>0</v>
      </c>
      <c r="BO72" s="27">
        <f t="shared" si="89"/>
        <v>0</v>
      </c>
      <c r="BP72" s="24" t="s">
        <v>49</v>
      </c>
      <c r="BQ72" s="28"/>
      <c r="BR72" s="29"/>
      <c r="BS72" s="23">
        <v>1</v>
      </c>
      <c r="BT72" s="24" t="s">
        <v>901</v>
      </c>
      <c r="BU72" s="26">
        <f t="shared" si="80"/>
        <v>0</v>
      </c>
      <c r="BV72" s="27">
        <f t="shared" si="90"/>
        <v>0</v>
      </c>
      <c r="BW72" s="24" t="s">
        <v>49</v>
      </c>
      <c r="BX72" s="24"/>
      <c r="BY72" s="23"/>
      <c r="BZ72" s="23"/>
      <c r="CA72" s="24"/>
      <c r="CB72" s="26">
        <f t="shared" si="81"/>
        <v>0</v>
      </c>
      <c r="CC72" s="27">
        <f t="shared" si="91"/>
        <v>0</v>
      </c>
      <c r="CD72" s="24" t="s">
        <v>49</v>
      </c>
      <c r="CE72" s="24"/>
      <c r="CF72" s="23"/>
      <c r="CG72" s="23"/>
      <c r="CH72" s="24"/>
      <c r="CI72" s="26">
        <f t="shared" si="82"/>
        <v>0</v>
      </c>
      <c r="CJ72" s="27">
        <f t="shared" si="92"/>
        <v>0</v>
      </c>
      <c r="CK72" s="24" t="s">
        <v>49</v>
      </c>
      <c r="CL72" s="24"/>
      <c r="CM72" s="187"/>
      <c r="CN72" s="187"/>
      <c r="CO72" s="24"/>
      <c r="CP72" s="26">
        <f t="shared" si="83"/>
        <v>0</v>
      </c>
      <c r="CQ72" s="27">
        <f t="shared" si="93"/>
        <v>0</v>
      </c>
      <c r="CR72" s="24" t="s">
        <v>49</v>
      </c>
      <c r="CS72" s="24"/>
      <c r="CT72" s="23"/>
      <c r="CU72" s="23"/>
      <c r="CV72" s="24"/>
      <c r="CW72" s="26">
        <f t="shared" si="84"/>
        <v>0</v>
      </c>
      <c r="CX72" s="27">
        <f t="shared" si="94"/>
        <v>0</v>
      </c>
      <c r="CY72" s="24" t="s">
        <v>49</v>
      </c>
      <c r="CZ72" s="24"/>
      <c r="DA72" s="23"/>
      <c r="DB72" s="23"/>
      <c r="DC72" s="24"/>
      <c r="DD72" s="26">
        <f t="shared" si="85"/>
        <v>0</v>
      </c>
      <c r="DE72" s="27">
        <f t="shared" si="95"/>
        <v>0</v>
      </c>
      <c r="DF72" s="24" t="s">
        <v>49</v>
      </c>
      <c r="DG72" s="24"/>
      <c r="DH72" s="23"/>
      <c r="DI72" s="23"/>
      <c r="DJ72" s="24"/>
      <c r="DK72" s="26">
        <f t="shared" si="86"/>
        <v>0</v>
      </c>
      <c r="DL72" s="27">
        <f t="shared" si="96"/>
        <v>0</v>
      </c>
      <c r="DM72" s="24" t="s">
        <v>49</v>
      </c>
      <c r="DN72" s="24"/>
      <c r="DO72" s="23"/>
      <c r="DP72" s="23"/>
      <c r="DQ72" s="24"/>
      <c r="DR72" s="26">
        <f t="shared" si="87"/>
        <v>0</v>
      </c>
      <c r="DS72" s="27">
        <f t="shared" si="97"/>
        <v>0</v>
      </c>
      <c r="DT72" s="24" t="s">
        <v>49</v>
      </c>
      <c r="DU72" s="24"/>
      <c r="DV72" s="23"/>
      <c r="DW72" s="23"/>
      <c r="DX72" s="24"/>
      <c r="DY72" s="26">
        <f t="shared" si="88"/>
        <v>0</v>
      </c>
      <c r="DZ72" s="27">
        <f t="shared" si="98"/>
        <v>0</v>
      </c>
      <c r="EA72" s="24" t="s">
        <v>49</v>
      </c>
      <c r="EB72" s="24"/>
      <c r="EC72" s="30">
        <v>1</v>
      </c>
      <c r="ED72" s="23"/>
      <c r="EE72" s="24"/>
      <c r="EF72" s="26">
        <f t="shared" si="100"/>
        <v>1</v>
      </c>
      <c r="EG72" s="27">
        <f t="shared" si="99"/>
        <v>0</v>
      </c>
      <c r="EH72" s="24" t="s">
        <v>49</v>
      </c>
      <c r="EI72" s="24"/>
      <c r="EJ72" s="31">
        <v>2026</v>
      </c>
    </row>
    <row r="73" spans="2:140" ht="37" customHeight="1" x14ac:dyDescent="0.25">
      <c r="B73" s="15" t="s">
        <v>44</v>
      </c>
      <c r="C73" s="15" t="s">
        <v>76</v>
      </c>
      <c r="D73" s="15" t="s">
        <v>76</v>
      </c>
      <c r="E73" s="15" t="s">
        <v>129</v>
      </c>
      <c r="F73" s="15" t="s">
        <v>244</v>
      </c>
      <c r="G73" s="16" t="s">
        <v>245</v>
      </c>
      <c r="H73" s="15" t="s">
        <v>373</v>
      </c>
      <c r="I73" s="15" t="s">
        <v>433</v>
      </c>
      <c r="J73" s="15" t="s">
        <v>434</v>
      </c>
      <c r="K73" s="15" t="s">
        <v>435</v>
      </c>
      <c r="L73" s="15" t="s">
        <v>489</v>
      </c>
      <c r="M73" s="15" t="s">
        <v>65</v>
      </c>
      <c r="N73" s="15" t="s">
        <v>728</v>
      </c>
      <c r="O73" s="21">
        <v>122</v>
      </c>
      <c r="P73" s="18" t="s">
        <v>497</v>
      </c>
      <c r="Q73" s="19" t="s">
        <v>252</v>
      </c>
      <c r="R73" s="18" t="s">
        <v>253</v>
      </c>
      <c r="S73" s="18" t="s">
        <v>902</v>
      </c>
      <c r="T73" s="18" t="s">
        <v>254</v>
      </c>
      <c r="U73" s="18" t="s">
        <v>260</v>
      </c>
      <c r="V73" s="18">
        <v>0</v>
      </c>
      <c r="W73" s="18" t="s">
        <v>903</v>
      </c>
      <c r="X73" s="19" t="s">
        <v>256</v>
      </c>
      <c r="Y73" s="20"/>
      <c r="Z73" s="20" t="s">
        <v>48</v>
      </c>
      <c r="AA73" s="20"/>
      <c r="AB73" s="20"/>
      <c r="AC73" s="20"/>
      <c r="AD73" s="20"/>
      <c r="AE73" s="20"/>
      <c r="AF73" s="20"/>
      <c r="AG73" s="20"/>
      <c r="AH73" s="21"/>
      <c r="AI73" s="21"/>
      <c r="AJ73" s="21"/>
      <c r="AK73" s="21"/>
      <c r="AL73" s="21"/>
      <c r="AM73" s="21"/>
      <c r="AN73" s="21"/>
      <c r="AO73" s="21"/>
      <c r="AP73" s="21"/>
      <c r="AQ73" s="21"/>
      <c r="AR73" s="22"/>
      <c r="AS73" s="21"/>
      <c r="AT73" s="21"/>
      <c r="AU73" s="21"/>
      <c r="AV73" s="21"/>
      <c r="AW73" s="21">
        <v>30</v>
      </c>
      <c r="AX73" s="21">
        <v>70</v>
      </c>
      <c r="AY73" s="21">
        <v>100</v>
      </c>
      <c r="AZ73" s="15"/>
      <c r="BA73" s="15"/>
      <c r="BB73" s="15"/>
      <c r="BC73" s="15"/>
      <c r="BD73" s="23"/>
      <c r="BE73" s="23"/>
      <c r="BF73" s="24" t="s">
        <v>904</v>
      </c>
      <c r="BG73" s="25">
        <f t="shared" si="78"/>
        <v>0</v>
      </c>
      <c r="BH73" s="26">
        <f t="shared" si="101"/>
        <v>0</v>
      </c>
      <c r="BI73" s="24" t="s">
        <v>49</v>
      </c>
      <c r="BJ73" s="24"/>
      <c r="BK73" s="23"/>
      <c r="BL73" s="23">
        <v>1</v>
      </c>
      <c r="BM73" s="24" t="s">
        <v>905</v>
      </c>
      <c r="BN73" s="26">
        <f t="shared" si="79"/>
        <v>0</v>
      </c>
      <c r="BO73" s="27">
        <f t="shared" si="89"/>
        <v>0</v>
      </c>
      <c r="BP73" s="24" t="s">
        <v>49</v>
      </c>
      <c r="BQ73" s="28"/>
      <c r="BR73" s="29"/>
      <c r="BS73" s="23"/>
      <c r="BT73" s="24" t="s">
        <v>906</v>
      </c>
      <c r="BU73" s="26">
        <f t="shared" si="80"/>
        <v>0</v>
      </c>
      <c r="BV73" s="27">
        <f t="shared" si="90"/>
        <v>0</v>
      </c>
      <c r="BW73" s="24" t="s">
        <v>49</v>
      </c>
      <c r="BX73" s="24"/>
      <c r="BY73" s="23"/>
      <c r="BZ73" s="23"/>
      <c r="CA73" s="24"/>
      <c r="CB73" s="26">
        <f t="shared" si="81"/>
        <v>0</v>
      </c>
      <c r="CC73" s="27">
        <f t="shared" si="91"/>
        <v>0</v>
      </c>
      <c r="CD73" s="24" t="s">
        <v>49</v>
      </c>
      <c r="CE73" s="24"/>
      <c r="CF73" s="23"/>
      <c r="CG73" s="23"/>
      <c r="CH73" s="24"/>
      <c r="CI73" s="26">
        <f t="shared" si="82"/>
        <v>0</v>
      </c>
      <c r="CJ73" s="27">
        <f t="shared" si="92"/>
        <v>0</v>
      </c>
      <c r="CK73" s="24" t="s">
        <v>49</v>
      </c>
      <c r="CL73" s="24"/>
      <c r="CM73" s="187"/>
      <c r="CN73" s="187"/>
      <c r="CO73" s="24"/>
      <c r="CP73" s="26">
        <f t="shared" si="83"/>
        <v>0</v>
      </c>
      <c r="CQ73" s="27">
        <f t="shared" si="93"/>
        <v>0</v>
      </c>
      <c r="CR73" s="24" t="s">
        <v>49</v>
      </c>
      <c r="CS73" s="24"/>
      <c r="CT73" s="23"/>
      <c r="CU73" s="23"/>
      <c r="CV73" s="24"/>
      <c r="CW73" s="26">
        <f t="shared" si="84"/>
        <v>0</v>
      </c>
      <c r="CX73" s="27">
        <f t="shared" si="94"/>
        <v>0</v>
      </c>
      <c r="CY73" s="24" t="s">
        <v>49</v>
      </c>
      <c r="CZ73" s="24"/>
      <c r="DA73" s="23"/>
      <c r="DB73" s="23"/>
      <c r="DC73" s="24"/>
      <c r="DD73" s="26">
        <f t="shared" si="85"/>
        <v>0</v>
      </c>
      <c r="DE73" s="27">
        <f t="shared" si="95"/>
        <v>0</v>
      </c>
      <c r="DF73" s="24" t="s">
        <v>49</v>
      </c>
      <c r="DG73" s="24"/>
      <c r="DH73" s="23"/>
      <c r="DI73" s="23"/>
      <c r="DJ73" s="24"/>
      <c r="DK73" s="26">
        <f t="shared" si="86"/>
        <v>0</v>
      </c>
      <c r="DL73" s="27">
        <f t="shared" si="96"/>
        <v>0</v>
      </c>
      <c r="DM73" s="24" t="s">
        <v>49</v>
      </c>
      <c r="DN73" s="24"/>
      <c r="DO73" s="23"/>
      <c r="DP73" s="23"/>
      <c r="DQ73" s="24"/>
      <c r="DR73" s="26">
        <f t="shared" si="87"/>
        <v>0</v>
      </c>
      <c r="DS73" s="27">
        <f t="shared" si="97"/>
        <v>0</v>
      </c>
      <c r="DT73" s="24" t="s">
        <v>49</v>
      </c>
      <c r="DU73" s="24"/>
      <c r="DV73" s="23"/>
      <c r="DW73" s="23"/>
      <c r="DX73" s="24"/>
      <c r="DY73" s="26">
        <f t="shared" si="88"/>
        <v>0</v>
      </c>
      <c r="DZ73" s="27">
        <f t="shared" si="98"/>
        <v>0</v>
      </c>
      <c r="EA73" s="24" t="s">
        <v>49</v>
      </c>
      <c r="EB73" s="24"/>
      <c r="EC73" s="30">
        <v>70</v>
      </c>
      <c r="ED73" s="23"/>
      <c r="EE73" s="24"/>
      <c r="EF73" s="26">
        <f t="shared" si="100"/>
        <v>1</v>
      </c>
      <c r="EG73" s="27">
        <f t="shared" si="99"/>
        <v>0</v>
      </c>
      <c r="EH73" s="24" t="s">
        <v>49</v>
      </c>
      <c r="EI73" s="24"/>
      <c r="EJ73" s="31">
        <v>2026</v>
      </c>
    </row>
    <row r="74" spans="2:140" ht="37" customHeight="1" x14ac:dyDescent="0.25">
      <c r="B74" s="15" t="s">
        <v>44</v>
      </c>
      <c r="C74" s="15" t="s">
        <v>76</v>
      </c>
      <c r="D74" s="15" t="s">
        <v>76</v>
      </c>
      <c r="E74" s="15" t="s">
        <v>129</v>
      </c>
      <c r="F74" s="15" t="s">
        <v>244</v>
      </c>
      <c r="G74" s="16" t="s">
        <v>245</v>
      </c>
      <c r="H74" s="15" t="s">
        <v>373</v>
      </c>
      <c r="I74" s="15" t="s">
        <v>433</v>
      </c>
      <c r="J74" s="15" t="s">
        <v>434</v>
      </c>
      <c r="K74" s="15" t="s">
        <v>435</v>
      </c>
      <c r="L74" s="15" t="s">
        <v>489</v>
      </c>
      <c r="M74" s="15" t="s">
        <v>78</v>
      </c>
      <c r="N74" s="15" t="s">
        <v>79</v>
      </c>
      <c r="O74" s="21">
        <v>123</v>
      </c>
      <c r="P74" s="18" t="s">
        <v>907</v>
      </c>
      <c r="Q74" s="19" t="s">
        <v>252</v>
      </c>
      <c r="R74" s="18" t="s">
        <v>253</v>
      </c>
      <c r="S74" s="18" t="s">
        <v>524</v>
      </c>
      <c r="T74" s="18" t="s">
        <v>254</v>
      </c>
      <c r="U74" s="18" t="s">
        <v>355</v>
      </c>
      <c r="V74" s="18">
        <v>0</v>
      </c>
      <c r="W74" s="18" t="s">
        <v>908</v>
      </c>
      <c r="X74" s="19" t="s">
        <v>256</v>
      </c>
      <c r="Y74" s="20"/>
      <c r="Z74" s="20" t="s">
        <v>48</v>
      </c>
      <c r="AA74" s="20"/>
      <c r="AB74" s="20"/>
      <c r="AC74" s="20"/>
      <c r="AD74" s="20"/>
      <c r="AE74" s="20"/>
      <c r="AF74" s="20"/>
      <c r="AG74" s="20"/>
      <c r="AH74" s="21"/>
      <c r="AI74" s="21"/>
      <c r="AJ74" s="21"/>
      <c r="AK74" s="21"/>
      <c r="AL74" s="21"/>
      <c r="AM74" s="21"/>
      <c r="AN74" s="21"/>
      <c r="AO74" s="21"/>
      <c r="AP74" s="21"/>
      <c r="AQ74" s="21"/>
      <c r="AR74" s="22"/>
      <c r="AS74" s="21"/>
      <c r="AT74" s="21"/>
      <c r="AU74" s="21"/>
      <c r="AV74" s="21"/>
      <c r="AW74" s="21">
        <v>10</v>
      </c>
      <c r="AX74" s="21">
        <v>12</v>
      </c>
      <c r="AY74" s="21">
        <v>20</v>
      </c>
      <c r="AZ74" s="15"/>
      <c r="BA74" s="15"/>
      <c r="BB74" s="15"/>
      <c r="BC74" s="15"/>
      <c r="BD74" s="23">
        <v>0</v>
      </c>
      <c r="BE74" s="23"/>
      <c r="BF74" s="24" t="s">
        <v>909</v>
      </c>
      <c r="BG74" s="25">
        <f t="shared" si="78"/>
        <v>0</v>
      </c>
      <c r="BH74" s="26">
        <f t="shared" si="101"/>
        <v>0</v>
      </c>
      <c r="BI74" s="24" t="s">
        <v>49</v>
      </c>
      <c r="BJ74" s="24" t="s">
        <v>910</v>
      </c>
      <c r="BK74" s="23">
        <v>1</v>
      </c>
      <c r="BL74" s="23">
        <v>1</v>
      </c>
      <c r="BM74" s="24" t="s">
        <v>911</v>
      </c>
      <c r="BN74" s="26">
        <f t="shared" si="79"/>
        <v>8.3333333333333329E-2</v>
      </c>
      <c r="BO74" s="27">
        <f t="shared" si="89"/>
        <v>0</v>
      </c>
      <c r="BP74" s="24" t="s">
        <v>62</v>
      </c>
      <c r="BQ74" s="28" t="s">
        <v>912</v>
      </c>
      <c r="BR74" s="29">
        <v>2</v>
      </c>
      <c r="BS74" s="23">
        <v>1</v>
      </c>
      <c r="BT74" s="24" t="s">
        <v>913</v>
      </c>
      <c r="BU74" s="26">
        <f t="shared" si="80"/>
        <v>0.16666666666666666</v>
      </c>
      <c r="BV74" s="27">
        <f t="shared" si="90"/>
        <v>0</v>
      </c>
      <c r="BW74" s="24" t="s">
        <v>62</v>
      </c>
      <c r="BX74" s="24" t="s">
        <v>914</v>
      </c>
      <c r="BY74" s="23">
        <v>3</v>
      </c>
      <c r="BZ74" s="23"/>
      <c r="CA74" s="24"/>
      <c r="CB74" s="26">
        <f t="shared" si="81"/>
        <v>0.25</v>
      </c>
      <c r="CC74" s="27">
        <f t="shared" si="91"/>
        <v>0</v>
      </c>
      <c r="CD74" s="24" t="s">
        <v>49</v>
      </c>
      <c r="CE74" s="24"/>
      <c r="CF74" s="23">
        <v>4</v>
      </c>
      <c r="CG74" s="23"/>
      <c r="CH74" s="24"/>
      <c r="CI74" s="26">
        <f t="shared" si="82"/>
        <v>0.33333333333333331</v>
      </c>
      <c r="CJ74" s="27">
        <f t="shared" si="92"/>
        <v>0</v>
      </c>
      <c r="CK74" s="24" t="s">
        <v>49</v>
      </c>
      <c r="CL74" s="24"/>
      <c r="CM74" s="187">
        <v>5</v>
      </c>
      <c r="CN74" s="187"/>
      <c r="CO74" s="24"/>
      <c r="CP74" s="26">
        <f t="shared" si="83"/>
        <v>0.41666666666666669</v>
      </c>
      <c r="CQ74" s="27">
        <f t="shared" si="93"/>
        <v>0</v>
      </c>
      <c r="CR74" s="24" t="s">
        <v>49</v>
      </c>
      <c r="CS74" s="24"/>
      <c r="CT74" s="23">
        <v>6</v>
      </c>
      <c r="CU74" s="23"/>
      <c r="CV74" s="24"/>
      <c r="CW74" s="26">
        <f t="shared" si="84"/>
        <v>0.5</v>
      </c>
      <c r="CX74" s="27">
        <f t="shared" si="94"/>
        <v>0</v>
      </c>
      <c r="CY74" s="24" t="s">
        <v>49</v>
      </c>
      <c r="CZ74" s="24"/>
      <c r="DA74" s="23">
        <v>7</v>
      </c>
      <c r="DB74" s="23"/>
      <c r="DC74" s="24"/>
      <c r="DD74" s="26">
        <f t="shared" si="85"/>
        <v>0.58333333333333337</v>
      </c>
      <c r="DE74" s="27">
        <f t="shared" si="95"/>
        <v>0</v>
      </c>
      <c r="DF74" s="24" t="s">
        <v>49</v>
      </c>
      <c r="DG74" s="24"/>
      <c r="DH74" s="23">
        <v>8</v>
      </c>
      <c r="DI74" s="23"/>
      <c r="DJ74" s="24"/>
      <c r="DK74" s="26">
        <f t="shared" si="86"/>
        <v>0.66666666666666663</v>
      </c>
      <c r="DL74" s="27">
        <f t="shared" si="96"/>
        <v>0</v>
      </c>
      <c r="DM74" s="24" t="s">
        <v>49</v>
      </c>
      <c r="DN74" s="24"/>
      <c r="DO74" s="23">
        <v>9</v>
      </c>
      <c r="DP74" s="23"/>
      <c r="DQ74" s="24"/>
      <c r="DR74" s="26">
        <f t="shared" si="87"/>
        <v>0.75</v>
      </c>
      <c r="DS74" s="27">
        <f t="shared" si="97"/>
        <v>0</v>
      </c>
      <c r="DT74" s="24" t="s">
        <v>49</v>
      </c>
      <c r="DU74" s="24"/>
      <c r="DV74" s="23">
        <v>10</v>
      </c>
      <c r="DW74" s="23"/>
      <c r="DX74" s="24"/>
      <c r="DY74" s="26">
        <f t="shared" si="88"/>
        <v>0.83333333333333337</v>
      </c>
      <c r="DZ74" s="27">
        <f t="shared" si="98"/>
        <v>0</v>
      </c>
      <c r="EA74" s="24" t="s">
        <v>49</v>
      </c>
      <c r="EB74" s="24"/>
      <c r="EC74" s="30">
        <v>12</v>
      </c>
      <c r="ED74" s="23"/>
      <c r="EE74" s="24"/>
      <c r="EF74" s="26">
        <f t="shared" si="100"/>
        <v>1</v>
      </c>
      <c r="EG74" s="27">
        <f t="shared" si="99"/>
        <v>0</v>
      </c>
      <c r="EH74" s="24" t="s">
        <v>49</v>
      </c>
      <c r="EI74" s="24"/>
      <c r="EJ74" s="31">
        <v>2026</v>
      </c>
    </row>
    <row r="75" spans="2:140" ht="37" customHeight="1" x14ac:dyDescent="0.25">
      <c r="B75" s="15" t="s">
        <v>44</v>
      </c>
      <c r="C75" s="15" t="s">
        <v>76</v>
      </c>
      <c r="D75" s="15" t="s">
        <v>498</v>
      </c>
      <c r="E75" s="15" t="s">
        <v>129</v>
      </c>
      <c r="F75" s="15" t="s">
        <v>244</v>
      </c>
      <c r="G75" s="16" t="s">
        <v>245</v>
      </c>
      <c r="H75" s="15" t="s">
        <v>373</v>
      </c>
      <c r="I75" s="15" t="s">
        <v>433</v>
      </c>
      <c r="J75" s="15" t="s">
        <v>434</v>
      </c>
      <c r="K75" s="15" t="s">
        <v>435</v>
      </c>
      <c r="L75" s="15" t="s">
        <v>499</v>
      </c>
      <c r="M75" s="15" t="s">
        <v>78</v>
      </c>
      <c r="N75" s="15" t="s">
        <v>79</v>
      </c>
      <c r="O75" s="21">
        <v>18</v>
      </c>
      <c r="P75" s="18" t="s">
        <v>504</v>
      </c>
      <c r="Q75" s="19" t="s">
        <v>252</v>
      </c>
      <c r="R75" s="18" t="s">
        <v>505</v>
      </c>
      <c r="S75" s="18" t="s">
        <v>506</v>
      </c>
      <c r="T75" s="18" t="s">
        <v>254</v>
      </c>
      <c r="U75" s="18" t="s">
        <v>332</v>
      </c>
      <c r="V75" s="18">
        <v>0</v>
      </c>
      <c r="W75" s="18" t="s">
        <v>507</v>
      </c>
      <c r="X75" s="19" t="s">
        <v>256</v>
      </c>
      <c r="Y75" s="20"/>
      <c r="Z75" s="20"/>
      <c r="AA75" s="20"/>
      <c r="AB75" s="20"/>
      <c r="AC75" s="20"/>
      <c r="AD75" s="20"/>
      <c r="AE75" s="20"/>
      <c r="AF75" s="20"/>
      <c r="AG75" s="20"/>
      <c r="AH75" s="21"/>
      <c r="AI75" s="21"/>
      <c r="AJ75" s="21"/>
      <c r="AK75" s="21"/>
      <c r="AL75" s="21"/>
      <c r="AM75" s="21"/>
      <c r="AN75" s="21"/>
      <c r="AO75" s="21"/>
      <c r="AP75" s="21"/>
      <c r="AQ75" s="21"/>
      <c r="AR75" s="22"/>
      <c r="AS75" s="21"/>
      <c r="AT75" s="200" t="s">
        <v>915</v>
      </c>
      <c r="AU75" s="200" t="s">
        <v>916</v>
      </c>
      <c r="AV75" s="200">
        <v>97</v>
      </c>
      <c r="AW75" s="200">
        <v>97</v>
      </c>
      <c r="AX75" s="200">
        <v>97</v>
      </c>
      <c r="AY75" s="197">
        <v>97</v>
      </c>
      <c r="AZ75" s="191"/>
      <c r="BA75" s="191"/>
      <c r="BB75" s="191"/>
      <c r="BC75" s="191"/>
      <c r="BD75" s="54"/>
      <c r="BE75" s="54"/>
      <c r="BF75" s="57"/>
      <c r="BG75" s="25">
        <f t="shared" si="78"/>
        <v>0</v>
      </c>
      <c r="BH75" s="27">
        <f>+IF(BI75="SI",IFERROR((IF(BI75="SI",BE75,0)/AX75),"REVISAR"),0)</f>
        <v>0</v>
      </c>
      <c r="BI75" s="24" t="s">
        <v>49</v>
      </c>
      <c r="BJ75" s="57"/>
      <c r="BK75" s="201"/>
      <c r="BL75" s="54"/>
      <c r="BM75" s="57"/>
      <c r="BN75" s="26">
        <f t="shared" si="79"/>
        <v>0</v>
      </c>
      <c r="BO75" s="27">
        <f t="shared" si="89"/>
        <v>0</v>
      </c>
      <c r="BP75" s="24" t="s">
        <v>49</v>
      </c>
      <c r="BQ75" s="28"/>
      <c r="BR75" s="202">
        <v>20</v>
      </c>
      <c r="BS75" s="54">
        <v>97</v>
      </c>
      <c r="BT75" s="57" t="s">
        <v>917</v>
      </c>
      <c r="BU75" s="26">
        <f t="shared" si="80"/>
        <v>0.20618556701030927</v>
      </c>
      <c r="BV75" s="27">
        <f t="shared" si="90"/>
        <v>0</v>
      </c>
      <c r="BW75" s="24" t="s">
        <v>62</v>
      </c>
      <c r="BX75" s="57" t="s">
        <v>918</v>
      </c>
      <c r="BY75" s="201"/>
      <c r="BZ75" s="54"/>
      <c r="CA75" s="57"/>
      <c r="CB75" s="26">
        <f t="shared" si="81"/>
        <v>0</v>
      </c>
      <c r="CC75" s="27">
        <f t="shared" si="91"/>
        <v>0</v>
      </c>
      <c r="CD75" s="24" t="s">
        <v>49</v>
      </c>
      <c r="CE75" s="57"/>
      <c r="CF75" s="201"/>
      <c r="CG75" s="54"/>
      <c r="CH75" s="57"/>
      <c r="CI75" s="26">
        <f t="shared" si="82"/>
        <v>0</v>
      </c>
      <c r="CJ75" s="27">
        <f t="shared" si="92"/>
        <v>0</v>
      </c>
      <c r="CK75" s="24" t="s">
        <v>49</v>
      </c>
      <c r="CL75" s="57"/>
      <c r="CM75" s="199">
        <v>30</v>
      </c>
      <c r="CN75" s="203"/>
      <c r="CO75" s="57"/>
      <c r="CP75" s="26">
        <f t="shared" si="83"/>
        <v>0.30927835051546393</v>
      </c>
      <c r="CQ75" s="27">
        <f t="shared" si="93"/>
        <v>0</v>
      </c>
      <c r="CR75" s="24" t="s">
        <v>49</v>
      </c>
      <c r="CS75" s="57"/>
      <c r="CT75" s="54"/>
      <c r="CU75" s="54"/>
      <c r="CV75" s="57"/>
      <c r="CW75" s="26">
        <f t="shared" si="84"/>
        <v>0</v>
      </c>
      <c r="CX75" s="27">
        <f t="shared" si="94"/>
        <v>0</v>
      </c>
      <c r="CY75" s="24" t="s">
        <v>49</v>
      </c>
      <c r="CZ75" s="57"/>
      <c r="DA75" s="55"/>
      <c r="DB75" s="54"/>
      <c r="DC75" s="57"/>
      <c r="DD75" s="26">
        <f t="shared" si="85"/>
        <v>0</v>
      </c>
      <c r="DE75" s="27">
        <f t="shared" si="95"/>
        <v>0</v>
      </c>
      <c r="DF75" s="24" t="s">
        <v>49</v>
      </c>
      <c r="DG75" s="57"/>
      <c r="DH75" s="55">
        <v>60</v>
      </c>
      <c r="DI75" s="54"/>
      <c r="DJ75" s="57"/>
      <c r="DK75" s="26">
        <f t="shared" si="86"/>
        <v>0.61855670103092786</v>
      </c>
      <c r="DL75" s="27">
        <f t="shared" si="96"/>
        <v>0</v>
      </c>
      <c r="DM75" s="24" t="s">
        <v>49</v>
      </c>
      <c r="DN75" s="57"/>
      <c r="DO75" s="55"/>
      <c r="DP75" s="54"/>
      <c r="DQ75" s="57"/>
      <c r="DR75" s="26">
        <f t="shared" si="87"/>
        <v>0</v>
      </c>
      <c r="DS75" s="27">
        <f t="shared" si="97"/>
        <v>0</v>
      </c>
      <c r="DT75" s="24" t="s">
        <v>49</v>
      </c>
      <c r="DU75" s="57"/>
      <c r="DV75" s="55"/>
      <c r="DW75" s="54"/>
      <c r="DX75" s="57"/>
      <c r="DY75" s="26">
        <f t="shared" si="88"/>
        <v>0</v>
      </c>
      <c r="DZ75" s="27">
        <f t="shared" si="98"/>
        <v>0</v>
      </c>
      <c r="EA75" s="24" t="s">
        <v>49</v>
      </c>
      <c r="EB75" s="57"/>
      <c r="EC75" s="58">
        <v>97</v>
      </c>
      <c r="ED75" s="54"/>
      <c r="EE75" s="57"/>
      <c r="EF75" s="26">
        <f t="shared" si="100"/>
        <v>1</v>
      </c>
      <c r="EG75" s="27">
        <f t="shared" si="99"/>
        <v>0</v>
      </c>
      <c r="EH75" s="24" t="s">
        <v>49</v>
      </c>
      <c r="EI75" s="24"/>
      <c r="EJ75" s="31">
        <v>2026</v>
      </c>
    </row>
    <row r="76" spans="2:140" ht="37" customHeight="1" x14ac:dyDescent="0.25">
      <c r="B76" s="15" t="s">
        <v>44</v>
      </c>
      <c r="C76" s="15" t="s">
        <v>76</v>
      </c>
      <c r="D76" s="15" t="s">
        <v>498</v>
      </c>
      <c r="E76" s="15" t="s">
        <v>129</v>
      </c>
      <c r="F76" s="15" t="s">
        <v>244</v>
      </c>
      <c r="G76" s="16" t="s">
        <v>245</v>
      </c>
      <c r="H76" s="15" t="s">
        <v>373</v>
      </c>
      <c r="I76" s="15" t="s">
        <v>433</v>
      </c>
      <c r="J76" s="15" t="s">
        <v>434</v>
      </c>
      <c r="K76" s="15" t="s">
        <v>435</v>
      </c>
      <c r="L76" s="15" t="s">
        <v>499</v>
      </c>
      <c r="M76" s="15" t="s">
        <v>78</v>
      </c>
      <c r="N76" s="15" t="s">
        <v>79</v>
      </c>
      <c r="O76" s="21">
        <v>20</v>
      </c>
      <c r="P76" s="18" t="s">
        <v>508</v>
      </c>
      <c r="Q76" s="19" t="s">
        <v>97</v>
      </c>
      <c r="R76" s="18" t="s">
        <v>419</v>
      </c>
      <c r="S76" s="18" t="s">
        <v>509</v>
      </c>
      <c r="T76" s="18" t="s">
        <v>274</v>
      </c>
      <c r="U76" s="18" t="s">
        <v>332</v>
      </c>
      <c r="V76" s="18">
        <v>0</v>
      </c>
      <c r="W76" s="18" t="s">
        <v>510</v>
      </c>
      <c r="X76" s="19" t="s">
        <v>256</v>
      </c>
      <c r="Y76" s="20"/>
      <c r="Z76" s="20"/>
      <c r="AA76" s="20"/>
      <c r="AB76" s="20"/>
      <c r="AC76" s="20"/>
      <c r="AD76" s="20"/>
      <c r="AE76" s="20"/>
      <c r="AF76" s="20"/>
      <c r="AG76" s="20"/>
      <c r="AH76" s="21"/>
      <c r="AI76" s="21"/>
      <c r="AJ76" s="21"/>
      <c r="AK76" s="21"/>
      <c r="AL76" s="21"/>
      <c r="AM76" s="21"/>
      <c r="AN76" s="21"/>
      <c r="AO76" s="21"/>
      <c r="AP76" s="21"/>
      <c r="AQ76" s="21"/>
      <c r="AR76" s="22"/>
      <c r="AS76" s="21"/>
      <c r="AT76" s="21">
        <v>96</v>
      </c>
      <c r="AU76" s="21">
        <v>96</v>
      </c>
      <c r="AV76" s="21">
        <v>97</v>
      </c>
      <c r="AW76" s="21">
        <v>97</v>
      </c>
      <c r="AX76" s="21">
        <v>97</v>
      </c>
      <c r="AY76" s="21">
        <v>97</v>
      </c>
      <c r="AZ76" s="15"/>
      <c r="BA76" s="15"/>
      <c r="BB76" s="15"/>
      <c r="BC76" s="15"/>
      <c r="BD76" s="23"/>
      <c r="BE76" s="23"/>
      <c r="BF76" s="24"/>
      <c r="BG76" s="25">
        <f t="shared" si="78"/>
        <v>0</v>
      </c>
      <c r="BH76" s="27">
        <f>+IF(BI76="SI",IFERROR((IF(BI76="SI",BE76,0)/AX76),"REVISAR"),0)</f>
        <v>0</v>
      </c>
      <c r="BI76" s="24" t="s">
        <v>49</v>
      </c>
      <c r="BJ76" s="24"/>
      <c r="BK76" s="23">
        <v>30</v>
      </c>
      <c r="BL76" s="23"/>
      <c r="BM76" s="24"/>
      <c r="BN76" s="26">
        <f t="shared" si="79"/>
        <v>0.30927835051546393</v>
      </c>
      <c r="BO76" s="27">
        <f t="shared" si="89"/>
        <v>0</v>
      </c>
      <c r="BP76" s="24" t="s">
        <v>49</v>
      </c>
      <c r="BQ76" s="28"/>
      <c r="BR76" s="29">
        <v>15</v>
      </c>
      <c r="BS76" s="23"/>
      <c r="BT76" s="24"/>
      <c r="BU76" s="26">
        <f t="shared" si="80"/>
        <v>0.15463917525773196</v>
      </c>
      <c r="BV76" s="27">
        <f t="shared" si="90"/>
        <v>0</v>
      </c>
      <c r="BW76" s="24" t="s">
        <v>62</v>
      </c>
      <c r="BX76" s="24" t="s">
        <v>919</v>
      </c>
      <c r="BY76" s="23">
        <v>15</v>
      </c>
      <c r="BZ76" s="23"/>
      <c r="CA76" s="24"/>
      <c r="CB76" s="26">
        <f t="shared" si="81"/>
        <v>0.15463917525773196</v>
      </c>
      <c r="CC76" s="27">
        <f t="shared" si="91"/>
        <v>0</v>
      </c>
      <c r="CD76" s="24" t="s">
        <v>49</v>
      </c>
      <c r="CE76" s="24"/>
      <c r="CF76" s="23">
        <v>15</v>
      </c>
      <c r="CG76" s="23"/>
      <c r="CH76" s="24"/>
      <c r="CI76" s="26">
        <f t="shared" si="82"/>
        <v>0.15463917525773196</v>
      </c>
      <c r="CJ76" s="27">
        <f t="shared" si="92"/>
        <v>0</v>
      </c>
      <c r="CK76" s="24" t="s">
        <v>49</v>
      </c>
      <c r="CL76" s="24"/>
      <c r="CM76" s="187">
        <v>30</v>
      </c>
      <c r="CN76" s="187"/>
      <c r="CO76" s="24"/>
      <c r="CP76" s="26">
        <f t="shared" si="83"/>
        <v>0.30927835051546393</v>
      </c>
      <c r="CQ76" s="27">
        <f t="shared" si="93"/>
        <v>0</v>
      </c>
      <c r="CR76" s="24" t="s">
        <v>49</v>
      </c>
      <c r="CS76" s="24"/>
      <c r="CT76" s="23">
        <v>30</v>
      </c>
      <c r="CU76" s="23"/>
      <c r="CV76" s="24"/>
      <c r="CW76" s="26">
        <f t="shared" si="84"/>
        <v>0.30927835051546393</v>
      </c>
      <c r="CX76" s="27">
        <f t="shared" si="94"/>
        <v>0</v>
      </c>
      <c r="CY76" s="24" t="s">
        <v>49</v>
      </c>
      <c r="CZ76" s="24"/>
      <c r="DA76" s="23">
        <v>30</v>
      </c>
      <c r="DB76" s="23"/>
      <c r="DC76" s="24"/>
      <c r="DD76" s="26">
        <f t="shared" si="85"/>
        <v>0.30927835051546393</v>
      </c>
      <c r="DE76" s="27">
        <f t="shared" si="95"/>
        <v>0</v>
      </c>
      <c r="DF76" s="24" t="s">
        <v>49</v>
      </c>
      <c r="DG76" s="24"/>
      <c r="DH76" s="23">
        <v>60</v>
      </c>
      <c r="DI76" s="23"/>
      <c r="DJ76" s="24"/>
      <c r="DK76" s="26">
        <f t="shared" si="86"/>
        <v>0.61855670103092786</v>
      </c>
      <c r="DL76" s="27">
        <f t="shared" si="96"/>
        <v>0</v>
      </c>
      <c r="DM76" s="24" t="s">
        <v>49</v>
      </c>
      <c r="DN76" s="24"/>
      <c r="DO76" s="23">
        <v>60</v>
      </c>
      <c r="DP76" s="23"/>
      <c r="DQ76" s="24"/>
      <c r="DR76" s="26">
        <f t="shared" si="87"/>
        <v>0.61855670103092786</v>
      </c>
      <c r="DS76" s="27">
        <f t="shared" si="97"/>
        <v>0</v>
      </c>
      <c r="DT76" s="24" t="s">
        <v>49</v>
      </c>
      <c r="DU76" s="24"/>
      <c r="DV76" s="23">
        <v>60</v>
      </c>
      <c r="DW76" s="23"/>
      <c r="DX76" s="24"/>
      <c r="DY76" s="26">
        <f t="shared" si="88"/>
        <v>0.61855670103092786</v>
      </c>
      <c r="DZ76" s="27">
        <f t="shared" si="98"/>
        <v>0</v>
      </c>
      <c r="EA76" s="24" t="s">
        <v>49</v>
      </c>
      <c r="EB76" s="24"/>
      <c r="EC76" s="30">
        <v>97</v>
      </c>
      <c r="ED76" s="23"/>
      <c r="EE76" s="24"/>
      <c r="EF76" s="26">
        <f t="shared" si="100"/>
        <v>1</v>
      </c>
      <c r="EG76" s="27">
        <f t="shared" si="99"/>
        <v>0</v>
      </c>
      <c r="EH76" s="24" t="s">
        <v>49</v>
      </c>
      <c r="EI76" s="24"/>
      <c r="EJ76" s="31">
        <v>2026</v>
      </c>
    </row>
    <row r="77" spans="2:140" ht="37" customHeight="1" x14ac:dyDescent="0.25">
      <c r="B77" s="15" t="s">
        <v>44</v>
      </c>
      <c r="C77" s="15" t="s">
        <v>76</v>
      </c>
      <c r="D77" s="15" t="s">
        <v>498</v>
      </c>
      <c r="E77" s="15" t="s">
        <v>129</v>
      </c>
      <c r="F77" s="15" t="s">
        <v>244</v>
      </c>
      <c r="G77" s="16" t="s">
        <v>366</v>
      </c>
      <c r="H77" s="15" t="s">
        <v>373</v>
      </c>
      <c r="I77" s="15" t="s">
        <v>247</v>
      </c>
      <c r="J77" s="15" t="s">
        <v>248</v>
      </c>
      <c r="K77" s="15" t="s">
        <v>249</v>
      </c>
      <c r="L77" s="15" t="s">
        <v>250</v>
      </c>
      <c r="M77" s="15" t="s">
        <v>52</v>
      </c>
      <c r="N77" s="15" t="s">
        <v>54</v>
      </c>
      <c r="O77" s="21">
        <v>103</v>
      </c>
      <c r="P77" s="18" t="s">
        <v>522</v>
      </c>
      <c r="Q77" s="19" t="s">
        <v>252</v>
      </c>
      <c r="R77" s="18" t="s">
        <v>293</v>
      </c>
      <c r="S77" s="18" t="s">
        <v>523</v>
      </c>
      <c r="T77" s="18" t="s">
        <v>254</v>
      </c>
      <c r="U77" s="18" t="s">
        <v>255</v>
      </c>
      <c r="V77" s="18">
        <v>30</v>
      </c>
      <c r="W77" s="18" t="s">
        <v>920</v>
      </c>
      <c r="X77" s="19" t="s">
        <v>744</v>
      </c>
      <c r="Y77" s="20"/>
      <c r="Z77" s="20"/>
      <c r="AA77" s="20"/>
      <c r="AB77" s="20"/>
      <c r="AC77" s="20"/>
      <c r="AD77" s="20"/>
      <c r="AE77" s="20"/>
      <c r="AF77" s="20"/>
      <c r="AG77" s="20"/>
      <c r="AH77" s="21"/>
      <c r="AI77" s="21"/>
      <c r="AJ77" s="21"/>
      <c r="AK77" s="21"/>
      <c r="AL77" s="21"/>
      <c r="AM77" s="21"/>
      <c r="AN77" s="21"/>
      <c r="AO77" s="21"/>
      <c r="AP77" s="21"/>
      <c r="AQ77" s="21"/>
      <c r="AR77" s="22"/>
      <c r="AS77" s="21"/>
      <c r="AT77" s="21">
        <v>761</v>
      </c>
      <c r="AU77" s="21">
        <v>800</v>
      </c>
      <c r="AV77" s="21">
        <v>900</v>
      </c>
      <c r="AW77" s="21">
        <v>1600</v>
      </c>
      <c r="AX77" s="21">
        <v>2000</v>
      </c>
      <c r="AY77" s="21">
        <v>2000</v>
      </c>
      <c r="AZ77" s="15"/>
      <c r="BA77" s="15"/>
      <c r="BB77" s="15"/>
      <c r="BC77" s="15"/>
      <c r="BD77" s="23"/>
      <c r="BE77" s="23">
        <v>1510</v>
      </c>
      <c r="BF77" s="24" t="s">
        <v>921</v>
      </c>
      <c r="BG77" s="26">
        <f>IFERROR(((BD77-AT77)/(AX77-AT77)),0)</f>
        <v>-0.61420500403551248</v>
      </c>
      <c r="BH77" s="27">
        <f>+IF(BI77="SI",IFERROR((((IF(BI77="SI",(BE77-AT77),0)))/(AX77-AT77)),"REVISAR"),0)</f>
        <v>0.60451977401129942</v>
      </c>
      <c r="BI77" s="24" t="s">
        <v>50</v>
      </c>
      <c r="BJ77" s="24" t="s">
        <v>752</v>
      </c>
      <c r="BK77" s="23"/>
      <c r="BL77" s="23">
        <v>1562</v>
      </c>
      <c r="BM77" s="24" t="s">
        <v>922</v>
      </c>
      <c r="BN77" s="26">
        <f>IFERROR(((BK77-AT77)/(AX77-AT77)),0)</f>
        <v>-0.61420500403551248</v>
      </c>
      <c r="BO77" s="27">
        <f>+IF(BP77="SI",IFERROR((((IF(BP77="SI",(BL77-AT77),0)))/(AX77-AT77)),"REVISAR"),BH77)</f>
        <v>0.64648910411622273</v>
      </c>
      <c r="BP77" s="24" t="s">
        <v>50</v>
      </c>
      <c r="BQ77" s="28" t="s">
        <v>765</v>
      </c>
      <c r="BR77" s="29"/>
      <c r="BS77" s="23">
        <v>1626</v>
      </c>
      <c r="BT77" s="24" t="s">
        <v>922</v>
      </c>
      <c r="BU77" s="26">
        <f>IFERROR(((BR77-AT77)/(AX77-AT77)),0)</f>
        <v>-0.61420500403551248</v>
      </c>
      <c r="BV77" s="27">
        <f>+IF(BW77="SI",IFERROR((((IF(BW77="SI",(BS77-AT77),0)))/(AX77-AT77)),"REVISAR"),BO77)</f>
        <v>0.64648910411622273</v>
      </c>
      <c r="BW77" s="24" t="s">
        <v>314</v>
      </c>
      <c r="BX77" s="24" t="s">
        <v>923</v>
      </c>
      <c r="BY77" s="23"/>
      <c r="BZ77" s="23"/>
      <c r="CA77" s="24"/>
      <c r="CB77" s="26">
        <f>IFERROR(((BY77-AT77)/(AX77-AT77)),0)</f>
        <v>-0.61420500403551248</v>
      </c>
      <c r="CC77" s="27">
        <f>+IF(CD77="SI",IFERROR((((IF(CD77="SI",(BZ77-AT77),0)))/(AX77-AT77)),"REVISAR"),BV77)</f>
        <v>0.64648910411622273</v>
      </c>
      <c r="CD77" s="24" t="s">
        <v>49</v>
      </c>
      <c r="CE77" s="24"/>
      <c r="CF77" s="23"/>
      <c r="CG77" s="23"/>
      <c r="CH77" s="24"/>
      <c r="CI77" s="26">
        <f>IFERROR(((CF77-AT77)/(AX77-AT77)),0)</f>
        <v>-0.61420500403551248</v>
      </c>
      <c r="CJ77" s="27">
        <f>+IF(CK77="SI",IFERROR((((IF(CK77="SI",(CG77-AT77),0)))/(AX77-AT77)),"REVISAR"),CC77)</f>
        <v>0.64648910411622273</v>
      </c>
      <c r="CK77" s="24" t="s">
        <v>49</v>
      </c>
      <c r="CL77" s="24"/>
      <c r="CM77" s="187">
        <v>1000</v>
      </c>
      <c r="CN77" s="187"/>
      <c r="CO77" s="24"/>
      <c r="CP77" s="26">
        <f>IFERROR(((CM77-AT77)/(AX77-AT77)),0)</f>
        <v>0.19289749798224373</v>
      </c>
      <c r="CQ77" s="27">
        <f>+IF(CR77="SI",IFERROR((((IF(CR77="SI",(CN77-AT77),0)))/(AX77-AT77)),"REVISAR"),CJ77)</f>
        <v>0.64648910411622273</v>
      </c>
      <c r="CR77" s="24" t="s">
        <v>49</v>
      </c>
      <c r="CS77" s="24"/>
      <c r="CT77" s="23"/>
      <c r="CU77" s="23"/>
      <c r="CV77" s="24"/>
      <c r="CW77" s="26">
        <f>IFERROR(((CT77-AT77)/(AX77-AT77)),0)</f>
        <v>-0.61420500403551248</v>
      </c>
      <c r="CX77" s="27">
        <f>+IF(CY77="SI",IFERROR((((IF(CY77="SI",(CU77-AT77),0)))/(AX77-AT77)),"REVISAR"),CQ77)</f>
        <v>0.64648910411622273</v>
      </c>
      <c r="CY77" s="24" t="s">
        <v>49</v>
      </c>
      <c r="CZ77" s="24"/>
      <c r="DA77" s="23"/>
      <c r="DB77" s="23"/>
      <c r="DC77" s="24"/>
      <c r="DD77" s="26">
        <f>IFERROR(((DA77-AT77)/(AX77-AT77)),0)</f>
        <v>-0.61420500403551248</v>
      </c>
      <c r="DE77" s="27">
        <f>+IF(DF77="SI",IFERROR((((IF(DF77="SI",(DB77-AT77),0)))/(AX77-AT77)),"REVISAR"),CX77)</f>
        <v>0.64648910411622273</v>
      </c>
      <c r="DF77" s="24" t="s">
        <v>49</v>
      </c>
      <c r="DG77" s="24"/>
      <c r="DH77" s="23"/>
      <c r="DI77" s="23"/>
      <c r="DJ77" s="24"/>
      <c r="DK77" s="26">
        <f>IFERROR(((DH77-AT77)/(AX77-AT77)),0)</f>
        <v>-0.61420500403551248</v>
      </c>
      <c r="DL77" s="27">
        <f>+IF(DM77="SI",IFERROR((((IF(DM77="SI",(DI77-AT77),0)))/(AX77-AT77)),"REVISAR"),DE77)</f>
        <v>0.64648910411622273</v>
      </c>
      <c r="DM77" s="24" t="s">
        <v>49</v>
      </c>
      <c r="DN77" s="24"/>
      <c r="DO77" s="23"/>
      <c r="DP77" s="23"/>
      <c r="DQ77" s="24"/>
      <c r="DR77" s="26">
        <f>IFERROR(((DO77-AT77)/(AX77-AT77)),0)</f>
        <v>-0.61420500403551248</v>
      </c>
      <c r="DS77" s="27">
        <f>+IF(DT77="SI",IFERROR((((IF(DT77="SI",(DP77-AT77),0)))/(AX77-AT77)),"REVISAR"),DL77)</f>
        <v>0.64648910411622273</v>
      </c>
      <c r="DT77" s="24" t="s">
        <v>49</v>
      </c>
      <c r="DU77" s="24"/>
      <c r="DV77" s="23"/>
      <c r="DW77" s="23"/>
      <c r="DX77" s="24"/>
      <c r="DY77" s="26">
        <f>IFERROR(((DV77-AT77)/(AX77-AT77)),0)</f>
        <v>-0.61420500403551248</v>
      </c>
      <c r="DZ77" s="27">
        <f>+IF(EA77="SI",IFERROR((((IF(EA77="SI",(DW77-AT77),0)))/(AX77-AT77)),"REVISAR"),DS77)</f>
        <v>0.64648910411622273</v>
      </c>
      <c r="EA77" s="24" t="s">
        <v>49</v>
      </c>
      <c r="EB77" s="24"/>
      <c r="EC77" s="30">
        <v>2000</v>
      </c>
      <c r="ED77" s="23"/>
      <c r="EE77" s="24"/>
      <c r="EF77" s="26">
        <f>IFERROR(((EC77-AT77)/(AX77-AT77)),0)</f>
        <v>1</v>
      </c>
      <c r="EG77" s="27">
        <f>+IF(EH77="SI",IFERROR((((IF(EH77="SI",(ED77-AT77),0)))/(AX77-AT77)),"REVISAR"),DZ77)</f>
        <v>0.64648910411622273</v>
      </c>
      <c r="EH77" s="24" t="s">
        <v>49</v>
      </c>
      <c r="EI77" s="24"/>
      <c r="EJ77" s="31">
        <v>2026</v>
      </c>
    </row>
    <row r="78" spans="2:140" ht="37" customHeight="1" x14ac:dyDescent="0.25">
      <c r="B78" s="15" t="s">
        <v>44</v>
      </c>
      <c r="C78" s="15" t="s">
        <v>76</v>
      </c>
      <c r="D78" s="15" t="s">
        <v>924</v>
      </c>
      <c r="E78" s="15" t="s">
        <v>129</v>
      </c>
      <c r="F78" s="15" t="s">
        <v>244</v>
      </c>
      <c r="G78" s="16" t="s">
        <v>366</v>
      </c>
      <c r="H78" s="15" t="s">
        <v>373</v>
      </c>
      <c r="I78" s="15" t="s">
        <v>247</v>
      </c>
      <c r="J78" s="15" t="s">
        <v>248</v>
      </c>
      <c r="K78" s="15" t="s">
        <v>249</v>
      </c>
      <c r="L78" s="15" t="s">
        <v>499</v>
      </c>
      <c r="M78" s="15" t="s">
        <v>78</v>
      </c>
      <c r="N78" s="15" t="s">
        <v>79</v>
      </c>
      <c r="O78" s="21" t="s">
        <v>500</v>
      </c>
      <c r="P78" s="18" t="s">
        <v>501</v>
      </c>
      <c r="Q78" s="19" t="s">
        <v>252</v>
      </c>
      <c r="R78" s="18" t="s">
        <v>565</v>
      </c>
      <c r="S78" s="18" t="s">
        <v>502</v>
      </c>
      <c r="T78" s="18" t="s">
        <v>274</v>
      </c>
      <c r="U78" s="18" t="s">
        <v>260</v>
      </c>
      <c r="V78" s="18">
        <v>180</v>
      </c>
      <c r="W78" s="18" t="s">
        <v>503</v>
      </c>
      <c r="X78" s="19" t="s">
        <v>313</v>
      </c>
      <c r="Y78" s="20" t="s">
        <v>67</v>
      </c>
      <c r="Z78" s="20"/>
      <c r="AA78" s="20"/>
      <c r="AB78" s="20"/>
      <c r="AC78" s="20"/>
      <c r="AD78" s="20"/>
      <c r="AE78" s="20"/>
      <c r="AF78" s="20"/>
      <c r="AG78" s="20"/>
      <c r="AH78" s="21"/>
      <c r="AI78" s="21"/>
      <c r="AJ78" s="21"/>
      <c r="AK78" s="21"/>
      <c r="AL78" s="21"/>
      <c r="AM78" s="21"/>
      <c r="AN78" s="21"/>
      <c r="AO78" s="21"/>
      <c r="AP78" s="21"/>
      <c r="AQ78" s="21"/>
      <c r="AR78" s="22"/>
      <c r="AS78" s="21"/>
      <c r="AT78" s="21" t="s">
        <v>925</v>
      </c>
      <c r="AU78" s="204" t="s">
        <v>925</v>
      </c>
      <c r="AV78" s="190">
        <v>100</v>
      </c>
      <c r="AW78" s="190">
        <v>100</v>
      </c>
      <c r="AX78" s="190">
        <v>100</v>
      </c>
      <c r="AY78" s="205">
        <v>100</v>
      </c>
      <c r="AZ78" s="206"/>
      <c r="BA78" s="206"/>
      <c r="BB78" s="206"/>
      <c r="BC78" s="206"/>
      <c r="BD78" s="23"/>
      <c r="BE78" s="23"/>
      <c r="BF78" s="24"/>
      <c r="BG78" s="25">
        <f t="shared" ref="BG78:BG109" si="102">IFERROR(BD78/AX78,0)</f>
        <v>0</v>
      </c>
      <c r="BH78" s="27">
        <f>+IF(BI78="SI",IFERROR((IF(BI78="SI",BE78,0)/AX78),"REVISAR"),0)</f>
        <v>0</v>
      </c>
      <c r="BI78" s="24" t="s">
        <v>49</v>
      </c>
      <c r="BJ78" s="24"/>
      <c r="BK78" s="55"/>
      <c r="BL78" s="23"/>
      <c r="BM78" s="24"/>
      <c r="BN78" s="26">
        <f t="shared" ref="BN78:BN109" si="103">+IFERROR(BK78/AX78,0)</f>
        <v>0</v>
      </c>
      <c r="BO78" s="27">
        <f>+IF(BP78="SI",IFERROR((IF(BP78="SI",BL78,0)/AX78),"REVISAR"),BH78)</f>
        <v>0</v>
      </c>
      <c r="BP78" s="24" t="s">
        <v>49</v>
      </c>
      <c r="BQ78" s="28"/>
      <c r="BR78" s="59"/>
      <c r="BS78" s="23"/>
      <c r="BT78" s="24"/>
      <c r="BU78" s="26">
        <f t="shared" ref="BU78:BU109" si="104">+IFERROR(BR78/AX78,0)</f>
        <v>0</v>
      </c>
      <c r="BV78" s="27">
        <f>+IF(BW78="SI",IFERROR((IF(BW78="SI",BS78,0)/AX78),"REVISAR"),BO78)</f>
        <v>0</v>
      </c>
      <c r="BW78" s="24" t="s">
        <v>62</v>
      </c>
      <c r="BX78" s="24" t="s">
        <v>926</v>
      </c>
      <c r="BY78" s="55"/>
      <c r="BZ78" s="23"/>
      <c r="CA78" s="24"/>
      <c r="CB78" s="26">
        <f t="shared" ref="CB78:CB109" si="105">+IFERROR(BY78/AX78,0)</f>
        <v>0</v>
      </c>
      <c r="CC78" s="27">
        <f>+IF(CD78="SI",IFERROR((IF(CD78="SI",BZ78,0)/AX78),"REVISAR"),BV78)</f>
        <v>0</v>
      </c>
      <c r="CD78" s="24" t="s">
        <v>49</v>
      </c>
      <c r="CE78" s="24"/>
      <c r="CF78" s="55"/>
      <c r="CG78" s="23"/>
      <c r="CH78" s="24"/>
      <c r="CI78" s="26">
        <f t="shared" ref="CI78:CI109" si="106">+IFERROR(CF78/AX78,0)</f>
        <v>0</v>
      </c>
      <c r="CJ78" s="27">
        <f>+IF(CK78="SI",IFERROR((IF(CK78="SI",CG78,0)/AX78),"REVISAR"),CC78)</f>
        <v>0</v>
      </c>
      <c r="CK78" s="24" t="s">
        <v>49</v>
      </c>
      <c r="CL78" s="24"/>
      <c r="CM78" s="187"/>
      <c r="CN78" s="187"/>
      <c r="CO78" s="24"/>
      <c r="CP78" s="26">
        <f t="shared" ref="CP78:CP109" si="107">+IFERROR(CM78/AX78,0)</f>
        <v>0</v>
      </c>
      <c r="CQ78" s="27">
        <f>+IF(CR78="SI",IFERROR((IF(CR78="SI",CN78,0)/AX78),"REVISAR"),CJ78)</f>
        <v>0</v>
      </c>
      <c r="CR78" s="24" t="s">
        <v>49</v>
      </c>
      <c r="CS78" s="24"/>
      <c r="CT78" s="23"/>
      <c r="CU78" s="23"/>
      <c r="CV78" s="24"/>
      <c r="CW78" s="26">
        <f t="shared" ref="CW78:CW109" si="108">+IFERROR(CT78/AX78,0)</f>
        <v>0</v>
      </c>
      <c r="CX78" s="27">
        <f>+IF(CY78="SI",IFERROR((IF(CY78="SI",CU78,0)/AX78),"REVISAR"),CQ78)</f>
        <v>0</v>
      </c>
      <c r="CY78" s="24" t="s">
        <v>49</v>
      </c>
      <c r="CZ78" s="24"/>
      <c r="DA78" s="23"/>
      <c r="DB78" s="23"/>
      <c r="DC78" s="24"/>
      <c r="DD78" s="26">
        <f t="shared" ref="DD78:DD109" si="109">+IFERROR(DA78/AX78,0)</f>
        <v>0</v>
      </c>
      <c r="DE78" s="27">
        <f>+IF(DF78="SI",IFERROR((IF(DF78="SI",DB78,0)/AX78),"REVISAR"),CX78)</f>
        <v>0</v>
      </c>
      <c r="DF78" s="24" t="s">
        <v>49</v>
      </c>
      <c r="DG78" s="24"/>
      <c r="DH78" s="23"/>
      <c r="DI78" s="23"/>
      <c r="DJ78" s="24"/>
      <c r="DK78" s="26">
        <f t="shared" ref="DK78:DK109" si="110">+IFERROR(DH78/AX78,0)</f>
        <v>0</v>
      </c>
      <c r="DL78" s="27">
        <f>+IF(DM78="SI",IFERROR((IF(DM78="SI",DI78,0)/AX78),"REVISAR"),DE78)</f>
        <v>0</v>
      </c>
      <c r="DM78" s="24" t="s">
        <v>49</v>
      </c>
      <c r="DN78" s="24"/>
      <c r="DO78" s="23"/>
      <c r="DP78" s="23"/>
      <c r="DQ78" s="24"/>
      <c r="DR78" s="26">
        <f t="shared" ref="DR78:DR109" si="111">+IFERROR(DO78/AX78,0)</f>
        <v>0</v>
      </c>
      <c r="DS78" s="27">
        <f>+IF(DT78="SI",IFERROR((IF(DT78="SI",DP78,0)/AX78),"REVISAR"),DL78)</f>
        <v>0</v>
      </c>
      <c r="DT78" s="24" t="s">
        <v>49</v>
      </c>
      <c r="DU78" s="24"/>
      <c r="DV78" s="23"/>
      <c r="DW78" s="23"/>
      <c r="DX78" s="24"/>
      <c r="DY78" s="26">
        <f t="shared" ref="DY78:DY109" si="112">+IFERROR(DV78/AX78,0)</f>
        <v>0</v>
      </c>
      <c r="DZ78" s="27">
        <f>+IF(EA78="SI",IFERROR((IF(EA78="SI",DW78,0)/AX78),"REVISAR"),DS78)</f>
        <v>0</v>
      </c>
      <c r="EA78" s="24" t="s">
        <v>49</v>
      </c>
      <c r="EB78" s="24"/>
      <c r="EC78" s="30">
        <v>100</v>
      </c>
      <c r="ED78" s="23"/>
      <c r="EE78" s="24"/>
      <c r="EF78" s="26">
        <f t="shared" si="100"/>
        <v>1</v>
      </c>
      <c r="EG78" s="27">
        <f>+IF(EH78="SI",IFERROR((IF(EH78="SI",ED78,0)/AX78),"REVISAR"),DZ78)</f>
        <v>0</v>
      </c>
      <c r="EH78" s="24" t="s">
        <v>49</v>
      </c>
      <c r="EI78" s="24"/>
      <c r="EJ78" s="31">
        <v>2026</v>
      </c>
    </row>
    <row r="79" spans="2:140" ht="37" customHeight="1" x14ac:dyDescent="0.25">
      <c r="B79" s="15" t="s">
        <v>44</v>
      </c>
      <c r="C79" s="15" t="s">
        <v>76</v>
      </c>
      <c r="D79" s="15" t="s">
        <v>498</v>
      </c>
      <c r="E79" s="15" t="s">
        <v>129</v>
      </c>
      <c r="F79" s="15" t="s">
        <v>244</v>
      </c>
      <c r="G79" s="16" t="s">
        <v>366</v>
      </c>
      <c r="H79" s="15" t="s">
        <v>927</v>
      </c>
      <c r="I79" s="15" t="s">
        <v>247</v>
      </c>
      <c r="J79" s="15" t="s">
        <v>248</v>
      </c>
      <c r="K79" s="15" t="s">
        <v>249</v>
      </c>
      <c r="L79" s="15" t="s">
        <v>250</v>
      </c>
      <c r="M79" s="15" t="s">
        <v>52</v>
      </c>
      <c r="N79" s="15" t="s">
        <v>54</v>
      </c>
      <c r="O79" s="21" t="s">
        <v>525</v>
      </c>
      <c r="P79" s="18" t="s">
        <v>526</v>
      </c>
      <c r="Q79" s="19" t="s">
        <v>313</v>
      </c>
      <c r="R79" s="18" t="s">
        <v>565</v>
      </c>
      <c r="S79" s="18" t="s">
        <v>502</v>
      </c>
      <c r="T79" s="18" t="s">
        <v>274</v>
      </c>
      <c r="U79" s="18" t="s">
        <v>260</v>
      </c>
      <c r="V79" s="18">
        <v>180</v>
      </c>
      <c r="W79" s="18" t="s">
        <v>527</v>
      </c>
      <c r="X79" s="19" t="s">
        <v>313</v>
      </c>
      <c r="Y79" s="20" t="s">
        <v>67</v>
      </c>
      <c r="Z79" s="20"/>
      <c r="AA79" s="20"/>
      <c r="AB79" s="20"/>
      <c r="AC79" s="20"/>
      <c r="AD79" s="20"/>
      <c r="AE79" s="20"/>
      <c r="AF79" s="20"/>
      <c r="AG79" s="20"/>
      <c r="AH79" s="21"/>
      <c r="AI79" s="21"/>
      <c r="AJ79" s="21"/>
      <c r="AK79" s="21"/>
      <c r="AL79" s="21"/>
      <c r="AM79" s="21"/>
      <c r="AN79" s="21"/>
      <c r="AO79" s="21"/>
      <c r="AP79" s="21"/>
      <c r="AQ79" s="21"/>
      <c r="AR79" s="22"/>
      <c r="AS79" s="21"/>
      <c r="AT79" s="207" t="s">
        <v>67</v>
      </c>
      <c r="AU79" s="190" t="s">
        <v>67</v>
      </c>
      <c r="AV79" s="190">
        <v>100</v>
      </c>
      <c r="AW79" s="190">
        <v>100</v>
      </c>
      <c r="AX79" s="190">
        <v>100</v>
      </c>
      <c r="AY79" s="190">
        <v>100</v>
      </c>
      <c r="AZ79" s="191"/>
      <c r="BA79" s="191"/>
      <c r="BB79" s="191"/>
      <c r="BC79" s="191"/>
      <c r="BD79" s="23"/>
      <c r="BE79" s="23"/>
      <c r="BF79" s="24"/>
      <c r="BG79" s="25">
        <f t="shared" si="102"/>
        <v>0</v>
      </c>
      <c r="BH79" s="27">
        <f>+IF(BI79="SI",IFERROR((IF(BI79="SI",BE79,0)/AX79),"REVISAR"),0)</f>
        <v>0</v>
      </c>
      <c r="BI79" s="24" t="s">
        <v>49</v>
      </c>
      <c r="BJ79" s="24"/>
      <c r="BK79" s="23"/>
      <c r="BL79" s="23"/>
      <c r="BM79" s="24"/>
      <c r="BN79" s="26">
        <f t="shared" si="103"/>
        <v>0</v>
      </c>
      <c r="BO79" s="27">
        <f>+IF(BP79="SI",IFERROR((IF(BP79="SI",BL79,0)/AX79),"REVISAR"),BH79)</f>
        <v>0</v>
      </c>
      <c r="BP79" s="24" t="s">
        <v>49</v>
      </c>
      <c r="BQ79" s="28"/>
      <c r="BR79" s="29"/>
      <c r="BS79" s="23"/>
      <c r="BT79" s="24"/>
      <c r="BU79" s="26">
        <f t="shared" si="104"/>
        <v>0</v>
      </c>
      <c r="BV79" s="27">
        <f>+IF(BW79="SI",IFERROR((IF(BW79="SI",BS79,0)/AX79),"REVISAR"),BO79)</f>
        <v>0</v>
      </c>
      <c r="BW79" s="24" t="s">
        <v>62</v>
      </c>
      <c r="BX79" s="24" t="s">
        <v>928</v>
      </c>
      <c r="BY79" s="23"/>
      <c r="BZ79" s="23"/>
      <c r="CA79" s="24"/>
      <c r="CB79" s="26">
        <f t="shared" si="105"/>
        <v>0</v>
      </c>
      <c r="CC79" s="27">
        <f>+IF(CD79="SI",IFERROR((IF(CD79="SI",BZ79,0)/AX79),"REVISAR"),BV79)</f>
        <v>0</v>
      </c>
      <c r="CD79" s="24" t="s">
        <v>49</v>
      </c>
      <c r="CE79" s="24"/>
      <c r="CF79" s="23"/>
      <c r="CG79" s="23"/>
      <c r="CH79" s="24"/>
      <c r="CI79" s="26">
        <f t="shared" si="106"/>
        <v>0</v>
      </c>
      <c r="CJ79" s="27">
        <f>+IF(CK79="SI",IFERROR((IF(CK79="SI",CG79,0)/AX79),"REVISAR"),CC79)</f>
        <v>0</v>
      </c>
      <c r="CK79" s="24" t="s">
        <v>49</v>
      </c>
      <c r="CL79" s="24"/>
      <c r="CM79" s="187"/>
      <c r="CN79" s="187"/>
      <c r="CO79" s="24"/>
      <c r="CP79" s="26">
        <f t="shared" si="107"/>
        <v>0</v>
      </c>
      <c r="CQ79" s="27">
        <f>+IF(CR79="SI",IFERROR((IF(CR79="SI",CN79,0)/AX79),"REVISAR"),CJ79)</f>
        <v>0</v>
      </c>
      <c r="CR79" s="24" t="s">
        <v>49</v>
      </c>
      <c r="CS79" s="24"/>
      <c r="CT79" s="23"/>
      <c r="CU79" s="23"/>
      <c r="CV79" s="24"/>
      <c r="CW79" s="26">
        <f t="shared" si="108"/>
        <v>0</v>
      </c>
      <c r="CX79" s="27">
        <f>+IF(CY79="SI",IFERROR((IF(CY79="SI",CU79,0)/AX79),"REVISAR"),CQ79)</f>
        <v>0</v>
      </c>
      <c r="CY79" s="24" t="s">
        <v>49</v>
      </c>
      <c r="CZ79" s="24"/>
      <c r="DA79" s="23"/>
      <c r="DB79" s="23"/>
      <c r="DC79" s="24"/>
      <c r="DD79" s="26">
        <f t="shared" si="109"/>
        <v>0</v>
      </c>
      <c r="DE79" s="27">
        <f>+IF(DF79="SI",IFERROR((IF(DF79="SI",DB79,0)/AX79),"REVISAR"),CX79)</f>
        <v>0</v>
      </c>
      <c r="DF79" s="24" t="s">
        <v>49</v>
      </c>
      <c r="DG79" s="24"/>
      <c r="DH79" s="23"/>
      <c r="DI79" s="23"/>
      <c r="DJ79" s="24"/>
      <c r="DK79" s="26">
        <f t="shared" si="110"/>
        <v>0</v>
      </c>
      <c r="DL79" s="27">
        <f>+IF(DM79="SI",IFERROR((IF(DM79="SI",DI79,0)/AX79),"REVISAR"),DE79)</f>
        <v>0</v>
      </c>
      <c r="DM79" s="24" t="s">
        <v>49</v>
      </c>
      <c r="DN79" s="24"/>
      <c r="DO79" s="23"/>
      <c r="DP79" s="23"/>
      <c r="DQ79" s="24"/>
      <c r="DR79" s="26">
        <f t="shared" si="111"/>
        <v>0</v>
      </c>
      <c r="DS79" s="27">
        <f>+IF(DT79="SI",IFERROR((IF(DT79="SI",DP79,0)/AX79),"REVISAR"),DL79)</f>
        <v>0</v>
      </c>
      <c r="DT79" s="24" t="s">
        <v>49</v>
      </c>
      <c r="DU79" s="24"/>
      <c r="DV79" s="23"/>
      <c r="DW79" s="23"/>
      <c r="DX79" s="24"/>
      <c r="DY79" s="26">
        <f t="shared" si="112"/>
        <v>0</v>
      </c>
      <c r="DZ79" s="27">
        <f>+IF(EA79="SI",IFERROR((IF(EA79="SI",DW79,0)/AX79),"REVISAR"),DS79)</f>
        <v>0</v>
      </c>
      <c r="EA79" s="24" t="s">
        <v>49</v>
      </c>
      <c r="EB79" s="24"/>
      <c r="EC79" s="30">
        <v>100</v>
      </c>
      <c r="ED79" s="23"/>
      <c r="EE79" s="24"/>
      <c r="EF79" s="26">
        <f t="shared" si="100"/>
        <v>1</v>
      </c>
      <c r="EG79" s="27">
        <f>+IF(EH79="SI",IFERROR((IF(EH79="SI",ED79,0)/AX79),"REVISAR"),DZ79)</f>
        <v>0</v>
      </c>
      <c r="EH79" s="24" t="s">
        <v>49</v>
      </c>
      <c r="EI79" s="24"/>
      <c r="EJ79" s="31">
        <v>2026</v>
      </c>
    </row>
    <row r="80" spans="2:140" ht="37" customHeight="1" x14ac:dyDescent="0.25">
      <c r="B80" s="15" t="s">
        <v>44</v>
      </c>
      <c r="C80" s="15" t="s">
        <v>82</v>
      </c>
      <c r="D80" s="15" t="s">
        <v>82</v>
      </c>
      <c r="E80" s="15" t="s">
        <v>129</v>
      </c>
      <c r="F80" s="15" t="s">
        <v>244</v>
      </c>
      <c r="G80" s="16" t="s">
        <v>245</v>
      </c>
      <c r="H80" s="15" t="s">
        <v>384</v>
      </c>
      <c r="I80" s="15" t="s">
        <v>247</v>
      </c>
      <c r="J80" s="15" t="s">
        <v>248</v>
      </c>
      <c r="K80" s="15" t="s">
        <v>249</v>
      </c>
      <c r="L80" s="15" t="s">
        <v>494</v>
      </c>
      <c r="M80" s="15" t="s">
        <v>929</v>
      </c>
      <c r="N80" s="15" t="s">
        <v>930</v>
      </c>
      <c r="O80" s="21" t="s">
        <v>528</v>
      </c>
      <c r="P80" s="18" t="s">
        <v>529</v>
      </c>
      <c r="Q80" s="19" t="s">
        <v>252</v>
      </c>
      <c r="R80" s="18" t="s">
        <v>565</v>
      </c>
      <c r="S80" s="18" t="s">
        <v>530</v>
      </c>
      <c r="T80" s="18" t="s">
        <v>274</v>
      </c>
      <c r="U80" s="18" t="s">
        <v>332</v>
      </c>
      <c r="V80" s="18">
        <v>60</v>
      </c>
      <c r="W80" s="18" t="s">
        <v>531</v>
      </c>
      <c r="X80" s="19" t="s">
        <v>313</v>
      </c>
      <c r="Y80" s="20" t="s">
        <v>257</v>
      </c>
      <c r="Z80" s="20"/>
      <c r="AA80" s="20" t="s">
        <v>67</v>
      </c>
      <c r="AB80" s="20" t="s">
        <v>67</v>
      </c>
      <c r="AC80" s="20" t="s">
        <v>67</v>
      </c>
      <c r="AD80" s="20" t="s">
        <v>67</v>
      </c>
      <c r="AE80" s="20" t="s">
        <v>48</v>
      </c>
      <c r="AF80" s="20" t="s">
        <v>67</v>
      </c>
      <c r="AG80" s="20" t="s">
        <v>67</v>
      </c>
      <c r="AH80" s="21" t="s">
        <v>67</v>
      </c>
      <c r="AI80" s="21" t="s">
        <v>48</v>
      </c>
      <c r="AJ80" s="21" t="s">
        <v>67</v>
      </c>
      <c r="AK80" s="21"/>
      <c r="AL80" s="21" t="s">
        <v>67</v>
      </c>
      <c r="AM80" s="21" t="s">
        <v>67</v>
      </c>
      <c r="AN80" s="21" t="s">
        <v>67</v>
      </c>
      <c r="AO80" s="21" t="s">
        <v>67</v>
      </c>
      <c r="AP80" s="21" t="s">
        <v>67</v>
      </c>
      <c r="AQ80" s="21" t="s">
        <v>48</v>
      </c>
      <c r="AR80" s="22" t="s">
        <v>67</v>
      </c>
      <c r="AS80" s="21" t="s">
        <v>67</v>
      </c>
      <c r="AT80" s="207">
        <v>41</v>
      </c>
      <c r="AU80" s="190">
        <v>44</v>
      </c>
      <c r="AV80" s="190">
        <v>52</v>
      </c>
      <c r="AW80" s="190">
        <v>57</v>
      </c>
      <c r="AX80" s="190">
        <v>61</v>
      </c>
      <c r="AY80" s="190">
        <v>61</v>
      </c>
      <c r="AZ80" s="191"/>
      <c r="BA80" s="191"/>
      <c r="BB80" s="191"/>
      <c r="BC80" s="191"/>
      <c r="BD80" s="23">
        <v>0</v>
      </c>
      <c r="BE80" s="23"/>
      <c r="BF80" s="24" t="s">
        <v>931</v>
      </c>
      <c r="BG80" s="25">
        <f t="shared" si="102"/>
        <v>0</v>
      </c>
      <c r="BH80" s="27">
        <f>+IF(BI80="SI",IFERROR((IF(BI80="SI",BE80,0)/AX80),"REVISAR"),0)</f>
        <v>0</v>
      </c>
      <c r="BI80" s="24" t="s">
        <v>49</v>
      </c>
      <c r="BJ80" s="24"/>
      <c r="BK80" s="23">
        <v>0</v>
      </c>
      <c r="BL80" s="23"/>
      <c r="BM80" s="24" t="s">
        <v>932</v>
      </c>
      <c r="BN80" s="26">
        <f t="shared" si="103"/>
        <v>0</v>
      </c>
      <c r="BO80" s="27">
        <f>+IF(BP80="SI",IFERROR((IF(BP80="SI",BL80,0)/AX80),"REVISAR"),BH80)</f>
        <v>0</v>
      </c>
      <c r="BP80" s="24" t="s">
        <v>49</v>
      </c>
      <c r="BQ80" s="28"/>
      <c r="BR80" s="29">
        <v>51</v>
      </c>
      <c r="BS80" s="23"/>
      <c r="BT80" s="24" t="s">
        <v>933</v>
      </c>
      <c r="BU80" s="26">
        <f t="shared" si="104"/>
        <v>0.83606557377049184</v>
      </c>
      <c r="BV80" s="27">
        <f>+IF(BW80="SI",IFERROR((IF(BW80="SI",BS80,0)/AX80),"REVISAR"),BO80)</f>
        <v>0</v>
      </c>
      <c r="BW80" s="24" t="s">
        <v>314</v>
      </c>
      <c r="BX80" s="24" t="s">
        <v>934</v>
      </c>
      <c r="BY80" s="23">
        <v>51</v>
      </c>
      <c r="BZ80" s="23"/>
      <c r="CA80" s="24"/>
      <c r="CB80" s="26">
        <f t="shared" si="105"/>
        <v>0.83606557377049184</v>
      </c>
      <c r="CC80" s="27">
        <f>+IF(CD80="SI",IFERROR((IF(CD80="SI",BZ80,0)/AX80),"REVISAR"),BV80)</f>
        <v>0</v>
      </c>
      <c r="CD80" s="24" t="s">
        <v>49</v>
      </c>
      <c r="CE80" s="24"/>
      <c r="CF80" s="23">
        <v>51</v>
      </c>
      <c r="CG80" s="23"/>
      <c r="CH80" s="24"/>
      <c r="CI80" s="26">
        <f t="shared" si="106"/>
        <v>0.83606557377049184</v>
      </c>
      <c r="CJ80" s="27">
        <f>+IF(CK80="SI",IFERROR((IF(CK80="SI",CG80,0)/AX80),"REVISAR"),CC80)</f>
        <v>0</v>
      </c>
      <c r="CK80" s="24" t="s">
        <v>49</v>
      </c>
      <c r="CL80" s="24"/>
      <c r="CM80" s="187">
        <v>54</v>
      </c>
      <c r="CN80" s="187"/>
      <c r="CO80" s="24"/>
      <c r="CP80" s="26">
        <f t="shared" si="107"/>
        <v>0.88524590163934425</v>
      </c>
      <c r="CQ80" s="27">
        <f>+IF(CR80="SI",IFERROR((IF(CR80="SI",CN80,0)/AX80),"REVISAR"),CJ80)</f>
        <v>0</v>
      </c>
      <c r="CR80" s="24" t="s">
        <v>49</v>
      </c>
      <c r="CS80" s="24"/>
      <c r="CT80" s="23">
        <v>54</v>
      </c>
      <c r="CU80" s="23"/>
      <c r="CV80" s="24"/>
      <c r="CW80" s="26">
        <f t="shared" si="108"/>
        <v>0.88524590163934425</v>
      </c>
      <c r="CX80" s="27">
        <f>+IF(CY80="SI",IFERROR((IF(CY80="SI",CU80,0)/AX80),"REVISAR"),CQ80)</f>
        <v>0</v>
      </c>
      <c r="CY80" s="24" t="s">
        <v>49</v>
      </c>
      <c r="CZ80" s="24"/>
      <c r="DA80" s="23">
        <v>54</v>
      </c>
      <c r="DB80" s="23"/>
      <c r="DC80" s="24"/>
      <c r="DD80" s="26">
        <f t="shared" si="109"/>
        <v>0.88524590163934425</v>
      </c>
      <c r="DE80" s="27">
        <f>+IF(DF80="SI",IFERROR((IF(DF80="SI",DB80,0)/AX80),"REVISAR"),CX80)</f>
        <v>0</v>
      </c>
      <c r="DF80" s="24" t="s">
        <v>49</v>
      </c>
      <c r="DG80" s="24"/>
      <c r="DH80" s="23">
        <v>57</v>
      </c>
      <c r="DI80" s="23"/>
      <c r="DJ80" s="24"/>
      <c r="DK80" s="26">
        <f t="shared" si="110"/>
        <v>0.93442622950819676</v>
      </c>
      <c r="DL80" s="27">
        <f>+IF(DM80="SI",IFERROR((IF(DM80="SI",DI80,0)/AX80),"REVISAR"),DE80)</f>
        <v>0</v>
      </c>
      <c r="DM80" s="24" t="s">
        <v>49</v>
      </c>
      <c r="DN80" s="24"/>
      <c r="DO80" s="23">
        <v>57</v>
      </c>
      <c r="DP80" s="23"/>
      <c r="DQ80" s="24"/>
      <c r="DR80" s="26">
        <f t="shared" si="111"/>
        <v>0.93442622950819676</v>
      </c>
      <c r="DS80" s="27">
        <f>+IF(DT80="SI",IFERROR((IF(DT80="SI",DP80,0)/AX80),"REVISAR"),DL80)</f>
        <v>0</v>
      </c>
      <c r="DT80" s="24" t="s">
        <v>49</v>
      </c>
      <c r="DU80" s="24"/>
      <c r="DV80" s="23">
        <v>57</v>
      </c>
      <c r="DW80" s="23"/>
      <c r="DX80" s="24"/>
      <c r="DY80" s="26">
        <f t="shared" si="112"/>
        <v>0.93442622950819676</v>
      </c>
      <c r="DZ80" s="27">
        <f>+IF(EA80="SI",IFERROR((IF(EA80="SI",DW80,0)/AX80),"REVISAR"),DS80)</f>
        <v>0</v>
      </c>
      <c r="EA80" s="24" t="s">
        <v>49</v>
      </c>
      <c r="EB80" s="24"/>
      <c r="EC80" s="23">
        <v>61</v>
      </c>
      <c r="ED80" s="23"/>
      <c r="EE80" s="24"/>
      <c r="EF80" s="26">
        <f t="shared" si="100"/>
        <v>1</v>
      </c>
      <c r="EG80" s="27">
        <f>+IF(EH80="SI",IFERROR((IF(EH80="SI",ED80,0)/AX80),"REVISAR"),DZ80)</f>
        <v>0</v>
      </c>
      <c r="EH80" s="24" t="s">
        <v>49</v>
      </c>
      <c r="EI80" s="57"/>
      <c r="EJ80" s="31">
        <v>2026</v>
      </c>
    </row>
    <row r="81" spans="2:140" ht="37" customHeight="1" x14ac:dyDescent="0.25">
      <c r="B81" s="15" t="s">
        <v>44</v>
      </c>
      <c r="C81" s="15" t="s">
        <v>82</v>
      </c>
      <c r="D81" s="15" t="s">
        <v>82</v>
      </c>
      <c r="E81" s="15" t="s">
        <v>129</v>
      </c>
      <c r="F81" s="15" t="s">
        <v>244</v>
      </c>
      <c r="G81" s="16" t="s">
        <v>245</v>
      </c>
      <c r="H81" s="15" t="s">
        <v>384</v>
      </c>
      <c r="I81" s="15" t="s">
        <v>247</v>
      </c>
      <c r="J81" s="15" t="s">
        <v>248</v>
      </c>
      <c r="K81" s="15" t="s">
        <v>249</v>
      </c>
      <c r="L81" s="15" t="s">
        <v>494</v>
      </c>
      <c r="M81" s="15" t="s">
        <v>929</v>
      </c>
      <c r="N81" s="15" t="s">
        <v>930</v>
      </c>
      <c r="O81" s="21" t="s">
        <v>532</v>
      </c>
      <c r="P81" s="18" t="s">
        <v>533</v>
      </c>
      <c r="Q81" s="19" t="s">
        <v>252</v>
      </c>
      <c r="R81" s="18" t="s">
        <v>565</v>
      </c>
      <c r="S81" s="18" t="s">
        <v>534</v>
      </c>
      <c r="T81" s="18" t="s">
        <v>274</v>
      </c>
      <c r="U81" s="18" t="s">
        <v>332</v>
      </c>
      <c r="V81" s="18">
        <v>60</v>
      </c>
      <c r="W81" s="18" t="s">
        <v>531</v>
      </c>
      <c r="X81" s="19" t="s">
        <v>313</v>
      </c>
      <c r="Y81" s="20" t="s">
        <v>257</v>
      </c>
      <c r="Z81" s="20"/>
      <c r="AA81" s="20" t="s">
        <v>67</v>
      </c>
      <c r="AB81" s="20" t="s">
        <v>67</v>
      </c>
      <c r="AC81" s="20" t="s">
        <v>67</v>
      </c>
      <c r="AD81" s="20" t="s">
        <v>67</v>
      </c>
      <c r="AE81" s="20" t="s">
        <v>48</v>
      </c>
      <c r="AF81" s="20" t="s">
        <v>67</v>
      </c>
      <c r="AG81" s="20" t="s">
        <v>67</v>
      </c>
      <c r="AH81" s="21" t="s">
        <v>67</v>
      </c>
      <c r="AI81" s="21" t="s">
        <v>48</v>
      </c>
      <c r="AJ81" s="21" t="s">
        <v>67</v>
      </c>
      <c r="AK81" s="21"/>
      <c r="AL81" s="21" t="s">
        <v>67</v>
      </c>
      <c r="AM81" s="21" t="s">
        <v>67</v>
      </c>
      <c r="AN81" s="21" t="s">
        <v>67</v>
      </c>
      <c r="AO81" s="21" t="s">
        <v>67</v>
      </c>
      <c r="AP81" s="21" t="s">
        <v>67</v>
      </c>
      <c r="AQ81" s="21" t="s">
        <v>48</v>
      </c>
      <c r="AR81" s="22" t="s">
        <v>67</v>
      </c>
      <c r="AS81" s="21" t="s">
        <v>67</v>
      </c>
      <c r="AT81" s="21">
        <v>43</v>
      </c>
      <c r="AU81" s="204">
        <v>46</v>
      </c>
      <c r="AV81" s="190">
        <v>54</v>
      </c>
      <c r="AW81" s="190">
        <v>59</v>
      </c>
      <c r="AX81" s="190">
        <v>63</v>
      </c>
      <c r="AY81" s="205">
        <v>63</v>
      </c>
      <c r="AZ81" s="206"/>
      <c r="BA81" s="206"/>
      <c r="BB81" s="206"/>
      <c r="BC81" s="206"/>
      <c r="BD81" s="23">
        <v>0</v>
      </c>
      <c r="BE81" s="23"/>
      <c r="BF81" s="24" t="s">
        <v>931</v>
      </c>
      <c r="BG81" s="25">
        <f t="shared" si="102"/>
        <v>0</v>
      </c>
      <c r="BH81" s="26">
        <f>IFERROR(BE81/AX81,0)</f>
        <v>0</v>
      </c>
      <c r="BI81" s="24" t="s">
        <v>49</v>
      </c>
      <c r="BJ81" s="24"/>
      <c r="BK81" s="55">
        <v>0</v>
      </c>
      <c r="BL81" s="23"/>
      <c r="BM81" s="24" t="s">
        <v>932</v>
      </c>
      <c r="BN81" s="26">
        <f t="shared" si="103"/>
        <v>0</v>
      </c>
      <c r="BO81" s="27">
        <f>+IF(BP81="SI",IFERROR((IF(BP81="SI",BL81,0)/AX81),"REVISAR"),BH81)</f>
        <v>0</v>
      </c>
      <c r="BP81" s="24" t="s">
        <v>49</v>
      </c>
      <c r="BQ81" s="28"/>
      <c r="BR81" s="59">
        <v>53</v>
      </c>
      <c r="BS81" s="23"/>
      <c r="BT81" s="24" t="s">
        <v>933</v>
      </c>
      <c r="BU81" s="26">
        <f t="shared" si="104"/>
        <v>0.84126984126984128</v>
      </c>
      <c r="BV81" s="27">
        <f>+IF(BW81="SI",IFERROR((IF(BW81="SI",BS81,0)/AX81),"REVISAR"),BO81)</f>
        <v>0</v>
      </c>
      <c r="BW81" s="24" t="s">
        <v>314</v>
      </c>
      <c r="BX81" s="24" t="s">
        <v>934</v>
      </c>
      <c r="BY81" s="55">
        <v>53</v>
      </c>
      <c r="BZ81" s="23"/>
      <c r="CA81" s="24"/>
      <c r="CB81" s="26">
        <f t="shared" si="105"/>
        <v>0.84126984126984128</v>
      </c>
      <c r="CC81" s="27">
        <f>+IF(CD81="SI",IFERROR((IF(CD81="SI",BZ81,0)/AX81),"REVISAR"),BV81)</f>
        <v>0</v>
      </c>
      <c r="CD81" s="24" t="s">
        <v>49</v>
      </c>
      <c r="CE81" s="24"/>
      <c r="CF81" s="55">
        <v>53</v>
      </c>
      <c r="CG81" s="23"/>
      <c r="CH81" s="24"/>
      <c r="CI81" s="26">
        <f t="shared" si="106"/>
        <v>0.84126984126984128</v>
      </c>
      <c r="CJ81" s="27">
        <f>+IF(CK81="SI",IFERROR((IF(CK81="SI",CG81,0)/AX81),"REVISAR"),CC81)</f>
        <v>0</v>
      </c>
      <c r="CK81" s="24" t="s">
        <v>49</v>
      </c>
      <c r="CL81" s="24"/>
      <c r="CM81" s="187">
        <v>56</v>
      </c>
      <c r="CN81" s="187"/>
      <c r="CO81" s="24"/>
      <c r="CP81" s="26">
        <f t="shared" si="107"/>
        <v>0.88888888888888884</v>
      </c>
      <c r="CQ81" s="27">
        <f>+IF(CR81="SI",IFERROR((IF(CR81="SI",CN81,0)/AX81),"REVISAR"),CJ81)</f>
        <v>0</v>
      </c>
      <c r="CR81" s="24" t="s">
        <v>49</v>
      </c>
      <c r="CS81" s="24"/>
      <c r="CT81" s="23">
        <v>56</v>
      </c>
      <c r="CU81" s="23"/>
      <c r="CV81" s="24"/>
      <c r="CW81" s="26">
        <f t="shared" si="108"/>
        <v>0.88888888888888884</v>
      </c>
      <c r="CX81" s="27">
        <f>+IF(CY81="SI",IFERROR((IF(CY81="SI",CU81,0)/AX81),"REVISAR"),CQ81)</f>
        <v>0</v>
      </c>
      <c r="CY81" s="24" t="s">
        <v>49</v>
      </c>
      <c r="CZ81" s="24"/>
      <c r="DA81" s="23">
        <v>56</v>
      </c>
      <c r="DB81" s="23"/>
      <c r="DC81" s="24"/>
      <c r="DD81" s="26">
        <f t="shared" si="109"/>
        <v>0.88888888888888884</v>
      </c>
      <c r="DE81" s="27">
        <f>+IF(DF81="SI",IFERROR((IF(DF81="SI",DB81,0)/AX81),"REVISAR"),CX81)</f>
        <v>0</v>
      </c>
      <c r="DF81" s="24" t="s">
        <v>49</v>
      </c>
      <c r="DG81" s="24"/>
      <c r="DH81" s="23">
        <v>59</v>
      </c>
      <c r="DI81" s="23"/>
      <c r="DJ81" s="24"/>
      <c r="DK81" s="26">
        <f t="shared" si="110"/>
        <v>0.93650793650793651</v>
      </c>
      <c r="DL81" s="27">
        <f>+IF(DM81="SI",IFERROR((IF(DM81="SI",DI81,0)/AX81),"REVISAR"),DE81)</f>
        <v>0</v>
      </c>
      <c r="DM81" s="24" t="s">
        <v>49</v>
      </c>
      <c r="DN81" s="24"/>
      <c r="DO81" s="23">
        <v>59</v>
      </c>
      <c r="DP81" s="23"/>
      <c r="DQ81" s="24"/>
      <c r="DR81" s="26">
        <f t="shared" si="111"/>
        <v>0.93650793650793651</v>
      </c>
      <c r="DS81" s="27">
        <f>+IF(DT81="SI",IFERROR((IF(DT81="SI",DP81,0)/AX81),"REVISAR"),DL81)</f>
        <v>0</v>
      </c>
      <c r="DT81" s="24" t="s">
        <v>49</v>
      </c>
      <c r="DU81" s="24"/>
      <c r="DV81" s="23">
        <v>59</v>
      </c>
      <c r="DW81" s="23"/>
      <c r="DX81" s="24"/>
      <c r="DY81" s="26">
        <f t="shared" si="112"/>
        <v>0.93650793650793651</v>
      </c>
      <c r="DZ81" s="27">
        <f>+IF(EA81="SI",IFERROR((IF(EA81="SI",DW81,0)/AX81),"REVISAR"),DS81)</f>
        <v>0</v>
      </c>
      <c r="EA81" s="24" t="s">
        <v>49</v>
      </c>
      <c r="EB81" s="24"/>
      <c r="EC81" s="30">
        <v>63</v>
      </c>
      <c r="ED81" s="23"/>
      <c r="EE81" s="24"/>
      <c r="EF81" s="26">
        <f t="shared" si="100"/>
        <v>1</v>
      </c>
      <c r="EG81" s="27">
        <f>+IF(EH81="SI",IFERROR((IF(EH81="SI",ED81,0)/AX81),"REVISAR"),DZ81)</f>
        <v>0</v>
      </c>
      <c r="EH81" s="24" t="s">
        <v>49</v>
      </c>
      <c r="EI81" s="24"/>
      <c r="EJ81" s="31">
        <v>2026</v>
      </c>
    </row>
    <row r="82" spans="2:140" ht="37" customHeight="1" x14ac:dyDescent="0.25">
      <c r="B82" s="15" t="s">
        <v>44</v>
      </c>
      <c r="C82" s="15" t="s">
        <v>82</v>
      </c>
      <c r="D82" s="15" t="s">
        <v>82</v>
      </c>
      <c r="E82" s="15" t="s">
        <v>129</v>
      </c>
      <c r="F82" s="15" t="s">
        <v>244</v>
      </c>
      <c r="G82" s="16" t="s">
        <v>245</v>
      </c>
      <c r="H82" s="15" t="s">
        <v>384</v>
      </c>
      <c r="I82" s="15" t="s">
        <v>247</v>
      </c>
      <c r="J82" s="15" t="s">
        <v>248</v>
      </c>
      <c r="K82" s="15" t="s">
        <v>249</v>
      </c>
      <c r="L82" s="15" t="s">
        <v>494</v>
      </c>
      <c r="M82" s="15" t="s">
        <v>929</v>
      </c>
      <c r="N82" s="15" t="s">
        <v>930</v>
      </c>
      <c r="O82" s="21" t="s">
        <v>535</v>
      </c>
      <c r="P82" s="18" t="s">
        <v>536</v>
      </c>
      <c r="Q82" s="19" t="s">
        <v>252</v>
      </c>
      <c r="R82" s="18" t="s">
        <v>565</v>
      </c>
      <c r="S82" s="18" t="s">
        <v>537</v>
      </c>
      <c r="T82" s="18" t="s">
        <v>274</v>
      </c>
      <c r="U82" s="18" t="s">
        <v>332</v>
      </c>
      <c r="V82" s="18">
        <v>60</v>
      </c>
      <c r="W82" s="18" t="s">
        <v>531</v>
      </c>
      <c r="X82" s="19" t="s">
        <v>313</v>
      </c>
      <c r="Y82" s="20" t="s">
        <v>257</v>
      </c>
      <c r="Z82" s="20"/>
      <c r="AA82" s="20" t="s">
        <v>67</v>
      </c>
      <c r="AB82" s="20" t="s">
        <v>67</v>
      </c>
      <c r="AC82" s="20" t="s">
        <v>67</v>
      </c>
      <c r="AD82" s="20" t="s">
        <v>67</v>
      </c>
      <c r="AE82" s="20" t="s">
        <v>48</v>
      </c>
      <c r="AF82" s="20" t="s">
        <v>67</v>
      </c>
      <c r="AG82" s="20" t="s">
        <v>67</v>
      </c>
      <c r="AH82" s="21" t="s">
        <v>67</v>
      </c>
      <c r="AI82" s="21" t="s">
        <v>48</v>
      </c>
      <c r="AJ82" s="21" t="s">
        <v>67</v>
      </c>
      <c r="AK82" s="21"/>
      <c r="AL82" s="21" t="s">
        <v>67</v>
      </c>
      <c r="AM82" s="21" t="s">
        <v>67</v>
      </c>
      <c r="AN82" s="21" t="s">
        <v>67</v>
      </c>
      <c r="AO82" s="21" t="s">
        <v>67</v>
      </c>
      <c r="AP82" s="21" t="s">
        <v>67</v>
      </c>
      <c r="AQ82" s="21" t="s">
        <v>48</v>
      </c>
      <c r="AR82" s="22" t="s">
        <v>67</v>
      </c>
      <c r="AS82" s="21" t="s">
        <v>67</v>
      </c>
      <c r="AT82" s="21">
        <v>36</v>
      </c>
      <c r="AU82" s="21">
        <v>36</v>
      </c>
      <c r="AV82" s="190">
        <v>40</v>
      </c>
      <c r="AW82" s="190">
        <v>48</v>
      </c>
      <c r="AX82" s="190">
        <v>52</v>
      </c>
      <c r="AY82" s="205">
        <v>52</v>
      </c>
      <c r="AZ82" s="206"/>
      <c r="BA82" s="206"/>
      <c r="BB82" s="206"/>
      <c r="BC82" s="206"/>
      <c r="BD82" s="23">
        <v>0</v>
      </c>
      <c r="BE82" s="23"/>
      <c r="BF82" s="24" t="s">
        <v>931</v>
      </c>
      <c r="BG82" s="25">
        <f t="shared" si="102"/>
        <v>0</v>
      </c>
      <c r="BH82" s="27">
        <f>+IF(BI82="SI",IFERROR((((IF(BI82="SI",(BE82-AT82),0)))/(AX82-AT82)),"REVISAR"),0)</f>
        <v>0</v>
      </c>
      <c r="BI82" s="24" t="s">
        <v>49</v>
      </c>
      <c r="BJ82" s="24"/>
      <c r="BK82" s="23">
        <v>0</v>
      </c>
      <c r="BL82" s="23"/>
      <c r="BM82" s="24" t="s">
        <v>932</v>
      </c>
      <c r="BN82" s="26">
        <f t="shared" si="103"/>
        <v>0</v>
      </c>
      <c r="BO82" s="27">
        <f>+IF(BP82="SI",IFERROR((((IF(BP82="SI",(BL82-AT82),0)))/(AX82-AT82)),"REVISAR"),BH82)</f>
        <v>0</v>
      </c>
      <c r="BP82" s="24" t="s">
        <v>49</v>
      </c>
      <c r="BQ82" s="28"/>
      <c r="BR82" s="29">
        <v>42</v>
      </c>
      <c r="BS82" s="23"/>
      <c r="BT82" s="24" t="s">
        <v>933</v>
      </c>
      <c r="BU82" s="26">
        <f t="shared" si="104"/>
        <v>0.80769230769230771</v>
      </c>
      <c r="BV82" s="27">
        <f>+IF(BW82="SI",IFERROR((((IF(BW82="SI",(BS82-AT82),0)))/(AX82-AT82)),"REVISAR"),BO82)</f>
        <v>0</v>
      </c>
      <c r="BW82" s="24" t="s">
        <v>314</v>
      </c>
      <c r="BX82" s="24" t="s">
        <v>934</v>
      </c>
      <c r="BY82" s="23">
        <v>42</v>
      </c>
      <c r="BZ82" s="23"/>
      <c r="CA82" s="24"/>
      <c r="CB82" s="26">
        <f t="shared" si="105"/>
        <v>0.80769230769230771</v>
      </c>
      <c r="CC82" s="27">
        <f>+IF(CD82="SI",IFERROR((((IF(CD82="SI",(BZ82-AT82),0)))/(AX82-AT82)),"REVISAR"),BV82)</f>
        <v>0</v>
      </c>
      <c r="CD82" s="24" t="s">
        <v>49</v>
      </c>
      <c r="CE82" s="24"/>
      <c r="CF82" s="23">
        <v>42</v>
      </c>
      <c r="CG82" s="23"/>
      <c r="CH82" s="24"/>
      <c r="CI82" s="26">
        <f t="shared" si="106"/>
        <v>0.80769230769230771</v>
      </c>
      <c r="CJ82" s="27">
        <f>+IF(CK82="SI",IFERROR((((IF(CK82="SI",(CG82-AT82),0)))/(AX82-AT82)),"REVISAR"),CC82)</f>
        <v>0</v>
      </c>
      <c r="CK82" s="24" t="s">
        <v>49</v>
      </c>
      <c r="CL82" s="24"/>
      <c r="CM82" s="187">
        <v>45</v>
      </c>
      <c r="CN82" s="187"/>
      <c r="CO82" s="24"/>
      <c r="CP82" s="26">
        <f t="shared" si="107"/>
        <v>0.86538461538461542</v>
      </c>
      <c r="CQ82" s="27">
        <f>+IF(CR82="SI",IFERROR((((IF(CR82="SI",(CN82-AT82),0)))/(AX82-AT82)),"REVISAR"),CJ82)</f>
        <v>0</v>
      </c>
      <c r="CR82" s="24" t="s">
        <v>49</v>
      </c>
      <c r="CS82" s="24"/>
      <c r="CT82" s="23">
        <v>45</v>
      </c>
      <c r="CU82" s="23"/>
      <c r="CV82" s="24"/>
      <c r="CW82" s="26">
        <f t="shared" si="108"/>
        <v>0.86538461538461542</v>
      </c>
      <c r="CX82" s="27">
        <f>+IF(CY82="SI",IFERROR((((IF(CY82="SI",(CU82-AT82),0)))/(AX82-AT82)),"REVISAR"),CQ82)</f>
        <v>0</v>
      </c>
      <c r="CY82" s="24" t="s">
        <v>49</v>
      </c>
      <c r="CZ82" s="24"/>
      <c r="DA82" s="23">
        <v>45</v>
      </c>
      <c r="DB82" s="23"/>
      <c r="DC82" s="24"/>
      <c r="DD82" s="26">
        <f t="shared" si="109"/>
        <v>0.86538461538461542</v>
      </c>
      <c r="DE82" s="27">
        <f>+IF(DF82="SI",IFERROR((((IF(DF82="SI",(DB82-AT82),0)))/(AX82-AT82)),"REVISAR"),CX82)</f>
        <v>0</v>
      </c>
      <c r="DF82" s="24" t="s">
        <v>49</v>
      </c>
      <c r="DG82" s="24"/>
      <c r="DH82" s="23">
        <v>48</v>
      </c>
      <c r="DI82" s="23"/>
      <c r="DJ82" s="24"/>
      <c r="DK82" s="26">
        <f t="shared" si="110"/>
        <v>0.92307692307692313</v>
      </c>
      <c r="DL82" s="27">
        <f>+IF(DM82="SI",IFERROR((((IF(DM82="SI",(DI82-AT82),0)))/(AX82-AT82)),"REVISAR"),DE82)</f>
        <v>0</v>
      </c>
      <c r="DM82" s="24" t="s">
        <v>49</v>
      </c>
      <c r="DN82" s="24"/>
      <c r="DO82" s="23">
        <v>48</v>
      </c>
      <c r="DP82" s="23"/>
      <c r="DQ82" s="24"/>
      <c r="DR82" s="26">
        <f t="shared" si="111"/>
        <v>0.92307692307692313</v>
      </c>
      <c r="DS82" s="27">
        <f>+IF(DT82="SI",IFERROR((((IF(DT82="SI",(DP82-AT82),0)))/(AX82-AT82)),"REVISAR"),DL82)</f>
        <v>0</v>
      </c>
      <c r="DT82" s="24" t="s">
        <v>49</v>
      </c>
      <c r="DU82" s="24"/>
      <c r="DV82" s="23">
        <v>48</v>
      </c>
      <c r="DW82" s="23"/>
      <c r="DX82" s="24"/>
      <c r="DY82" s="26">
        <f t="shared" si="112"/>
        <v>0.92307692307692313</v>
      </c>
      <c r="DZ82" s="27">
        <f>+IF(EA82="SI",IFERROR((((IF(EA82="SI",(DW82-AT82),0)))/(AX82-AT82)),"REVISAR"),DS82)</f>
        <v>0</v>
      </c>
      <c r="EA82" s="24" t="s">
        <v>49</v>
      </c>
      <c r="EB82" s="24"/>
      <c r="EC82" s="30">
        <v>52</v>
      </c>
      <c r="ED82" s="23"/>
      <c r="EE82" s="24"/>
      <c r="EF82" s="26">
        <f t="shared" si="100"/>
        <v>1</v>
      </c>
      <c r="EG82" s="27">
        <f>+IF(EH82="SI",IFERROR((((IF(EH82="SI",(ED82-AT82),0)))/(AX82-AT82)),"REVISAR"),DZ82)</f>
        <v>0</v>
      </c>
      <c r="EH82" s="24" t="s">
        <v>49</v>
      </c>
      <c r="EI82" s="24"/>
      <c r="EJ82" s="31">
        <v>2026</v>
      </c>
    </row>
    <row r="83" spans="2:140" ht="37" customHeight="1" x14ac:dyDescent="0.25">
      <c r="B83" s="15" t="s">
        <v>44</v>
      </c>
      <c r="C83" s="15" t="s">
        <v>82</v>
      </c>
      <c r="D83" s="15" t="s">
        <v>82</v>
      </c>
      <c r="E83" s="15" t="s">
        <v>129</v>
      </c>
      <c r="F83" s="15" t="s">
        <v>244</v>
      </c>
      <c r="G83" s="16" t="s">
        <v>245</v>
      </c>
      <c r="H83" s="15" t="s">
        <v>384</v>
      </c>
      <c r="I83" s="15" t="s">
        <v>247</v>
      </c>
      <c r="J83" s="15" t="s">
        <v>248</v>
      </c>
      <c r="K83" s="15" t="s">
        <v>249</v>
      </c>
      <c r="L83" s="15" t="s">
        <v>494</v>
      </c>
      <c r="M83" s="15" t="s">
        <v>929</v>
      </c>
      <c r="N83" s="15" t="s">
        <v>930</v>
      </c>
      <c r="O83" s="21" t="s">
        <v>538</v>
      </c>
      <c r="P83" s="18" t="s">
        <v>539</v>
      </c>
      <c r="Q83" s="19" t="s">
        <v>252</v>
      </c>
      <c r="R83" s="18" t="s">
        <v>565</v>
      </c>
      <c r="S83" s="18" t="s">
        <v>540</v>
      </c>
      <c r="T83" s="18" t="s">
        <v>274</v>
      </c>
      <c r="U83" s="18" t="s">
        <v>332</v>
      </c>
      <c r="V83" s="18">
        <v>60</v>
      </c>
      <c r="W83" s="18" t="s">
        <v>531</v>
      </c>
      <c r="X83" s="19" t="s">
        <v>313</v>
      </c>
      <c r="Y83" s="20" t="s">
        <v>257</v>
      </c>
      <c r="Z83" s="20"/>
      <c r="AA83" s="20" t="s">
        <v>67</v>
      </c>
      <c r="AB83" s="20" t="s">
        <v>67</v>
      </c>
      <c r="AC83" s="20" t="s">
        <v>67</v>
      </c>
      <c r="AD83" s="20" t="s">
        <v>67</v>
      </c>
      <c r="AE83" s="20" t="s">
        <v>48</v>
      </c>
      <c r="AF83" s="20" t="s">
        <v>67</v>
      </c>
      <c r="AG83" s="20" t="s">
        <v>67</v>
      </c>
      <c r="AH83" s="21" t="s">
        <v>67</v>
      </c>
      <c r="AI83" s="21" t="s">
        <v>48</v>
      </c>
      <c r="AJ83" s="21" t="s">
        <v>67</v>
      </c>
      <c r="AK83" s="21"/>
      <c r="AL83" s="21" t="s">
        <v>67</v>
      </c>
      <c r="AM83" s="21" t="s">
        <v>67</v>
      </c>
      <c r="AN83" s="21" t="s">
        <v>67</v>
      </c>
      <c r="AO83" s="21" t="s">
        <v>67</v>
      </c>
      <c r="AP83" s="21" t="s">
        <v>67</v>
      </c>
      <c r="AQ83" s="21" t="s">
        <v>48</v>
      </c>
      <c r="AR83" s="22" t="s">
        <v>67</v>
      </c>
      <c r="AS83" s="21" t="s">
        <v>67</v>
      </c>
      <c r="AT83" s="207">
        <v>41</v>
      </c>
      <c r="AU83" s="190">
        <v>44</v>
      </c>
      <c r="AV83" s="190">
        <v>52</v>
      </c>
      <c r="AW83" s="190">
        <v>57</v>
      </c>
      <c r="AX83" s="190">
        <v>61</v>
      </c>
      <c r="AY83" s="190">
        <v>61</v>
      </c>
      <c r="AZ83" s="191"/>
      <c r="BA83" s="191"/>
      <c r="BB83" s="191"/>
      <c r="BC83" s="191"/>
      <c r="BD83" s="23">
        <v>0</v>
      </c>
      <c r="BE83" s="23"/>
      <c r="BF83" s="24" t="s">
        <v>931</v>
      </c>
      <c r="BG83" s="25">
        <f t="shared" si="102"/>
        <v>0</v>
      </c>
      <c r="BH83" s="26">
        <f>IFERROR(BE83/AX83,0)</f>
        <v>0</v>
      </c>
      <c r="BI83" s="24" t="s">
        <v>49</v>
      </c>
      <c r="BJ83" s="24"/>
      <c r="BK83" s="23">
        <v>0</v>
      </c>
      <c r="BL83" s="23"/>
      <c r="BM83" s="24" t="s">
        <v>932</v>
      </c>
      <c r="BN83" s="26">
        <f t="shared" si="103"/>
        <v>0</v>
      </c>
      <c r="BO83" s="27">
        <f t="shared" ref="BO83:BO91" si="113">+IF(BP83="SI",IFERROR((IF(BP83="SI",BL83,0)/AX83),"REVISAR"),BH83)</f>
        <v>0</v>
      </c>
      <c r="BP83" s="24" t="s">
        <v>49</v>
      </c>
      <c r="BQ83" s="28"/>
      <c r="BR83" s="29">
        <v>51</v>
      </c>
      <c r="BS83" s="23"/>
      <c r="BT83" s="24" t="s">
        <v>933</v>
      </c>
      <c r="BU83" s="26">
        <f t="shared" si="104"/>
        <v>0.83606557377049184</v>
      </c>
      <c r="BV83" s="27">
        <f t="shared" ref="BV83:BV91" si="114">+IF(BW83="SI",IFERROR((IF(BW83="SI",BS83,0)/AX83),"REVISAR"),BO83)</f>
        <v>0</v>
      </c>
      <c r="BW83" s="24" t="s">
        <v>314</v>
      </c>
      <c r="BX83" s="24" t="s">
        <v>934</v>
      </c>
      <c r="BY83" s="23">
        <v>51</v>
      </c>
      <c r="BZ83" s="23"/>
      <c r="CA83" s="24"/>
      <c r="CB83" s="26">
        <f t="shared" si="105"/>
        <v>0.83606557377049184</v>
      </c>
      <c r="CC83" s="27">
        <f t="shared" ref="CC83:CC91" si="115">+IF(CD83="SI",IFERROR((IF(CD83="SI",BZ83,0)/AX83),"REVISAR"),BV83)</f>
        <v>0</v>
      </c>
      <c r="CD83" s="24" t="s">
        <v>49</v>
      </c>
      <c r="CE83" s="24"/>
      <c r="CF83" s="23">
        <v>51</v>
      </c>
      <c r="CG83" s="23"/>
      <c r="CH83" s="24"/>
      <c r="CI83" s="26">
        <f t="shared" si="106"/>
        <v>0.83606557377049184</v>
      </c>
      <c r="CJ83" s="27">
        <f t="shared" ref="CJ83:CJ91" si="116">+IF(CK83="SI",IFERROR((IF(CK83="SI",CG83,0)/AX83),"REVISAR"),CC83)</f>
        <v>0</v>
      </c>
      <c r="CK83" s="24" t="s">
        <v>49</v>
      </c>
      <c r="CL83" s="24"/>
      <c r="CM83" s="187">
        <v>54</v>
      </c>
      <c r="CN83" s="187"/>
      <c r="CO83" s="24"/>
      <c r="CP83" s="26">
        <f t="shared" si="107"/>
        <v>0.88524590163934425</v>
      </c>
      <c r="CQ83" s="27">
        <f t="shared" ref="CQ83:CQ91" si="117">+IF(CR83="SI",IFERROR((IF(CR83="SI",CN83,0)/AX83),"REVISAR"),CJ83)</f>
        <v>0</v>
      </c>
      <c r="CR83" s="24" t="s">
        <v>49</v>
      </c>
      <c r="CS83" s="24"/>
      <c r="CT83" s="23">
        <v>54</v>
      </c>
      <c r="CU83" s="23"/>
      <c r="CV83" s="24"/>
      <c r="CW83" s="26">
        <f t="shared" si="108"/>
        <v>0.88524590163934425</v>
      </c>
      <c r="CX83" s="27">
        <f t="shared" ref="CX83:CX91" si="118">+IF(CY83="SI",IFERROR((IF(CY83="SI",CU83,0)/AX83),"REVISAR"),CQ83)</f>
        <v>0</v>
      </c>
      <c r="CY83" s="24" t="s">
        <v>49</v>
      </c>
      <c r="CZ83" s="24"/>
      <c r="DA83" s="23">
        <v>54</v>
      </c>
      <c r="DB83" s="23"/>
      <c r="DC83" s="24"/>
      <c r="DD83" s="26">
        <f t="shared" si="109"/>
        <v>0.88524590163934425</v>
      </c>
      <c r="DE83" s="27">
        <f t="shared" ref="DE83:DE91" si="119">+IF(DF83="SI",IFERROR((IF(DF83="SI",DB83,0)/AX83),"REVISAR"),CX83)</f>
        <v>0</v>
      </c>
      <c r="DF83" s="24" t="s">
        <v>49</v>
      </c>
      <c r="DG83" s="24"/>
      <c r="DH83" s="23">
        <v>57</v>
      </c>
      <c r="DI83" s="23"/>
      <c r="DJ83" s="24"/>
      <c r="DK83" s="26">
        <f t="shared" si="110"/>
        <v>0.93442622950819676</v>
      </c>
      <c r="DL83" s="27">
        <f t="shared" ref="DL83:DL91" si="120">+IF(DM83="SI",IFERROR((IF(DM83="SI",DI83,0)/AX83),"REVISAR"),DE83)</f>
        <v>0</v>
      </c>
      <c r="DM83" s="24" t="s">
        <v>49</v>
      </c>
      <c r="DN83" s="24"/>
      <c r="DO83" s="23">
        <v>57</v>
      </c>
      <c r="DP83" s="23"/>
      <c r="DQ83" s="24"/>
      <c r="DR83" s="26">
        <f t="shared" si="111"/>
        <v>0.93442622950819676</v>
      </c>
      <c r="DS83" s="27">
        <f t="shared" ref="DS83:DS91" si="121">+IF(DT83="SI",IFERROR((IF(DT83="SI",DP83,0)/AX83),"REVISAR"),DL83)</f>
        <v>0</v>
      </c>
      <c r="DT83" s="24" t="s">
        <v>49</v>
      </c>
      <c r="DU83" s="24"/>
      <c r="DV83" s="23">
        <v>57</v>
      </c>
      <c r="DW83" s="23"/>
      <c r="DX83" s="24"/>
      <c r="DY83" s="26">
        <f t="shared" si="112"/>
        <v>0.93442622950819676</v>
      </c>
      <c r="DZ83" s="27">
        <f t="shared" ref="DZ83:DZ91" si="122">+IF(EA83="SI",IFERROR((IF(EA83="SI",DW83,0)/AX83),"REVISAR"),DS83)</f>
        <v>0</v>
      </c>
      <c r="EA83" s="24" t="s">
        <v>49</v>
      </c>
      <c r="EB83" s="24"/>
      <c r="EC83" s="30">
        <v>61</v>
      </c>
      <c r="ED83" s="23"/>
      <c r="EE83" s="24"/>
      <c r="EF83" s="26">
        <f t="shared" si="100"/>
        <v>1</v>
      </c>
      <c r="EG83" s="27">
        <f t="shared" ref="EG83:EG91" si="123">+IF(EH83="SI",IFERROR((IF(EH83="SI",ED83,0)/AX83),"REVISAR"),DZ83)</f>
        <v>0</v>
      </c>
      <c r="EH83" s="24" t="s">
        <v>49</v>
      </c>
      <c r="EI83" s="24"/>
      <c r="EJ83" s="31">
        <v>2026</v>
      </c>
    </row>
    <row r="84" spans="2:140" ht="37" customHeight="1" x14ac:dyDescent="0.25">
      <c r="B84" s="15" t="s">
        <v>44</v>
      </c>
      <c r="C84" s="15" t="s">
        <v>82</v>
      </c>
      <c r="D84" s="15" t="s">
        <v>82</v>
      </c>
      <c r="E84" s="15" t="s">
        <v>129</v>
      </c>
      <c r="F84" s="15" t="s">
        <v>244</v>
      </c>
      <c r="G84" s="16" t="s">
        <v>245</v>
      </c>
      <c r="H84" s="15" t="s">
        <v>384</v>
      </c>
      <c r="I84" s="15" t="s">
        <v>247</v>
      </c>
      <c r="J84" s="15" t="s">
        <v>248</v>
      </c>
      <c r="K84" s="15" t="s">
        <v>249</v>
      </c>
      <c r="L84" s="15" t="s">
        <v>494</v>
      </c>
      <c r="M84" s="15" t="s">
        <v>929</v>
      </c>
      <c r="N84" s="15" t="s">
        <v>930</v>
      </c>
      <c r="O84" s="21">
        <v>26</v>
      </c>
      <c r="P84" s="18" t="s">
        <v>541</v>
      </c>
      <c r="Q84" s="19" t="s">
        <v>252</v>
      </c>
      <c r="R84" s="18" t="s">
        <v>253</v>
      </c>
      <c r="S84" s="18" t="s">
        <v>542</v>
      </c>
      <c r="T84" s="18" t="s">
        <v>254</v>
      </c>
      <c r="U84" s="18" t="s">
        <v>332</v>
      </c>
      <c r="V84" s="18">
        <v>30</v>
      </c>
      <c r="W84" s="18" t="s">
        <v>71</v>
      </c>
      <c r="X84" s="19" t="s">
        <v>256</v>
      </c>
      <c r="Y84" s="20" t="s">
        <v>257</v>
      </c>
      <c r="Z84" s="20"/>
      <c r="AA84" s="20" t="s">
        <v>67</v>
      </c>
      <c r="AB84" s="20" t="s">
        <v>67</v>
      </c>
      <c r="AC84" s="20" t="s">
        <v>67</v>
      </c>
      <c r="AD84" s="20" t="s">
        <v>67</v>
      </c>
      <c r="AE84" s="20" t="s">
        <v>48</v>
      </c>
      <c r="AF84" s="20" t="s">
        <v>67</v>
      </c>
      <c r="AG84" s="20" t="s">
        <v>67</v>
      </c>
      <c r="AH84" s="21" t="s">
        <v>67</v>
      </c>
      <c r="AI84" s="21" t="s">
        <v>48</v>
      </c>
      <c r="AJ84" s="21" t="s">
        <v>67</v>
      </c>
      <c r="AK84" s="21"/>
      <c r="AL84" s="21" t="s">
        <v>67</v>
      </c>
      <c r="AM84" s="21" t="s">
        <v>67</v>
      </c>
      <c r="AN84" s="21" t="s">
        <v>67</v>
      </c>
      <c r="AO84" s="21" t="s">
        <v>67</v>
      </c>
      <c r="AP84" s="21" t="s">
        <v>67</v>
      </c>
      <c r="AQ84" s="21" t="s">
        <v>48</v>
      </c>
      <c r="AR84" s="22" t="s">
        <v>67</v>
      </c>
      <c r="AS84" s="21" t="s">
        <v>67</v>
      </c>
      <c r="AT84" s="207" t="s">
        <v>66</v>
      </c>
      <c r="AU84" s="190">
        <v>10000</v>
      </c>
      <c r="AV84" s="190">
        <v>40000</v>
      </c>
      <c r="AW84" s="190">
        <v>90000</v>
      </c>
      <c r="AX84" s="190">
        <v>60000</v>
      </c>
      <c r="AY84" s="190">
        <v>200000</v>
      </c>
      <c r="AZ84" s="191"/>
      <c r="BA84" s="191"/>
      <c r="BB84" s="191"/>
      <c r="BC84" s="191"/>
      <c r="BD84" s="23">
        <v>0</v>
      </c>
      <c r="BE84" s="23"/>
      <c r="BF84" s="24" t="s">
        <v>935</v>
      </c>
      <c r="BG84" s="25">
        <f t="shared" si="102"/>
        <v>0</v>
      </c>
      <c r="BH84" s="27">
        <f>+IF(BI84="SI",IFERROR((IF(BI84="SI",BE84,0)/AX84),"REVISAR"),0)</f>
        <v>0</v>
      </c>
      <c r="BI84" s="24" t="s">
        <v>50</v>
      </c>
      <c r="BJ84" s="24" t="s">
        <v>936</v>
      </c>
      <c r="BK84" s="23">
        <v>0</v>
      </c>
      <c r="BL84" s="23"/>
      <c r="BM84" s="24" t="s">
        <v>935</v>
      </c>
      <c r="BN84" s="26">
        <f t="shared" si="103"/>
        <v>0</v>
      </c>
      <c r="BO84" s="27">
        <f t="shared" si="113"/>
        <v>0</v>
      </c>
      <c r="BP84" s="24" t="s">
        <v>49</v>
      </c>
      <c r="BQ84" s="28"/>
      <c r="BR84" s="29">
        <v>10000</v>
      </c>
      <c r="BS84" s="23"/>
      <c r="BT84" s="24" t="s">
        <v>937</v>
      </c>
      <c r="BU84" s="26">
        <f t="shared" si="104"/>
        <v>0.16666666666666666</v>
      </c>
      <c r="BV84" s="27">
        <f t="shared" si="114"/>
        <v>0</v>
      </c>
      <c r="BW84" s="24" t="s">
        <v>50</v>
      </c>
      <c r="BX84" s="24" t="s">
        <v>938</v>
      </c>
      <c r="BY84" s="23">
        <v>10000</v>
      </c>
      <c r="BZ84" s="23"/>
      <c r="CA84" s="24"/>
      <c r="CB84" s="26">
        <f t="shared" si="105"/>
        <v>0.16666666666666666</v>
      </c>
      <c r="CC84" s="27">
        <f t="shared" si="115"/>
        <v>0</v>
      </c>
      <c r="CD84" s="24" t="s">
        <v>49</v>
      </c>
      <c r="CE84" s="24"/>
      <c r="CF84" s="23">
        <v>10000</v>
      </c>
      <c r="CG84" s="23"/>
      <c r="CH84" s="24"/>
      <c r="CI84" s="26">
        <f t="shared" si="106"/>
        <v>0.16666666666666666</v>
      </c>
      <c r="CJ84" s="27">
        <f t="shared" si="116"/>
        <v>0</v>
      </c>
      <c r="CK84" s="24" t="s">
        <v>49</v>
      </c>
      <c r="CL84" s="24"/>
      <c r="CM84" s="187">
        <v>10000</v>
      </c>
      <c r="CN84" s="187"/>
      <c r="CO84" s="24"/>
      <c r="CP84" s="26">
        <f t="shared" si="107"/>
        <v>0.16666666666666666</v>
      </c>
      <c r="CQ84" s="27">
        <f t="shared" si="117"/>
        <v>0</v>
      </c>
      <c r="CR84" s="24" t="s">
        <v>49</v>
      </c>
      <c r="CS84" s="24"/>
      <c r="CT84" s="23">
        <v>50000</v>
      </c>
      <c r="CU84" s="23"/>
      <c r="CV84" s="24"/>
      <c r="CW84" s="26">
        <f t="shared" si="108"/>
        <v>0.83333333333333337</v>
      </c>
      <c r="CX84" s="27">
        <f t="shared" si="118"/>
        <v>0</v>
      </c>
      <c r="CY84" s="24" t="s">
        <v>49</v>
      </c>
      <c r="CZ84" s="24"/>
      <c r="DA84" s="23">
        <v>50000</v>
      </c>
      <c r="DB84" s="23"/>
      <c r="DC84" s="24"/>
      <c r="DD84" s="26">
        <f t="shared" si="109"/>
        <v>0.83333333333333337</v>
      </c>
      <c r="DE84" s="27">
        <f t="shared" si="119"/>
        <v>0</v>
      </c>
      <c r="DF84" s="24" t="s">
        <v>49</v>
      </c>
      <c r="DG84" s="24"/>
      <c r="DH84" s="23">
        <v>50000</v>
      </c>
      <c r="DI84" s="23"/>
      <c r="DJ84" s="24"/>
      <c r="DK84" s="26">
        <f t="shared" si="110"/>
        <v>0.83333333333333337</v>
      </c>
      <c r="DL84" s="27">
        <f t="shared" si="120"/>
        <v>0</v>
      </c>
      <c r="DM84" s="24" t="s">
        <v>49</v>
      </c>
      <c r="DN84" s="24"/>
      <c r="DO84" s="23">
        <v>50000</v>
      </c>
      <c r="DP84" s="23"/>
      <c r="DQ84" s="24"/>
      <c r="DR84" s="26">
        <f t="shared" si="111"/>
        <v>0.83333333333333337</v>
      </c>
      <c r="DS84" s="27">
        <f t="shared" si="121"/>
        <v>0</v>
      </c>
      <c r="DT84" s="24" t="s">
        <v>49</v>
      </c>
      <c r="DU84" s="24"/>
      <c r="DV84" s="23">
        <v>50000</v>
      </c>
      <c r="DW84" s="23"/>
      <c r="DX84" s="24"/>
      <c r="DY84" s="26">
        <f t="shared" si="112"/>
        <v>0.83333333333333337</v>
      </c>
      <c r="DZ84" s="27">
        <f t="shared" si="122"/>
        <v>0</v>
      </c>
      <c r="EA84" s="24" t="s">
        <v>49</v>
      </c>
      <c r="EB84" s="24"/>
      <c r="EC84" s="30">
        <v>60000</v>
      </c>
      <c r="ED84" s="23"/>
      <c r="EE84" s="24"/>
      <c r="EF84" s="26">
        <f t="shared" si="100"/>
        <v>1</v>
      </c>
      <c r="EG84" s="27">
        <f t="shared" si="123"/>
        <v>0</v>
      </c>
      <c r="EH84" s="24" t="s">
        <v>49</v>
      </c>
      <c r="EI84" s="24"/>
      <c r="EJ84" s="31">
        <v>2026</v>
      </c>
    </row>
    <row r="85" spans="2:140" ht="37" customHeight="1" x14ac:dyDescent="0.25">
      <c r="B85" s="15" t="s">
        <v>44</v>
      </c>
      <c r="C85" s="15" t="s">
        <v>82</v>
      </c>
      <c r="D85" s="15" t="s">
        <v>82</v>
      </c>
      <c r="E85" s="15" t="s">
        <v>129</v>
      </c>
      <c r="F85" s="15" t="s">
        <v>244</v>
      </c>
      <c r="G85" s="16" t="s">
        <v>245</v>
      </c>
      <c r="H85" s="15" t="s">
        <v>384</v>
      </c>
      <c r="I85" s="15" t="s">
        <v>247</v>
      </c>
      <c r="J85" s="15" t="s">
        <v>248</v>
      </c>
      <c r="K85" s="15" t="s">
        <v>249</v>
      </c>
      <c r="L85" s="15" t="s">
        <v>494</v>
      </c>
      <c r="M85" s="15" t="s">
        <v>929</v>
      </c>
      <c r="N85" s="15" t="s">
        <v>930</v>
      </c>
      <c r="O85" s="21">
        <v>42</v>
      </c>
      <c r="P85" s="18" t="s">
        <v>543</v>
      </c>
      <c r="Q85" s="19" t="s">
        <v>252</v>
      </c>
      <c r="R85" s="18" t="s">
        <v>565</v>
      </c>
      <c r="S85" s="18" t="s">
        <v>544</v>
      </c>
      <c r="T85" s="18" t="s">
        <v>254</v>
      </c>
      <c r="U85" s="18" t="s">
        <v>332</v>
      </c>
      <c r="V85" s="18">
        <v>30</v>
      </c>
      <c r="W85" s="18" t="s">
        <v>531</v>
      </c>
      <c r="X85" s="19" t="s">
        <v>744</v>
      </c>
      <c r="Y85" s="20" t="s">
        <v>257</v>
      </c>
      <c r="Z85" s="20"/>
      <c r="AA85" s="20"/>
      <c r="AB85" s="20"/>
      <c r="AC85" s="20"/>
      <c r="AD85" s="20"/>
      <c r="AE85" s="20" t="s">
        <v>48</v>
      </c>
      <c r="AF85" s="20"/>
      <c r="AG85" s="20"/>
      <c r="AH85" s="21"/>
      <c r="AI85" s="21" t="s">
        <v>48</v>
      </c>
      <c r="AJ85" s="21"/>
      <c r="AK85" s="21"/>
      <c r="AL85" s="21"/>
      <c r="AM85" s="21"/>
      <c r="AN85" s="21"/>
      <c r="AO85" s="21"/>
      <c r="AP85" s="21"/>
      <c r="AQ85" s="21" t="s">
        <v>48</v>
      </c>
      <c r="AR85" s="22"/>
      <c r="AS85" s="21"/>
      <c r="AT85" s="207">
        <v>409038</v>
      </c>
      <c r="AU85" s="190">
        <v>446893</v>
      </c>
      <c r="AV85" s="190">
        <v>645895</v>
      </c>
      <c r="AW85" s="190">
        <v>746969</v>
      </c>
      <c r="AX85" s="190">
        <v>800000</v>
      </c>
      <c r="AY85" s="190">
        <v>800000</v>
      </c>
      <c r="AZ85" s="191"/>
      <c r="BA85" s="191"/>
      <c r="BB85" s="191"/>
      <c r="BC85" s="191"/>
      <c r="BD85" s="23">
        <v>0</v>
      </c>
      <c r="BE85" s="23"/>
      <c r="BF85" s="24" t="s">
        <v>939</v>
      </c>
      <c r="BG85" s="25">
        <f t="shared" si="102"/>
        <v>0</v>
      </c>
      <c r="BH85" s="27">
        <f>+IF(BI85="SI",IFERROR((IF(BI85="SI",BE85,0)/AX85),"REVISAR"),0)</f>
        <v>0</v>
      </c>
      <c r="BI85" s="24" t="s">
        <v>50</v>
      </c>
      <c r="BJ85" s="24" t="s">
        <v>940</v>
      </c>
      <c r="BK85" s="23">
        <v>0</v>
      </c>
      <c r="BL85" s="23"/>
      <c r="BM85" s="24" t="s">
        <v>941</v>
      </c>
      <c r="BN85" s="26">
        <f t="shared" si="103"/>
        <v>0</v>
      </c>
      <c r="BO85" s="27">
        <f t="shared" si="113"/>
        <v>0</v>
      </c>
      <c r="BP85" s="24" t="s">
        <v>50</v>
      </c>
      <c r="BQ85" s="28" t="s">
        <v>942</v>
      </c>
      <c r="BR85" s="29">
        <v>470000</v>
      </c>
      <c r="BS85" s="23"/>
      <c r="BT85" s="24" t="s">
        <v>943</v>
      </c>
      <c r="BU85" s="26">
        <f t="shared" si="104"/>
        <v>0.58750000000000002</v>
      </c>
      <c r="BV85" s="27">
        <f t="shared" si="114"/>
        <v>0</v>
      </c>
      <c r="BW85" s="24" t="s">
        <v>50</v>
      </c>
      <c r="BX85" s="24" t="s">
        <v>944</v>
      </c>
      <c r="BY85" s="23">
        <v>470000</v>
      </c>
      <c r="BZ85" s="23"/>
      <c r="CA85" s="24"/>
      <c r="CB85" s="26">
        <f t="shared" si="105"/>
        <v>0.58750000000000002</v>
      </c>
      <c r="CC85" s="27">
        <f t="shared" si="115"/>
        <v>0</v>
      </c>
      <c r="CD85" s="24" t="s">
        <v>49</v>
      </c>
      <c r="CE85" s="24"/>
      <c r="CF85" s="23">
        <v>470000</v>
      </c>
      <c r="CG85" s="23"/>
      <c r="CH85" s="24"/>
      <c r="CI85" s="26">
        <f t="shared" si="106"/>
        <v>0.58750000000000002</v>
      </c>
      <c r="CJ85" s="27">
        <f t="shared" si="116"/>
        <v>0</v>
      </c>
      <c r="CK85" s="24" t="s">
        <v>49</v>
      </c>
      <c r="CL85" s="24"/>
      <c r="CM85" s="187">
        <v>470000</v>
      </c>
      <c r="CN85" s="187"/>
      <c r="CO85" s="24"/>
      <c r="CP85" s="26">
        <f t="shared" si="107"/>
        <v>0.58750000000000002</v>
      </c>
      <c r="CQ85" s="27">
        <f t="shared" si="117"/>
        <v>0</v>
      </c>
      <c r="CR85" s="24" t="s">
        <v>49</v>
      </c>
      <c r="CS85" s="24"/>
      <c r="CT85" s="23">
        <v>770000</v>
      </c>
      <c r="CU85" s="23"/>
      <c r="CV85" s="24"/>
      <c r="CW85" s="26">
        <f t="shared" si="108"/>
        <v>0.96250000000000002</v>
      </c>
      <c r="CX85" s="27">
        <f t="shared" si="118"/>
        <v>0</v>
      </c>
      <c r="CY85" s="24" t="s">
        <v>49</v>
      </c>
      <c r="CZ85" s="24"/>
      <c r="DA85" s="23">
        <v>770000</v>
      </c>
      <c r="DB85" s="23"/>
      <c r="DC85" s="24"/>
      <c r="DD85" s="26">
        <f t="shared" si="109"/>
        <v>0.96250000000000002</v>
      </c>
      <c r="DE85" s="27">
        <f t="shared" si="119"/>
        <v>0</v>
      </c>
      <c r="DF85" s="24" t="s">
        <v>49</v>
      </c>
      <c r="DG85" s="24"/>
      <c r="DH85" s="23">
        <v>770000</v>
      </c>
      <c r="DI85" s="23"/>
      <c r="DJ85" s="24"/>
      <c r="DK85" s="26">
        <f t="shared" si="110"/>
        <v>0.96250000000000002</v>
      </c>
      <c r="DL85" s="27">
        <f t="shared" si="120"/>
        <v>0</v>
      </c>
      <c r="DM85" s="24" t="s">
        <v>49</v>
      </c>
      <c r="DN85" s="24"/>
      <c r="DO85" s="23">
        <v>770000</v>
      </c>
      <c r="DP85" s="23"/>
      <c r="DQ85" s="24"/>
      <c r="DR85" s="26">
        <f t="shared" si="111"/>
        <v>0.96250000000000002</v>
      </c>
      <c r="DS85" s="27">
        <f t="shared" si="121"/>
        <v>0</v>
      </c>
      <c r="DT85" s="24" t="s">
        <v>49</v>
      </c>
      <c r="DU85" s="24"/>
      <c r="DV85" s="23">
        <v>770000</v>
      </c>
      <c r="DW85" s="23"/>
      <c r="DX85" s="24"/>
      <c r="DY85" s="26">
        <f t="shared" si="112"/>
        <v>0.96250000000000002</v>
      </c>
      <c r="DZ85" s="27">
        <f t="shared" si="122"/>
        <v>0</v>
      </c>
      <c r="EA85" s="24" t="s">
        <v>49</v>
      </c>
      <c r="EB85" s="24"/>
      <c r="EC85" s="30">
        <v>800000</v>
      </c>
      <c r="ED85" s="23"/>
      <c r="EE85" s="24"/>
      <c r="EF85" s="26">
        <f t="shared" si="100"/>
        <v>1</v>
      </c>
      <c r="EG85" s="27">
        <f t="shared" si="123"/>
        <v>0</v>
      </c>
      <c r="EH85" s="24" t="s">
        <v>49</v>
      </c>
      <c r="EI85" s="24"/>
      <c r="EJ85" s="31">
        <v>2026</v>
      </c>
    </row>
    <row r="86" spans="2:140" ht="37" customHeight="1" x14ac:dyDescent="0.25">
      <c r="B86" s="15" t="s">
        <v>44</v>
      </c>
      <c r="C86" s="15" t="s">
        <v>82</v>
      </c>
      <c r="D86" s="15" t="s">
        <v>82</v>
      </c>
      <c r="E86" s="15" t="s">
        <v>129</v>
      </c>
      <c r="F86" s="15" t="s">
        <v>244</v>
      </c>
      <c r="G86" s="16" t="s">
        <v>245</v>
      </c>
      <c r="H86" s="15" t="s">
        <v>384</v>
      </c>
      <c r="I86" s="15" t="s">
        <v>247</v>
      </c>
      <c r="J86" s="15" t="s">
        <v>248</v>
      </c>
      <c r="K86" s="15" t="s">
        <v>249</v>
      </c>
      <c r="L86" s="15" t="s">
        <v>494</v>
      </c>
      <c r="M86" s="15" t="s">
        <v>929</v>
      </c>
      <c r="N86" s="15" t="s">
        <v>945</v>
      </c>
      <c r="O86" s="21">
        <v>27</v>
      </c>
      <c r="P86" s="18" t="s">
        <v>545</v>
      </c>
      <c r="Q86" s="19" t="s">
        <v>252</v>
      </c>
      <c r="R86" s="18" t="s">
        <v>565</v>
      </c>
      <c r="S86" s="18" t="s">
        <v>546</v>
      </c>
      <c r="T86" s="18" t="s">
        <v>274</v>
      </c>
      <c r="U86" s="18" t="s">
        <v>332</v>
      </c>
      <c r="V86" s="18">
        <v>30</v>
      </c>
      <c r="W86" s="18" t="s">
        <v>531</v>
      </c>
      <c r="X86" s="19" t="s">
        <v>256</v>
      </c>
      <c r="Y86" s="20" t="s">
        <v>257</v>
      </c>
      <c r="Z86" s="20"/>
      <c r="AA86" s="20"/>
      <c r="AB86" s="20"/>
      <c r="AC86" s="20"/>
      <c r="AD86" s="20"/>
      <c r="AE86" s="20"/>
      <c r="AF86" s="20"/>
      <c r="AG86" s="20"/>
      <c r="AH86" s="21"/>
      <c r="AI86" s="21" t="s">
        <v>48</v>
      </c>
      <c r="AJ86" s="21"/>
      <c r="AK86" s="21"/>
      <c r="AL86" s="21"/>
      <c r="AM86" s="21"/>
      <c r="AN86" s="21"/>
      <c r="AO86" s="21"/>
      <c r="AP86" s="21"/>
      <c r="AQ86" s="21"/>
      <c r="AR86" s="22"/>
      <c r="AS86" s="21"/>
      <c r="AT86" s="207">
        <v>64</v>
      </c>
      <c r="AU86" s="190" t="s">
        <v>547</v>
      </c>
      <c r="AV86" s="190">
        <v>82</v>
      </c>
      <c r="AW86" s="190">
        <v>90</v>
      </c>
      <c r="AX86" s="190">
        <v>90</v>
      </c>
      <c r="AY86" s="190">
        <v>90</v>
      </c>
      <c r="AZ86" s="191"/>
      <c r="BA86" s="191"/>
      <c r="BB86" s="191"/>
      <c r="BC86" s="191"/>
      <c r="BD86" s="23">
        <v>0</v>
      </c>
      <c r="BE86" s="23"/>
      <c r="BF86" s="24" t="s">
        <v>946</v>
      </c>
      <c r="BG86" s="25">
        <f t="shared" si="102"/>
        <v>0</v>
      </c>
      <c r="BH86" s="27">
        <f>+IF(BI86="SI",IFERROR((IF(BI86="SI",BE86,0)/AX86),"REVISAR"),0)</f>
        <v>0</v>
      </c>
      <c r="BI86" s="24" t="s">
        <v>50</v>
      </c>
      <c r="BJ86" s="24" t="s">
        <v>947</v>
      </c>
      <c r="BK86" s="23">
        <v>0</v>
      </c>
      <c r="BL86" s="23"/>
      <c r="BM86" s="24" t="s">
        <v>948</v>
      </c>
      <c r="BN86" s="26">
        <f t="shared" si="103"/>
        <v>0</v>
      </c>
      <c r="BO86" s="27">
        <f t="shared" si="113"/>
        <v>0</v>
      </c>
      <c r="BP86" s="24" t="s">
        <v>49</v>
      </c>
      <c r="BQ86" s="28"/>
      <c r="BR86" s="29">
        <v>80</v>
      </c>
      <c r="BS86" s="23"/>
      <c r="BT86" s="24" t="s">
        <v>949</v>
      </c>
      <c r="BU86" s="26">
        <f t="shared" si="104"/>
        <v>0.88888888888888884</v>
      </c>
      <c r="BV86" s="27">
        <f t="shared" si="114"/>
        <v>0</v>
      </c>
      <c r="BW86" s="24" t="s">
        <v>50</v>
      </c>
      <c r="BX86" s="24" t="s">
        <v>938</v>
      </c>
      <c r="BY86" s="23">
        <v>80</v>
      </c>
      <c r="BZ86" s="23"/>
      <c r="CA86" s="24"/>
      <c r="CB86" s="26">
        <f t="shared" si="105"/>
        <v>0.88888888888888884</v>
      </c>
      <c r="CC86" s="27">
        <f t="shared" si="115"/>
        <v>0</v>
      </c>
      <c r="CD86" s="24" t="s">
        <v>49</v>
      </c>
      <c r="CE86" s="24"/>
      <c r="CF86" s="23">
        <v>80</v>
      </c>
      <c r="CG86" s="23"/>
      <c r="CH86" s="24"/>
      <c r="CI86" s="26">
        <f t="shared" si="106"/>
        <v>0.88888888888888884</v>
      </c>
      <c r="CJ86" s="27">
        <f t="shared" si="116"/>
        <v>0</v>
      </c>
      <c r="CK86" s="24" t="s">
        <v>49</v>
      </c>
      <c r="CL86" s="24"/>
      <c r="CM86" s="187">
        <v>82</v>
      </c>
      <c r="CN86" s="187"/>
      <c r="CO86" s="24"/>
      <c r="CP86" s="26">
        <f t="shared" si="107"/>
        <v>0.91111111111111109</v>
      </c>
      <c r="CQ86" s="27">
        <f t="shared" si="117"/>
        <v>0</v>
      </c>
      <c r="CR86" s="24" t="s">
        <v>49</v>
      </c>
      <c r="CS86" s="24"/>
      <c r="CT86" s="23">
        <v>82</v>
      </c>
      <c r="CU86" s="23"/>
      <c r="CV86" s="24"/>
      <c r="CW86" s="26">
        <f t="shared" si="108"/>
        <v>0.91111111111111109</v>
      </c>
      <c r="CX86" s="27">
        <f t="shared" si="118"/>
        <v>0</v>
      </c>
      <c r="CY86" s="24" t="s">
        <v>49</v>
      </c>
      <c r="CZ86" s="24"/>
      <c r="DA86" s="23">
        <v>82</v>
      </c>
      <c r="DB86" s="23"/>
      <c r="DC86" s="24"/>
      <c r="DD86" s="26">
        <f t="shared" si="109"/>
        <v>0.91111111111111109</v>
      </c>
      <c r="DE86" s="27">
        <f t="shared" si="119"/>
        <v>0</v>
      </c>
      <c r="DF86" s="24" t="s">
        <v>49</v>
      </c>
      <c r="DG86" s="24"/>
      <c r="DH86" s="23">
        <v>85</v>
      </c>
      <c r="DI86" s="23"/>
      <c r="DJ86" s="24"/>
      <c r="DK86" s="26">
        <f t="shared" si="110"/>
        <v>0.94444444444444442</v>
      </c>
      <c r="DL86" s="27">
        <f t="shared" si="120"/>
        <v>0</v>
      </c>
      <c r="DM86" s="24" t="s">
        <v>49</v>
      </c>
      <c r="DN86" s="24"/>
      <c r="DO86" s="23">
        <v>85</v>
      </c>
      <c r="DP86" s="23"/>
      <c r="DQ86" s="24"/>
      <c r="DR86" s="26">
        <f t="shared" si="111"/>
        <v>0.94444444444444442</v>
      </c>
      <c r="DS86" s="27">
        <f t="shared" si="121"/>
        <v>0</v>
      </c>
      <c r="DT86" s="24" t="s">
        <v>49</v>
      </c>
      <c r="DU86" s="24"/>
      <c r="DV86" s="23">
        <v>85</v>
      </c>
      <c r="DW86" s="23"/>
      <c r="DX86" s="24"/>
      <c r="DY86" s="26">
        <f t="shared" si="112"/>
        <v>0.94444444444444442</v>
      </c>
      <c r="DZ86" s="27">
        <f t="shared" si="122"/>
        <v>0</v>
      </c>
      <c r="EA86" s="24" t="s">
        <v>49</v>
      </c>
      <c r="EB86" s="24"/>
      <c r="EC86" s="30">
        <v>90</v>
      </c>
      <c r="ED86" s="23"/>
      <c r="EE86" s="24"/>
      <c r="EF86" s="26">
        <f t="shared" si="100"/>
        <v>1</v>
      </c>
      <c r="EG86" s="27">
        <f t="shared" si="123"/>
        <v>0</v>
      </c>
      <c r="EH86" s="24" t="s">
        <v>49</v>
      </c>
      <c r="EI86" s="24"/>
      <c r="EJ86" s="31">
        <v>2026</v>
      </c>
    </row>
    <row r="87" spans="2:140" ht="37" customHeight="1" x14ac:dyDescent="0.25">
      <c r="B87" s="15" t="s">
        <v>44</v>
      </c>
      <c r="C87" s="15" t="s">
        <v>82</v>
      </c>
      <c r="D87" s="15" t="s">
        <v>82</v>
      </c>
      <c r="E87" s="15" t="s">
        <v>129</v>
      </c>
      <c r="F87" s="15" t="s">
        <v>244</v>
      </c>
      <c r="G87" s="16" t="s">
        <v>245</v>
      </c>
      <c r="H87" s="15" t="s">
        <v>384</v>
      </c>
      <c r="I87" s="15" t="s">
        <v>247</v>
      </c>
      <c r="J87" s="15" t="s">
        <v>248</v>
      </c>
      <c r="K87" s="15" t="s">
        <v>249</v>
      </c>
      <c r="L87" s="15" t="s">
        <v>494</v>
      </c>
      <c r="M87" s="15" t="s">
        <v>929</v>
      </c>
      <c r="N87" s="15" t="s">
        <v>945</v>
      </c>
      <c r="O87" s="21">
        <v>29</v>
      </c>
      <c r="P87" s="18" t="s">
        <v>548</v>
      </c>
      <c r="Q87" s="19" t="s">
        <v>252</v>
      </c>
      <c r="R87" s="18" t="s">
        <v>253</v>
      </c>
      <c r="S87" s="18" t="s">
        <v>950</v>
      </c>
      <c r="T87" s="18" t="s">
        <v>254</v>
      </c>
      <c r="U87" s="18" t="s">
        <v>255</v>
      </c>
      <c r="V87" s="18">
        <v>90</v>
      </c>
      <c r="W87" s="18" t="s">
        <v>951</v>
      </c>
      <c r="X87" s="19" t="s">
        <v>256</v>
      </c>
      <c r="Y87" s="20" t="s">
        <v>257</v>
      </c>
      <c r="Z87" s="20"/>
      <c r="AA87" s="20"/>
      <c r="AB87" s="20"/>
      <c r="AC87" s="20"/>
      <c r="AD87" s="20"/>
      <c r="AE87" s="20"/>
      <c r="AF87" s="20"/>
      <c r="AG87" s="20"/>
      <c r="AH87" s="21"/>
      <c r="AI87" s="21" t="s">
        <v>48</v>
      </c>
      <c r="AJ87" s="21"/>
      <c r="AK87" s="21"/>
      <c r="AL87" s="21"/>
      <c r="AM87" s="21"/>
      <c r="AN87" s="21"/>
      <c r="AO87" s="21"/>
      <c r="AP87" s="21"/>
      <c r="AQ87" s="21"/>
      <c r="AR87" s="22"/>
      <c r="AS87" s="21"/>
      <c r="AT87" s="207"/>
      <c r="AU87" s="190"/>
      <c r="AV87" s="190">
        <v>2000</v>
      </c>
      <c r="AW87" s="190">
        <v>4000</v>
      </c>
      <c r="AX87" s="190">
        <v>6000</v>
      </c>
      <c r="AY87" s="190">
        <v>6000</v>
      </c>
      <c r="AZ87" s="191"/>
      <c r="BA87" s="191"/>
      <c r="BB87" s="191"/>
      <c r="BC87" s="191"/>
      <c r="BD87" s="23">
        <v>0</v>
      </c>
      <c r="BE87" s="23"/>
      <c r="BF87" s="24" t="s">
        <v>727</v>
      </c>
      <c r="BG87" s="25">
        <f t="shared" si="102"/>
        <v>0</v>
      </c>
      <c r="BH87" s="27">
        <f>+IF(BI87="SI",IFERROR((IF(BI87="SI",BE87,0)/AX87),"REVISAR"),0)</f>
        <v>0</v>
      </c>
      <c r="BI87" s="24" t="s">
        <v>50</v>
      </c>
      <c r="BJ87" s="24" t="s">
        <v>936</v>
      </c>
      <c r="BK87" s="23">
        <v>0</v>
      </c>
      <c r="BL87" s="23"/>
      <c r="BM87" s="24" t="s">
        <v>727</v>
      </c>
      <c r="BN87" s="26">
        <f t="shared" si="103"/>
        <v>0</v>
      </c>
      <c r="BO87" s="27">
        <f t="shared" si="113"/>
        <v>0</v>
      </c>
      <c r="BP87" s="24" t="s">
        <v>49</v>
      </c>
      <c r="BQ87" s="28"/>
      <c r="BR87" s="29">
        <v>0</v>
      </c>
      <c r="BS87" s="23"/>
      <c r="BT87" s="24" t="s">
        <v>727</v>
      </c>
      <c r="BU87" s="26">
        <f t="shared" si="104"/>
        <v>0</v>
      </c>
      <c r="BV87" s="27">
        <f t="shared" si="114"/>
        <v>0</v>
      </c>
      <c r="BW87" s="24" t="s">
        <v>49</v>
      </c>
      <c r="BX87" s="24" t="s">
        <v>952</v>
      </c>
      <c r="BY87" s="23">
        <v>0</v>
      </c>
      <c r="BZ87" s="23"/>
      <c r="CA87" s="24"/>
      <c r="CB87" s="26">
        <f t="shared" si="105"/>
        <v>0</v>
      </c>
      <c r="CC87" s="27">
        <f t="shared" si="115"/>
        <v>0</v>
      </c>
      <c r="CD87" s="24" t="s">
        <v>49</v>
      </c>
      <c r="CE87" s="24"/>
      <c r="CF87" s="23">
        <v>0</v>
      </c>
      <c r="CG87" s="23"/>
      <c r="CH87" s="24"/>
      <c r="CI87" s="26">
        <f t="shared" si="106"/>
        <v>0</v>
      </c>
      <c r="CJ87" s="27">
        <f t="shared" si="116"/>
        <v>0</v>
      </c>
      <c r="CK87" s="24" t="s">
        <v>49</v>
      </c>
      <c r="CL87" s="24"/>
      <c r="CM87" s="187">
        <v>1000</v>
      </c>
      <c r="CN87" s="187"/>
      <c r="CO87" s="24"/>
      <c r="CP87" s="26">
        <f t="shared" si="107"/>
        <v>0.16666666666666666</v>
      </c>
      <c r="CQ87" s="27">
        <f t="shared" si="117"/>
        <v>0</v>
      </c>
      <c r="CR87" s="24" t="s">
        <v>49</v>
      </c>
      <c r="CS87" s="24"/>
      <c r="CT87" s="23">
        <v>1000</v>
      </c>
      <c r="CU87" s="23"/>
      <c r="CV87" s="24"/>
      <c r="CW87" s="26">
        <f t="shared" si="108"/>
        <v>0.16666666666666666</v>
      </c>
      <c r="CX87" s="27">
        <f t="shared" si="118"/>
        <v>0</v>
      </c>
      <c r="CY87" s="24" t="s">
        <v>49</v>
      </c>
      <c r="CZ87" s="24"/>
      <c r="DA87" s="23">
        <v>1000</v>
      </c>
      <c r="DB87" s="23"/>
      <c r="DC87" s="24"/>
      <c r="DD87" s="26">
        <f t="shared" si="109"/>
        <v>0.16666666666666666</v>
      </c>
      <c r="DE87" s="27">
        <f t="shared" si="119"/>
        <v>0</v>
      </c>
      <c r="DF87" s="24" t="s">
        <v>49</v>
      </c>
      <c r="DG87" s="24"/>
      <c r="DH87" s="23">
        <v>4000</v>
      </c>
      <c r="DI87" s="23"/>
      <c r="DJ87" s="24"/>
      <c r="DK87" s="26">
        <f t="shared" si="110"/>
        <v>0.66666666666666663</v>
      </c>
      <c r="DL87" s="27">
        <f t="shared" si="120"/>
        <v>0</v>
      </c>
      <c r="DM87" s="24" t="s">
        <v>49</v>
      </c>
      <c r="DN87" s="24"/>
      <c r="DO87" s="23">
        <v>4000</v>
      </c>
      <c r="DP87" s="23"/>
      <c r="DQ87" s="24"/>
      <c r="DR87" s="26">
        <f t="shared" si="111"/>
        <v>0.66666666666666663</v>
      </c>
      <c r="DS87" s="27">
        <f t="shared" si="121"/>
        <v>0</v>
      </c>
      <c r="DT87" s="24" t="s">
        <v>49</v>
      </c>
      <c r="DU87" s="24"/>
      <c r="DV87" s="23">
        <v>4000</v>
      </c>
      <c r="DW87" s="23"/>
      <c r="DX87" s="24"/>
      <c r="DY87" s="26">
        <f t="shared" si="112"/>
        <v>0.66666666666666663</v>
      </c>
      <c r="DZ87" s="27">
        <f t="shared" si="122"/>
        <v>0</v>
      </c>
      <c r="EA87" s="24" t="s">
        <v>49</v>
      </c>
      <c r="EB87" s="24"/>
      <c r="EC87" s="30">
        <v>6000</v>
      </c>
      <c r="ED87" s="23"/>
      <c r="EE87" s="24"/>
      <c r="EF87" s="26">
        <f t="shared" si="100"/>
        <v>1</v>
      </c>
      <c r="EG87" s="27">
        <f t="shared" si="123"/>
        <v>0</v>
      </c>
      <c r="EH87" s="24" t="s">
        <v>49</v>
      </c>
      <c r="EI87" s="24"/>
      <c r="EJ87" s="31">
        <v>2026</v>
      </c>
    </row>
    <row r="88" spans="2:140" ht="37" customHeight="1" x14ac:dyDescent="0.25">
      <c r="B88" s="15" t="s">
        <v>44</v>
      </c>
      <c r="C88" s="15" t="s">
        <v>82</v>
      </c>
      <c r="D88" s="15" t="s">
        <v>82</v>
      </c>
      <c r="E88" s="15" t="s">
        <v>129</v>
      </c>
      <c r="F88" s="15" t="s">
        <v>244</v>
      </c>
      <c r="G88" s="16" t="s">
        <v>245</v>
      </c>
      <c r="H88" s="15" t="s">
        <v>384</v>
      </c>
      <c r="I88" s="15" t="s">
        <v>247</v>
      </c>
      <c r="J88" s="15" t="s">
        <v>248</v>
      </c>
      <c r="K88" s="15" t="s">
        <v>249</v>
      </c>
      <c r="L88" s="15" t="s">
        <v>494</v>
      </c>
      <c r="M88" s="15" t="s">
        <v>929</v>
      </c>
      <c r="N88" s="15" t="s">
        <v>945</v>
      </c>
      <c r="O88" s="21">
        <v>30</v>
      </c>
      <c r="P88" s="18" t="s">
        <v>549</v>
      </c>
      <c r="Q88" s="19" t="s">
        <v>252</v>
      </c>
      <c r="R88" s="18" t="s">
        <v>565</v>
      </c>
      <c r="S88" s="18" t="s">
        <v>550</v>
      </c>
      <c r="T88" s="18" t="s">
        <v>274</v>
      </c>
      <c r="U88" s="18" t="s">
        <v>332</v>
      </c>
      <c r="V88" s="18">
        <v>30</v>
      </c>
      <c r="W88" s="18" t="s">
        <v>531</v>
      </c>
      <c r="X88" s="19" t="s">
        <v>256</v>
      </c>
      <c r="Y88" s="20" t="s">
        <v>257</v>
      </c>
      <c r="Z88" s="20"/>
      <c r="AA88" s="20"/>
      <c r="AB88" s="20"/>
      <c r="AC88" s="20"/>
      <c r="AD88" s="20"/>
      <c r="AE88" s="20"/>
      <c r="AF88" s="20"/>
      <c r="AG88" s="20"/>
      <c r="AH88" s="21"/>
      <c r="AI88" s="21" t="s">
        <v>48</v>
      </c>
      <c r="AJ88" s="21"/>
      <c r="AK88" s="21"/>
      <c r="AL88" s="21"/>
      <c r="AM88" s="21"/>
      <c r="AN88" s="21"/>
      <c r="AO88" s="21"/>
      <c r="AP88" s="21"/>
      <c r="AQ88" s="21"/>
      <c r="AR88" s="22"/>
      <c r="AS88" s="21"/>
      <c r="AT88" s="40"/>
      <c r="AU88" s="40"/>
      <c r="AV88" s="40">
        <v>60000</v>
      </c>
      <c r="AW88" s="40">
        <v>80000</v>
      </c>
      <c r="AX88" s="40">
        <v>100000</v>
      </c>
      <c r="AY88" s="40">
        <v>100000</v>
      </c>
      <c r="AZ88" s="46"/>
      <c r="BA88" s="46"/>
      <c r="BB88" s="46"/>
      <c r="BC88" s="46"/>
      <c r="BD88" s="23">
        <v>0</v>
      </c>
      <c r="BE88" s="23"/>
      <c r="BF88" s="24" t="s">
        <v>731</v>
      </c>
      <c r="BG88" s="25">
        <f t="shared" si="102"/>
        <v>0</v>
      </c>
      <c r="BH88" s="27">
        <f>+IF(BI88="SI",IFERROR((IF(BI88="SI",BE88,0)/AX88),"REVISAR"),0)</f>
        <v>0</v>
      </c>
      <c r="BI88" s="24" t="s">
        <v>50</v>
      </c>
      <c r="BJ88" s="24" t="s">
        <v>936</v>
      </c>
      <c r="BK88" s="23">
        <v>0</v>
      </c>
      <c r="BL88" s="23"/>
      <c r="BM88" s="24" t="s">
        <v>731</v>
      </c>
      <c r="BN88" s="26">
        <f t="shared" si="103"/>
        <v>0</v>
      </c>
      <c r="BO88" s="27">
        <f t="shared" si="113"/>
        <v>0</v>
      </c>
      <c r="BP88" s="24" t="s">
        <v>49</v>
      </c>
      <c r="BQ88" s="28"/>
      <c r="BR88" s="60">
        <v>17000</v>
      </c>
      <c r="BS88" s="23"/>
      <c r="BT88" s="24" t="s">
        <v>953</v>
      </c>
      <c r="BU88" s="26">
        <f t="shared" si="104"/>
        <v>0.17</v>
      </c>
      <c r="BV88" s="27">
        <f t="shared" si="114"/>
        <v>0</v>
      </c>
      <c r="BW88" s="24" t="s">
        <v>50</v>
      </c>
      <c r="BX88" s="24" t="s">
        <v>954</v>
      </c>
      <c r="BY88" s="54">
        <v>17000</v>
      </c>
      <c r="BZ88" s="23"/>
      <c r="CA88" s="24"/>
      <c r="CB88" s="26">
        <f t="shared" si="105"/>
        <v>0.17</v>
      </c>
      <c r="CC88" s="27">
        <f t="shared" si="115"/>
        <v>0</v>
      </c>
      <c r="CD88" s="24" t="s">
        <v>49</v>
      </c>
      <c r="CE88" s="24"/>
      <c r="CF88" s="54">
        <v>17000</v>
      </c>
      <c r="CG88" s="23"/>
      <c r="CH88" s="24"/>
      <c r="CI88" s="26">
        <f t="shared" si="106"/>
        <v>0.17</v>
      </c>
      <c r="CJ88" s="27">
        <f t="shared" si="116"/>
        <v>0</v>
      </c>
      <c r="CK88" s="24" t="s">
        <v>49</v>
      </c>
      <c r="CL88" s="24"/>
      <c r="CM88" s="203">
        <v>50000</v>
      </c>
      <c r="CN88" s="187"/>
      <c r="CO88" s="24"/>
      <c r="CP88" s="26">
        <f t="shared" si="107"/>
        <v>0.5</v>
      </c>
      <c r="CQ88" s="27">
        <f t="shared" si="117"/>
        <v>0</v>
      </c>
      <c r="CR88" s="24" t="s">
        <v>49</v>
      </c>
      <c r="CS88" s="24"/>
      <c r="CT88" s="54">
        <v>50000</v>
      </c>
      <c r="CU88" s="23"/>
      <c r="CV88" s="24"/>
      <c r="CW88" s="26">
        <f t="shared" si="108"/>
        <v>0.5</v>
      </c>
      <c r="CX88" s="27">
        <f t="shared" si="118"/>
        <v>0</v>
      </c>
      <c r="CY88" s="24" t="s">
        <v>49</v>
      </c>
      <c r="CZ88" s="24"/>
      <c r="DA88" s="54">
        <v>60000</v>
      </c>
      <c r="DB88" s="23"/>
      <c r="DC88" s="24"/>
      <c r="DD88" s="26">
        <f t="shared" si="109"/>
        <v>0.6</v>
      </c>
      <c r="DE88" s="27">
        <f t="shared" si="119"/>
        <v>0</v>
      </c>
      <c r="DF88" s="24" t="s">
        <v>49</v>
      </c>
      <c r="DG88" s="24"/>
      <c r="DH88" s="54">
        <v>70000</v>
      </c>
      <c r="DI88" s="23"/>
      <c r="DJ88" s="24"/>
      <c r="DK88" s="26">
        <f t="shared" si="110"/>
        <v>0.7</v>
      </c>
      <c r="DL88" s="27">
        <f t="shared" si="120"/>
        <v>0</v>
      </c>
      <c r="DM88" s="24" t="s">
        <v>49</v>
      </c>
      <c r="DN88" s="24"/>
      <c r="DO88" s="54">
        <v>70000</v>
      </c>
      <c r="DP88" s="23"/>
      <c r="DQ88" s="24"/>
      <c r="DR88" s="26">
        <f t="shared" si="111"/>
        <v>0.7</v>
      </c>
      <c r="DS88" s="27">
        <f t="shared" si="121"/>
        <v>0</v>
      </c>
      <c r="DT88" s="24" t="s">
        <v>49</v>
      </c>
      <c r="DU88" s="24"/>
      <c r="DV88" s="54">
        <v>70000</v>
      </c>
      <c r="DW88" s="23"/>
      <c r="DX88" s="24"/>
      <c r="DY88" s="26">
        <f t="shared" si="112"/>
        <v>0.7</v>
      </c>
      <c r="DZ88" s="27">
        <f t="shared" si="122"/>
        <v>0</v>
      </c>
      <c r="EA88" s="24" t="s">
        <v>49</v>
      </c>
      <c r="EB88" s="24"/>
      <c r="EC88" s="61">
        <v>100000</v>
      </c>
      <c r="ED88" s="23"/>
      <c r="EE88" s="24"/>
      <c r="EF88" s="26">
        <f t="shared" si="100"/>
        <v>1</v>
      </c>
      <c r="EG88" s="27">
        <f t="shared" si="123"/>
        <v>0</v>
      </c>
      <c r="EH88" s="24" t="s">
        <v>49</v>
      </c>
      <c r="EI88" s="24"/>
      <c r="EJ88" s="31">
        <v>2026</v>
      </c>
    </row>
    <row r="89" spans="2:140" ht="37" customHeight="1" x14ac:dyDescent="0.25">
      <c r="B89" s="15" t="s">
        <v>44</v>
      </c>
      <c r="C89" s="15" t="s">
        <v>82</v>
      </c>
      <c r="D89" s="15" t="s">
        <v>82</v>
      </c>
      <c r="E89" s="15" t="s">
        <v>129</v>
      </c>
      <c r="F89" s="15" t="s">
        <v>244</v>
      </c>
      <c r="G89" s="16" t="s">
        <v>245</v>
      </c>
      <c r="H89" s="15" t="s">
        <v>384</v>
      </c>
      <c r="I89" s="15" t="s">
        <v>247</v>
      </c>
      <c r="J89" s="15" t="s">
        <v>248</v>
      </c>
      <c r="K89" s="15" t="s">
        <v>249</v>
      </c>
      <c r="L89" s="15" t="s">
        <v>494</v>
      </c>
      <c r="M89" s="15" t="s">
        <v>929</v>
      </c>
      <c r="N89" s="15" t="s">
        <v>945</v>
      </c>
      <c r="O89" s="21">
        <v>31</v>
      </c>
      <c r="P89" s="18" t="s">
        <v>551</v>
      </c>
      <c r="Q89" s="19" t="s">
        <v>97</v>
      </c>
      <c r="R89" s="18" t="s">
        <v>253</v>
      </c>
      <c r="S89" s="18" t="s">
        <v>552</v>
      </c>
      <c r="T89" s="18" t="s">
        <v>274</v>
      </c>
      <c r="U89" s="18" t="s">
        <v>332</v>
      </c>
      <c r="V89" s="18">
        <v>30</v>
      </c>
      <c r="W89" s="18" t="s">
        <v>955</v>
      </c>
      <c r="X89" s="19" t="s">
        <v>256</v>
      </c>
      <c r="Y89" s="20" t="s">
        <v>257</v>
      </c>
      <c r="Z89" s="20"/>
      <c r="AA89" s="20"/>
      <c r="AB89" s="20"/>
      <c r="AC89" s="20"/>
      <c r="AD89" s="20"/>
      <c r="AE89" s="20"/>
      <c r="AF89" s="20"/>
      <c r="AG89" s="20"/>
      <c r="AH89" s="21"/>
      <c r="AI89" s="21" t="s">
        <v>48</v>
      </c>
      <c r="AJ89" s="21"/>
      <c r="AK89" s="21"/>
      <c r="AL89" s="21"/>
      <c r="AM89" s="21"/>
      <c r="AN89" s="21"/>
      <c r="AO89" s="21"/>
      <c r="AP89" s="21"/>
      <c r="AQ89" s="21"/>
      <c r="AR89" s="22"/>
      <c r="AS89" s="21"/>
      <c r="AT89" s="21"/>
      <c r="AU89" s="21">
        <v>25</v>
      </c>
      <c r="AV89" s="21">
        <v>50</v>
      </c>
      <c r="AW89" s="21">
        <v>75</v>
      </c>
      <c r="AX89" s="21">
        <v>100</v>
      </c>
      <c r="AY89" s="21">
        <v>100</v>
      </c>
      <c r="AZ89" s="15"/>
      <c r="BA89" s="15"/>
      <c r="BB89" s="15"/>
      <c r="BC89" s="15"/>
      <c r="BD89" s="23">
        <v>0</v>
      </c>
      <c r="BE89" s="23"/>
      <c r="BF89" s="24" t="s">
        <v>730</v>
      </c>
      <c r="BG89" s="25">
        <f t="shared" si="102"/>
        <v>0</v>
      </c>
      <c r="BH89" s="26">
        <f>IFERROR(BE89/AX89,0)</f>
        <v>0</v>
      </c>
      <c r="BI89" s="24" t="s">
        <v>50</v>
      </c>
      <c r="BJ89" s="24" t="s">
        <v>936</v>
      </c>
      <c r="BK89" s="23">
        <v>0</v>
      </c>
      <c r="BL89" s="23"/>
      <c r="BM89" s="24" t="s">
        <v>731</v>
      </c>
      <c r="BN89" s="26">
        <f t="shared" si="103"/>
        <v>0</v>
      </c>
      <c r="BO89" s="27">
        <f t="shared" si="113"/>
        <v>0</v>
      </c>
      <c r="BP89" s="24" t="s">
        <v>49</v>
      </c>
      <c r="BQ89" s="28"/>
      <c r="BR89" s="29">
        <v>10</v>
      </c>
      <c r="BS89" s="23"/>
      <c r="BT89" s="24" t="s">
        <v>956</v>
      </c>
      <c r="BU89" s="26">
        <f t="shared" si="104"/>
        <v>0.1</v>
      </c>
      <c r="BV89" s="27">
        <f t="shared" si="114"/>
        <v>0</v>
      </c>
      <c r="BW89" s="24" t="s">
        <v>50</v>
      </c>
      <c r="BX89" s="24" t="s">
        <v>938</v>
      </c>
      <c r="BY89" s="23">
        <v>0</v>
      </c>
      <c r="BZ89" s="23"/>
      <c r="CA89" s="24"/>
      <c r="CB89" s="26">
        <f t="shared" si="105"/>
        <v>0</v>
      </c>
      <c r="CC89" s="27">
        <f t="shared" si="115"/>
        <v>0</v>
      </c>
      <c r="CD89" s="24" t="s">
        <v>49</v>
      </c>
      <c r="CE89" s="24"/>
      <c r="CF89" s="23">
        <v>50</v>
      </c>
      <c r="CG89" s="23"/>
      <c r="CH89" s="24"/>
      <c r="CI89" s="26">
        <f t="shared" si="106"/>
        <v>0.5</v>
      </c>
      <c r="CJ89" s="27">
        <f t="shared" si="116"/>
        <v>0</v>
      </c>
      <c r="CK89" s="24" t="s">
        <v>49</v>
      </c>
      <c r="CL89" s="24"/>
      <c r="CM89" s="187">
        <v>75</v>
      </c>
      <c r="CN89" s="187"/>
      <c r="CO89" s="24"/>
      <c r="CP89" s="26">
        <f t="shared" si="107"/>
        <v>0.75</v>
      </c>
      <c r="CQ89" s="27">
        <f t="shared" si="117"/>
        <v>0</v>
      </c>
      <c r="CR89" s="24" t="s">
        <v>49</v>
      </c>
      <c r="CS89" s="24"/>
      <c r="CT89" s="23">
        <v>75</v>
      </c>
      <c r="CU89" s="23"/>
      <c r="CV89" s="24"/>
      <c r="CW89" s="26">
        <f t="shared" si="108"/>
        <v>0.75</v>
      </c>
      <c r="CX89" s="27">
        <f t="shared" si="118"/>
        <v>0</v>
      </c>
      <c r="CY89" s="24" t="s">
        <v>49</v>
      </c>
      <c r="CZ89" s="24"/>
      <c r="DA89" s="23">
        <v>75</v>
      </c>
      <c r="DB89" s="23"/>
      <c r="DC89" s="24"/>
      <c r="DD89" s="26">
        <f t="shared" si="109"/>
        <v>0.75</v>
      </c>
      <c r="DE89" s="27">
        <f t="shared" si="119"/>
        <v>0</v>
      </c>
      <c r="DF89" s="24" t="s">
        <v>49</v>
      </c>
      <c r="DG89" s="24"/>
      <c r="DH89" s="23">
        <v>75</v>
      </c>
      <c r="DI89" s="23"/>
      <c r="DJ89" s="24"/>
      <c r="DK89" s="26">
        <f t="shared" si="110"/>
        <v>0.75</v>
      </c>
      <c r="DL89" s="27">
        <f t="shared" si="120"/>
        <v>0</v>
      </c>
      <c r="DM89" s="24" t="s">
        <v>49</v>
      </c>
      <c r="DN89" s="24"/>
      <c r="DO89" s="23">
        <v>75</v>
      </c>
      <c r="DP89" s="23"/>
      <c r="DQ89" s="24"/>
      <c r="DR89" s="26">
        <f t="shared" si="111"/>
        <v>0.75</v>
      </c>
      <c r="DS89" s="27">
        <f t="shared" si="121"/>
        <v>0</v>
      </c>
      <c r="DT89" s="24" t="s">
        <v>49</v>
      </c>
      <c r="DU89" s="24"/>
      <c r="DV89" s="23">
        <v>75</v>
      </c>
      <c r="DW89" s="23"/>
      <c r="DX89" s="24"/>
      <c r="DY89" s="26">
        <f t="shared" si="112"/>
        <v>0.75</v>
      </c>
      <c r="DZ89" s="27">
        <f t="shared" si="122"/>
        <v>0</v>
      </c>
      <c r="EA89" s="24" t="s">
        <v>49</v>
      </c>
      <c r="EB89" s="24"/>
      <c r="EC89" s="30">
        <v>100</v>
      </c>
      <c r="ED89" s="23"/>
      <c r="EE89" s="24"/>
      <c r="EF89" s="26">
        <f t="shared" si="100"/>
        <v>1</v>
      </c>
      <c r="EG89" s="27">
        <f t="shared" si="123"/>
        <v>0</v>
      </c>
      <c r="EH89" s="24" t="s">
        <v>49</v>
      </c>
      <c r="EI89" s="24"/>
      <c r="EJ89" s="31">
        <v>2026</v>
      </c>
    </row>
    <row r="90" spans="2:140" ht="37" customHeight="1" x14ac:dyDescent="0.25">
      <c r="B90" s="15" t="s">
        <v>44</v>
      </c>
      <c r="C90" s="15" t="s">
        <v>82</v>
      </c>
      <c r="D90" s="15" t="s">
        <v>82</v>
      </c>
      <c r="E90" s="15" t="s">
        <v>129</v>
      </c>
      <c r="F90" s="15" t="s">
        <v>244</v>
      </c>
      <c r="G90" s="16" t="s">
        <v>245</v>
      </c>
      <c r="H90" s="15" t="s">
        <v>384</v>
      </c>
      <c r="I90" s="15" t="s">
        <v>247</v>
      </c>
      <c r="J90" s="15" t="s">
        <v>248</v>
      </c>
      <c r="K90" s="15" t="s">
        <v>249</v>
      </c>
      <c r="L90" s="15" t="s">
        <v>494</v>
      </c>
      <c r="M90" s="15" t="s">
        <v>929</v>
      </c>
      <c r="N90" s="15" t="s">
        <v>930</v>
      </c>
      <c r="O90" s="21">
        <v>36</v>
      </c>
      <c r="P90" s="18" t="s">
        <v>553</v>
      </c>
      <c r="Q90" s="19" t="s">
        <v>252</v>
      </c>
      <c r="R90" s="18" t="s">
        <v>253</v>
      </c>
      <c r="S90" s="18" t="s">
        <v>554</v>
      </c>
      <c r="T90" s="18" t="s">
        <v>254</v>
      </c>
      <c r="U90" s="18" t="s">
        <v>332</v>
      </c>
      <c r="V90" s="18">
        <v>30</v>
      </c>
      <c r="W90" s="18" t="s">
        <v>957</v>
      </c>
      <c r="X90" s="19" t="s">
        <v>256</v>
      </c>
      <c r="Y90" s="20" t="s">
        <v>257</v>
      </c>
      <c r="Z90" s="20"/>
      <c r="AA90" s="20"/>
      <c r="AB90" s="20"/>
      <c r="AC90" s="20"/>
      <c r="AD90" s="20" t="s">
        <v>48</v>
      </c>
      <c r="AE90" s="20" t="s">
        <v>48</v>
      </c>
      <c r="AF90" s="20"/>
      <c r="AG90" s="20"/>
      <c r="AH90" s="21"/>
      <c r="AI90" s="21" t="s">
        <v>48</v>
      </c>
      <c r="AJ90" s="21"/>
      <c r="AK90" s="21" t="s">
        <v>48</v>
      </c>
      <c r="AL90" s="21"/>
      <c r="AM90" s="21"/>
      <c r="AN90" s="21"/>
      <c r="AO90" s="21"/>
      <c r="AP90" s="21"/>
      <c r="AQ90" s="21"/>
      <c r="AR90" s="22"/>
      <c r="AS90" s="21"/>
      <c r="AT90" s="21"/>
      <c r="AU90" s="21" t="s">
        <v>66</v>
      </c>
      <c r="AV90" s="21">
        <v>20</v>
      </c>
      <c r="AW90" s="21">
        <v>25</v>
      </c>
      <c r="AX90" s="21">
        <v>30</v>
      </c>
      <c r="AY90" s="21">
        <v>30</v>
      </c>
      <c r="AZ90" s="15"/>
      <c r="BA90" s="15"/>
      <c r="BB90" s="15"/>
      <c r="BC90" s="15"/>
      <c r="BD90" s="23">
        <v>0</v>
      </c>
      <c r="BE90" s="23"/>
      <c r="BF90" s="24" t="s">
        <v>731</v>
      </c>
      <c r="BG90" s="25">
        <f t="shared" si="102"/>
        <v>0</v>
      </c>
      <c r="BH90" s="27">
        <f>+IF(BI90="SI",IFERROR((IF(BI90="SI",BE90,0)/AX90),"REVISAR"),0)</f>
        <v>0</v>
      </c>
      <c r="BI90" s="24" t="s">
        <v>50</v>
      </c>
      <c r="BJ90" s="24" t="s">
        <v>936</v>
      </c>
      <c r="BK90" s="23">
        <v>0</v>
      </c>
      <c r="BL90" s="23"/>
      <c r="BM90" s="24" t="s">
        <v>731</v>
      </c>
      <c r="BN90" s="26">
        <f t="shared" si="103"/>
        <v>0</v>
      </c>
      <c r="BO90" s="27">
        <f t="shared" si="113"/>
        <v>0</v>
      </c>
      <c r="BP90" s="24" t="s">
        <v>49</v>
      </c>
      <c r="BQ90" s="28"/>
      <c r="BR90" s="29">
        <v>10</v>
      </c>
      <c r="BS90" s="23"/>
      <c r="BT90" s="24" t="s">
        <v>958</v>
      </c>
      <c r="BU90" s="26">
        <f t="shared" si="104"/>
        <v>0.33333333333333331</v>
      </c>
      <c r="BV90" s="27">
        <f t="shared" si="114"/>
        <v>0</v>
      </c>
      <c r="BW90" s="24" t="s">
        <v>50</v>
      </c>
      <c r="BX90" s="24" t="s">
        <v>938</v>
      </c>
      <c r="BY90" s="23">
        <v>10</v>
      </c>
      <c r="BZ90" s="23"/>
      <c r="CA90" s="24"/>
      <c r="CB90" s="26">
        <f t="shared" si="105"/>
        <v>0.33333333333333331</v>
      </c>
      <c r="CC90" s="27">
        <f t="shared" si="115"/>
        <v>0</v>
      </c>
      <c r="CD90" s="24" t="s">
        <v>49</v>
      </c>
      <c r="CE90" s="24"/>
      <c r="CF90" s="23">
        <v>10</v>
      </c>
      <c r="CG90" s="23"/>
      <c r="CH90" s="24"/>
      <c r="CI90" s="26">
        <f t="shared" si="106"/>
        <v>0.33333333333333331</v>
      </c>
      <c r="CJ90" s="27">
        <f t="shared" si="116"/>
        <v>0</v>
      </c>
      <c r="CK90" s="24" t="s">
        <v>49</v>
      </c>
      <c r="CL90" s="24"/>
      <c r="CM90" s="187">
        <v>15</v>
      </c>
      <c r="CN90" s="187"/>
      <c r="CO90" s="24"/>
      <c r="CP90" s="26">
        <f t="shared" si="107"/>
        <v>0.5</v>
      </c>
      <c r="CQ90" s="27">
        <f t="shared" si="117"/>
        <v>0</v>
      </c>
      <c r="CR90" s="24" t="s">
        <v>49</v>
      </c>
      <c r="CS90" s="24"/>
      <c r="CT90" s="23">
        <v>15</v>
      </c>
      <c r="CU90" s="23"/>
      <c r="CV90" s="24"/>
      <c r="CW90" s="26">
        <f t="shared" si="108"/>
        <v>0.5</v>
      </c>
      <c r="CX90" s="27">
        <f t="shared" si="118"/>
        <v>0</v>
      </c>
      <c r="CY90" s="24" t="s">
        <v>49</v>
      </c>
      <c r="CZ90" s="24"/>
      <c r="DA90" s="23">
        <v>15</v>
      </c>
      <c r="DB90" s="23"/>
      <c r="DC90" s="24"/>
      <c r="DD90" s="26">
        <f t="shared" si="109"/>
        <v>0.5</v>
      </c>
      <c r="DE90" s="27">
        <f t="shared" si="119"/>
        <v>0</v>
      </c>
      <c r="DF90" s="24" t="s">
        <v>49</v>
      </c>
      <c r="DG90" s="24"/>
      <c r="DH90" s="23">
        <v>25</v>
      </c>
      <c r="DI90" s="23"/>
      <c r="DJ90" s="24"/>
      <c r="DK90" s="26">
        <f t="shared" si="110"/>
        <v>0.83333333333333337</v>
      </c>
      <c r="DL90" s="27">
        <f t="shared" si="120"/>
        <v>0</v>
      </c>
      <c r="DM90" s="24" t="s">
        <v>49</v>
      </c>
      <c r="DN90" s="24"/>
      <c r="DO90" s="23">
        <v>25</v>
      </c>
      <c r="DP90" s="23"/>
      <c r="DQ90" s="24"/>
      <c r="DR90" s="26">
        <f t="shared" si="111"/>
        <v>0.83333333333333337</v>
      </c>
      <c r="DS90" s="27">
        <f t="shared" si="121"/>
        <v>0</v>
      </c>
      <c r="DT90" s="24" t="s">
        <v>49</v>
      </c>
      <c r="DU90" s="24"/>
      <c r="DV90" s="23">
        <v>25</v>
      </c>
      <c r="DW90" s="23"/>
      <c r="DX90" s="24"/>
      <c r="DY90" s="26">
        <f t="shared" si="112"/>
        <v>0.83333333333333337</v>
      </c>
      <c r="DZ90" s="27">
        <f t="shared" si="122"/>
        <v>0</v>
      </c>
      <c r="EA90" s="24" t="s">
        <v>49</v>
      </c>
      <c r="EB90" s="24"/>
      <c r="EC90" s="30">
        <v>30</v>
      </c>
      <c r="ED90" s="23"/>
      <c r="EE90" s="24"/>
      <c r="EF90" s="26">
        <f t="shared" si="100"/>
        <v>1</v>
      </c>
      <c r="EG90" s="27">
        <f t="shared" si="123"/>
        <v>0</v>
      </c>
      <c r="EH90" s="24" t="s">
        <v>49</v>
      </c>
      <c r="EI90" s="24"/>
      <c r="EJ90" s="31">
        <v>2026</v>
      </c>
    </row>
    <row r="91" spans="2:140" ht="37" customHeight="1" x14ac:dyDescent="0.25">
      <c r="B91" s="15" t="s">
        <v>44</v>
      </c>
      <c r="C91" s="15" t="s">
        <v>82</v>
      </c>
      <c r="D91" s="15" t="s">
        <v>82</v>
      </c>
      <c r="E91" s="15" t="s">
        <v>129</v>
      </c>
      <c r="F91" s="15" t="s">
        <v>244</v>
      </c>
      <c r="G91" s="16" t="s">
        <v>245</v>
      </c>
      <c r="H91" s="15" t="s">
        <v>384</v>
      </c>
      <c r="I91" s="15" t="s">
        <v>247</v>
      </c>
      <c r="J91" s="15" t="s">
        <v>248</v>
      </c>
      <c r="K91" s="15" t="s">
        <v>249</v>
      </c>
      <c r="L91" s="15" t="s">
        <v>494</v>
      </c>
      <c r="M91" s="15" t="s">
        <v>929</v>
      </c>
      <c r="N91" s="15" t="s">
        <v>945</v>
      </c>
      <c r="O91" s="21">
        <v>37</v>
      </c>
      <c r="P91" s="18" t="s">
        <v>555</v>
      </c>
      <c r="Q91" s="19" t="s">
        <v>252</v>
      </c>
      <c r="R91" s="18" t="s">
        <v>253</v>
      </c>
      <c r="S91" s="18" t="s">
        <v>556</v>
      </c>
      <c r="T91" s="18" t="s">
        <v>274</v>
      </c>
      <c r="U91" s="18" t="s">
        <v>255</v>
      </c>
      <c r="V91" s="18">
        <v>30</v>
      </c>
      <c r="W91" s="18" t="s">
        <v>71</v>
      </c>
      <c r="X91" s="19" t="s">
        <v>256</v>
      </c>
      <c r="Y91" s="20" t="s">
        <v>257</v>
      </c>
      <c r="Z91" s="20"/>
      <c r="AA91" s="20"/>
      <c r="AB91" s="20"/>
      <c r="AC91" s="20"/>
      <c r="AD91" s="20"/>
      <c r="AE91" s="20"/>
      <c r="AF91" s="20"/>
      <c r="AG91" s="20"/>
      <c r="AH91" s="21"/>
      <c r="AI91" s="21" t="s">
        <v>48</v>
      </c>
      <c r="AJ91" s="21"/>
      <c r="AK91" s="21"/>
      <c r="AL91" s="21"/>
      <c r="AM91" s="21"/>
      <c r="AN91" s="21"/>
      <c r="AO91" s="21"/>
      <c r="AP91" s="21"/>
      <c r="AQ91" s="21"/>
      <c r="AR91" s="22"/>
      <c r="AS91" s="21"/>
      <c r="AT91" s="21"/>
      <c r="AU91" s="190" t="s">
        <v>66</v>
      </c>
      <c r="AV91" s="190">
        <v>60</v>
      </c>
      <c r="AW91" s="190">
        <v>70</v>
      </c>
      <c r="AX91" s="190">
        <v>80</v>
      </c>
      <c r="AY91" s="190">
        <v>80</v>
      </c>
      <c r="AZ91" s="191"/>
      <c r="BA91" s="191"/>
      <c r="BB91" s="191"/>
      <c r="BC91" s="191"/>
      <c r="BD91" s="23">
        <v>0</v>
      </c>
      <c r="BE91" s="23"/>
      <c r="BF91" s="24" t="s">
        <v>732</v>
      </c>
      <c r="BG91" s="25">
        <f t="shared" si="102"/>
        <v>0</v>
      </c>
      <c r="BH91" s="27">
        <f>+IF(BI91="SI",IFERROR((IF(BI91="SI",BE91,0)/AX91),"REVISAR"),0)</f>
        <v>0</v>
      </c>
      <c r="BI91" s="24" t="s">
        <v>50</v>
      </c>
      <c r="BJ91" s="24" t="s">
        <v>936</v>
      </c>
      <c r="BK91" s="23">
        <v>0</v>
      </c>
      <c r="BL91" s="23"/>
      <c r="BM91" s="24" t="s">
        <v>732</v>
      </c>
      <c r="BN91" s="26">
        <f t="shared" si="103"/>
        <v>0</v>
      </c>
      <c r="BO91" s="27">
        <f t="shared" si="113"/>
        <v>0</v>
      </c>
      <c r="BP91" s="24" t="s">
        <v>49</v>
      </c>
      <c r="BQ91" s="28"/>
      <c r="BR91" s="29">
        <v>0</v>
      </c>
      <c r="BS91" s="23"/>
      <c r="BT91" s="24" t="s">
        <v>732</v>
      </c>
      <c r="BU91" s="26">
        <f t="shared" si="104"/>
        <v>0</v>
      </c>
      <c r="BV91" s="27">
        <f t="shared" si="114"/>
        <v>0</v>
      </c>
      <c r="BW91" s="24" t="s">
        <v>49</v>
      </c>
      <c r="BX91" s="24" t="s">
        <v>952</v>
      </c>
      <c r="BY91" s="23">
        <v>0</v>
      </c>
      <c r="BZ91" s="23"/>
      <c r="CA91" s="24"/>
      <c r="CB91" s="26">
        <f t="shared" si="105"/>
        <v>0</v>
      </c>
      <c r="CC91" s="27">
        <f t="shared" si="115"/>
        <v>0</v>
      </c>
      <c r="CD91" s="24" t="s">
        <v>49</v>
      </c>
      <c r="CE91" s="24"/>
      <c r="CF91" s="23">
        <v>0</v>
      </c>
      <c r="CG91" s="23"/>
      <c r="CH91" s="24"/>
      <c r="CI91" s="26">
        <f t="shared" si="106"/>
        <v>0</v>
      </c>
      <c r="CJ91" s="27">
        <f t="shared" si="116"/>
        <v>0</v>
      </c>
      <c r="CK91" s="24" t="s">
        <v>49</v>
      </c>
      <c r="CL91" s="24"/>
      <c r="CM91" s="187">
        <v>30</v>
      </c>
      <c r="CN91" s="187"/>
      <c r="CO91" s="24"/>
      <c r="CP91" s="26">
        <f t="shared" si="107"/>
        <v>0.375</v>
      </c>
      <c r="CQ91" s="27">
        <f t="shared" si="117"/>
        <v>0</v>
      </c>
      <c r="CR91" s="24" t="s">
        <v>49</v>
      </c>
      <c r="CS91" s="24"/>
      <c r="CT91" s="23">
        <v>30</v>
      </c>
      <c r="CU91" s="23"/>
      <c r="CV91" s="24"/>
      <c r="CW91" s="26">
        <f t="shared" si="108"/>
        <v>0.375</v>
      </c>
      <c r="CX91" s="27">
        <f t="shared" si="118"/>
        <v>0</v>
      </c>
      <c r="CY91" s="24" t="s">
        <v>49</v>
      </c>
      <c r="CZ91" s="24"/>
      <c r="DA91" s="23">
        <v>30</v>
      </c>
      <c r="DB91" s="23"/>
      <c r="DC91" s="24"/>
      <c r="DD91" s="26">
        <f t="shared" si="109"/>
        <v>0.375</v>
      </c>
      <c r="DE91" s="27">
        <f t="shared" si="119"/>
        <v>0</v>
      </c>
      <c r="DF91" s="24" t="s">
        <v>49</v>
      </c>
      <c r="DG91" s="24"/>
      <c r="DH91" s="23">
        <v>30</v>
      </c>
      <c r="DI91" s="23"/>
      <c r="DJ91" s="24"/>
      <c r="DK91" s="26">
        <f t="shared" si="110"/>
        <v>0.375</v>
      </c>
      <c r="DL91" s="27">
        <f t="shared" si="120"/>
        <v>0</v>
      </c>
      <c r="DM91" s="24" t="s">
        <v>49</v>
      </c>
      <c r="DN91" s="24"/>
      <c r="DO91" s="23">
        <v>30</v>
      </c>
      <c r="DP91" s="23"/>
      <c r="DQ91" s="24"/>
      <c r="DR91" s="26">
        <f t="shared" si="111"/>
        <v>0.375</v>
      </c>
      <c r="DS91" s="27">
        <f t="shared" si="121"/>
        <v>0</v>
      </c>
      <c r="DT91" s="24" t="s">
        <v>49</v>
      </c>
      <c r="DU91" s="24"/>
      <c r="DV91" s="23">
        <v>30</v>
      </c>
      <c r="DW91" s="23"/>
      <c r="DX91" s="24"/>
      <c r="DY91" s="26">
        <f t="shared" si="112"/>
        <v>0.375</v>
      </c>
      <c r="DZ91" s="27">
        <f t="shared" si="122"/>
        <v>0</v>
      </c>
      <c r="EA91" s="24" t="s">
        <v>49</v>
      </c>
      <c r="EB91" s="24"/>
      <c r="EC91" s="30">
        <v>80</v>
      </c>
      <c r="ED91" s="23"/>
      <c r="EE91" s="24"/>
      <c r="EF91" s="26">
        <f t="shared" si="100"/>
        <v>1</v>
      </c>
      <c r="EG91" s="27">
        <f t="shared" si="123"/>
        <v>0</v>
      </c>
      <c r="EH91" s="24" t="s">
        <v>49</v>
      </c>
      <c r="EI91" s="24"/>
      <c r="EJ91" s="31">
        <v>2026</v>
      </c>
    </row>
    <row r="92" spans="2:140" ht="37" customHeight="1" x14ac:dyDescent="0.25">
      <c r="B92" s="15" t="s">
        <v>44</v>
      </c>
      <c r="C92" s="15" t="s">
        <v>82</v>
      </c>
      <c r="D92" s="15" t="s">
        <v>82</v>
      </c>
      <c r="E92" s="15" t="s">
        <v>129</v>
      </c>
      <c r="F92" s="15" t="s">
        <v>244</v>
      </c>
      <c r="G92" s="16" t="s">
        <v>245</v>
      </c>
      <c r="H92" s="15" t="s">
        <v>384</v>
      </c>
      <c r="I92" s="15" t="s">
        <v>247</v>
      </c>
      <c r="J92" s="15" t="s">
        <v>248</v>
      </c>
      <c r="K92" s="15" t="s">
        <v>249</v>
      </c>
      <c r="L92" s="15" t="s">
        <v>494</v>
      </c>
      <c r="M92" s="15" t="s">
        <v>929</v>
      </c>
      <c r="N92" s="15" t="s">
        <v>930</v>
      </c>
      <c r="O92" s="21">
        <v>471</v>
      </c>
      <c r="P92" s="18" t="s">
        <v>557</v>
      </c>
      <c r="Q92" s="19" t="s">
        <v>252</v>
      </c>
      <c r="R92" s="18" t="s">
        <v>253</v>
      </c>
      <c r="S92" s="18" t="s">
        <v>558</v>
      </c>
      <c r="T92" s="18" t="s">
        <v>274</v>
      </c>
      <c r="U92" s="18" t="s">
        <v>255</v>
      </c>
      <c r="V92" s="18">
        <v>15</v>
      </c>
      <c r="W92" s="18" t="s">
        <v>559</v>
      </c>
      <c r="X92" s="19" t="s">
        <v>320</v>
      </c>
      <c r="Y92" s="20" t="s">
        <v>257</v>
      </c>
      <c r="Z92" s="20"/>
      <c r="AA92" s="20"/>
      <c r="AB92" s="20"/>
      <c r="AC92" s="20"/>
      <c r="AD92" s="20"/>
      <c r="AE92" s="20"/>
      <c r="AF92" s="20" t="s">
        <v>48</v>
      </c>
      <c r="AG92" s="20"/>
      <c r="AH92" s="21"/>
      <c r="AI92" s="21" t="s">
        <v>48</v>
      </c>
      <c r="AJ92" s="21"/>
      <c r="AK92" s="21"/>
      <c r="AL92" s="21"/>
      <c r="AM92" s="21"/>
      <c r="AN92" s="21"/>
      <c r="AO92" s="21"/>
      <c r="AP92" s="21"/>
      <c r="AQ92" s="21"/>
      <c r="AR92" s="22"/>
      <c r="AS92" s="21"/>
      <c r="AT92" s="21"/>
      <c r="AU92" s="190">
        <v>15</v>
      </c>
      <c r="AV92" s="190">
        <v>25</v>
      </c>
      <c r="AW92" s="190">
        <v>50</v>
      </c>
      <c r="AX92" s="190">
        <v>10</v>
      </c>
      <c r="AY92" s="190">
        <v>100</v>
      </c>
      <c r="AZ92" s="191"/>
      <c r="BA92" s="191"/>
      <c r="BB92" s="191"/>
      <c r="BC92" s="191"/>
      <c r="BD92" s="23">
        <v>0</v>
      </c>
      <c r="BE92" s="23">
        <v>0</v>
      </c>
      <c r="BF92" s="24" t="s">
        <v>959</v>
      </c>
      <c r="BG92" s="25">
        <v>0</v>
      </c>
      <c r="BH92" s="26">
        <v>0</v>
      </c>
      <c r="BI92" s="24" t="s">
        <v>50</v>
      </c>
      <c r="BJ92" s="24" t="s">
        <v>960</v>
      </c>
      <c r="BK92" s="23"/>
      <c r="BL92" s="23"/>
      <c r="BM92" s="24" t="s">
        <v>961</v>
      </c>
      <c r="BN92" s="26">
        <v>0</v>
      </c>
      <c r="BO92" s="27">
        <v>0</v>
      </c>
      <c r="BP92" s="24" t="s">
        <v>50</v>
      </c>
      <c r="BQ92" s="28" t="s">
        <v>962</v>
      </c>
      <c r="BR92" s="29">
        <v>0</v>
      </c>
      <c r="BS92" s="23">
        <v>0</v>
      </c>
      <c r="BT92" s="24" t="s">
        <v>963</v>
      </c>
      <c r="BU92" s="26">
        <v>0</v>
      </c>
      <c r="BV92" s="27">
        <v>0</v>
      </c>
      <c r="BW92" s="24" t="s">
        <v>50</v>
      </c>
      <c r="BX92" s="24" t="s">
        <v>964</v>
      </c>
      <c r="BY92" s="23"/>
      <c r="BZ92" s="23"/>
      <c r="CA92" s="24"/>
      <c r="CB92" s="26">
        <v>0</v>
      </c>
      <c r="CC92" s="27">
        <v>0</v>
      </c>
      <c r="CD92" s="24" t="s">
        <v>49</v>
      </c>
      <c r="CE92" s="24"/>
      <c r="CF92" s="23"/>
      <c r="CG92" s="23"/>
      <c r="CH92" s="24"/>
      <c r="CI92" s="26">
        <v>0</v>
      </c>
      <c r="CJ92" s="27">
        <v>0</v>
      </c>
      <c r="CK92" s="24" t="s">
        <v>49</v>
      </c>
      <c r="CL92" s="24"/>
      <c r="CM92" s="187">
        <v>5</v>
      </c>
      <c r="CN92" s="187"/>
      <c r="CO92" s="24"/>
      <c r="CP92" s="26">
        <v>0.1</v>
      </c>
      <c r="CQ92" s="27">
        <v>0</v>
      </c>
      <c r="CR92" s="24" t="s">
        <v>49</v>
      </c>
      <c r="CS92" s="24"/>
      <c r="CT92" s="23">
        <v>5</v>
      </c>
      <c r="CU92" s="23"/>
      <c r="CV92" s="24"/>
      <c r="CW92" s="26">
        <v>0.1</v>
      </c>
      <c r="CX92" s="27">
        <v>0</v>
      </c>
      <c r="CY92" s="24" t="s">
        <v>49</v>
      </c>
      <c r="CZ92" s="24"/>
      <c r="DA92" s="23">
        <v>5</v>
      </c>
      <c r="DB92" s="23"/>
      <c r="DC92" s="24"/>
      <c r="DD92" s="26">
        <v>0.1</v>
      </c>
      <c r="DE92" s="27">
        <v>0</v>
      </c>
      <c r="DF92" s="24" t="s">
        <v>49</v>
      </c>
      <c r="DG92" s="24"/>
      <c r="DH92" s="23">
        <v>5</v>
      </c>
      <c r="DI92" s="23"/>
      <c r="DJ92" s="24"/>
      <c r="DK92" s="26">
        <v>0.1</v>
      </c>
      <c r="DL92" s="27">
        <v>0</v>
      </c>
      <c r="DM92" s="24" t="s">
        <v>49</v>
      </c>
      <c r="DN92" s="24"/>
      <c r="DO92" s="23">
        <v>5</v>
      </c>
      <c r="DP92" s="23"/>
      <c r="DQ92" s="24"/>
      <c r="DR92" s="26">
        <v>0.1</v>
      </c>
      <c r="DS92" s="27">
        <v>0</v>
      </c>
      <c r="DT92" s="24" t="s">
        <v>49</v>
      </c>
      <c r="DU92" s="24"/>
      <c r="DV92" s="23">
        <v>5</v>
      </c>
      <c r="DW92" s="23"/>
      <c r="DX92" s="24"/>
      <c r="DY92" s="26">
        <v>0.1</v>
      </c>
      <c r="DZ92" s="27">
        <v>0</v>
      </c>
      <c r="EA92" s="24" t="s">
        <v>49</v>
      </c>
      <c r="EB92" s="24"/>
      <c r="EC92" s="30">
        <v>10</v>
      </c>
      <c r="ED92" s="23"/>
      <c r="EE92" s="24"/>
      <c r="EF92" s="26">
        <v>1</v>
      </c>
      <c r="EG92" s="27">
        <v>0</v>
      </c>
      <c r="EH92" s="24" t="s">
        <v>49</v>
      </c>
      <c r="EI92" s="24"/>
      <c r="EJ92" s="31">
        <v>2026</v>
      </c>
    </row>
    <row r="93" spans="2:140" ht="37" customHeight="1" x14ac:dyDescent="0.25">
      <c r="B93" s="15" t="s">
        <v>84</v>
      </c>
      <c r="C93" s="15" t="s">
        <v>85</v>
      </c>
      <c r="D93" s="15" t="s">
        <v>93</v>
      </c>
      <c r="E93" s="15" t="s">
        <v>129</v>
      </c>
      <c r="F93" s="15" t="s">
        <v>586</v>
      </c>
      <c r="G93" s="16" t="s">
        <v>583</v>
      </c>
      <c r="H93" s="15"/>
      <c r="I93" s="15" t="s">
        <v>433</v>
      </c>
      <c r="J93" s="15" t="s">
        <v>434</v>
      </c>
      <c r="K93" s="15" t="s">
        <v>435</v>
      </c>
      <c r="L93" s="15" t="s">
        <v>489</v>
      </c>
      <c r="M93" s="15" t="s">
        <v>87</v>
      </c>
      <c r="N93" s="15" t="s">
        <v>991</v>
      </c>
      <c r="O93" s="21">
        <v>125</v>
      </c>
      <c r="P93" s="18" t="s">
        <v>587</v>
      </c>
      <c r="Q93" s="19" t="s">
        <v>97</v>
      </c>
      <c r="R93" s="18" t="s">
        <v>505</v>
      </c>
      <c r="S93" s="18" t="s">
        <v>588</v>
      </c>
      <c r="T93" s="18" t="s">
        <v>274</v>
      </c>
      <c r="U93" s="18" t="s">
        <v>332</v>
      </c>
      <c r="V93" s="18">
        <v>0</v>
      </c>
      <c r="W93" s="18" t="s">
        <v>589</v>
      </c>
      <c r="X93" s="19" t="s">
        <v>256</v>
      </c>
      <c r="Y93" s="20"/>
      <c r="Z93" s="20"/>
      <c r="AA93" s="20"/>
      <c r="AB93" s="20"/>
      <c r="AC93" s="20"/>
      <c r="AD93" s="20"/>
      <c r="AE93" s="20"/>
      <c r="AF93" s="20"/>
      <c r="AG93" s="20"/>
      <c r="AH93" s="21"/>
      <c r="AI93" s="21"/>
      <c r="AJ93" s="21"/>
      <c r="AK93" s="21"/>
      <c r="AL93" s="21"/>
      <c r="AM93" s="21"/>
      <c r="AN93" s="21"/>
      <c r="AO93" s="21"/>
      <c r="AP93" s="21"/>
      <c r="AQ93" s="21"/>
      <c r="AR93" s="22"/>
      <c r="AS93" s="21"/>
      <c r="AT93" s="207"/>
      <c r="AU93" s="190"/>
      <c r="AV93" s="190"/>
      <c r="AW93" s="190">
        <v>98</v>
      </c>
      <c r="AX93" s="190">
        <v>98</v>
      </c>
      <c r="AY93" s="207">
        <v>98</v>
      </c>
      <c r="AZ93" s="209"/>
      <c r="BA93" s="209"/>
      <c r="BB93" s="209"/>
      <c r="BC93" s="209"/>
      <c r="BD93" s="23"/>
      <c r="BE93" s="23"/>
      <c r="BF93" s="24"/>
      <c r="BG93" s="25">
        <f t="shared" si="102"/>
        <v>0</v>
      </c>
      <c r="BH93" s="27">
        <f>+IF(BI93="SI",IFERROR((IF(BI93="SI",BE93,0)/AX93),"REVISAR"),0)</f>
        <v>0</v>
      </c>
      <c r="BI93" s="24" t="s">
        <v>49</v>
      </c>
      <c r="BJ93" s="24"/>
      <c r="BK93" s="23"/>
      <c r="BL93" s="23"/>
      <c r="BM93" s="24"/>
      <c r="BN93" s="26">
        <f t="shared" si="103"/>
        <v>0</v>
      </c>
      <c r="BO93" s="27">
        <f t="shared" ref="BO93:BO121" si="124">+IF(BP93="SI",IFERROR((IF(BP93="SI",BL93,0)/AX93),"REVISAR"),BH93)</f>
        <v>0</v>
      </c>
      <c r="BP93" s="24" t="s">
        <v>49</v>
      </c>
      <c r="BQ93" s="28"/>
      <c r="BR93" s="29">
        <v>98</v>
      </c>
      <c r="BS93" s="23">
        <v>98</v>
      </c>
      <c r="BT93" s="24" t="s">
        <v>995</v>
      </c>
      <c r="BU93" s="26">
        <f t="shared" si="104"/>
        <v>1</v>
      </c>
      <c r="BV93" s="27">
        <f t="shared" ref="BV93:BV121" si="125">+IF(BW93="SI",IFERROR((IF(BW93="SI",BS93,0)/AX93),"REVISAR"),BO93)</f>
        <v>1</v>
      </c>
      <c r="BW93" s="24" t="s">
        <v>50</v>
      </c>
      <c r="BX93" s="24" t="s">
        <v>994</v>
      </c>
      <c r="BY93" s="23">
        <v>98</v>
      </c>
      <c r="BZ93" s="23"/>
      <c r="CA93" s="24"/>
      <c r="CB93" s="26">
        <f t="shared" si="105"/>
        <v>1</v>
      </c>
      <c r="CC93" s="27">
        <f t="shared" ref="CC93:CC121" si="126">+IF(CD93="SI",IFERROR((IF(CD93="SI",BZ93,0)/AX93),"REVISAR"),BV93)</f>
        <v>1</v>
      </c>
      <c r="CD93" s="24" t="s">
        <v>49</v>
      </c>
      <c r="CE93" s="24"/>
      <c r="CF93" s="23">
        <v>98</v>
      </c>
      <c r="CG93" s="23"/>
      <c r="CH93" s="24"/>
      <c r="CI93" s="26">
        <f t="shared" si="106"/>
        <v>1</v>
      </c>
      <c r="CJ93" s="27">
        <f t="shared" ref="CJ93:CJ121" si="127">+IF(CK93="SI",IFERROR((IF(CK93="SI",CG93,0)/AX93),"REVISAR"),CC93)</f>
        <v>1</v>
      </c>
      <c r="CK93" s="24" t="s">
        <v>49</v>
      </c>
      <c r="CL93" s="24"/>
      <c r="CM93" s="187">
        <v>98</v>
      </c>
      <c r="CN93" s="187"/>
      <c r="CO93" s="24"/>
      <c r="CP93" s="26">
        <f t="shared" si="107"/>
        <v>1</v>
      </c>
      <c r="CQ93" s="27">
        <f t="shared" ref="CQ93:CQ121" si="128">+IF(CR93="SI",IFERROR((IF(CR93="SI",CN93,0)/AX93),"REVISAR"),CJ93)</f>
        <v>1</v>
      </c>
      <c r="CR93" s="24" t="s">
        <v>49</v>
      </c>
      <c r="CS93" s="24"/>
      <c r="CT93" s="23">
        <v>98</v>
      </c>
      <c r="CU93" s="23"/>
      <c r="CV93" s="24"/>
      <c r="CW93" s="26">
        <f t="shared" si="108"/>
        <v>1</v>
      </c>
      <c r="CX93" s="27">
        <f t="shared" ref="CX93:CX121" si="129">+IF(CY93="SI",IFERROR((IF(CY93="SI",CU93,0)/AX93),"REVISAR"),CQ93)</f>
        <v>1</v>
      </c>
      <c r="CY93" s="24" t="s">
        <v>49</v>
      </c>
      <c r="CZ93" s="24"/>
      <c r="DA93" s="23">
        <v>98</v>
      </c>
      <c r="DB93" s="23"/>
      <c r="DC93" s="24"/>
      <c r="DD93" s="26">
        <f t="shared" si="109"/>
        <v>1</v>
      </c>
      <c r="DE93" s="27">
        <f t="shared" ref="DE93:DE121" si="130">+IF(DF93="SI",IFERROR((IF(DF93="SI",DB93,0)/AX93),"REVISAR"),CX93)</f>
        <v>1</v>
      </c>
      <c r="DF93" s="24" t="s">
        <v>49</v>
      </c>
      <c r="DG93" s="24"/>
      <c r="DH93" s="23">
        <v>98</v>
      </c>
      <c r="DI93" s="23"/>
      <c r="DJ93" s="24"/>
      <c r="DK93" s="26">
        <f t="shared" si="110"/>
        <v>1</v>
      </c>
      <c r="DL93" s="27">
        <f t="shared" ref="DL93:DL121" si="131">+IF(DM93="SI",IFERROR((IF(DM93="SI",DI93,0)/AX93),"REVISAR"),DE93)</f>
        <v>1</v>
      </c>
      <c r="DM93" s="24" t="s">
        <v>49</v>
      </c>
      <c r="DN93" s="24"/>
      <c r="DO93" s="23">
        <v>98</v>
      </c>
      <c r="DP93" s="23"/>
      <c r="DQ93" s="24"/>
      <c r="DR93" s="26">
        <f t="shared" si="111"/>
        <v>1</v>
      </c>
      <c r="DS93" s="27">
        <f t="shared" ref="DS93:DS121" si="132">+IF(DT93="SI",IFERROR((IF(DT93="SI",DP93,0)/AX93),"REVISAR"),DL93)</f>
        <v>1</v>
      </c>
      <c r="DT93" s="24" t="s">
        <v>49</v>
      </c>
      <c r="DU93" s="24"/>
      <c r="DV93" s="23">
        <v>98</v>
      </c>
      <c r="DW93" s="23"/>
      <c r="DX93" s="24"/>
      <c r="DY93" s="26">
        <f t="shared" si="112"/>
        <v>1</v>
      </c>
      <c r="DZ93" s="27">
        <f t="shared" ref="DZ93:DZ121" si="133">+IF(EA93="SI",IFERROR((IF(EA93="SI",DW93,0)/AX93),"REVISAR"),DS93)</f>
        <v>1</v>
      </c>
      <c r="EA93" s="24" t="s">
        <v>49</v>
      </c>
      <c r="EB93" s="24"/>
      <c r="EC93" s="30">
        <v>98</v>
      </c>
      <c r="ED93" s="23"/>
      <c r="EE93" s="24"/>
      <c r="EF93" s="26">
        <f t="shared" si="100"/>
        <v>1</v>
      </c>
      <c r="EG93" s="27">
        <f t="shared" ref="EG93:EG121" si="134">+IF(EH93="SI",IFERROR((IF(EH93="SI",ED93,0)/AX93),"REVISAR"),DZ93)</f>
        <v>1</v>
      </c>
      <c r="EH93" s="24" t="s">
        <v>49</v>
      </c>
      <c r="EI93" s="24"/>
      <c r="EJ93" s="31">
        <v>2026</v>
      </c>
    </row>
    <row r="94" spans="2:140" ht="37" customHeight="1" x14ac:dyDescent="0.25">
      <c r="B94" s="15" t="s">
        <v>84</v>
      </c>
      <c r="C94" s="15" t="s">
        <v>85</v>
      </c>
      <c r="D94" s="15" t="s">
        <v>93</v>
      </c>
      <c r="E94" s="15" t="s">
        <v>129</v>
      </c>
      <c r="F94" s="15" t="s">
        <v>586</v>
      </c>
      <c r="G94" s="16" t="s">
        <v>583</v>
      </c>
      <c r="H94" s="15"/>
      <c r="I94" s="15" t="s">
        <v>247</v>
      </c>
      <c r="J94" s="15" t="s">
        <v>423</v>
      </c>
      <c r="K94" s="15" t="s">
        <v>590</v>
      </c>
      <c r="L94" s="15" t="s">
        <v>591</v>
      </c>
      <c r="M94" s="15" t="s">
        <v>87</v>
      </c>
      <c r="N94" s="15" t="s">
        <v>592</v>
      </c>
      <c r="O94" s="21">
        <v>60</v>
      </c>
      <c r="P94" s="18" t="s">
        <v>996</v>
      </c>
      <c r="Q94" s="19" t="s">
        <v>97</v>
      </c>
      <c r="R94" s="18" t="s">
        <v>505</v>
      </c>
      <c r="S94" s="18" t="s">
        <v>997</v>
      </c>
      <c r="T94" s="18" t="s">
        <v>274</v>
      </c>
      <c r="U94" s="18" t="s">
        <v>260</v>
      </c>
      <c r="V94" s="18">
        <v>0</v>
      </c>
      <c r="W94" s="18" t="s">
        <v>593</v>
      </c>
      <c r="X94" s="19" t="s">
        <v>256</v>
      </c>
      <c r="Y94" s="20"/>
      <c r="Z94" s="20"/>
      <c r="AA94" s="20"/>
      <c r="AB94" s="20"/>
      <c r="AC94" s="20"/>
      <c r="AD94" s="20"/>
      <c r="AE94" s="20"/>
      <c r="AF94" s="20"/>
      <c r="AG94" s="20"/>
      <c r="AH94" s="21"/>
      <c r="AI94" s="21"/>
      <c r="AJ94" s="21"/>
      <c r="AK94" s="21"/>
      <c r="AL94" s="21"/>
      <c r="AM94" s="21"/>
      <c r="AN94" s="21"/>
      <c r="AO94" s="21"/>
      <c r="AP94" s="21"/>
      <c r="AQ94" s="21"/>
      <c r="AR94" s="22"/>
      <c r="AS94" s="21"/>
      <c r="AT94" s="207"/>
      <c r="AU94" s="190"/>
      <c r="AV94" s="190">
        <v>100</v>
      </c>
      <c r="AW94" s="190">
        <v>100</v>
      </c>
      <c r="AX94" s="190">
        <v>100</v>
      </c>
      <c r="AY94" s="207">
        <v>100</v>
      </c>
      <c r="AZ94" s="209"/>
      <c r="BA94" s="209"/>
      <c r="BB94" s="209"/>
      <c r="BC94" s="209"/>
      <c r="BD94" s="23"/>
      <c r="BE94" s="23"/>
      <c r="BF94" s="24"/>
      <c r="BG94" s="25">
        <f t="shared" si="102"/>
        <v>0</v>
      </c>
      <c r="BH94" s="27">
        <f>+IF(BI94="SI",IFERROR((IF(BI94="SI",BE94,0)/AX94),"REVISAR"),0)</f>
        <v>0</v>
      </c>
      <c r="BI94" s="24" t="s">
        <v>49</v>
      </c>
      <c r="BJ94" s="24"/>
      <c r="BK94" s="23"/>
      <c r="BL94" s="23"/>
      <c r="BM94" s="24"/>
      <c r="BN94" s="26">
        <f t="shared" si="103"/>
        <v>0</v>
      </c>
      <c r="BO94" s="27">
        <f t="shared" si="124"/>
        <v>0</v>
      </c>
      <c r="BP94" s="24" t="s">
        <v>49</v>
      </c>
      <c r="BQ94" s="28"/>
      <c r="BR94" s="29"/>
      <c r="BS94" s="23"/>
      <c r="BT94" s="24"/>
      <c r="BU94" s="26">
        <f t="shared" si="104"/>
        <v>0</v>
      </c>
      <c r="BV94" s="27">
        <f t="shared" si="125"/>
        <v>0</v>
      </c>
      <c r="BW94" s="24" t="s">
        <v>50</v>
      </c>
      <c r="BX94" s="24" t="s">
        <v>969</v>
      </c>
      <c r="BY94" s="23"/>
      <c r="BZ94" s="23"/>
      <c r="CA94" s="24"/>
      <c r="CB94" s="26">
        <f t="shared" si="105"/>
        <v>0</v>
      </c>
      <c r="CC94" s="27">
        <f t="shared" si="126"/>
        <v>0</v>
      </c>
      <c r="CD94" s="24" t="s">
        <v>49</v>
      </c>
      <c r="CE94" s="24"/>
      <c r="CF94" s="23"/>
      <c r="CG94" s="23"/>
      <c r="CH94" s="24"/>
      <c r="CI94" s="26">
        <f t="shared" si="106"/>
        <v>0</v>
      </c>
      <c r="CJ94" s="27">
        <f t="shared" si="127"/>
        <v>0</v>
      </c>
      <c r="CK94" s="24" t="s">
        <v>49</v>
      </c>
      <c r="CL94" s="24"/>
      <c r="CM94" s="187"/>
      <c r="CN94" s="187"/>
      <c r="CO94" s="24"/>
      <c r="CP94" s="26">
        <f t="shared" si="107"/>
        <v>0</v>
      </c>
      <c r="CQ94" s="27">
        <f t="shared" si="128"/>
        <v>0</v>
      </c>
      <c r="CR94" s="24" t="s">
        <v>49</v>
      </c>
      <c r="CS94" s="24"/>
      <c r="CT94" s="23"/>
      <c r="CU94" s="23"/>
      <c r="CV94" s="24"/>
      <c r="CW94" s="26">
        <f t="shared" si="108"/>
        <v>0</v>
      </c>
      <c r="CX94" s="27">
        <f t="shared" si="129"/>
        <v>0</v>
      </c>
      <c r="CY94" s="24" t="s">
        <v>49</v>
      </c>
      <c r="CZ94" s="24"/>
      <c r="DA94" s="23"/>
      <c r="DB94" s="23"/>
      <c r="DC94" s="24"/>
      <c r="DD94" s="26">
        <f t="shared" si="109"/>
        <v>0</v>
      </c>
      <c r="DE94" s="27">
        <f t="shared" si="130"/>
        <v>0</v>
      </c>
      <c r="DF94" s="24" t="s">
        <v>49</v>
      </c>
      <c r="DG94" s="24"/>
      <c r="DH94" s="55"/>
      <c r="DI94" s="55"/>
      <c r="DJ94" s="24"/>
      <c r="DK94" s="26">
        <f t="shared" si="110"/>
        <v>0</v>
      </c>
      <c r="DL94" s="27">
        <f t="shared" si="131"/>
        <v>0</v>
      </c>
      <c r="DM94" s="24" t="s">
        <v>49</v>
      </c>
      <c r="DN94" s="24"/>
      <c r="DO94" s="23"/>
      <c r="DP94" s="23"/>
      <c r="DQ94" s="24"/>
      <c r="DR94" s="26">
        <f t="shared" si="111"/>
        <v>0</v>
      </c>
      <c r="DS94" s="27">
        <f t="shared" si="132"/>
        <v>0</v>
      </c>
      <c r="DT94" s="24" t="s">
        <v>49</v>
      </c>
      <c r="DU94" s="24"/>
      <c r="DV94" s="23"/>
      <c r="DW94" s="23"/>
      <c r="DX94" s="24"/>
      <c r="DY94" s="26">
        <f t="shared" si="112"/>
        <v>0</v>
      </c>
      <c r="DZ94" s="27">
        <f t="shared" si="133"/>
        <v>0</v>
      </c>
      <c r="EA94" s="24" t="s">
        <v>49</v>
      </c>
      <c r="EB94" s="24"/>
      <c r="EC94" s="30">
        <v>100</v>
      </c>
      <c r="ED94" s="23"/>
      <c r="EE94" s="24"/>
      <c r="EF94" s="26">
        <f t="shared" si="100"/>
        <v>1</v>
      </c>
      <c r="EG94" s="27">
        <f t="shared" si="134"/>
        <v>0</v>
      </c>
      <c r="EH94" s="24" t="s">
        <v>49</v>
      </c>
      <c r="EI94" s="24"/>
      <c r="EJ94" s="31">
        <v>2026</v>
      </c>
    </row>
    <row r="95" spans="2:140" ht="37" customHeight="1" x14ac:dyDescent="0.25">
      <c r="B95" s="15" t="s">
        <v>84</v>
      </c>
      <c r="C95" s="15" t="s">
        <v>85</v>
      </c>
      <c r="D95" s="15" t="s">
        <v>93</v>
      </c>
      <c r="E95" s="15" t="s">
        <v>129</v>
      </c>
      <c r="F95" s="15" t="s">
        <v>586</v>
      </c>
      <c r="G95" s="16" t="s">
        <v>583</v>
      </c>
      <c r="H95" s="15"/>
      <c r="I95" s="15" t="s">
        <v>433</v>
      </c>
      <c r="J95" s="15" t="s">
        <v>434</v>
      </c>
      <c r="K95" s="15" t="s">
        <v>435</v>
      </c>
      <c r="L95" s="15" t="s">
        <v>489</v>
      </c>
      <c r="M95" s="15" t="s">
        <v>87</v>
      </c>
      <c r="N95" s="15" t="s">
        <v>94</v>
      </c>
      <c r="O95" s="21">
        <v>126</v>
      </c>
      <c r="P95" s="18" t="s">
        <v>594</v>
      </c>
      <c r="Q95" s="19" t="s">
        <v>97</v>
      </c>
      <c r="R95" s="18" t="s">
        <v>505</v>
      </c>
      <c r="S95" s="18" t="s">
        <v>595</v>
      </c>
      <c r="T95" s="18" t="s">
        <v>254</v>
      </c>
      <c r="U95" s="18" t="s">
        <v>260</v>
      </c>
      <c r="V95" s="18">
        <v>0</v>
      </c>
      <c r="W95" s="18" t="s">
        <v>998</v>
      </c>
      <c r="X95" s="19" t="s">
        <v>256</v>
      </c>
      <c r="Y95" s="20"/>
      <c r="Z95" s="20"/>
      <c r="AA95" s="20"/>
      <c r="AB95" s="20"/>
      <c r="AC95" s="20"/>
      <c r="AD95" s="20"/>
      <c r="AE95" s="20"/>
      <c r="AF95" s="20"/>
      <c r="AG95" s="20"/>
      <c r="AH95" s="21"/>
      <c r="AI95" s="21"/>
      <c r="AJ95" s="21"/>
      <c r="AK95" s="21"/>
      <c r="AL95" s="21"/>
      <c r="AM95" s="21"/>
      <c r="AN95" s="21"/>
      <c r="AO95" s="21"/>
      <c r="AP95" s="21"/>
      <c r="AQ95" s="21"/>
      <c r="AR95" s="22"/>
      <c r="AS95" s="21"/>
      <c r="AT95" s="207"/>
      <c r="AU95" s="190"/>
      <c r="AV95" s="190"/>
      <c r="AW95" s="190">
        <v>4</v>
      </c>
      <c r="AX95" s="190">
        <v>4</v>
      </c>
      <c r="AY95" s="207">
        <v>4</v>
      </c>
      <c r="AZ95" s="209"/>
      <c r="BA95" s="209"/>
      <c r="BB95" s="209"/>
      <c r="BC95" s="209"/>
      <c r="BD95" s="23"/>
      <c r="BE95" s="23"/>
      <c r="BF95" s="24"/>
      <c r="BG95" s="25">
        <f t="shared" si="102"/>
        <v>0</v>
      </c>
      <c r="BH95" s="26">
        <f>IFERROR(BE95/AX95,0)</f>
        <v>0</v>
      </c>
      <c r="BI95" s="24" t="s">
        <v>49</v>
      </c>
      <c r="BJ95" s="24"/>
      <c r="BK95" s="23"/>
      <c r="BL95" s="23"/>
      <c r="BM95" s="24"/>
      <c r="BN95" s="26">
        <f t="shared" si="103"/>
        <v>0</v>
      </c>
      <c r="BO95" s="27">
        <f t="shared" si="124"/>
        <v>0</v>
      </c>
      <c r="BP95" s="24" t="s">
        <v>49</v>
      </c>
      <c r="BQ95" s="28"/>
      <c r="BR95" s="29"/>
      <c r="BS95" s="62"/>
      <c r="BT95" s="63"/>
      <c r="BU95" s="26">
        <f t="shared" si="104"/>
        <v>0</v>
      </c>
      <c r="BV95" s="27">
        <f t="shared" si="125"/>
        <v>0</v>
      </c>
      <c r="BW95" s="24" t="s">
        <v>50</v>
      </c>
      <c r="BX95" s="24" t="s">
        <v>969</v>
      </c>
      <c r="BY95" s="23"/>
      <c r="BZ95" s="23"/>
      <c r="CA95" s="24"/>
      <c r="CB95" s="26">
        <f t="shared" si="105"/>
        <v>0</v>
      </c>
      <c r="CC95" s="27">
        <f t="shared" si="126"/>
        <v>0</v>
      </c>
      <c r="CD95" s="24" t="s">
        <v>49</v>
      </c>
      <c r="CE95" s="24"/>
      <c r="CF95" s="23"/>
      <c r="CG95" s="23"/>
      <c r="CH95" s="24"/>
      <c r="CI95" s="26">
        <f t="shared" si="106"/>
        <v>0</v>
      </c>
      <c r="CJ95" s="27">
        <f t="shared" si="127"/>
        <v>0</v>
      </c>
      <c r="CK95" s="24" t="s">
        <v>49</v>
      </c>
      <c r="CL95" s="24"/>
      <c r="CM95" s="187"/>
      <c r="CN95" s="187"/>
      <c r="CO95" s="24"/>
      <c r="CP95" s="26">
        <f t="shared" si="107"/>
        <v>0</v>
      </c>
      <c r="CQ95" s="27">
        <f t="shared" si="128"/>
        <v>0</v>
      </c>
      <c r="CR95" s="24" t="s">
        <v>49</v>
      </c>
      <c r="CS95" s="24"/>
      <c r="CT95" s="23"/>
      <c r="CU95" s="23"/>
      <c r="CV95" s="24"/>
      <c r="CW95" s="26">
        <f t="shared" si="108"/>
        <v>0</v>
      </c>
      <c r="CX95" s="27">
        <f t="shared" si="129"/>
        <v>0</v>
      </c>
      <c r="CY95" s="24" t="s">
        <v>49</v>
      </c>
      <c r="CZ95" s="24"/>
      <c r="DA95" s="23"/>
      <c r="DB95" s="23"/>
      <c r="DC95" s="24"/>
      <c r="DD95" s="26">
        <f t="shared" si="109"/>
        <v>0</v>
      </c>
      <c r="DE95" s="27">
        <f t="shared" si="130"/>
        <v>0</v>
      </c>
      <c r="DF95" s="24" t="s">
        <v>49</v>
      </c>
      <c r="DG95" s="24"/>
      <c r="DH95" s="23"/>
      <c r="DI95" s="23"/>
      <c r="DJ95" s="24"/>
      <c r="DK95" s="26">
        <f t="shared" si="110"/>
        <v>0</v>
      </c>
      <c r="DL95" s="27">
        <f t="shared" si="131"/>
        <v>0</v>
      </c>
      <c r="DM95" s="24" t="s">
        <v>49</v>
      </c>
      <c r="DN95" s="24"/>
      <c r="DO95" s="23"/>
      <c r="DP95" s="23"/>
      <c r="DQ95" s="24"/>
      <c r="DR95" s="26">
        <f t="shared" si="111"/>
        <v>0</v>
      </c>
      <c r="DS95" s="27">
        <f t="shared" si="132"/>
        <v>0</v>
      </c>
      <c r="DT95" s="24" t="s">
        <v>49</v>
      </c>
      <c r="DU95" s="24"/>
      <c r="DV95" s="23"/>
      <c r="DW95" s="23"/>
      <c r="DX95" s="24"/>
      <c r="DY95" s="26">
        <f t="shared" si="112"/>
        <v>0</v>
      </c>
      <c r="DZ95" s="27">
        <f t="shared" si="133"/>
        <v>0</v>
      </c>
      <c r="EA95" s="24" t="s">
        <v>49</v>
      </c>
      <c r="EB95" s="24"/>
      <c r="EC95" s="30">
        <v>4</v>
      </c>
      <c r="ED95" s="23"/>
      <c r="EE95" s="24"/>
      <c r="EF95" s="26">
        <f t="shared" si="100"/>
        <v>1</v>
      </c>
      <c r="EG95" s="27">
        <f t="shared" si="134"/>
        <v>0</v>
      </c>
      <c r="EH95" s="24" t="s">
        <v>49</v>
      </c>
      <c r="EI95" s="24"/>
      <c r="EJ95" s="31">
        <v>2026</v>
      </c>
    </row>
    <row r="96" spans="2:140" ht="37" customHeight="1" x14ac:dyDescent="0.25">
      <c r="B96" s="15" t="s">
        <v>84</v>
      </c>
      <c r="C96" s="15" t="s">
        <v>85</v>
      </c>
      <c r="D96" s="15" t="s">
        <v>103</v>
      </c>
      <c r="E96" s="15" t="s">
        <v>129</v>
      </c>
      <c r="F96" s="15" t="s">
        <v>560</v>
      </c>
      <c r="G96" s="16" t="s">
        <v>612</v>
      </c>
      <c r="H96" s="15"/>
      <c r="I96" s="15" t="s">
        <v>433</v>
      </c>
      <c r="J96" s="15" t="s">
        <v>434</v>
      </c>
      <c r="K96" s="15" t="s">
        <v>435</v>
      </c>
      <c r="L96" s="15" t="s">
        <v>489</v>
      </c>
      <c r="M96" s="15" t="s">
        <v>87</v>
      </c>
      <c r="N96" s="15" t="s">
        <v>991</v>
      </c>
      <c r="O96" s="21">
        <v>65</v>
      </c>
      <c r="P96" s="18" t="s">
        <v>613</v>
      </c>
      <c r="Q96" s="19" t="s">
        <v>97</v>
      </c>
      <c r="R96" s="18" t="s">
        <v>354</v>
      </c>
      <c r="S96" s="20" t="s">
        <v>614</v>
      </c>
      <c r="T96" s="18" t="s">
        <v>254</v>
      </c>
      <c r="U96" s="18" t="s">
        <v>355</v>
      </c>
      <c r="V96" s="18">
        <v>0</v>
      </c>
      <c r="W96" s="18" t="s">
        <v>615</v>
      </c>
      <c r="X96" s="19" t="s">
        <v>256</v>
      </c>
      <c r="Y96" s="20"/>
      <c r="Z96" s="20"/>
      <c r="AA96" s="20" t="s">
        <v>67</v>
      </c>
      <c r="AB96" s="20" t="s">
        <v>67</v>
      </c>
      <c r="AC96" s="20" t="s">
        <v>67</v>
      </c>
      <c r="AD96" s="20" t="s">
        <v>67</v>
      </c>
      <c r="AE96" s="20" t="s">
        <v>67</v>
      </c>
      <c r="AF96" s="20" t="s">
        <v>67</v>
      </c>
      <c r="AG96" s="20" t="s">
        <v>67</v>
      </c>
      <c r="AH96" s="21" t="s">
        <v>67</v>
      </c>
      <c r="AI96" s="21" t="s">
        <v>67</v>
      </c>
      <c r="AJ96" s="21" t="s">
        <v>67</v>
      </c>
      <c r="AK96" s="21" t="s">
        <v>67</v>
      </c>
      <c r="AL96" s="21" t="s">
        <v>67</v>
      </c>
      <c r="AM96" s="21" t="s">
        <v>67</v>
      </c>
      <c r="AN96" s="21" t="s">
        <v>67</v>
      </c>
      <c r="AO96" s="21" t="s">
        <v>67</v>
      </c>
      <c r="AP96" s="21" t="s">
        <v>67</v>
      </c>
      <c r="AQ96" s="21" t="s">
        <v>67</v>
      </c>
      <c r="AR96" s="22" t="s">
        <v>67</v>
      </c>
      <c r="AS96" s="21" t="s">
        <v>67</v>
      </c>
      <c r="AT96" s="21" t="s">
        <v>616</v>
      </c>
      <c r="AU96" s="190" t="s">
        <v>617</v>
      </c>
      <c r="AV96" s="190" t="s">
        <v>618</v>
      </c>
      <c r="AW96" s="197">
        <v>50000000000</v>
      </c>
      <c r="AX96" s="197">
        <v>20000000000</v>
      </c>
      <c r="AY96" s="190">
        <v>155000000000</v>
      </c>
      <c r="AZ96" s="191"/>
      <c r="BA96" s="191"/>
      <c r="BB96" s="191"/>
      <c r="BC96" s="191"/>
      <c r="BD96" s="23">
        <v>0</v>
      </c>
      <c r="BE96" s="23">
        <v>6581929590</v>
      </c>
      <c r="BF96" s="24" t="s">
        <v>1019</v>
      </c>
      <c r="BG96" s="25">
        <f t="shared" si="102"/>
        <v>0</v>
      </c>
      <c r="BH96" s="27">
        <f>+IF(BI96="SI",IFERROR((IF(BI96="SI",BE96,0)/AX96),"REVISAR"),0)</f>
        <v>0.32909647949999998</v>
      </c>
      <c r="BI96" s="24" t="s">
        <v>50</v>
      </c>
      <c r="BJ96" s="24" t="s">
        <v>1020</v>
      </c>
      <c r="BK96" s="23">
        <v>2000000000</v>
      </c>
      <c r="BL96" s="23">
        <v>6581929590</v>
      </c>
      <c r="BM96" s="24" t="s">
        <v>1021</v>
      </c>
      <c r="BN96" s="26">
        <f t="shared" si="103"/>
        <v>0.1</v>
      </c>
      <c r="BO96" s="27">
        <f t="shared" si="124"/>
        <v>0.32909647949999998</v>
      </c>
      <c r="BP96" s="24" t="s">
        <v>50</v>
      </c>
      <c r="BQ96" s="28" t="s">
        <v>1011</v>
      </c>
      <c r="BR96" s="59">
        <v>4000000000</v>
      </c>
      <c r="BS96" s="55">
        <v>6887629001</v>
      </c>
      <c r="BT96" s="24" t="s">
        <v>1022</v>
      </c>
      <c r="BU96" s="26">
        <f t="shared" si="104"/>
        <v>0.2</v>
      </c>
      <c r="BV96" s="27">
        <f t="shared" si="125"/>
        <v>0.34438145004999998</v>
      </c>
      <c r="BW96" s="24" t="s">
        <v>50</v>
      </c>
      <c r="BX96" s="24" t="s">
        <v>1023</v>
      </c>
      <c r="BY96" s="23">
        <v>6000000000</v>
      </c>
      <c r="BZ96" s="23"/>
      <c r="CA96" s="24"/>
      <c r="CB96" s="26">
        <f t="shared" si="105"/>
        <v>0.3</v>
      </c>
      <c r="CC96" s="27">
        <f t="shared" si="126"/>
        <v>0.34438145004999998</v>
      </c>
      <c r="CD96" s="24" t="s">
        <v>49</v>
      </c>
      <c r="CE96" s="24"/>
      <c r="CF96" s="23">
        <v>8000000000</v>
      </c>
      <c r="CG96" s="23"/>
      <c r="CH96" s="24"/>
      <c r="CI96" s="26">
        <f t="shared" si="106"/>
        <v>0.4</v>
      </c>
      <c r="CJ96" s="27">
        <f t="shared" si="127"/>
        <v>0.34438145004999998</v>
      </c>
      <c r="CK96" s="24" t="s">
        <v>49</v>
      </c>
      <c r="CL96" s="24"/>
      <c r="CM96" s="187">
        <v>10000000000</v>
      </c>
      <c r="CN96" s="187"/>
      <c r="CO96" s="24"/>
      <c r="CP96" s="26">
        <f t="shared" si="107"/>
        <v>0.5</v>
      </c>
      <c r="CQ96" s="27">
        <f t="shared" si="128"/>
        <v>0.34438145004999998</v>
      </c>
      <c r="CR96" s="24" t="s">
        <v>49</v>
      </c>
      <c r="CS96" s="24"/>
      <c r="CT96" s="23">
        <v>12000000000</v>
      </c>
      <c r="CU96" s="23"/>
      <c r="CV96" s="24"/>
      <c r="CW96" s="26">
        <f t="shared" si="108"/>
        <v>0.6</v>
      </c>
      <c r="CX96" s="27">
        <f t="shared" si="129"/>
        <v>0.34438145004999998</v>
      </c>
      <c r="CY96" s="24" t="s">
        <v>49</v>
      </c>
      <c r="CZ96" s="24"/>
      <c r="DA96" s="23">
        <v>14000000000</v>
      </c>
      <c r="DB96" s="23"/>
      <c r="DC96" s="24"/>
      <c r="DD96" s="26">
        <f t="shared" si="109"/>
        <v>0.7</v>
      </c>
      <c r="DE96" s="27">
        <f t="shared" si="130"/>
        <v>0.34438145004999998</v>
      </c>
      <c r="DF96" s="24" t="s">
        <v>49</v>
      </c>
      <c r="DG96" s="24"/>
      <c r="DH96" s="23">
        <v>16000000000</v>
      </c>
      <c r="DI96" s="23"/>
      <c r="DJ96" s="24"/>
      <c r="DK96" s="26">
        <f t="shared" si="110"/>
        <v>0.8</v>
      </c>
      <c r="DL96" s="27">
        <f t="shared" si="131"/>
        <v>0.34438145004999998</v>
      </c>
      <c r="DM96" s="24" t="s">
        <v>49</v>
      </c>
      <c r="DN96" s="24"/>
      <c r="DO96" s="23">
        <v>18000000000</v>
      </c>
      <c r="DP96" s="23"/>
      <c r="DQ96" s="24"/>
      <c r="DR96" s="26">
        <f t="shared" si="111"/>
        <v>0.9</v>
      </c>
      <c r="DS96" s="27">
        <f t="shared" si="132"/>
        <v>0.34438145004999998</v>
      </c>
      <c r="DT96" s="24" t="s">
        <v>49</v>
      </c>
      <c r="DU96" s="24"/>
      <c r="DV96" s="23">
        <v>19000000000</v>
      </c>
      <c r="DW96" s="23"/>
      <c r="DX96" s="24"/>
      <c r="DY96" s="26">
        <f t="shared" si="112"/>
        <v>0.95</v>
      </c>
      <c r="DZ96" s="27">
        <f t="shared" si="133"/>
        <v>0.34438145004999998</v>
      </c>
      <c r="EA96" s="24" t="s">
        <v>49</v>
      </c>
      <c r="EB96" s="24"/>
      <c r="EC96" s="30">
        <v>20000000000</v>
      </c>
      <c r="ED96" s="23"/>
      <c r="EE96" s="24"/>
      <c r="EF96" s="26">
        <f t="shared" si="100"/>
        <v>1</v>
      </c>
      <c r="EG96" s="27">
        <f t="shared" si="134"/>
        <v>0.34438145004999998</v>
      </c>
      <c r="EH96" s="24" t="s">
        <v>49</v>
      </c>
      <c r="EI96" s="82"/>
      <c r="EJ96" s="31">
        <v>2026</v>
      </c>
    </row>
    <row r="97" spans="2:140" ht="37" customHeight="1" x14ac:dyDescent="0.25">
      <c r="B97" s="15" t="s">
        <v>84</v>
      </c>
      <c r="C97" s="15" t="s">
        <v>85</v>
      </c>
      <c r="D97" s="15" t="s">
        <v>104</v>
      </c>
      <c r="E97" s="15" t="s">
        <v>129</v>
      </c>
      <c r="F97" s="15" t="s">
        <v>244</v>
      </c>
      <c r="G97" s="16" t="s">
        <v>245</v>
      </c>
      <c r="H97" s="15" t="s">
        <v>422</v>
      </c>
      <c r="I97" s="15" t="s">
        <v>247</v>
      </c>
      <c r="J97" s="15" t="s">
        <v>423</v>
      </c>
      <c r="K97" s="15" t="s">
        <v>424</v>
      </c>
      <c r="L97" s="15" t="s">
        <v>425</v>
      </c>
      <c r="M97" s="15" t="s">
        <v>68</v>
      </c>
      <c r="N97" s="15" t="s">
        <v>69</v>
      </c>
      <c r="O97" s="21" t="s">
        <v>619</v>
      </c>
      <c r="P97" s="18" t="s">
        <v>620</v>
      </c>
      <c r="Q97" s="19" t="s">
        <v>252</v>
      </c>
      <c r="R97" s="18" t="s">
        <v>253</v>
      </c>
      <c r="S97" s="18" t="s">
        <v>621</v>
      </c>
      <c r="T97" s="18" t="s">
        <v>254</v>
      </c>
      <c r="U97" s="18" t="s">
        <v>255</v>
      </c>
      <c r="V97" s="18">
        <v>30</v>
      </c>
      <c r="W97" s="18" t="s">
        <v>622</v>
      </c>
      <c r="X97" s="19" t="s">
        <v>313</v>
      </c>
      <c r="Y97" s="20" t="s">
        <v>67</v>
      </c>
      <c r="Z97" s="20" t="s">
        <v>67</v>
      </c>
      <c r="AA97" s="20" t="s">
        <v>67</v>
      </c>
      <c r="AB97" s="20" t="s">
        <v>67</v>
      </c>
      <c r="AC97" s="20" t="s">
        <v>67</v>
      </c>
      <c r="AD97" s="20" t="s">
        <v>67</v>
      </c>
      <c r="AE97" s="20" t="s">
        <v>67</v>
      </c>
      <c r="AF97" s="20" t="s">
        <v>67</v>
      </c>
      <c r="AG97" s="20" t="s">
        <v>67</v>
      </c>
      <c r="AH97" s="21" t="s">
        <v>67</v>
      </c>
      <c r="AI97" s="21" t="s">
        <v>67</v>
      </c>
      <c r="AJ97" s="21" t="s">
        <v>67</v>
      </c>
      <c r="AK97" s="21" t="s">
        <v>67</v>
      </c>
      <c r="AL97" s="21" t="s">
        <v>67</v>
      </c>
      <c r="AM97" s="21" t="s">
        <v>67</v>
      </c>
      <c r="AN97" s="21" t="s">
        <v>67</v>
      </c>
      <c r="AO97" s="21" t="s">
        <v>67</v>
      </c>
      <c r="AP97" s="21" t="s">
        <v>67</v>
      </c>
      <c r="AQ97" s="21" t="s">
        <v>67</v>
      </c>
      <c r="AR97" s="22" t="s">
        <v>67</v>
      </c>
      <c r="AS97" s="21" t="s">
        <v>67</v>
      </c>
      <c r="AT97" s="21">
        <v>683</v>
      </c>
      <c r="AU97" s="190">
        <v>651</v>
      </c>
      <c r="AV97" s="190">
        <v>904</v>
      </c>
      <c r="AW97" s="190">
        <v>1265</v>
      </c>
      <c r="AX97" s="190">
        <v>795</v>
      </c>
      <c r="AY97" s="190">
        <v>3615</v>
      </c>
      <c r="AZ97" s="191"/>
      <c r="BA97" s="191"/>
      <c r="BB97" s="191"/>
      <c r="BC97" s="191"/>
      <c r="BD97" s="23"/>
      <c r="BE97" s="23"/>
      <c r="BF97" s="24"/>
      <c r="BG97" s="25">
        <f t="shared" si="102"/>
        <v>0</v>
      </c>
      <c r="BH97" s="27">
        <f>+IF(BI97="SI",IFERROR((IF(BI97="SI",BE97,0)/AX97),"REVISAR"),0)</f>
        <v>0</v>
      </c>
      <c r="BI97" s="24" t="s">
        <v>49</v>
      </c>
      <c r="BJ97" s="24"/>
      <c r="BK97" s="23"/>
      <c r="BL97" s="23"/>
      <c r="BM97" s="24"/>
      <c r="BN97" s="26">
        <f t="shared" si="103"/>
        <v>0</v>
      </c>
      <c r="BO97" s="27">
        <f t="shared" si="124"/>
        <v>0</v>
      </c>
      <c r="BP97" s="24" t="s">
        <v>49</v>
      </c>
      <c r="BQ97" s="28"/>
      <c r="BR97" s="29"/>
      <c r="BS97" s="23"/>
      <c r="BT97" s="24" t="s">
        <v>1024</v>
      </c>
      <c r="BU97" s="26">
        <f t="shared" si="104"/>
        <v>0</v>
      </c>
      <c r="BV97" s="27">
        <f t="shared" si="125"/>
        <v>0</v>
      </c>
      <c r="BW97" s="24" t="s">
        <v>62</v>
      </c>
      <c r="BX97" s="24" t="s">
        <v>1025</v>
      </c>
      <c r="BY97" s="23"/>
      <c r="BZ97" s="23"/>
      <c r="CA97" s="24"/>
      <c r="CB97" s="26">
        <f t="shared" si="105"/>
        <v>0</v>
      </c>
      <c r="CC97" s="27">
        <f t="shared" si="126"/>
        <v>0</v>
      </c>
      <c r="CD97" s="24" t="s">
        <v>49</v>
      </c>
      <c r="CE97" s="24"/>
      <c r="CF97" s="23"/>
      <c r="CG97" s="23"/>
      <c r="CH97" s="24"/>
      <c r="CI97" s="26">
        <f t="shared" si="106"/>
        <v>0</v>
      </c>
      <c r="CJ97" s="27">
        <f t="shared" si="127"/>
        <v>0</v>
      </c>
      <c r="CK97" s="24" t="s">
        <v>49</v>
      </c>
      <c r="CL97" s="24"/>
      <c r="CM97" s="187">
        <v>300</v>
      </c>
      <c r="CN97" s="187"/>
      <c r="CO97" s="24"/>
      <c r="CP97" s="26">
        <f t="shared" si="107"/>
        <v>0.37735849056603776</v>
      </c>
      <c r="CQ97" s="27">
        <f t="shared" si="128"/>
        <v>0</v>
      </c>
      <c r="CR97" s="24" t="s">
        <v>49</v>
      </c>
      <c r="CS97" s="24"/>
      <c r="CT97" s="23"/>
      <c r="CU97" s="23"/>
      <c r="CV97" s="24"/>
      <c r="CW97" s="26">
        <f t="shared" si="108"/>
        <v>0</v>
      </c>
      <c r="CX97" s="27">
        <f t="shared" si="129"/>
        <v>0</v>
      </c>
      <c r="CY97" s="24" t="s">
        <v>49</v>
      </c>
      <c r="CZ97" s="24"/>
      <c r="DA97" s="23"/>
      <c r="DB97" s="23"/>
      <c r="DC97" s="24"/>
      <c r="DD97" s="26">
        <f t="shared" si="109"/>
        <v>0</v>
      </c>
      <c r="DE97" s="27">
        <f t="shared" si="130"/>
        <v>0</v>
      </c>
      <c r="DF97" s="24" t="s">
        <v>49</v>
      </c>
      <c r="DG97" s="24"/>
      <c r="DH97" s="23"/>
      <c r="DI97" s="23"/>
      <c r="DJ97" s="24"/>
      <c r="DK97" s="26">
        <f t="shared" si="110"/>
        <v>0</v>
      </c>
      <c r="DL97" s="27">
        <f t="shared" si="131"/>
        <v>0</v>
      </c>
      <c r="DM97" s="24" t="s">
        <v>49</v>
      </c>
      <c r="DN97" s="24"/>
      <c r="DO97" s="23"/>
      <c r="DP97" s="23"/>
      <c r="DQ97" s="24"/>
      <c r="DR97" s="26">
        <f t="shared" si="111"/>
        <v>0</v>
      </c>
      <c r="DS97" s="27">
        <f t="shared" si="132"/>
        <v>0</v>
      </c>
      <c r="DT97" s="24" t="s">
        <v>49</v>
      </c>
      <c r="DU97" s="24"/>
      <c r="DV97" s="23"/>
      <c r="DW97" s="23"/>
      <c r="DX97" s="24"/>
      <c r="DY97" s="26">
        <f t="shared" si="112"/>
        <v>0</v>
      </c>
      <c r="DZ97" s="27">
        <f t="shared" si="133"/>
        <v>0</v>
      </c>
      <c r="EA97" s="24" t="s">
        <v>49</v>
      </c>
      <c r="EB97" s="24"/>
      <c r="EC97" s="30">
        <v>795</v>
      </c>
      <c r="ED97" s="23"/>
      <c r="EE97" s="24"/>
      <c r="EF97" s="26">
        <f t="shared" si="100"/>
        <v>1</v>
      </c>
      <c r="EG97" s="27">
        <f t="shared" si="134"/>
        <v>0</v>
      </c>
      <c r="EH97" s="24" t="s">
        <v>49</v>
      </c>
      <c r="EI97" s="88"/>
      <c r="EJ97" s="31">
        <v>2026</v>
      </c>
    </row>
    <row r="98" spans="2:140" ht="37" customHeight="1" x14ac:dyDescent="0.25">
      <c r="B98" s="15" t="s">
        <v>84</v>
      </c>
      <c r="C98" s="15" t="s">
        <v>85</v>
      </c>
      <c r="D98" s="15" t="s">
        <v>104</v>
      </c>
      <c r="E98" s="15" t="s">
        <v>129</v>
      </c>
      <c r="F98" s="15" t="s">
        <v>244</v>
      </c>
      <c r="G98" s="16" t="s">
        <v>245</v>
      </c>
      <c r="H98" s="15" t="s">
        <v>422</v>
      </c>
      <c r="I98" s="15" t="s">
        <v>247</v>
      </c>
      <c r="J98" s="15" t="s">
        <v>423</v>
      </c>
      <c r="K98" s="15" t="s">
        <v>424</v>
      </c>
      <c r="L98" s="15" t="s">
        <v>425</v>
      </c>
      <c r="M98" s="15" t="s">
        <v>68</v>
      </c>
      <c r="N98" s="15" t="s">
        <v>69</v>
      </c>
      <c r="O98" s="21" t="s">
        <v>623</v>
      </c>
      <c r="P98" s="18" t="s">
        <v>624</v>
      </c>
      <c r="Q98" s="19" t="s">
        <v>252</v>
      </c>
      <c r="R98" s="18" t="s">
        <v>253</v>
      </c>
      <c r="S98" s="18" t="s">
        <v>625</v>
      </c>
      <c r="T98" s="18" t="s">
        <v>254</v>
      </c>
      <c r="U98" s="18" t="s">
        <v>255</v>
      </c>
      <c r="V98" s="18">
        <v>30</v>
      </c>
      <c r="W98" s="18" t="s">
        <v>622</v>
      </c>
      <c r="X98" s="19" t="s">
        <v>313</v>
      </c>
      <c r="Y98" s="20" t="s">
        <v>67</v>
      </c>
      <c r="Z98" s="20" t="s">
        <v>67</v>
      </c>
      <c r="AA98" s="20" t="s">
        <v>67</v>
      </c>
      <c r="AB98" s="20" t="s">
        <v>67</v>
      </c>
      <c r="AC98" s="20" t="s">
        <v>67</v>
      </c>
      <c r="AD98" s="20" t="s">
        <v>67</v>
      </c>
      <c r="AE98" s="20" t="s">
        <v>67</v>
      </c>
      <c r="AF98" s="20" t="s">
        <v>67</v>
      </c>
      <c r="AG98" s="20" t="s">
        <v>67</v>
      </c>
      <c r="AH98" s="21" t="s">
        <v>67</v>
      </c>
      <c r="AI98" s="21" t="s">
        <v>67</v>
      </c>
      <c r="AJ98" s="21" t="s">
        <v>67</v>
      </c>
      <c r="AK98" s="21" t="s">
        <v>67</v>
      </c>
      <c r="AL98" s="21" t="s">
        <v>67</v>
      </c>
      <c r="AM98" s="21" t="s">
        <v>67</v>
      </c>
      <c r="AN98" s="21" t="s">
        <v>67</v>
      </c>
      <c r="AO98" s="21" t="s">
        <v>67</v>
      </c>
      <c r="AP98" s="21" t="s">
        <v>67</v>
      </c>
      <c r="AQ98" s="21" t="s">
        <v>67</v>
      </c>
      <c r="AR98" s="22" t="s">
        <v>67</v>
      </c>
      <c r="AS98" s="21" t="s">
        <v>67</v>
      </c>
      <c r="AT98" s="190">
        <v>834</v>
      </c>
      <c r="AU98" s="190">
        <v>1175</v>
      </c>
      <c r="AV98" s="190">
        <v>1632</v>
      </c>
      <c r="AW98" s="190">
        <v>2285</v>
      </c>
      <c r="AX98" s="190">
        <v>1436</v>
      </c>
      <c r="AY98" s="190">
        <v>6528</v>
      </c>
      <c r="AZ98" s="191"/>
      <c r="BA98" s="191"/>
      <c r="BB98" s="191"/>
      <c r="BC98" s="191"/>
      <c r="BD98" s="23"/>
      <c r="BE98" s="23"/>
      <c r="BF98" s="24"/>
      <c r="BG98" s="25">
        <f t="shared" si="102"/>
        <v>0</v>
      </c>
      <c r="BH98" s="27">
        <f>+IF(BI98="SI",IFERROR((IF(BI98="SI",BE98,0)/AX98),"REVISAR"),0)</f>
        <v>0</v>
      </c>
      <c r="BI98" s="24" t="s">
        <v>49</v>
      </c>
      <c r="BJ98" s="24"/>
      <c r="BK98" s="23"/>
      <c r="BL98" s="23"/>
      <c r="BM98" s="24"/>
      <c r="BN98" s="26">
        <f t="shared" si="103"/>
        <v>0</v>
      </c>
      <c r="BO98" s="27">
        <f t="shared" si="124"/>
        <v>0</v>
      </c>
      <c r="BP98" s="24" t="s">
        <v>49</v>
      </c>
      <c r="BQ98" s="28"/>
      <c r="BR98" s="29"/>
      <c r="BS98" s="23"/>
      <c r="BT98" s="24" t="s">
        <v>1026</v>
      </c>
      <c r="BU98" s="26">
        <f t="shared" si="104"/>
        <v>0</v>
      </c>
      <c r="BV98" s="27">
        <f t="shared" si="125"/>
        <v>0</v>
      </c>
      <c r="BW98" s="24" t="s">
        <v>62</v>
      </c>
      <c r="BX98" s="24" t="s">
        <v>1025</v>
      </c>
      <c r="BY98" s="23"/>
      <c r="BZ98" s="23"/>
      <c r="CA98" s="24"/>
      <c r="CB98" s="26">
        <f t="shared" si="105"/>
        <v>0</v>
      </c>
      <c r="CC98" s="27">
        <f t="shared" si="126"/>
        <v>0</v>
      </c>
      <c r="CD98" s="24" t="s">
        <v>49</v>
      </c>
      <c r="CE98" s="24"/>
      <c r="CF98" s="23"/>
      <c r="CG98" s="23"/>
      <c r="CH98" s="24"/>
      <c r="CI98" s="26">
        <f t="shared" si="106"/>
        <v>0</v>
      </c>
      <c r="CJ98" s="27">
        <f t="shared" si="127"/>
        <v>0</v>
      </c>
      <c r="CK98" s="24" t="s">
        <v>49</v>
      </c>
      <c r="CL98" s="24"/>
      <c r="CM98" s="187">
        <v>436</v>
      </c>
      <c r="CN98" s="187"/>
      <c r="CO98" s="24"/>
      <c r="CP98" s="26">
        <f t="shared" si="107"/>
        <v>0.30362116991643456</v>
      </c>
      <c r="CQ98" s="27">
        <f t="shared" si="128"/>
        <v>0</v>
      </c>
      <c r="CR98" s="24" t="s">
        <v>49</v>
      </c>
      <c r="CS98" s="24"/>
      <c r="CT98" s="23"/>
      <c r="CU98" s="23"/>
      <c r="CV98" s="24"/>
      <c r="CW98" s="26">
        <f t="shared" si="108"/>
        <v>0</v>
      </c>
      <c r="CX98" s="27">
        <f t="shared" si="129"/>
        <v>0</v>
      </c>
      <c r="CY98" s="24" t="s">
        <v>49</v>
      </c>
      <c r="CZ98" s="24"/>
      <c r="DA98" s="23"/>
      <c r="DB98" s="23"/>
      <c r="DC98" s="24"/>
      <c r="DD98" s="26">
        <f t="shared" si="109"/>
        <v>0</v>
      </c>
      <c r="DE98" s="27">
        <f t="shared" si="130"/>
        <v>0</v>
      </c>
      <c r="DF98" s="24" t="s">
        <v>49</v>
      </c>
      <c r="DG98" s="24"/>
      <c r="DH98" s="23"/>
      <c r="DI98" s="23"/>
      <c r="DJ98" s="24"/>
      <c r="DK98" s="26">
        <f t="shared" si="110"/>
        <v>0</v>
      </c>
      <c r="DL98" s="27">
        <f t="shared" si="131"/>
        <v>0</v>
      </c>
      <c r="DM98" s="24" t="s">
        <v>49</v>
      </c>
      <c r="DN98" s="24"/>
      <c r="DO98" s="23"/>
      <c r="DP98" s="23"/>
      <c r="DQ98" s="24"/>
      <c r="DR98" s="26">
        <f t="shared" si="111"/>
        <v>0</v>
      </c>
      <c r="DS98" s="27">
        <f t="shared" si="132"/>
        <v>0</v>
      </c>
      <c r="DT98" s="24" t="s">
        <v>49</v>
      </c>
      <c r="DU98" s="24"/>
      <c r="DV98" s="23"/>
      <c r="DW98" s="23"/>
      <c r="DX98" s="24"/>
      <c r="DY98" s="26">
        <f t="shared" si="112"/>
        <v>0</v>
      </c>
      <c r="DZ98" s="27">
        <f t="shared" si="133"/>
        <v>0</v>
      </c>
      <c r="EA98" s="24" t="s">
        <v>49</v>
      </c>
      <c r="EB98" s="24"/>
      <c r="EC98" s="30">
        <v>1436</v>
      </c>
      <c r="ED98" s="23"/>
      <c r="EE98" s="24"/>
      <c r="EF98" s="26">
        <f t="shared" si="100"/>
        <v>1</v>
      </c>
      <c r="EG98" s="27">
        <f t="shared" si="134"/>
        <v>0</v>
      </c>
      <c r="EH98" s="24" t="s">
        <v>49</v>
      </c>
      <c r="EI98" s="24"/>
      <c r="EJ98" s="31">
        <v>2026</v>
      </c>
    </row>
    <row r="99" spans="2:140" ht="37" customHeight="1" x14ac:dyDescent="0.25">
      <c r="B99" s="15" t="s">
        <v>84</v>
      </c>
      <c r="C99" s="15" t="s">
        <v>85</v>
      </c>
      <c r="D99" s="15" t="s">
        <v>104</v>
      </c>
      <c r="E99" s="15" t="s">
        <v>129</v>
      </c>
      <c r="F99" s="15" t="s">
        <v>244</v>
      </c>
      <c r="G99" s="16" t="s">
        <v>245</v>
      </c>
      <c r="H99" s="15" t="s">
        <v>422</v>
      </c>
      <c r="I99" s="15" t="s">
        <v>247</v>
      </c>
      <c r="J99" s="15" t="s">
        <v>423</v>
      </c>
      <c r="K99" s="15" t="s">
        <v>424</v>
      </c>
      <c r="L99" s="15" t="s">
        <v>425</v>
      </c>
      <c r="M99" s="15" t="s">
        <v>68</v>
      </c>
      <c r="N99" s="15" t="s">
        <v>69</v>
      </c>
      <c r="O99" s="21">
        <v>88</v>
      </c>
      <c r="P99" s="18" t="s">
        <v>626</v>
      </c>
      <c r="Q99" s="19" t="s">
        <v>252</v>
      </c>
      <c r="R99" s="18" t="s">
        <v>253</v>
      </c>
      <c r="S99" s="18" t="s">
        <v>627</v>
      </c>
      <c r="T99" s="18" t="s">
        <v>254</v>
      </c>
      <c r="U99" s="18" t="s">
        <v>355</v>
      </c>
      <c r="V99" s="18">
        <v>30</v>
      </c>
      <c r="W99" s="18" t="s">
        <v>628</v>
      </c>
      <c r="X99" s="19" t="s">
        <v>744</v>
      </c>
      <c r="Y99" s="20" t="s">
        <v>48</v>
      </c>
      <c r="Z99" s="20" t="s">
        <v>67</v>
      </c>
      <c r="AA99" s="20" t="s">
        <v>67</v>
      </c>
      <c r="AB99" s="20" t="s">
        <v>67</v>
      </c>
      <c r="AC99" s="20" t="s">
        <v>67</v>
      </c>
      <c r="AD99" s="20" t="s">
        <v>67</v>
      </c>
      <c r="AE99" s="20" t="s">
        <v>67</v>
      </c>
      <c r="AF99" s="20" t="s">
        <v>67</v>
      </c>
      <c r="AG99" s="20" t="s">
        <v>67</v>
      </c>
      <c r="AH99" s="21" t="s">
        <v>67</v>
      </c>
      <c r="AI99" s="21" t="s">
        <v>67</v>
      </c>
      <c r="AJ99" s="21" t="s">
        <v>67</v>
      </c>
      <c r="AK99" s="21" t="s">
        <v>67</v>
      </c>
      <c r="AL99" s="21" t="s">
        <v>67</v>
      </c>
      <c r="AM99" s="21" t="s">
        <v>67</v>
      </c>
      <c r="AN99" s="21" t="s">
        <v>67</v>
      </c>
      <c r="AO99" s="21" t="s">
        <v>67</v>
      </c>
      <c r="AP99" s="21" t="s">
        <v>67</v>
      </c>
      <c r="AQ99" s="21" t="s">
        <v>67</v>
      </c>
      <c r="AR99" s="22" t="s">
        <v>67</v>
      </c>
      <c r="AS99" s="21" t="s">
        <v>67</v>
      </c>
      <c r="AT99" s="207">
        <v>0</v>
      </c>
      <c r="AU99" s="190">
        <v>3050</v>
      </c>
      <c r="AV99" s="190">
        <v>4413</v>
      </c>
      <c r="AW99" s="190">
        <v>7021</v>
      </c>
      <c r="AX99" s="190">
        <v>5016</v>
      </c>
      <c r="AY99" s="190">
        <v>19500</v>
      </c>
      <c r="AZ99" s="191">
        <v>7</v>
      </c>
      <c r="BA99" s="191" t="s">
        <v>598</v>
      </c>
      <c r="BB99" s="191" t="s">
        <v>599</v>
      </c>
      <c r="BC99" s="191" t="s">
        <v>600</v>
      </c>
      <c r="BD99" s="23">
        <v>200</v>
      </c>
      <c r="BE99" s="23">
        <v>128</v>
      </c>
      <c r="BF99" s="24" t="s">
        <v>1027</v>
      </c>
      <c r="BG99" s="25">
        <f t="shared" si="102"/>
        <v>3.9872408293460927E-2</v>
      </c>
      <c r="BH99" s="27">
        <f>+IF(BI99="SI",IFERROR((IF(BI99="SI",BE99,0)/AX99),"REVISAR"),0)</f>
        <v>2.5518341307814992E-2</v>
      </c>
      <c r="BI99" s="24" t="s">
        <v>50</v>
      </c>
      <c r="BJ99" s="24" t="s">
        <v>1028</v>
      </c>
      <c r="BK99" s="23">
        <v>500</v>
      </c>
      <c r="BL99" s="23">
        <v>293</v>
      </c>
      <c r="BM99" s="24" t="s">
        <v>1029</v>
      </c>
      <c r="BN99" s="26">
        <f t="shared" si="103"/>
        <v>9.9681020733652315E-2</v>
      </c>
      <c r="BO99" s="27">
        <f t="shared" si="124"/>
        <v>5.8413078149920257E-2</v>
      </c>
      <c r="BP99" s="24" t="s">
        <v>50</v>
      </c>
      <c r="BQ99" s="28" t="s">
        <v>1030</v>
      </c>
      <c r="BR99" s="29">
        <v>1000</v>
      </c>
      <c r="BS99" s="23">
        <f>+BL99</f>
        <v>293</v>
      </c>
      <c r="BT99" s="24" t="s">
        <v>1031</v>
      </c>
      <c r="BU99" s="26">
        <f t="shared" si="104"/>
        <v>0.19936204146730463</v>
      </c>
      <c r="BV99" s="27">
        <f t="shared" si="125"/>
        <v>5.8413078149920257E-2</v>
      </c>
      <c r="BW99" s="24" t="s">
        <v>50</v>
      </c>
      <c r="BX99" s="24" t="s">
        <v>1032</v>
      </c>
      <c r="BY99" s="23">
        <v>1500</v>
      </c>
      <c r="BZ99" s="23"/>
      <c r="CA99" s="24"/>
      <c r="CB99" s="26">
        <f t="shared" si="105"/>
        <v>0.29904306220095694</v>
      </c>
      <c r="CC99" s="27">
        <f t="shared" si="126"/>
        <v>5.8413078149920257E-2</v>
      </c>
      <c r="CD99" s="24" t="s">
        <v>49</v>
      </c>
      <c r="CE99" s="24"/>
      <c r="CF99" s="23">
        <v>2800</v>
      </c>
      <c r="CG99" s="23"/>
      <c r="CH99" s="24"/>
      <c r="CI99" s="26">
        <f t="shared" si="106"/>
        <v>0.55821371610845294</v>
      </c>
      <c r="CJ99" s="27">
        <f t="shared" si="127"/>
        <v>5.8413078149920257E-2</v>
      </c>
      <c r="CK99" s="24" t="s">
        <v>49</v>
      </c>
      <c r="CL99" s="24"/>
      <c r="CM99" s="187">
        <v>3200</v>
      </c>
      <c r="CN99" s="187"/>
      <c r="CO99" s="24"/>
      <c r="CP99" s="26">
        <f t="shared" si="107"/>
        <v>0.63795853269537484</v>
      </c>
      <c r="CQ99" s="27">
        <f t="shared" si="128"/>
        <v>5.8413078149920257E-2</v>
      </c>
      <c r="CR99" s="24" t="s">
        <v>49</v>
      </c>
      <c r="CS99" s="24"/>
      <c r="CT99" s="23">
        <v>3400</v>
      </c>
      <c r="CU99" s="23"/>
      <c r="CV99" s="24"/>
      <c r="CW99" s="26">
        <f t="shared" si="108"/>
        <v>0.67783094098883567</v>
      </c>
      <c r="CX99" s="27">
        <f t="shared" si="129"/>
        <v>5.8413078149920257E-2</v>
      </c>
      <c r="CY99" s="24" t="s">
        <v>49</v>
      </c>
      <c r="CZ99" s="24"/>
      <c r="DA99" s="23">
        <v>3500</v>
      </c>
      <c r="DB99" s="23"/>
      <c r="DC99" s="24"/>
      <c r="DD99" s="26">
        <f t="shared" si="109"/>
        <v>0.69776714513556615</v>
      </c>
      <c r="DE99" s="27">
        <f t="shared" si="130"/>
        <v>5.8413078149920257E-2</v>
      </c>
      <c r="DF99" s="24" t="s">
        <v>49</v>
      </c>
      <c r="DG99" s="24"/>
      <c r="DH99" s="23">
        <v>4000</v>
      </c>
      <c r="DI99" s="23"/>
      <c r="DJ99" s="24"/>
      <c r="DK99" s="26">
        <f t="shared" si="110"/>
        <v>0.79744816586921852</v>
      </c>
      <c r="DL99" s="27">
        <f t="shared" si="131"/>
        <v>5.8413078149920257E-2</v>
      </c>
      <c r="DM99" s="24" t="s">
        <v>49</v>
      </c>
      <c r="DN99" s="24"/>
      <c r="DO99" s="23">
        <v>4800</v>
      </c>
      <c r="DP99" s="23"/>
      <c r="DQ99" s="24"/>
      <c r="DR99" s="26">
        <f t="shared" si="111"/>
        <v>0.9569377990430622</v>
      </c>
      <c r="DS99" s="27">
        <f t="shared" si="132"/>
        <v>5.8413078149920257E-2</v>
      </c>
      <c r="DT99" s="24" t="s">
        <v>49</v>
      </c>
      <c r="DU99" s="24"/>
      <c r="DV99" s="23">
        <v>4900</v>
      </c>
      <c r="DW99" s="23"/>
      <c r="DX99" s="24"/>
      <c r="DY99" s="26">
        <f t="shared" si="112"/>
        <v>0.97687400318979267</v>
      </c>
      <c r="DZ99" s="27">
        <f t="shared" si="133"/>
        <v>5.8413078149920257E-2</v>
      </c>
      <c r="EA99" s="24" t="s">
        <v>49</v>
      </c>
      <c r="EB99" s="24"/>
      <c r="EC99" s="30">
        <v>5016</v>
      </c>
      <c r="ED99" s="23"/>
      <c r="EE99" s="24"/>
      <c r="EF99" s="26">
        <f t="shared" si="100"/>
        <v>1</v>
      </c>
      <c r="EG99" s="27">
        <f t="shared" si="134"/>
        <v>5.8413078149920257E-2</v>
      </c>
      <c r="EH99" s="24" t="s">
        <v>49</v>
      </c>
      <c r="EI99" s="24"/>
      <c r="EJ99" s="31">
        <v>2026</v>
      </c>
    </row>
    <row r="100" spans="2:140" ht="37" customHeight="1" x14ac:dyDescent="0.25">
      <c r="B100" s="15" t="s">
        <v>84</v>
      </c>
      <c r="C100" s="15" t="s">
        <v>85</v>
      </c>
      <c r="D100" s="15" t="s">
        <v>104</v>
      </c>
      <c r="E100" s="15" t="s">
        <v>129</v>
      </c>
      <c r="F100" s="15" t="s">
        <v>244</v>
      </c>
      <c r="G100" s="16" t="s">
        <v>245</v>
      </c>
      <c r="H100" s="15" t="s">
        <v>422</v>
      </c>
      <c r="I100" s="15" t="s">
        <v>247</v>
      </c>
      <c r="J100" s="15" t="s">
        <v>423</v>
      </c>
      <c r="K100" s="15" t="s">
        <v>424</v>
      </c>
      <c r="L100" s="15" t="s">
        <v>425</v>
      </c>
      <c r="M100" s="15" t="s">
        <v>68</v>
      </c>
      <c r="N100" s="15" t="s">
        <v>69</v>
      </c>
      <c r="O100" s="21">
        <v>89</v>
      </c>
      <c r="P100" s="18" t="s">
        <v>629</v>
      </c>
      <c r="Q100" s="19" t="s">
        <v>252</v>
      </c>
      <c r="R100" s="18" t="s">
        <v>253</v>
      </c>
      <c r="S100" s="18" t="s">
        <v>630</v>
      </c>
      <c r="T100" s="18" t="s">
        <v>254</v>
      </c>
      <c r="U100" s="18" t="s">
        <v>355</v>
      </c>
      <c r="V100" s="18">
        <v>30</v>
      </c>
      <c r="W100" s="18" t="s">
        <v>631</v>
      </c>
      <c r="X100" s="19" t="s">
        <v>744</v>
      </c>
      <c r="Y100" s="20" t="s">
        <v>67</v>
      </c>
      <c r="Z100" s="20" t="s">
        <v>67</v>
      </c>
      <c r="AA100" s="20" t="s">
        <v>67</v>
      </c>
      <c r="AB100" s="20" t="s">
        <v>67</v>
      </c>
      <c r="AC100" s="20" t="s">
        <v>67</v>
      </c>
      <c r="AD100" s="20" t="s">
        <v>67</v>
      </c>
      <c r="AE100" s="20" t="s">
        <v>67</v>
      </c>
      <c r="AF100" s="20" t="s">
        <v>67</v>
      </c>
      <c r="AG100" s="20" t="s">
        <v>67</v>
      </c>
      <c r="AH100" s="21" t="s">
        <v>67</v>
      </c>
      <c r="AI100" s="21" t="s">
        <v>67</v>
      </c>
      <c r="AJ100" s="21" t="s">
        <v>67</v>
      </c>
      <c r="AK100" s="21" t="s">
        <v>67</v>
      </c>
      <c r="AL100" s="21" t="s">
        <v>67</v>
      </c>
      <c r="AM100" s="21" t="s">
        <v>67</v>
      </c>
      <c r="AN100" s="21" t="s">
        <v>67</v>
      </c>
      <c r="AO100" s="21" t="s">
        <v>67</v>
      </c>
      <c r="AP100" s="21" t="s">
        <v>67</v>
      </c>
      <c r="AQ100" s="21" t="s">
        <v>67</v>
      </c>
      <c r="AR100" s="22" t="s">
        <v>67</v>
      </c>
      <c r="AS100" s="21" t="s">
        <v>67</v>
      </c>
      <c r="AT100" s="207">
        <v>0</v>
      </c>
      <c r="AU100" s="190">
        <v>2700</v>
      </c>
      <c r="AV100" s="190">
        <v>5500</v>
      </c>
      <c r="AW100" s="190">
        <v>5500</v>
      </c>
      <c r="AX100" s="190">
        <v>4300</v>
      </c>
      <c r="AY100" s="190">
        <v>18000</v>
      </c>
      <c r="AZ100" s="191" t="s">
        <v>602</v>
      </c>
      <c r="BA100" s="191" t="s">
        <v>602</v>
      </c>
      <c r="BB100" s="191" t="s">
        <v>602</v>
      </c>
      <c r="BC100" s="191" t="s">
        <v>603</v>
      </c>
      <c r="BD100" s="23">
        <v>100</v>
      </c>
      <c r="BE100" s="23">
        <v>2212</v>
      </c>
      <c r="BF100" s="24" t="s">
        <v>1033</v>
      </c>
      <c r="BG100" s="25">
        <f t="shared" si="102"/>
        <v>2.3255813953488372E-2</v>
      </c>
      <c r="BH100" s="26">
        <f>IFERROR(BE100/AX100,0)</f>
        <v>0.51441860465116274</v>
      </c>
      <c r="BI100" s="24" t="s">
        <v>50</v>
      </c>
      <c r="BJ100" s="24" t="s">
        <v>1028</v>
      </c>
      <c r="BK100" s="23">
        <v>200</v>
      </c>
      <c r="BL100" s="23">
        <v>5438</v>
      </c>
      <c r="BM100" s="24" t="s">
        <v>1034</v>
      </c>
      <c r="BN100" s="26">
        <f t="shared" si="103"/>
        <v>4.6511627906976744E-2</v>
      </c>
      <c r="BO100" s="27">
        <f t="shared" si="124"/>
        <v>1.2646511627906978</v>
      </c>
      <c r="BP100" s="24" t="s">
        <v>50</v>
      </c>
      <c r="BQ100" s="28" t="s">
        <v>1035</v>
      </c>
      <c r="BR100" s="29">
        <v>400</v>
      </c>
      <c r="BS100" s="23">
        <f>+BL100</f>
        <v>5438</v>
      </c>
      <c r="BT100" s="24" t="s">
        <v>1036</v>
      </c>
      <c r="BU100" s="26">
        <f t="shared" si="104"/>
        <v>9.3023255813953487E-2</v>
      </c>
      <c r="BV100" s="27">
        <f t="shared" si="125"/>
        <v>1.2646511627906978</v>
      </c>
      <c r="BW100" s="24" t="s">
        <v>50</v>
      </c>
      <c r="BX100" s="24" t="s">
        <v>1037</v>
      </c>
      <c r="BY100" s="23">
        <v>800</v>
      </c>
      <c r="BZ100" s="23"/>
      <c r="CA100" s="24"/>
      <c r="CB100" s="26">
        <f t="shared" si="105"/>
        <v>0.18604651162790697</v>
      </c>
      <c r="CC100" s="27">
        <f t="shared" si="126"/>
        <v>1.2646511627906978</v>
      </c>
      <c r="CD100" s="24" t="s">
        <v>49</v>
      </c>
      <c r="CE100" s="24"/>
      <c r="CF100" s="23">
        <v>1000</v>
      </c>
      <c r="CG100" s="23"/>
      <c r="CH100" s="24"/>
      <c r="CI100" s="26">
        <f t="shared" si="106"/>
        <v>0.23255813953488372</v>
      </c>
      <c r="CJ100" s="27">
        <f t="shared" si="127"/>
        <v>1.2646511627906978</v>
      </c>
      <c r="CK100" s="24" t="s">
        <v>49</v>
      </c>
      <c r="CL100" s="24"/>
      <c r="CM100" s="187">
        <v>1500</v>
      </c>
      <c r="CN100" s="187"/>
      <c r="CO100" s="24"/>
      <c r="CP100" s="26">
        <f t="shared" si="107"/>
        <v>0.34883720930232559</v>
      </c>
      <c r="CQ100" s="27">
        <f t="shared" si="128"/>
        <v>1.2646511627906978</v>
      </c>
      <c r="CR100" s="24" t="s">
        <v>49</v>
      </c>
      <c r="CS100" s="24"/>
      <c r="CT100" s="23">
        <v>2000</v>
      </c>
      <c r="CU100" s="23"/>
      <c r="CV100" s="24"/>
      <c r="CW100" s="26">
        <f t="shared" si="108"/>
        <v>0.46511627906976744</v>
      </c>
      <c r="CX100" s="27">
        <f t="shared" si="129"/>
        <v>1.2646511627906978</v>
      </c>
      <c r="CY100" s="24" t="s">
        <v>49</v>
      </c>
      <c r="CZ100" s="24"/>
      <c r="DA100" s="23">
        <v>3500</v>
      </c>
      <c r="DB100" s="23"/>
      <c r="DC100" s="24"/>
      <c r="DD100" s="26">
        <f t="shared" si="109"/>
        <v>0.81395348837209303</v>
      </c>
      <c r="DE100" s="27">
        <f t="shared" si="130"/>
        <v>1.2646511627906978</v>
      </c>
      <c r="DF100" s="24" t="s">
        <v>49</v>
      </c>
      <c r="DG100" s="24"/>
      <c r="DH100" s="23">
        <v>3700</v>
      </c>
      <c r="DI100" s="23"/>
      <c r="DJ100" s="24"/>
      <c r="DK100" s="26">
        <f t="shared" si="110"/>
        <v>0.86046511627906974</v>
      </c>
      <c r="DL100" s="27">
        <f t="shared" si="131"/>
        <v>1.2646511627906978</v>
      </c>
      <c r="DM100" s="24" t="s">
        <v>49</v>
      </c>
      <c r="DN100" s="24"/>
      <c r="DO100" s="23">
        <v>3800</v>
      </c>
      <c r="DP100" s="23"/>
      <c r="DQ100" s="24"/>
      <c r="DR100" s="26">
        <f t="shared" si="111"/>
        <v>0.88372093023255816</v>
      </c>
      <c r="DS100" s="27">
        <f t="shared" si="132"/>
        <v>1.2646511627906978</v>
      </c>
      <c r="DT100" s="24" t="s">
        <v>49</v>
      </c>
      <c r="DU100" s="24"/>
      <c r="DV100" s="23">
        <v>4000</v>
      </c>
      <c r="DW100" s="23"/>
      <c r="DX100" s="24"/>
      <c r="DY100" s="26">
        <f t="shared" si="112"/>
        <v>0.93023255813953487</v>
      </c>
      <c r="DZ100" s="27">
        <f t="shared" si="133"/>
        <v>1.2646511627906978</v>
      </c>
      <c r="EA100" s="24" t="s">
        <v>49</v>
      </c>
      <c r="EB100" s="24"/>
      <c r="EC100" s="30">
        <v>4300</v>
      </c>
      <c r="ED100" s="23"/>
      <c r="EE100" s="24"/>
      <c r="EF100" s="26">
        <f t="shared" si="100"/>
        <v>1</v>
      </c>
      <c r="EG100" s="27">
        <f t="shared" si="134"/>
        <v>1.2646511627906978</v>
      </c>
      <c r="EH100" s="24" t="s">
        <v>49</v>
      </c>
      <c r="EI100" s="24"/>
      <c r="EJ100" s="31">
        <v>2026</v>
      </c>
    </row>
    <row r="101" spans="2:140" ht="37" customHeight="1" x14ac:dyDescent="0.25">
      <c r="B101" s="15" t="s">
        <v>84</v>
      </c>
      <c r="C101" s="15" t="s">
        <v>85</v>
      </c>
      <c r="D101" s="15" t="s">
        <v>104</v>
      </c>
      <c r="E101" s="15" t="s">
        <v>129</v>
      </c>
      <c r="F101" s="15" t="s">
        <v>244</v>
      </c>
      <c r="G101" s="16" t="s">
        <v>245</v>
      </c>
      <c r="H101" s="15" t="s">
        <v>422</v>
      </c>
      <c r="I101" s="15" t="s">
        <v>247</v>
      </c>
      <c r="J101" s="15" t="s">
        <v>423</v>
      </c>
      <c r="K101" s="15" t="s">
        <v>424</v>
      </c>
      <c r="L101" s="15" t="s">
        <v>425</v>
      </c>
      <c r="M101" s="15" t="s">
        <v>68</v>
      </c>
      <c r="N101" s="15" t="s">
        <v>69</v>
      </c>
      <c r="O101" s="21">
        <v>9</v>
      </c>
      <c r="P101" s="18" t="s">
        <v>632</v>
      </c>
      <c r="Q101" s="19" t="s">
        <v>252</v>
      </c>
      <c r="R101" s="18" t="s">
        <v>253</v>
      </c>
      <c r="S101" s="18" t="s">
        <v>633</v>
      </c>
      <c r="T101" s="18" t="s">
        <v>254</v>
      </c>
      <c r="U101" s="18" t="s">
        <v>332</v>
      </c>
      <c r="V101" s="18">
        <v>30</v>
      </c>
      <c r="W101" s="18" t="s">
        <v>634</v>
      </c>
      <c r="X101" s="19" t="s">
        <v>256</v>
      </c>
      <c r="Y101" s="20" t="s">
        <v>67</v>
      </c>
      <c r="Z101" s="20" t="s">
        <v>67</v>
      </c>
      <c r="AA101" s="20" t="s">
        <v>67</v>
      </c>
      <c r="AB101" s="20" t="s">
        <v>67</v>
      </c>
      <c r="AC101" s="20" t="s">
        <v>67</v>
      </c>
      <c r="AD101" s="20" t="s">
        <v>67</v>
      </c>
      <c r="AE101" s="20" t="s">
        <v>67</v>
      </c>
      <c r="AF101" s="20" t="s">
        <v>67</v>
      </c>
      <c r="AG101" s="20" t="s">
        <v>67</v>
      </c>
      <c r="AH101" s="21" t="s">
        <v>67</v>
      </c>
      <c r="AI101" s="21" t="s">
        <v>67</v>
      </c>
      <c r="AJ101" s="21" t="s">
        <v>67</v>
      </c>
      <c r="AK101" s="21" t="s">
        <v>67</v>
      </c>
      <c r="AL101" s="21" t="s">
        <v>67</v>
      </c>
      <c r="AM101" s="21" t="s">
        <v>67</v>
      </c>
      <c r="AN101" s="21" t="s">
        <v>67</v>
      </c>
      <c r="AO101" s="21" t="s">
        <v>67</v>
      </c>
      <c r="AP101" s="21" t="s">
        <v>67</v>
      </c>
      <c r="AQ101" s="21" t="s">
        <v>67</v>
      </c>
      <c r="AR101" s="22" t="s">
        <v>67</v>
      </c>
      <c r="AS101" s="21" t="s">
        <v>67</v>
      </c>
      <c r="AT101" s="207" t="s">
        <v>67</v>
      </c>
      <c r="AU101" s="190">
        <v>72</v>
      </c>
      <c r="AV101" s="190">
        <v>106</v>
      </c>
      <c r="AW101" s="190">
        <v>148</v>
      </c>
      <c r="AX101" s="190">
        <v>171</v>
      </c>
      <c r="AY101" s="190">
        <v>497</v>
      </c>
      <c r="AZ101" s="191"/>
      <c r="BA101" s="191"/>
      <c r="BB101" s="191"/>
      <c r="BC101" s="191"/>
      <c r="BD101" s="23"/>
      <c r="BE101" s="23"/>
      <c r="BF101" s="24"/>
      <c r="BG101" s="25">
        <f t="shared" si="102"/>
        <v>0</v>
      </c>
      <c r="BH101" s="26">
        <f>IFERROR(BE101/AX101,0)</f>
        <v>0</v>
      </c>
      <c r="BI101" s="24" t="s">
        <v>49</v>
      </c>
      <c r="BJ101" s="24"/>
      <c r="BK101" s="23"/>
      <c r="BL101" s="23"/>
      <c r="BM101" s="24"/>
      <c r="BN101" s="26">
        <f t="shared" si="103"/>
        <v>0</v>
      </c>
      <c r="BO101" s="27">
        <f t="shared" si="124"/>
        <v>0</v>
      </c>
      <c r="BP101" s="24" t="s">
        <v>49</v>
      </c>
      <c r="BQ101" s="28"/>
      <c r="BR101" s="29">
        <v>20</v>
      </c>
      <c r="BS101" s="23"/>
      <c r="BT101" s="24"/>
      <c r="BU101" s="26">
        <f t="shared" si="104"/>
        <v>0.11695906432748537</v>
      </c>
      <c r="BV101" s="27">
        <f t="shared" si="125"/>
        <v>0</v>
      </c>
      <c r="BW101" s="24" t="s">
        <v>62</v>
      </c>
      <c r="BX101" s="24" t="s">
        <v>1038</v>
      </c>
      <c r="BY101" s="23"/>
      <c r="BZ101" s="23"/>
      <c r="CA101" s="24"/>
      <c r="CB101" s="26">
        <f t="shared" si="105"/>
        <v>0</v>
      </c>
      <c r="CC101" s="27">
        <f t="shared" si="126"/>
        <v>0</v>
      </c>
      <c r="CD101" s="24" t="s">
        <v>49</v>
      </c>
      <c r="CE101" s="24"/>
      <c r="CF101" s="23"/>
      <c r="CG101" s="23"/>
      <c r="CH101" s="24"/>
      <c r="CI101" s="26">
        <f t="shared" si="106"/>
        <v>0</v>
      </c>
      <c r="CJ101" s="27">
        <f t="shared" si="127"/>
        <v>0</v>
      </c>
      <c r="CK101" s="24" t="s">
        <v>49</v>
      </c>
      <c r="CL101" s="24"/>
      <c r="CM101" s="187">
        <v>50</v>
      </c>
      <c r="CN101" s="187"/>
      <c r="CO101" s="24"/>
      <c r="CP101" s="26">
        <f t="shared" si="107"/>
        <v>0.29239766081871343</v>
      </c>
      <c r="CQ101" s="27">
        <f t="shared" si="128"/>
        <v>0</v>
      </c>
      <c r="CR101" s="24" t="s">
        <v>49</v>
      </c>
      <c r="CS101" s="24"/>
      <c r="CT101" s="23"/>
      <c r="CU101" s="23"/>
      <c r="CV101" s="24"/>
      <c r="CW101" s="26">
        <f t="shared" si="108"/>
        <v>0</v>
      </c>
      <c r="CX101" s="27">
        <f t="shared" si="129"/>
        <v>0</v>
      </c>
      <c r="CY101" s="24" t="s">
        <v>49</v>
      </c>
      <c r="CZ101" s="24"/>
      <c r="DA101" s="23"/>
      <c r="DB101" s="23"/>
      <c r="DC101" s="24"/>
      <c r="DD101" s="26">
        <f t="shared" si="109"/>
        <v>0</v>
      </c>
      <c r="DE101" s="27">
        <f t="shared" si="130"/>
        <v>0</v>
      </c>
      <c r="DF101" s="24" t="s">
        <v>49</v>
      </c>
      <c r="DG101" s="24"/>
      <c r="DH101" s="23">
        <v>100</v>
      </c>
      <c r="DI101" s="23"/>
      <c r="DJ101" s="24"/>
      <c r="DK101" s="26">
        <f t="shared" si="110"/>
        <v>0.58479532163742687</v>
      </c>
      <c r="DL101" s="27">
        <f t="shared" si="131"/>
        <v>0</v>
      </c>
      <c r="DM101" s="24" t="s">
        <v>49</v>
      </c>
      <c r="DN101" s="24"/>
      <c r="DO101" s="23"/>
      <c r="DP101" s="23"/>
      <c r="DQ101" s="24"/>
      <c r="DR101" s="26">
        <f t="shared" si="111"/>
        <v>0</v>
      </c>
      <c r="DS101" s="27">
        <f t="shared" si="132"/>
        <v>0</v>
      </c>
      <c r="DT101" s="24" t="s">
        <v>49</v>
      </c>
      <c r="DU101" s="24"/>
      <c r="DV101" s="23"/>
      <c r="DW101" s="23"/>
      <c r="DX101" s="24"/>
      <c r="DY101" s="26">
        <f t="shared" si="112"/>
        <v>0</v>
      </c>
      <c r="DZ101" s="27">
        <f t="shared" si="133"/>
        <v>0</v>
      </c>
      <c r="EA101" s="24" t="s">
        <v>49</v>
      </c>
      <c r="EB101" s="24"/>
      <c r="EC101" s="30">
        <v>171</v>
      </c>
      <c r="ED101" s="23"/>
      <c r="EE101" s="24"/>
      <c r="EF101" s="26">
        <f t="shared" si="100"/>
        <v>1</v>
      </c>
      <c r="EG101" s="27">
        <f t="shared" si="134"/>
        <v>0</v>
      </c>
      <c r="EH101" s="24" t="s">
        <v>49</v>
      </c>
      <c r="EI101" s="24"/>
      <c r="EJ101" s="31">
        <v>2026</v>
      </c>
    </row>
    <row r="102" spans="2:140" ht="37" customHeight="1" x14ac:dyDescent="0.25">
      <c r="B102" s="15" t="s">
        <v>84</v>
      </c>
      <c r="C102" s="15" t="s">
        <v>111</v>
      </c>
      <c r="D102" s="15" t="s">
        <v>119</v>
      </c>
      <c r="E102" s="15" t="s">
        <v>129</v>
      </c>
      <c r="F102" s="15" t="s">
        <v>560</v>
      </c>
      <c r="G102" s="16" t="s">
        <v>674</v>
      </c>
      <c r="H102" s="15"/>
      <c r="I102" s="15" t="s">
        <v>247</v>
      </c>
      <c r="J102" s="15" t="s">
        <v>423</v>
      </c>
      <c r="K102" s="15" t="s">
        <v>839</v>
      </c>
      <c r="L102" s="15" t="s">
        <v>425</v>
      </c>
      <c r="M102" s="15" t="s">
        <v>68</v>
      </c>
      <c r="N102" s="15" t="s">
        <v>69</v>
      </c>
      <c r="O102" s="21">
        <v>80</v>
      </c>
      <c r="P102" s="18" t="s">
        <v>675</v>
      </c>
      <c r="Q102" s="19" t="s">
        <v>97</v>
      </c>
      <c r="R102" s="18" t="s">
        <v>419</v>
      </c>
      <c r="S102" s="18" t="s">
        <v>676</v>
      </c>
      <c r="T102" s="18" t="s">
        <v>274</v>
      </c>
      <c r="U102" s="18" t="s">
        <v>332</v>
      </c>
      <c r="V102" s="18">
        <v>15</v>
      </c>
      <c r="W102" s="18" t="s">
        <v>677</v>
      </c>
      <c r="X102" s="19" t="s">
        <v>256</v>
      </c>
      <c r="Y102" s="20"/>
      <c r="Z102" s="20"/>
      <c r="AA102" s="20"/>
      <c r="AB102" s="20"/>
      <c r="AC102" s="20"/>
      <c r="AD102" s="20"/>
      <c r="AE102" s="20"/>
      <c r="AF102" s="20"/>
      <c r="AG102" s="20"/>
      <c r="AH102" s="21"/>
      <c r="AI102" s="21"/>
      <c r="AJ102" s="21"/>
      <c r="AK102" s="21"/>
      <c r="AL102" s="21"/>
      <c r="AM102" s="21"/>
      <c r="AN102" s="21"/>
      <c r="AO102" s="21"/>
      <c r="AP102" s="21"/>
      <c r="AQ102" s="21"/>
      <c r="AR102" s="22"/>
      <c r="AS102" s="21"/>
      <c r="AT102" s="21">
        <v>100</v>
      </c>
      <c r="AU102" s="21">
        <v>100</v>
      </c>
      <c r="AV102" s="21">
        <v>100</v>
      </c>
      <c r="AW102" s="21">
        <v>100</v>
      </c>
      <c r="AX102" s="21">
        <v>100</v>
      </c>
      <c r="AY102" s="21">
        <v>100</v>
      </c>
      <c r="AZ102" s="15"/>
      <c r="BA102" s="15"/>
      <c r="BB102" s="15"/>
      <c r="BC102" s="15"/>
      <c r="BD102" s="23"/>
      <c r="BE102" s="23">
        <v>0</v>
      </c>
      <c r="BF102" s="24" t="s">
        <v>90</v>
      </c>
      <c r="BG102" s="25">
        <f t="shared" si="102"/>
        <v>0</v>
      </c>
      <c r="BH102" s="27">
        <f t="shared" ref="BH102:BH104" si="135">+IF(BI102="SI",IFERROR((IF(BI102="SI",BE102,0)/AX102),"REVISAR"),0)</f>
        <v>0</v>
      </c>
      <c r="BI102" s="24" t="s">
        <v>50</v>
      </c>
      <c r="BJ102" s="24" t="s">
        <v>1052</v>
      </c>
      <c r="BK102" s="23"/>
      <c r="BL102" s="23">
        <v>0</v>
      </c>
      <c r="BM102" s="24" t="s">
        <v>90</v>
      </c>
      <c r="BN102" s="26">
        <f t="shared" si="103"/>
        <v>0</v>
      </c>
      <c r="BO102" s="27">
        <f t="shared" si="124"/>
        <v>0</v>
      </c>
      <c r="BP102" s="24" t="s">
        <v>50</v>
      </c>
      <c r="BQ102" s="28" t="s">
        <v>1059</v>
      </c>
      <c r="BR102" s="29">
        <v>19.22</v>
      </c>
      <c r="BS102" s="23">
        <v>22.82</v>
      </c>
      <c r="BT102" s="24" t="s">
        <v>1060</v>
      </c>
      <c r="BU102" s="26">
        <f t="shared" si="104"/>
        <v>0.19219999999999998</v>
      </c>
      <c r="BV102" s="27">
        <f t="shared" si="125"/>
        <v>0.22820000000000001</v>
      </c>
      <c r="BW102" s="24" t="s">
        <v>50</v>
      </c>
      <c r="BX102" s="24" t="s">
        <v>1050</v>
      </c>
      <c r="BY102" s="23"/>
      <c r="BZ102" s="23"/>
      <c r="CA102" s="24"/>
      <c r="CB102" s="26">
        <f t="shared" si="105"/>
        <v>0</v>
      </c>
      <c r="CC102" s="27">
        <f t="shared" si="126"/>
        <v>0.22820000000000001</v>
      </c>
      <c r="CD102" s="24" t="s">
        <v>49</v>
      </c>
      <c r="CE102" s="24"/>
      <c r="CF102" s="23"/>
      <c r="CG102" s="23"/>
      <c r="CH102" s="24"/>
      <c r="CI102" s="26">
        <f t="shared" si="106"/>
        <v>0</v>
      </c>
      <c r="CJ102" s="27">
        <f t="shared" si="127"/>
        <v>0.22820000000000001</v>
      </c>
      <c r="CK102" s="24" t="s">
        <v>49</v>
      </c>
      <c r="CL102" s="24"/>
      <c r="CM102" s="187">
        <v>43.72</v>
      </c>
      <c r="CN102" s="187"/>
      <c r="CO102" s="24"/>
      <c r="CP102" s="26">
        <f t="shared" si="107"/>
        <v>0.43719999999999998</v>
      </c>
      <c r="CQ102" s="27">
        <f t="shared" si="128"/>
        <v>0.22820000000000001</v>
      </c>
      <c r="CR102" s="24" t="s">
        <v>49</v>
      </c>
      <c r="CS102" s="24"/>
      <c r="CT102" s="23"/>
      <c r="CU102" s="23"/>
      <c r="CV102" s="24"/>
      <c r="CW102" s="26">
        <f t="shared" si="108"/>
        <v>0</v>
      </c>
      <c r="CX102" s="27">
        <f t="shared" si="129"/>
        <v>0.22820000000000001</v>
      </c>
      <c r="CY102" s="24" t="s">
        <v>49</v>
      </c>
      <c r="CZ102" s="24"/>
      <c r="DA102" s="23"/>
      <c r="DB102" s="23"/>
      <c r="DC102" s="24"/>
      <c r="DD102" s="26">
        <f t="shared" si="109"/>
        <v>0</v>
      </c>
      <c r="DE102" s="27">
        <f t="shared" si="130"/>
        <v>0.22820000000000001</v>
      </c>
      <c r="DF102" s="24" t="s">
        <v>49</v>
      </c>
      <c r="DG102" s="24"/>
      <c r="DH102" s="23">
        <v>69.75</v>
      </c>
      <c r="DI102" s="23"/>
      <c r="DJ102" s="24"/>
      <c r="DK102" s="26">
        <f t="shared" si="110"/>
        <v>0.69750000000000001</v>
      </c>
      <c r="DL102" s="27">
        <f t="shared" si="131"/>
        <v>0.22820000000000001</v>
      </c>
      <c r="DM102" s="24" t="s">
        <v>49</v>
      </c>
      <c r="DN102" s="24"/>
      <c r="DO102" s="23"/>
      <c r="DP102" s="23"/>
      <c r="DQ102" s="24"/>
      <c r="DR102" s="26">
        <f t="shared" si="111"/>
        <v>0</v>
      </c>
      <c r="DS102" s="27">
        <f t="shared" si="132"/>
        <v>0.22820000000000001</v>
      </c>
      <c r="DT102" s="24" t="s">
        <v>49</v>
      </c>
      <c r="DU102" s="24"/>
      <c r="DV102" s="23"/>
      <c r="DW102" s="23"/>
      <c r="DX102" s="24"/>
      <c r="DY102" s="26">
        <f t="shared" si="112"/>
        <v>0</v>
      </c>
      <c r="DZ102" s="27">
        <f t="shared" si="133"/>
        <v>0.22820000000000001</v>
      </c>
      <c r="EA102" s="24" t="s">
        <v>49</v>
      </c>
      <c r="EB102" s="24"/>
      <c r="EC102" s="30">
        <v>100</v>
      </c>
      <c r="ED102" s="23"/>
      <c r="EE102" s="24"/>
      <c r="EF102" s="26">
        <f t="shared" si="100"/>
        <v>1</v>
      </c>
      <c r="EG102" s="27">
        <f t="shared" si="134"/>
        <v>0.22820000000000001</v>
      </c>
      <c r="EH102" s="24" t="s">
        <v>49</v>
      </c>
      <c r="EI102" s="24"/>
      <c r="EJ102" s="31">
        <v>2026</v>
      </c>
    </row>
    <row r="103" spans="2:140" ht="37" customHeight="1" x14ac:dyDescent="0.25">
      <c r="B103" s="15" t="s">
        <v>84</v>
      </c>
      <c r="C103" s="15" t="s">
        <v>111</v>
      </c>
      <c r="D103" s="15" t="s">
        <v>119</v>
      </c>
      <c r="E103" s="15" t="s">
        <v>129</v>
      </c>
      <c r="F103" s="15" t="s">
        <v>560</v>
      </c>
      <c r="G103" s="16" t="s">
        <v>674</v>
      </c>
      <c r="H103" s="15"/>
      <c r="I103" s="15" t="s">
        <v>433</v>
      </c>
      <c r="J103" s="15" t="s">
        <v>434</v>
      </c>
      <c r="K103" s="15" t="s">
        <v>435</v>
      </c>
      <c r="L103" s="15" t="s">
        <v>678</v>
      </c>
      <c r="M103" s="15" t="s">
        <v>87</v>
      </c>
      <c r="N103" s="15" t="s">
        <v>118</v>
      </c>
      <c r="O103" s="21">
        <v>81</v>
      </c>
      <c r="P103" s="18" t="s">
        <v>679</v>
      </c>
      <c r="Q103" s="19" t="s">
        <v>97</v>
      </c>
      <c r="R103" s="18" t="s">
        <v>419</v>
      </c>
      <c r="S103" s="18" t="s">
        <v>680</v>
      </c>
      <c r="T103" s="18" t="s">
        <v>274</v>
      </c>
      <c r="U103" s="18" t="s">
        <v>332</v>
      </c>
      <c r="V103" s="18">
        <v>0</v>
      </c>
      <c r="W103" s="18" t="s">
        <v>681</v>
      </c>
      <c r="X103" s="19" t="s">
        <v>256</v>
      </c>
      <c r="Y103" s="20"/>
      <c r="Z103" s="20"/>
      <c r="AA103" s="20"/>
      <c r="AB103" s="20"/>
      <c r="AC103" s="20"/>
      <c r="AD103" s="20"/>
      <c r="AE103" s="20"/>
      <c r="AF103" s="20"/>
      <c r="AG103" s="20"/>
      <c r="AH103" s="21"/>
      <c r="AI103" s="21"/>
      <c r="AJ103" s="21"/>
      <c r="AK103" s="21"/>
      <c r="AL103" s="21"/>
      <c r="AM103" s="21"/>
      <c r="AN103" s="21"/>
      <c r="AO103" s="21"/>
      <c r="AP103" s="21"/>
      <c r="AQ103" s="21"/>
      <c r="AR103" s="22"/>
      <c r="AS103" s="21"/>
      <c r="AT103" s="21">
        <v>0</v>
      </c>
      <c r="AU103" s="21">
        <v>0</v>
      </c>
      <c r="AV103" s="21">
        <v>100</v>
      </c>
      <c r="AW103" s="21">
        <v>100</v>
      </c>
      <c r="AX103" s="21">
        <v>100</v>
      </c>
      <c r="AY103" s="21">
        <v>100</v>
      </c>
      <c r="AZ103" s="15"/>
      <c r="BA103" s="15"/>
      <c r="BB103" s="15"/>
      <c r="BC103" s="15"/>
      <c r="BD103" s="23"/>
      <c r="BE103" s="23">
        <v>0</v>
      </c>
      <c r="BF103" s="24" t="s">
        <v>90</v>
      </c>
      <c r="BG103" s="25">
        <f t="shared" si="102"/>
        <v>0</v>
      </c>
      <c r="BH103" s="27">
        <f t="shared" si="135"/>
        <v>0</v>
      </c>
      <c r="BI103" s="24" t="s">
        <v>50</v>
      </c>
      <c r="BJ103" s="24" t="s">
        <v>1052</v>
      </c>
      <c r="BK103" s="23"/>
      <c r="BL103" s="23">
        <v>0</v>
      </c>
      <c r="BM103" s="24" t="s">
        <v>90</v>
      </c>
      <c r="BN103" s="26">
        <f t="shared" si="103"/>
        <v>0</v>
      </c>
      <c r="BO103" s="27">
        <f t="shared" si="124"/>
        <v>0</v>
      </c>
      <c r="BP103" s="24" t="s">
        <v>50</v>
      </c>
      <c r="BQ103" s="28" t="s">
        <v>1059</v>
      </c>
      <c r="BR103" s="29">
        <v>25</v>
      </c>
      <c r="BS103" s="23">
        <v>25</v>
      </c>
      <c r="BT103" s="24" t="s">
        <v>1061</v>
      </c>
      <c r="BU103" s="26">
        <f t="shared" si="104"/>
        <v>0.25</v>
      </c>
      <c r="BV103" s="27">
        <f t="shared" si="125"/>
        <v>0.25</v>
      </c>
      <c r="BW103" s="24" t="s">
        <v>50</v>
      </c>
      <c r="BX103" s="24" t="s">
        <v>1050</v>
      </c>
      <c r="BY103" s="23"/>
      <c r="BZ103" s="23"/>
      <c r="CA103" s="24"/>
      <c r="CB103" s="26">
        <f t="shared" si="105"/>
        <v>0</v>
      </c>
      <c r="CC103" s="27">
        <f t="shared" si="126"/>
        <v>0.25</v>
      </c>
      <c r="CD103" s="24" t="s">
        <v>49</v>
      </c>
      <c r="CE103" s="24"/>
      <c r="CF103" s="23"/>
      <c r="CG103" s="23"/>
      <c r="CH103" s="24"/>
      <c r="CI103" s="26">
        <f t="shared" si="106"/>
        <v>0</v>
      </c>
      <c r="CJ103" s="27">
        <f t="shared" si="127"/>
        <v>0.25</v>
      </c>
      <c r="CK103" s="24" t="s">
        <v>49</v>
      </c>
      <c r="CL103" s="24"/>
      <c r="CM103" s="187">
        <v>25</v>
      </c>
      <c r="CN103" s="187"/>
      <c r="CO103" s="24"/>
      <c r="CP103" s="26">
        <f t="shared" si="107"/>
        <v>0.25</v>
      </c>
      <c r="CQ103" s="27">
        <f t="shared" si="128"/>
        <v>0.25</v>
      </c>
      <c r="CR103" s="24" t="s">
        <v>49</v>
      </c>
      <c r="CS103" s="24"/>
      <c r="CT103" s="23"/>
      <c r="CU103" s="23"/>
      <c r="CV103" s="24"/>
      <c r="CW103" s="26">
        <f t="shared" si="108"/>
        <v>0</v>
      </c>
      <c r="CX103" s="27">
        <f t="shared" si="129"/>
        <v>0.25</v>
      </c>
      <c r="CY103" s="24" t="s">
        <v>49</v>
      </c>
      <c r="CZ103" s="24"/>
      <c r="DA103" s="23"/>
      <c r="DB103" s="23"/>
      <c r="DC103" s="24"/>
      <c r="DD103" s="26">
        <f t="shared" si="109"/>
        <v>0</v>
      </c>
      <c r="DE103" s="27">
        <f t="shared" si="130"/>
        <v>0.25</v>
      </c>
      <c r="DF103" s="24" t="s">
        <v>49</v>
      </c>
      <c r="DG103" s="24"/>
      <c r="DH103" s="23">
        <v>25</v>
      </c>
      <c r="DI103" s="23"/>
      <c r="DJ103" s="24"/>
      <c r="DK103" s="26">
        <f t="shared" si="110"/>
        <v>0.25</v>
      </c>
      <c r="DL103" s="27">
        <f t="shared" si="131"/>
        <v>0.25</v>
      </c>
      <c r="DM103" s="24" t="s">
        <v>49</v>
      </c>
      <c r="DN103" s="24"/>
      <c r="DO103" s="23"/>
      <c r="DP103" s="23"/>
      <c r="DQ103" s="24"/>
      <c r="DR103" s="26">
        <f t="shared" si="111"/>
        <v>0</v>
      </c>
      <c r="DS103" s="27">
        <f t="shared" si="132"/>
        <v>0.25</v>
      </c>
      <c r="DT103" s="24" t="s">
        <v>49</v>
      </c>
      <c r="DU103" s="24"/>
      <c r="DV103" s="23"/>
      <c r="DW103" s="23"/>
      <c r="DX103" s="24"/>
      <c r="DY103" s="26">
        <f t="shared" si="112"/>
        <v>0</v>
      </c>
      <c r="DZ103" s="27">
        <f t="shared" si="133"/>
        <v>0.25</v>
      </c>
      <c r="EA103" s="24" t="s">
        <v>49</v>
      </c>
      <c r="EB103" s="24"/>
      <c r="EC103" s="30">
        <v>100</v>
      </c>
      <c r="ED103" s="23"/>
      <c r="EE103" s="24"/>
      <c r="EF103" s="26">
        <f t="shared" si="100"/>
        <v>1</v>
      </c>
      <c r="EG103" s="27">
        <f t="shared" si="134"/>
        <v>0.25</v>
      </c>
      <c r="EH103" s="24" t="s">
        <v>49</v>
      </c>
      <c r="EI103" s="24"/>
      <c r="EJ103" s="31">
        <v>2026</v>
      </c>
    </row>
    <row r="104" spans="2:140" ht="37" customHeight="1" x14ac:dyDescent="0.25">
      <c r="B104" s="15" t="s">
        <v>84</v>
      </c>
      <c r="C104" s="15" t="s">
        <v>111</v>
      </c>
      <c r="D104" s="15" t="s">
        <v>119</v>
      </c>
      <c r="E104" s="15" t="s">
        <v>129</v>
      </c>
      <c r="F104" s="15" t="s">
        <v>560</v>
      </c>
      <c r="G104" s="16" t="s">
        <v>674</v>
      </c>
      <c r="H104" s="15"/>
      <c r="I104" s="15" t="s">
        <v>247</v>
      </c>
      <c r="J104" s="15" t="s">
        <v>423</v>
      </c>
      <c r="K104" s="15" t="s">
        <v>839</v>
      </c>
      <c r="L104" s="15" t="s">
        <v>425</v>
      </c>
      <c r="M104" s="15" t="s">
        <v>68</v>
      </c>
      <c r="N104" s="15" t="s">
        <v>105</v>
      </c>
      <c r="O104" s="21">
        <v>133</v>
      </c>
      <c r="P104" s="18" t="s">
        <v>682</v>
      </c>
      <c r="Q104" s="19" t="s">
        <v>97</v>
      </c>
      <c r="R104" s="18" t="s">
        <v>419</v>
      </c>
      <c r="S104" s="18" t="s">
        <v>683</v>
      </c>
      <c r="T104" s="18" t="s">
        <v>274</v>
      </c>
      <c r="U104" s="18" t="s">
        <v>260</v>
      </c>
      <c r="V104" s="18">
        <v>0</v>
      </c>
      <c r="W104" s="18" t="s">
        <v>684</v>
      </c>
      <c r="X104" s="19" t="s">
        <v>256</v>
      </c>
      <c r="Y104" s="20"/>
      <c r="Z104" s="20"/>
      <c r="AA104" s="20"/>
      <c r="AB104" s="20"/>
      <c r="AC104" s="20"/>
      <c r="AD104" s="20"/>
      <c r="AE104" s="20"/>
      <c r="AF104" s="20"/>
      <c r="AG104" s="20"/>
      <c r="AH104" s="21"/>
      <c r="AI104" s="21"/>
      <c r="AJ104" s="21"/>
      <c r="AK104" s="21"/>
      <c r="AL104" s="21"/>
      <c r="AM104" s="21"/>
      <c r="AN104" s="21"/>
      <c r="AO104" s="21"/>
      <c r="AP104" s="21"/>
      <c r="AQ104" s="21"/>
      <c r="AR104" s="22"/>
      <c r="AS104" s="21"/>
      <c r="AT104" s="21">
        <v>0</v>
      </c>
      <c r="AU104" s="21">
        <v>0</v>
      </c>
      <c r="AV104" s="190">
        <v>0</v>
      </c>
      <c r="AW104" s="190">
        <v>100</v>
      </c>
      <c r="AX104" s="190">
        <v>100</v>
      </c>
      <c r="AY104" s="190">
        <v>100</v>
      </c>
      <c r="AZ104" s="191"/>
      <c r="BA104" s="191"/>
      <c r="BB104" s="191"/>
      <c r="BC104" s="191"/>
      <c r="BD104" s="23"/>
      <c r="BE104" s="23">
        <v>0</v>
      </c>
      <c r="BF104" s="24" t="s">
        <v>90</v>
      </c>
      <c r="BG104" s="25">
        <f t="shared" si="102"/>
        <v>0</v>
      </c>
      <c r="BH104" s="27">
        <f t="shared" si="135"/>
        <v>0</v>
      </c>
      <c r="BI104" s="24" t="s">
        <v>50</v>
      </c>
      <c r="BJ104" s="24" t="s">
        <v>1052</v>
      </c>
      <c r="BK104" s="23"/>
      <c r="BL104" s="23">
        <v>0</v>
      </c>
      <c r="BM104" s="24" t="s">
        <v>90</v>
      </c>
      <c r="BN104" s="26">
        <f t="shared" si="103"/>
        <v>0</v>
      </c>
      <c r="BO104" s="27">
        <f t="shared" si="124"/>
        <v>0</v>
      </c>
      <c r="BP104" s="24" t="s">
        <v>50</v>
      </c>
      <c r="BQ104" s="28" t="s">
        <v>1059</v>
      </c>
      <c r="BR104" s="29"/>
      <c r="BS104" s="99"/>
      <c r="BT104" s="24" t="s">
        <v>99</v>
      </c>
      <c r="BU104" s="26">
        <f t="shared" si="104"/>
        <v>0</v>
      </c>
      <c r="BV104" s="27">
        <f t="shared" si="125"/>
        <v>0</v>
      </c>
      <c r="BW104" s="24" t="s">
        <v>50</v>
      </c>
      <c r="BX104" s="24" t="s">
        <v>1062</v>
      </c>
      <c r="BY104" s="23"/>
      <c r="BZ104" s="23"/>
      <c r="CA104" s="24"/>
      <c r="CB104" s="26">
        <f t="shared" si="105"/>
        <v>0</v>
      </c>
      <c r="CC104" s="27">
        <f t="shared" si="126"/>
        <v>0</v>
      </c>
      <c r="CD104" s="24" t="s">
        <v>49</v>
      </c>
      <c r="CE104" s="24"/>
      <c r="CF104" s="23"/>
      <c r="CG104" s="23"/>
      <c r="CH104" s="24"/>
      <c r="CI104" s="26">
        <f t="shared" si="106"/>
        <v>0</v>
      </c>
      <c r="CJ104" s="27">
        <f t="shared" si="127"/>
        <v>0</v>
      </c>
      <c r="CK104" s="24" t="s">
        <v>49</v>
      </c>
      <c r="CL104" s="24"/>
      <c r="CM104" s="187"/>
      <c r="CN104" s="187"/>
      <c r="CO104" s="24"/>
      <c r="CP104" s="26">
        <f t="shared" si="107"/>
        <v>0</v>
      </c>
      <c r="CQ104" s="27">
        <f t="shared" si="128"/>
        <v>0</v>
      </c>
      <c r="CR104" s="24" t="s">
        <v>49</v>
      </c>
      <c r="CS104" s="24"/>
      <c r="CT104" s="23"/>
      <c r="CU104" s="23"/>
      <c r="CV104" s="24"/>
      <c r="CW104" s="26">
        <f t="shared" si="108"/>
        <v>0</v>
      </c>
      <c r="CX104" s="27">
        <f t="shared" si="129"/>
        <v>0</v>
      </c>
      <c r="CY104" s="24" t="s">
        <v>49</v>
      </c>
      <c r="CZ104" s="24"/>
      <c r="DA104" s="23"/>
      <c r="DB104" s="23"/>
      <c r="DC104" s="24"/>
      <c r="DD104" s="26">
        <f t="shared" si="109"/>
        <v>0</v>
      </c>
      <c r="DE104" s="27">
        <f t="shared" si="130"/>
        <v>0</v>
      </c>
      <c r="DF104" s="24" t="s">
        <v>49</v>
      </c>
      <c r="DG104" s="24"/>
      <c r="DH104" s="23"/>
      <c r="DI104" s="23"/>
      <c r="DJ104" s="24"/>
      <c r="DK104" s="26">
        <f t="shared" si="110"/>
        <v>0</v>
      </c>
      <c r="DL104" s="27">
        <f t="shared" si="131"/>
        <v>0</v>
      </c>
      <c r="DM104" s="24" t="s">
        <v>49</v>
      </c>
      <c r="DN104" s="24"/>
      <c r="DO104" s="23"/>
      <c r="DP104" s="23"/>
      <c r="DQ104" s="24"/>
      <c r="DR104" s="26">
        <f t="shared" si="111"/>
        <v>0</v>
      </c>
      <c r="DS104" s="27">
        <f t="shared" si="132"/>
        <v>0</v>
      </c>
      <c r="DT104" s="24" t="s">
        <v>49</v>
      </c>
      <c r="DU104" s="24"/>
      <c r="DV104" s="23"/>
      <c r="DW104" s="23"/>
      <c r="DX104" s="24"/>
      <c r="DY104" s="26">
        <f t="shared" si="112"/>
        <v>0</v>
      </c>
      <c r="DZ104" s="27">
        <f t="shared" si="133"/>
        <v>0</v>
      </c>
      <c r="EA104" s="24" t="s">
        <v>49</v>
      </c>
      <c r="EB104" s="24"/>
      <c r="EC104" s="30">
        <v>100</v>
      </c>
      <c r="ED104" s="23"/>
      <c r="EE104" s="24"/>
      <c r="EF104" s="26">
        <f t="shared" si="100"/>
        <v>1</v>
      </c>
      <c r="EG104" s="27">
        <f t="shared" si="134"/>
        <v>0</v>
      </c>
      <c r="EH104" s="24" t="s">
        <v>49</v>
      </c>
      <c r="EI104" s="24"/>
      <c r="EJ104" s="31">
        <v>2026</v>
      </c>
    </row>
    <row r="105" spans="2:140" ht="37" customHeight="1" x14ac:dyDescent="0.25">
      <c r="B105" s="15" t="s">
        <v>84</v>
      </c>
      <c r="C105" s="15" t="s">
        <v>111</v>
      </c>
      <c r="D105" s="15" t="s">
        <v>120</v>
      </c>
      <c r="E105" s="15" t="s">
        <v>129</v>
      </c>
      <c r="F105" s="15" t="s">
        <v>244</v>
      </c>
      <c r="G105" s="16" t="s">
        <v>691</v>
      </c>
      <c r="H105" s="15"/>
      <c r="I105" s="15" t="s">
        <v>433</v>
      </c>
      <c r="J105" s="15" t="s">
        <v>434</v>
      </c>
      <c r="K105" s="15" t="s">
        <v>435</v>
      </c>
      <c r="L105" s="15" t="s">
        <v>606</v>
      </c>
      <c r="M105" s="15" t="s">
        <v>87</v>
      </c>
      <c r="N105" s="15" t="s">
        <v>92</v>
      </c>
      <c r="O105" s="21">
        <v>140</v>
      </c>
      <c r="P105" s="18" t="s">
        <v>1066</v>
      </c>
      <c r="Q105" s="19" t="s">
        <v>97</v>
      </c>
      <c r="R105" s="18" t="s">
        <v>565</v>
      </c>
      <c r="S105" s="18" t="s">
        <v>1067</v>
      </c>
      <c r="T105" s="18" t="s">
        <v>254</v>
      </c>
      <c r="U105" s="18" t="s">
        <v>260</v>
      </c>
      <c r="V105" s="18">
        <v>0</v>
      </c>
      <c r="W105" s="18" t="s">
        <v>116</v>
      </c>
      <c r="X105" s="19" t="s">
        <v>256</v>
      </c>
      <c r="Y105" s="20"/>
      <c r="Z105" s="20"/>
      <c r="AA105" s="20"/>
      <c r="AB105" s="20"/>
      <c r="AC105" s="20"/>
      <c r="AD105" s="20"/>
      <c r="AE105" s="20"/>
      <c r="AF105" s="20"/>
      <c r="AG105" s="20"/>
      <c r="AH105" s="21"/>
      <c r="AI105" s="21"/>
      <c r="AJ105" s="21"/>
      <c r="AK105" s="21"/>
      <c r="AL105" s="21"/>
      <c r="AM105" s="21" t="s">
        <v>83</v>
      </c>
      <c r="AN105" s="21"/>
      <c r="AO105" s="21"/>
      <c r="AP105" s="21"/>
      <c r="AQ105" s="21"/>
      <c r="AR105" s="22"/>
      <c r="AS105" s="21"/>
      <c r="AT105" s="21"/>
      <c r="AU105" s="21"/>
      <c r="AV105" s="190"/>
      <c r="AW105" s="190"/>
      <c r="AX105" s="190">
        <v>100</v>
      </c>
      <c r="AY105" s="190">
        <v>100</v>
      </c>
      <c r="AZ105" s="191"/>
      <c r="BA105" s="191"/>
      <c r="BB105" s="191"/>
      <c r="BC105" s="191"/>
      <c r="BD105" s="23"/>
      <c r="BE105" s="23">
        <v>0</v>
      </c>
      <c r="BF105" s="24" t="s">
        <v>90</v>
      </c>
      <c r="BG105" s="25">
        <f t="shared" si="102"/>
        <v>0</v>
      </c>
      <c r="BH105" s="26">
        <f>IFERROR(BE105/AX105,0)</f>
        <v>0</v>
      </c>
      <c r="BI105" s="24" t="s">
        <v>50</v>
      </c>
      <c r="BJ105" s="24" t="s">
        <v>1052</v>
      </c>
      <c r="BK105" s="23"/>
      <c r="BL105" s="23">
        <v>0</v>
      </c>
      <c r="BM105" s="24" t="s">
        <v>90</v>
      </c>
      <c r="BN105" s="26">
        <f t="shared" si="103"/>
        <v>0</v>
      </c>
      <c r="BO105" s="27">
        <f t="shared" si="124"/>
        <v>0</v>
      </c>
      <c r="BP105" s="24" t="s">
        <v>50</v>
      </c>
      <c r="BQ105" s="28" t="s">
        <v>1059</v>
      </c>
      <c r="BR105" s="29"/>
      <c r="BS105" s="23">
        <v>0</v>
      </c>
      <c r="BT105" s="24" t="s">
        <v>90</v>
      </c>
      <c r="BU105" s="26">
        <f t="shared" si="104"/>
        <v>0</v>
      </c>
      <c r="BV105" s="27">
        <f t="shared" si="125"/>
        <v>0</v>
      </c>
      <c r="BW105" s="24" t="s">
        <v>50</v>
      </c>
      <c r="BX105" s="100" t="s">
        <v>1062</v>
      </c>
      <c r="BY105" s="23"/>
      <c r="BZ105" s="23"/>
      <c r="CA105" s="24"/>
      <c r="CB105" s="26">
        <f t="shared" si="105"/>
        <v>0</v>
      </c>
      <c r="CC105" s="27">
        <f t="shared" si="126"/>
        <v>0</v>
      </c>
      <c r="CD105" s="24" t="s">
        <v>49</v>
      </c>
      <c r="CE105" s="24"/>
      <c r="CF105" s="23"/>
      <c r="CG105" s="23"/>
      <c r="CH105" s="24"/>
      <c r="CI105" s="26">
        <f t="shared" si="106"/>
        <v>0</v>
      </c>
      <c r="CJ105" s="27">
        <f t="shared" si="127"/>
        <v>0</v>
      </c>
      <c r="CK105" s="24" t="s">
        <v>49</v>
      </c>
      <c r="CL105" s="24"/>
      <c r="CM105" s="187"/>
      <c r="CN105" s="187"/>
      <c r="CO105" s="24"/>
      <c r="CP105" s="26">
        <f t="shared" si="107"/>
        <v>0</v>
      </c>
      <c r="CQ105" s="27">
        <f t="shared" si="128"/>
        <v>0</v>
      </c>
      <c r="CR105" s="24" t="s">
        <v>49</v>
      </c>
      <c r="CS105" s="24"/>
      <c r="CT105" s="23"/>
      <c r="CU105" s="23"/>
      <c r="CV105" s="24"/>
      <c r="CW105" s="26">
        <f t="shared" si="108"/>
        <v>0</v>
      </c>
      <c r="CX105" s="27">
        <f t="shared" si="129"/>
        <v>0</v>
      </c>
      <c r="CY105" s="24" t="s">
        <v>49</v>
      </c>
      <c r="CZ105" s="24"/>
      <c r="DA105" s="23"/>
      <c r="DB105" s="23"/>
      <c r="DC105" s="24"/>
      <c r="DD105" s="26">
        <f t="shared" si="109"/>
        <v>0</v>
      </c>
      <c r="DE105" s="27">
        <f t="shared" si="130"/>
        <v>0</v>
      </c>
      <c r="DF105" s="24" t="s">
        <v>49</v>
      </c>
      <c r="DG105" s="24"/>
      <c r="DH105" s="23"/>
      <c r="DI105" s="23"/>
      <c r="DJ105" s="24"/>
      <c r="DK105" s="26">
        <f t="shared" si="110"/>
        <v>0</v>
      </c>
      <c r="DL105" s="27">
        <f t="shared" si="131"/>
        <v>0</v>
      </c>
      <c r="DM105" s="24" t="s">
        <v>49</v>
      </c>
      <c r="DN105" s="24"/>
      <c r="DO105" s="23"/>
      <c r="DP105" s="23"/>
      <c r="DQ105" s="24"/>
      <c r="DR105" s="26">
        <f t="shared" si="111"/>
        <v>0</v>
      </c>
      <c r="DS105" s="27">
        <f t="shared" si="132"/>
        <v>0</v>
      </c>
      <c r="DT105" s="24" t="s">
        <v>49</v>
      </c>
      <c r="DU105" s="24"/>
      <c r="DV105" s="23"/>
      <c r="DW105" s="23"/>
      <c r="DX105" s="24"/>
      <c r="DY105" s="26">
        <f t="shared" si="112"/>
        <v>0</v>
      </c>
      <c r="DZ105" s="27">
        <f t="shared" si="133"/>
        <v>0</v>
      </c>
      <c r="EA105" s="24" t="s">
        <v>49</v>
      </c>
      <c r="EB105" s="24"/>
      <c r="EC105" s="30">
        <v>100</v>
      </c>
      <c r="ED105" s="23"/>
      <c r="EE105" s="24"/>
      <c r="EF105" s="26">
        <f t="shared" ref="EF105:EF123" si="136">+IFERROR(EC105/AX105,0)</f>
        <v>1</v>
      </c>
      <c r="EG105" s="27">
        <f t="shared" si="134"/>
        <v>0</v>
      </c>
      <c r="EH105" s="24" t="s">
        <v>49</v>
      </c>
      <c r="EI105" s="24"/>
      <c r="EJ105" s="31">
        <v>2026</v>
      </c>
    </row>
    <row r="106" spans="2:140" ht="37" customHeight="1" x14ac:dyDescent="0.25">
      <c r="B106" s="15" t="s">
        <v>84</v>
      </c>
      <c r="C106" s="15" t="s">
        <v>111</v>
      </c>
      <c r="D106" s="15" t="s">
        <v>120</v>
      </c>
      <c r="E106" s="15" t="s">
        <v>129</v>
      </c>
      <c r="F106" s="15" t="s">
        <v>244</v>
      </c>
      <c r="G106" s="16" t="s">
        <v>691</v>
      </c>
      <c r="H106" s="15"/>
      <c r="I106" s="15" t="s">
        <v>433</v>
      </c>
      <c r="J106" s="15" t="s">
        <v>434</v>
      </c>
      <c r="K106" s="15" t="s">
        <v>435</v>
      </c>
      <c r="L106" s="15" t="s">
        <v>606</v>
      </c>
      <c r="M106" s="15" t="s">
        <v>87</v>
      </c>
      <c r="N106" s="15" t="s">
        <v>92</v>
      </c>
      <c r="O106" s="21">
        <v>107</v>
      </c>
      <c r="P106" s="18" t="s">
        <v>692</v>
      </c>
      <c r="Q106" s="19" t="s">
        <v>97</v>
      </c>
      <c r="R106" s="18" t="s">
        <v>505</v>
      </c>
      <c r="S106" s="18" t="s">
        <v>1068</v>
      </c>
      <c r="T106" s="18" t="s">
        <v>274</v>
      </c>
      <c r="U106" s="18" t="s">
        <v>355</v>
      </c>
      <c r="V106" s="18">
        <v>0</v>
      </c>
      <c r="W106" s="18" t="s">
        <v>115</v>
      </c>
      <c r="X106" s="19" t="s">
        <v>256</v>
      </c>
      <c r="Y106" s="20"/>
      <c r="Z106" s="20"/>
      <c r="AA106" s="20"/>
      <c r="AB106" s="20"/>
      <c r="AC106" s="20"/>
      <c r="AD106" s="20"/>
      <c r="AE106" s="20"/>
      <c r="AF106" s="20"/>
      <c r="AG106" s="20"/>
      <c r="AH106" s="21"/>
      <c r="AI106" s="21"/>
      <c r="AJ106" s="21"/>
      <c r="AK106" s="21"/>
      <c r="AL106" s="21"/>
      <c r="AM106" s="21"/>
      <c r="AN106" s="21"/>
      <c r="AO106" s="21"/>
      <c r="AP106" s="21"/>
      <c r="AQ106" s="21"/>
      <c r="AR106" s="22"/>
      <c r="AS106" s="21"/>
      <c r="AT106" s="21">
        <v>100</v>
      </c>
      <c r="AU106" s="21">
        <v>100</v>
      </c>
      <c r="AV106" s="190">
        <v>100</v>
      </c>
      <c r="AW106" s="190">
        <v>100</v>
      </c>
      <c r="AX106" s="190">
        <v>100</v>
      </c>
      <c r="AY106" s="190">
        <v>100</v>
      </c>
      <c r="AZ106" s="191"/>
      <c r="BA106" s="191"/>
      <c r="BB106" s="191"/>
      <c r="BC106" s="191"/>
      <c r="BD106" s="23"/>
      <c r="BE106" s="23">
        <v>0</v>
      </c>
      <c r="BF106" s="24" t="s">
        <v>1069</v>
      </c>
      <c r="BG106" s="25">
        <f t="shared" si="102"/>
        <v>0</v>
      </c>
      <c r="BH106" s="27">
        <f t="shared" ref="BH106:BH113" si="137">+IF(BI106="SI",IFERROR((IF(BI106="SI",BE106,0)/AX106),"REVISAR"),0)</f>
        <v>0</v>
      </c>
      <c r="BI106" s="24" t="s">
        <v>50</v>
      </c>
      <c r="BJ106" s="24" t="s">
        <v>1052</v>
      </c>
      <c r="BK106" s="23"/>
      <c r="BL106" s="23">
        <v>0</v>
      </c>
      <c r="BM106" s="24" t="s">
        <v>90</v>
      </c>
      <c r="BN106" s="26">
        <f t="shared" si="103"/>
        <v>0</v>
      </c>
      <c r="BO106" s="27">
        <f t="shared" si="124"/>
        <v>0</v>
      </c>
      <c r="BP106" s="24" t="s">
        <v>50</v>
      </c>
      <c r="BQ106" s="28" t="s">
        <v>1059</v>
      </c>
      <c r="BR106" s="29">
        <v>8.0500000000000007</v>
      </c>
      <c r="BS106" s="23">
        <v>8.0500000000000007</v>
      </c>
      <c r="BT106" s="24" t="s">
        <v>1070</v>
      </c>
      <c r="BU106" s="26">
        <f t="shared" si="104"/>
        <v>8.0500000000000002E-2</v>
      </c>
      <c r="BV106" s="27">
        <f t="shared" si="125"/>
        <v>8.0500000000000002E-2</v>
      </c>
      <c r="BW106" s="24" t="s">
        <v>50</v>
      </c>
      <c r="BX106" s="131" t="s">
        <v>1050</v>
      </c>
      <c r="BY106" s="23">
        <v>17.25</v>
      </c>
      <c r="BZ106" s="23"/>
      <c r="CA106" s="24"/>
      <c r="CB106" s="26">
        <f t="shared" si="105"/>
        <v>0.17249999999999999</v>
      </c>
      <c r="CC106" s="27">
        <f t="shared" si="126"/>
        <v>8.0500000000000002E-2</v>
      </c>
      <c r="CD106" s="24" t="s">
        <v>49</v>
      </c>
      <c r="CE106" s="24"/>
      <c r="CF106" s="23">
        <v>26.45</v>
      </c>
      <c r="CG106" s="23"/>
      <c r="CH106" s="24"/>
      <c r="CI106" s="26">
        <f t="shared" si="106"/>
        <v>0.26450000000000001</v>
      </c>
      <c r="CJ106" s="27">
        <f t="shared" si="127"/>
        <v>8.0500000000000002E-2</v>
      </c>
      <c r="CK106" s="24" t="s">
        <v>49</v>
      </c>
      <c r="CL106" s="24"/>
      <c r="CM106" s="187">
        <v>37.94</v>
      </c>
      <c r="CN106" s="187"/>
      <c r="CO106" s="24"/>
      <c r="CP106" s="26">
        <f t="shared" si="107"/>
        <v>0.37939999999999996</v>
      </c>
      <c r="CQ106" s="27">
        <f t="shared" si="128"/>
        <v>8.0500000000000002E-2</v>
      </c>
      <c r="CR106" s="24" t="s">
        <v>49</v>
      </c>
      <c r="CS106" s="24"/>
      <c r="CT106" s="23">
        <v>49.43</v>
      </c>
      <c r="CU106" s="23"/>
      <c r="CV106" s="24"/>
      <c r="CW106" s="26">
        <f t="shared" si="108"/>
        <v>0.49430000000000002</v>
      </c>
      <c r="CX106" s="27">
        <f t="shared" si="129"/>
        <v>8.0500000000000002E-2</v>
      </c>
      <c r="CY106" s="24" t="s">
        <v>49</v>
      </c>
      <c r="CZ106" s="24"/>
      <c r="DA106" s="23">
        <v>60.92</v>
      </c>
      <c r="DB106" s="23"/>
      <c r="DC106" s="24"/>
      <c r="DD106" s="26">
        <f t="shared" si="109"/>
        <v>0.60919999999999996</v>
      </c>
      <c r="DE106" s="27">
        <f t="shared" si="130"/>
        <v>8.0500000000000002E-2</v>
      </c>
      <c r="DF106" s="24" t="s">
        <v>49</v>
      </c>
      <c r="DG106" s="24"/>
      <c r="DH106" s="23">
        <v>72.41</v>
      </c>
      <c r="DI106" s="23"/>
      <c r="DJ106" s="24"/>
      <c r="DK106" s="26">
        <f t="shared" si="110"/>
        <v>0.72409999999999997</v>
      </c>
      <c r="DL106" s="27">
        <f t="shared" si="131"/>
        <v>8.0500000000000002E-2</v>
      </c>
      <c r="DM106" s="24" t="s">
        <v>49</v>
      </c>
      <c r="DN106" s="24"/>
      <c r="DO106" s="23">
        <v>83.9</v>
      </c>
      <c r="DP106" s="23"/>
      <c r="DQ106" s="24"/>
      <c r="DR106" s="26">
        <f t="shared" si="111"/>
        <v>0.83900000000000008</v>
      </c>
      <c r="DS106" s="27">
        <f t="shared" si="132"/>
        <v>8.0500000000000002E-2</v>
      </c>
      <c r="DT106" s="24" t="s">
        <v>49</v>
      </c>
      <c r="DU106" s="24"/>
      <c r="DV106" s="23">
        <v>93.1</v>
      </c>
      <c r="DW106" s="23"/>
      <c r="DX106" s="24"/>
      <c r="DY106" s="26">
        <f t="shared" si="112"/>
        <v>0.93099999999999994</v>
      </c>
      <c r="DZ106" s="27">
        <f t="shared" si="133"/>
        <v>8.0500000000000002E-2</v>
      </c>
      <c r="EA106" s="24" t="s">
        <v>49</v>
      </c>
      <c r="EB106" s="24"/>
      <c r="EC106" s="30">
        <v>100</v>
      </c>
      <c r="ED106" s="23"/>
      <c r="EE106" s="24"/>
      <c r="EF106" s="26">
        <f t="shared" si="136"/>
        <v>1</v>
      </c>
      <c r="EG106" s="27">
        <f t="shared" si="134"/>
        <v>8.0500000000000002E-2</v>
      </c>
      <c r="EH106" s="24" t="s">
        <v>49</v>
      </c>
      <c r="EI106" s="24"/>
      <c r="EJ106" s="31">
        <v>2026</v>
      </c>
    </row>
    <row r="107" spans="2:140" ht="37" customHeight="1" x14ac:dyDescent="0.25">
      <c r="B107" s="15" t="s">
        <v>84</v>
      </c>
      <c r="C107" s="15" t="s">
        <v>111</v>
      </c>
      <c r="D107" s="15" t="s">
        <v>120</v>
      </c>
      <c r="E107" s="15" t="s">
        <v>129</v>
      </c>
      <c r="F107" s="15" t="s">
        <v>244</v>
      </c>
      <c r="G107" s="16" t="s">
        <v>691</v>
      </c>
      <c r="H107" s="15"/>
      <c r="I107" s="15" t="s">
        <v>433</v>
      </c>
      <c r="J107" s="15" t="s">
        <v>434</v>
      </c>
      <c r="K107" s="15" t="s">
        <v>435</v>
      </c>
      <c r="L107" s="15" t="s">
        <v>606</v>
      </c>
      <c r="M107" s="15" t="s">
        <v>87</v>
      </c>
      <c r="N107" s="15" t="s">
        <v>92</v>
      </c>
      <c r="O107" s="21">
        <v>141</v>
      </c>
      <c r="P107" s="18" t="s">
        <v>1071</v>
      </c>
      <c r="Q107" s="19" t="s">
        <v>97</v>
      </c>
      <c r="R107" s="18" t="s">
        <v>565</v>
      </c>
      <c r="S107" s="18" t="s">
        <v>1072</v>
      </c>
      <c r="T107" s="18" t="s">
        <v>254</v>
      </c>
      <c r="U107" s="18" t="s">
        <v>260</v>
      </c>
      <c r="V107" s="18">
        <v>0</v>
      </c>
      <c r="W107" s="18" t="s">
        <v>1073</v>
      </c>
      <c r="X107" s="19" t="s">
        <v>256</v>
      </c>
      <c r="Y107" s="20"/>
      <c r="Z107" s="20"/>
      <c r="AA107" s="20"/>
      <c r="AB107" s="20"/>
      <c r="AC107" s="20"/>
      <c r="AD107" s="20"/>
      <c r="AE107" s="20"/>
      <c r="AF107" s="20"/>
      <c r="AG107" s="20"/>
      <c r="AH107" s="21"/>
      <c r="AI107" s="21"/>
      <c r="AJ107" s="21"/>
      <c r="AK107" s="21" t="s">
        <v>83</v>
      </c>
      <c r="AL107" s="21"/>
      <c r="AM107" s="21"/>
      <c r="AN107" s="21"/>
      <c r="AO107" s="21"/>
      <c r="AP107" s="21"/>
      <c r="AQ107" s="21"/>
      <c r="AR107" s="22"/>
      <c r="AS107" s="21"/>
      <c r="AT107" s="21"/>
      <c r="AU107" s="21"/>
      <c r="AV107" s="190"/>
      <c r="AW107" s="190"/>
      <c r="AX107" s="190">
        <v>1</v>
      </c>
      <c r="AY107" s="190">
        <v>100</v>
      </c>
      <c r="AZ107" s="191"/>
      <c r="BA107" s="191"/>
      <c r="BB107" s="191"/>
      <c r="BC107" s="191"/>
      <c r="BD107" s="23"/>
      <c r="BE107" s="23">
        <v>0</v>
      </c>
      <c r="BF107" s="24" t="s">
        <v>90</v>
      </c>
      <c r="BG107" s="25">
        <f t="shared" si="102"/>
        <v>0</v>
      </c>
      <c r="BH107" s="27">
        <f t="shared" si="137"/>
        <v>0</v>
      </c>
      <c r="BI107" s="24" t="s">
        <v>50</v>
      </c>
      <c r="BJ107" s="24" t="s">
        <v>1052</v>
      </c>
      <c r="BK107" s="23"/>
      <c r="BL107" s="23">
        <v>0</v>
      </c>
      <c r="BM107" s="24" t="s">
        <v>90</v>
      </c>
      <c r="BN107" s="26">
        <f t="shared" si="103"/>
        <v>0</v>
      </c>
      <c r="BO107" s="27">
        <f t="shared" si="124"/>
        <v>0</v>
      </c>
      <c r="BP107" s="24" t="s">
        <v>50</v>
      </c>
      <c r="BQ107" s="28" t="s">
        <v>1059</v>
      </c>
      <c r="BR107" s="29"/>
      <c r="BS107" s="23">
        <v>0</v>
      </c>
      <c r="BT107" s="24" t="s">
        <v>90</v>
      </c>
      <c r="BU107" s="26">
        <f t="shared" si="104"/>
        <v>0</v>
      </c>
      <c r="BV107" s="27">
        <f t="shared" si="125"/>
        <v>0</v>
      </c>
      <c r="BW107" s="24" t="s">
        <v>50</v>
      </c>
      <c r="BX107" s="24" t="s">
        <v>1062</v>
      </c>
      <c r="BY107" s="23"/>
      <c r="BZ107" s="23"/>
      <c r="CA107" s="24"/>
      <c r="CB107" s="26">
        <f t="shared" si="105"/>
        <v>0</v>
      </c>
      <c r="CC107" s="27">
        <f t="shared" si="126"/>
        <v>0</v>
      </c>
      <c r="CD107" s="24" t="s">
        <v>49</v>
      </c>
      <c r="CE107" s="24"/>
      <c r="CF107" s="23"/>
      <c r="CG107" s="23"/>
      <c r="CH107" s="24"/>
      <c r="CI107" s="26">
        <f t="shared" si="106"/>
        <v>0</v>
      </c>
      <c r="CJ107" s="27">
        <f t="shared" si="127"/>
        <v>0</v>
      </c>
      <c r="CK107" s="24" t="s">
        <v>49</v>
      </c>
      <c r="CL107" s="24"/>
      <c r="CM107" s="187"/>
      <c r="CN107" s="187"/>
      <c r="CO107" s="24"/>
      <c r="CP107" s="26">
        <f t="shared" si="107"/>
        <v>0</v>
      </c>
      <c r="CQ107" s="27">
        <f t="shared" si="128"/>
        <v>0</v>
      </c>
      <c r="CR107" s="24" t="s">
        <v>49</v>
      </c>
      <c r="CS107" s="24"/>
      <c r="CT107" s="23"/>
      <c r="CU107" s="23"/>
      <c r="CV107" s="24"/>
      <c r="CW107" s="26">
        <f t="shared" si="108"/>
        <v>0</v>
      </c>
      <c r="CX107" s="27">
        <f t="shared" si="129"/>
        <v>0</v>
      </c>
      <c r="CY107" s="24" t="s">
        <v>49</v>
      </c>
      <c r="CZ107" s="24"/>
      <c r="DA107" s="23"/>
      <c r="DB107" s="23"/>
      <c r="DC107" s="24"/>
      <c r="DD107" s="26">
        <f t="shared" si="109"/>
        <v>0</v>
      </c>
      <c r="DE107" s="27">
        <f t="shared" si="130"/>
        <v>0</v>
      </c>
      <c r="DF107" s="24" t="s">
        <v>49</v>
      </c>
      <c r="DG107" s="24"/>
      <c r="DH107" s="23"/>
      <c r="DI107" s="23"/>
      <c r="DJ107" s="24"/>
      <c r="DK107" s="26">
        <f t="shared" si="110"/>
        <v>0</v>
      </c>
      <c r="DL107" s="27">
        <f t="shared" si="131"/>
        <v>0</v>
      </c>
      <c r="DM107" s="24" t="s">
        <v>49</v>
      </c>
      <c r="DN107" s="24"/>
      <c r="DO107" s="23"/>
      <c r="DP107" s="23"/>
      <c r="DQ107" s="24"/>
      <c r="DR107" s="26">
        <f t="shared" si="111"/>
        <v>0</v>
      </c>
      <c r="DS107" s="27">
        <f t="shared" si="132"/>
        <v>0</v>
      </c>
      <c r="DT107" s="24" t="s">
        <v>49</v>
      </c>
      <c r="DU107" s="24"/>
      <c r="DV107" s="23"/>
      <c r="DW107" s="23"/>
      <c r="DX107" s="24"/>
      <c r="DY107" s="26">
        <f t="shared" si="112"/>
        <v>0</v>
      </c>
      <c r="DZ107" s="27">
        <f t="shared" si="133"/>
        <v>0</v>
      </c>
      <c r="EA107" s="24" t="s">
        <v>49</v>
      </c>
      <c r="EB107" s="24"/>
      <c r="EC107" s="23">
        <v>1</v>
      </c>
      <c r="ED107" s="23"/>
      <c r="EE107" s="24"/>
      <c r="EF107" s="26">
        <f t="shared" si="136"/>
        <v>1</v>
      </c>
      <c r="EG107" s="27">
        <f t="shared" si="134"/>
        <v>0</v>
      </c>
      <c r="EH107" s="24" t="s">
        <v>49</v>
      </c>
      <c r="EI107" s="24"/>
      <c r="EJ107" s="31">
        <v>2026</v>
      </c>
    </row>
    <row r="108" spans="2:140" ht="37" customHeight="1" x14ac:dyDescent="0.25">
      <c r="B108" s="15" t="s">
        <v>84</v>
      </c>
      <c r="C108" s="15" t="s">
        <v>85</v>
      </c>
      <c r="D108" s="15" t="s">
        <v>703</v>
      </c>
      <c r="E108" s="15" t="s">
        <v>129</v>
      </c>
      <c r="F108" s="15" t="s">
        <v>244</v>
      </c>
      <c r="G108" s="16" t="s">
        <v>245</v>
      </c>
      <c r="H108" s="15" t="s">
        <v>469</v>
      </c>
      <c r="I108" s="15" t="s">
        <v>247</v>
      </c>
      <c r="J108" s="15" t="s">
        <v>81</v>
      </c>
      <c r="K108" s="15" t="s">
        <v>81</v>
      </c>
      <c r="L108" s="15" t="s">
        <v>81</v>
      </c>
      <c r="M108" s="15" t="s">
        <v>470</v>
      </c>
      <c r="N108" s="15" t="s">
        <v>470</v>
      </c>
      <c r="O108" s="21">
        <v>241</v>
      </c>
      <c r="P108" s="18" t="s">
        <v>704</v>
      </c>
      <c r="Q108" s="19" t="s">
        <v>252</v>
      </c>
      <c r="R108" s="18" t="s">
        <v>253</v>
      </c>
      <c r="S108" s="18" t="s">
        <v>318</v>
      </c>
      <c r="T108" s="18" t="s">
        <v>274</v>
      </c>
      <c r="U108" s="18" t="s">
        <v>332</v>
      </c>
      <c r="V108" s="18">
        <v>15</v>
      </c>
      <c r="W108" s="18" t="s">
        <v>705</v>
      </c>
      <c r="X108" s="19" t="s">
        <v>320</v>
      </c>
      <c r="Y108" s="20"/>
      <c r="Z108" s="20"/>
      <c r="AA108" s="20"/>
      <c r="AB108" s="20"/>
      <c r="AC108" s="20"/>
      <c r="AD108" s="20"/>
      <c r="AE108" s="20"/>
      <c r="AF108" s="20"/>
      <c r="AG108" s="20" t="s">
        <v>1082</v>
      </c>
      <c r="AH108" s="21" t="s">
        <v>67</v>
      </c>
      <c r="AI108" s="21" t="s">
        <v>67</v>
      </c>
      <c r="AJ108" s="21" t="s">
        <v>67</v>
      </c>
      <c r="AK108" s="21" t="s">
        <v>67</v>
      </c>
      <c r="AL108" s="21" t="s">
        <v>67</v>
      </c>
      <c r="AM108" s="21" t="s">
        <v>67</v>
      </c>
      <c r="AN108" s="21" t="s">
        <v>67</v>
      </c>
      <c r="AO108" s="21" t="s">
        <v>67</v>
      </c>
      <c r="AP108" s="21" t="s">
        <v>67</v>
      </c>
      <c r="AQ108" s="21" t="s">
        <v>67</v>
      </c>
      <c r="AR108" s="22" t="s">
        <v>67</v>
      </c>
      <c r="AS108" s="21" t="s">
        <v>67</v>
      </c>
      <c r="AT108" s="21"/>
      <c r="AU108" s="21">
        <v>0.2</v>
      </c>
      <c r="AV108" s="190">
        <v>0.4</v>
      </c>
      <c r="AW108" s="190">
        <v>0.25</v>
      </c>
      <c r="AX108" s="190">
        <v>0.15</v>
      </c>
      <c r="AY108" s="190">
        <v>1</v>
      </c>
      <c r="AZ108" s="191"/>
      <c r="BA108" s="191"/>
      <c r="BB108" s="191"/>
      <c r="BC108" s="191"/>
      <c r="BD108" s="23"/>
      <c r="BE108" s="23"/>
      <c r="BF108" s="24"/>
      <c r="BG108" s="25">
        <f t="shared" si="102"/>
        <v>0</v>
      </c>
      <c r="BH108" s="27">
        <f t="shared" si="137"/>
        <v>0</v>
      </c>
      <c r="BI108" s="24" t="s">
        <v>49</v>
      </c>
      <c r="BJ108" s="24"/>
      <c r="BK108" s="23"/>
      <c r="BL108" s="23"/>
      <c r="BM108" s="24"/>
      <c r="BN108" s="26">
        <f t="shared" si="103"/>
        <v>0</v>
      </c>
      <c r="BO108" s="27">
        <f t="shared" si="124"/>
        <v>0</v>
      </c>
      <c r="BP108" s="24" t="s">
        <v>49</v>
      </c>
      <c r="BQ108" s="28"/>
      <c r="BR108" s="29"/>
      <c r="BS108" s="101"/>
      <c r="BT108" s="104"/>
      <c r="BU108" s="26">
        <f t="shared" si="104"/>
        <v>0</v>
      </c>
      <c r="BV108" s="27">
        <f t="shared" si="125"/>
        <v>0</v>
      </c>
      <c r="BW108" s="24" t="s">
        <v>49</v>
      </c>
      <c r="BX108" s="24"/>
      <c r="BY108" s="23"/>
      <c r="BZ108" s="23"/>
      <c r="CA108" s="24"/>
      <c r="CB108" s="26">
        <f t="shared" si="105"/>
        <v>0</v>
      </c>
      <c r="CC108" s="27">
        <f t="shared" si="126"/>
        <v>0</v>
      </c>
      <c r="CD108" s="24" t="s">
        <v>49</v>
      </c>
      <c r="CE108" s="24"/>
      <c r="CF108" s="23"/>
      <c r="CG108" s="23"/>
      <c r="CH108" s="24"/>
      <c r="CI108" s="26">
        <f t="shared" si="106"/>
        <v>0</v>
      </c>
      <c r="CJ108" s="27">
        <f t="shared" si="127"/>
        <v>0</v>
      </c>
      <c r="CK108" s="24" t="s">
        <v>49</v>
      </c>
      <c r="CL108" s="24"/>
      <c r="CM108" s="187"/>
      <c r="CN108" s="187"/>
      <c r="CO108" s="24"/>
      <c r="CP108" s="26">
        <f t="shared" si="107"/>
        <v>0</v>
      </c>
      <c r="CQ108" s="27">
        <f t="shared" si="128"/>
        <v>0</v>
      </c>
      <c r="CR108" s="24" t="s">
        <v>49</v>
      </c>
      <c r="CS108" s="24"/>
      <c r="CT108" s="23"/>
      <c r="CU108" s="23"/>
      <c r="CV108" s="24"/>
      <c r="CW108" s="26">
        <f t="shared" si="108"/>
        <v>0</v>
      </c>
      <c r="CX108" s="27">
        <f t="shared" si="129"/>
        <v>0</v>
      </c>
      <c r="CY108" s="24" t="s">
        <v>49</v>
      </c>
      <c r="CZ108" s="24"/>
      <c r="DA108" s="23"/>
      <c r="DB108" s="23"/>
      <c r="DC108" s="24"/>
      <c r="DD108" s="26">
        <f t="shared" si="109"/>
        <v>0</v>
      </c>
      <c r="DE108" s="27">
        <f t="shared" si="130"/>
        <v>0</v>
      </c>
      <c r="DF108" s="24" t="s">
        <v>49</v>
      </c>
      <c r="DG108" s="24"/>
      <c r="DH108" s="23"/>
      <c r="DI108" s="23"/>
      <c r="DJ108" s="24"/>
      <c r="DK108" s="26">
        <f t="shared" si="110"/>
        <v>0</v>
      </c>
      <c r="DL108" s="27">
        <f t="shared" si="131"/>
        <v>0</v>
      </c>
      <c r="DM108" s="24" t="s">
        <v>49</v>
      </c>
      <c r="DN108" s="24"/>
      <c r="DO108" s="23"/>
      <c r="DP108" s="23"/>
      <c r="DQ108" s="24"/>
      <c r="DR108" s="26">
        <f t="shared" si="111"/>
        <v>0</v>
      </c>
      <c r="DS108" s="27">
        <f t="shared" si="132"/>
        <v>0</v>
      </c>
      <c r="DT108" s="24" t="s">
        <v>49</v>
      </c>
      <c r="DU108" s="24"/>
      <c r="DV108" s="23"/>
      <c r="DW108" s="23"/>
      <c r="DX108" s="24"/>
      <c r="DY108" s="26">
        <f t="shared" si="112"/>
        <v>0</v>
      </c>
      <c r="DZ108" s="27">
        <f t="shared" si="133"/>
        <v>0</v>
      </c>
      <c r="EA108" s="24" t="s">
        <v>49</v>
      </c>
      <c r="EB108" s="24"/>
      <c r="EC108" s="30">
        <v>0.15</v>
      </c>
      <c r="ED108" s="23"/>
      <c r="EE108" s="24"/>
      <c r="EF108" s="26">
        <f t="shared" si="136"/>
        <v>1</v>
      </c>
      <c r="EG108" s="27">
        <f t="shared" si="134"/>
        <v>0</v>
      </c>
      <c r="EH108" s="24" t="s">
        <v>49</v>
      </c>
      <c r="EI108" s="24"/>
      <c r="EJ108" s="31">
        <v>2026</v>
      </c>
    </row>
    <row r="109" spans="2:140" ht="37" customHeight="1" x14ac:dyDescent="0.25">
      <c r="B109" s="15" t="s">
        <v>84</v>
      </c>
      <c r="C109" s="15" t="s">
        <v>85</v>
      </c>
      <c r="D109" s="15" t="s">
        <v>703</v>
      </c>
      <c r="E109" s="15" t="s">
        <v>129</v>
      </c>
      <c r="F109" s="15" t="s">
        <v>244</v>
      </c>
      <c r="G109" s="16" t="s">
        <v>245</v>
      </c>
      <c r="H109" s="15" t="s">
        <v>469</v>
      </c>
      <c r="I109" s="15" t="s">
        <v>247</v>
      </c>
      <c r="J109" s="15" t="s">
        <v>81</v>
      </c>
      <c r="K109" s="15" t="s">
        <v>81</v>
      </c>
      <c r="L109" s="15" t="s">
        <v>81</v>
      </c>
      <c r="M109" s="15" t="s">
        <v>470</v>
      </c>
      <c r="N109" s="15" t="s">
        <v>470</v>
      </c>
      <c r="O109" s="21">
        <v>284</v>
      </c>
      <c r="P109" s="18" t="s">
        <v>706</v>
      </c>
      <c r="Q109" s="19" t="s">
        <v>252</v>
      </c>
      <c r="R109" s="18" t="s">
        <v>253</v>
      </c>
      <c r="S109" s="18" t="s">
        <v>707</v>
      </c>
      <c r="T109" s="18" t="s">
        <v>254</v>
      </c>
      <c r="U109" s="18" t="s">
        <v>255</v>
      </c>
      <c r="V109" s="18">
        <v>15</v>
      </c>
      <c r="W109" s="18" t="s">
        <v>325</v>
      </c>
      <c r="X109" s="19" t="s">
        <v>320</v>
      </c>
      <c r="Y109" s="20"/>
      <c r="Z109" s="20"/>
      <c r="AA109" s="20" t="s">
        <v>1083</v>
      </c>
      <c r="AB109" s="20"/>
      <c r="AC109" s="20"/>
      <c r="AD109" s="20"/>
      <c r="AE109" s="20"/>
      <c r="AF109" s="20"/>
      <c r="AG109" s="20"/>
      <c r="AH109" s="21" t="s">
        <v>67</v>
      </c>
      <c r="AI109" s="21" t="s">
        <v>67</v>
      </c>
      <c r="AJ109" s="21" t="s">
        <v>67</v>
      </c>
      <c r="AK109" s="21" t="s">
        <v>67</v>
      </c>
      <c r="AL109" s="21" t="s">
        <v>67</v>
      </c>
      <c r="AM109" s="21" t="s">
        <v>67</v>
      </c>
      <c r="AN109" s="21" t="s">
        <v>67</v>
      </c>
      <c r="AO109" s="21" t="s">
        <v>67</v>
      </c>
      <c r="AP109" s="21" t="s">
        <v>67</v>
      </c>
      <c r="AQ109" s="21" t="s">
        <v>67</v>
      </c>
      <c r="AR109" s="22" t="s">
        <v>67</v>
      </c>
      <c r="AS109" s="21" t="s">
        <v>67</v>
      </c>
      <c r="AT109" s="21">
        <v>10</v>
      </c>
      <c r="AU109" s="21">
        <v>16</v>
      </c>
      <c r="AV109" s="190">
        <v>16</v>
      </c>
      <c r="AW109" s="190">
        <v>16</v>
      </c>
      <c r="AX109" s="190">
        <v>16</v>
      </c>
      <c r="AY109" s="190">
        <v>64</v>
      </c>
      <c r="AZ109" s="191"/>
      <c r="BA109" s="191"/>
      <c r="BB109" s="191"/>
      <c r="BC109" s="191"/>
      <c r="BD109" s="23"/>
      <c r="BE109" s="23"/>
      <c r="BF109" s="24"/>
      <c r="BG109" s="25">
        <f t="shared" si="102"/>
        <v>0</v>
      </c>
      <c r="BH109" s="27">
        <f t="shared" si="137"/>
        <v>0</v>
      </c>
      <c r="BI109" s="24" t="s">
        <v>49</v>
      </c>
      <c r="BJ109" s="24"/>
      <c r="BK109" s="23"/>
      <c r="BL109" s="23"/>
      <c r="BM109" s="24"/>
      <c r="BN109" s="26">
        <f t="shared" si="103"/>
        <v>0</v>
      </c>
      <c r="BO109" s="27">
        <f t="shared" si="124"/>
        <v>0</v>
      </c>
      <c r="BP109" s="24" t="s">
        <v>49</v>
      </c>
      <c r="BQ109" s="28"/>
      <c r="BR109" s="29"/>
      <c r="BS109" s="23"/>
      <c r="BT109" s="24"/>
      <c r="BU109" s="26">
        <f t="shared" si="104"/>
        <v>0</v>
      </c>
      <c r="BV109" s="27">
        <f t="shared" si="125"/>
        <v>0</v>
      </c>
      <c r="BW109" s="24" t="s">
        <v>49</v>
      </c>
      <c r="BX109" s="24"/>
      <c r="BY109" s="23"/>
      <c r="BZ109" s="23"/>
      <c r="CA109" s="24"/>
      <c r="CB109" s="26">
        <f t="shared" si="105"/>
        <v>0</v>
      </c>
      <c r="CC109" s="27">
        <f t="shared" si="126"/>
        <v>0</v>
      </c>
      <c r="CD109" s="24" t="s">
        <v>49</v>
      </c>
      <c r="CE109" s="24"/>
      <c r="CF109" s="23"/>
      <c r="CG109" s="23"/>
      <c r="CH109" s="24"/>
      <c r="CI109" s="26">
        <f t="shared" si="106"/>
        <v>0</v>
      </c>
      <c r="CJ109" s="27">
        <f t="shared" si="127"/>
        <v>0</v>
      </c>
      <c r="CK109" s="24" t="s">
        <v>49</v>
      </c>
      <c r="CL109" s="24"/>
      <c r="CM109" s="187">
        <v>8</v>
      </c>
      <c r="CN109" s="187"/>
      <c r="CO109" s="24"/>
      <c r="CP109" s="26">
        <f t="shared" si="107"/>
        <v>0.5</v>
      </c>
      <c r="CQ109" s="27">
        <f t="shared" si="128"/>
        <v>0</v>
      </c>
      <c r="CR109" s="24" t="s">
        <v>49</v>
      </c>
      <c r="CS109" s="24"/>
      <c r="CT109" s="23"/>
      <c r="CU109" s="23"/>
      <c r="CV109" s="24"/>
      <c r="CW109" s="26">
        <f t="shared" si="108"/>
        <v>0</v>
      </c>
      <c r="CX109" s="27">
        <f t="shared" si="129"/>
        <v>0</v>
      </c>
      <c r="CY109" s="24" t="s">
        <v>49</v>
      </c>
      <c r="CZ109" s="24"/>
      <c r="DA109" s="23"/>
      <c r="DB109" s="23"/>
      <c r="DC109" s="24"/>
      <c r="DD109" s="26">
        <f t="shared" si="109"/>
        <v>0</v>
      </c>
      <c r="DE109" s="27">
        <f t="shared" si="130"/>
        <v>0</v>
      </c>
      <c r="DF109" s="24" t="s">
        <v>49</v>
      </c>
      <c r="DG109" s="24"/>
      <c r="DH109" s="23"/>
      <c r="DI109" s="23"/>
      <c r="DJ109" s="24"/>
      <c r="DK109" s="26">
        <f t="shared" si="110"/>
        <v>0</v>
      </c>
      <c r="DL109" s="27">
        <f t="shared" si="131"/>
        <v>0</v>
      </c>
      <c r="DM109" s="24" t="s">
        <v>49</v>
      </c>
      <c r="DN109" s="24"/>
      <c r="DO109" s="23"/>
      <c r="DP109" s="23"/>
      <c r="DQ109" s="24"/>
      <c r="DR109" s="26">
        <f t="shared" si="111"/>
        <v>0</v>
      </c>
      <c r="DS109" s="27">
        <f t="shared" si="132"/>
        <v>0</v>
      </c>
      <c r="DT109" s="24" t="s">
        <v>49</v>
      </c>
      <c r="DU109" s="24"/>
      <c r="DV109" s="23"/>
      <c r="DW109" s="23"/>
      <c r="DX109" s="24"/>
      <c r="DY109" s="26">
        <f t="shared" si="112"/>
        <v>0</v>
      </c>
      <c r="DZ109" s="27">
        <f t="shared" si="133"/>
        <v>0</v>
      </c>
      <c r="EA109" s="24" t="s">
        <v>49</v>
      </c>
      <c r="EB109" s="24"/>
      <c r="EC109" s="30">
        <v>16</v>
      </c>
      <c r="ED109" s="23"/>
      <c r="EE109" s="24"/>
      <c r="EF109" s="26">
        <f t="shared" si="136"/>
        <v>1</v>
      </c>
      <c r="EG109" s="27">
        <f t="shared" si="134"/>
        <v>0</v>
      </c>
      <c r="EH109" s="24" t="s">
        <v>49</v>
      </c>
      <c r="EI109" s="24"/>
      <c r="EJ109" s="31">
        <v>2026</v>
      </c>
    </row>
    <row r="110" spans="2:140" ht="37" customHeight="1" x14ac:dyDescent="0.25">
      <c r="B110" s="15" t="s">
        <v>84</v>
      </c>
      <c r="C110" s="15" t="s">
        <v>85</v>
      </c>
      <c r="D110" s="15" t="s">
        <v>703</v>
      </c>
      <c r="E110" s="15" t="s">
        <v>129</v>
      </c>
      <c r="F110" s="15" t="s">
        <v>244</v>
      </c>
      <c r="G110" s="16" t="s">
        <v>245</v>
      </c>
      <c r="H110" s="15" t="s">
        <v>708</v>
      </c>
      <c r="I110" s="15" t="s">
        <v>247</v>
      </c>
      <c r="J110" s="15" t="s">
        <v>81</v>
      </c>
      <c r="K110" s="15" t="s">
        <v>81</v>
      </c>
      <c r="L110" s="15" t="s">
        <v>81</v>
      </c>
      <c r="M110" s="15" t="s">
        <v>65</v>
      </c>
      <c r="N110" s="15" t="s">
        <v>728</v>
      </c>
      <c r="O110" s="21">
        <v>285</v>
      </c>
      <c r="P110" s="18" t="s">
        <v>709</v>
      </c>
      <c r="Q110" s="19" t="s">
        <v>252</v>
      </c>
      <c r="R110" s="18" t="s">
        <v>253</v>
      </c>
      <c r="S110" s="18" t="s">
        <v>318</v>
      </c>
      <c r="T110" s="18" t="s">
        <v>274</v>
      </c>
      <c r="U110" s="18" t="s">
        <v>332</v>
      </c>
      <c r="V110" s="18">
        <v>15</v>
      </c>
      <c r="W110" s="18" t="s">
        <v>710</v>
      </c>
      <c r="X110" s="19" t="s">
        <v>320</v>
      </c>
      <c r="Y110" s="20"/>
      <c r="Z110" s="20"/>
      <c r="AA110" s="20" t="s">
        <v>1083</v>
      </c>
      <c r="AB110" s="20"/>
      <c r="AC110" s="20"/>
      <c r="AD110" s="20"/>
      <c r="AE110" s="20"/>
      <c r="AF110" s="20"/>
      <c r="AG110" s="20"/>
      <c r="AH110" s="21" t="s">
        <v>67</v>
      </c>
      <c r="AI110" s="21" t="s">
        <v>67</v>
      </c>
      <c r="AJ110" s="21" t="s">
        <v>67</v>
      </c>
      <c r="AK110" s="21" t="s">
        <v>67</v>
      </c>
      <c r="AL110" s="21" t="s">
        <v>67</v>
      </c>
      <c r="AM110" s="21" t="s">
        <v>67</v>
      </c>
      <c r="AN110" s="21" t="s">
        <v>67</v>
      </c>
      <c r="AO110" s="21" t="s">
        <v>67</v>
      </c>
      <c r="AP110" s="21" t="s">
        <v>67</v>
      </c>
      <c r="AQ110" s="21" t="s">
        <v>67</v>
      </c>
      <c r="AR110" s="22" t="s">
        <v>67</v>
      </c>
      <c r="AS110" s="21" t="s">
        <v>67</v>
      </c>
      <c r="AT110" s="21"/>
      <c r="AU110" s="21">
        <v>40</v>
      </c>
      <c r="AV110" s="190">
        <v>20</v>
      </c>
      <c r="AW110" s="190">
        <v>20</v>
      </c>
      <c r="AX110" s="190">
        <v>20</v>
      </c>
      <c r="AY110" s="190">
        <v>100</v>
      </c>
      <c r="AZ110" s="191"/>
      <c r="BA110" s="191"/>
      <c r="BB110" s="191"/>
      <c r="BC110" s="191"/>
      <c r="BD110" s="23"/>
      <c r="BE110" s="23"/>
      <c r="BF110" s="24"/>
      <c r="BG110" s="25">
        <f t="shared" ref="BG110:BG123" si="138">IFERROR(BD110/AX110,0)</f>
        <v>0</v>
      </c>
      <c r="BH110" s="27">
        <f t="shared" si="137"/>
        <v>0</v>
      </c>
      <c r="BI110" s="24" t="s">
        <v>49</v>
      </c>
      <c r="BJ110" s="24"/>
      <c r="BK110" s="23"/>
      <c r="BL110" s="23"/>
      <c r="BM110" s="24"/>
      <c r="BN110" s="26">
        <f t="shared" ref="BN110:BN123" si="139">+IFERROR(BK110/AX110,0)</f>
        <v>0</v>
      </c>
      <c r="BO110" s="27">
        <f t="shared" si="124"/>
        <v>0</v>
      </c>
      <c r="BP110" s="24" t="s">
        <v>49</v>
      </c>
      <c r="BQ110" s="28"/>
      <c r="BR110" s="29">
        <v>2</v>
      </c>
      <c r="BS110" s="23"/>
      <c r="BT110" s="24"/>
      <c r="BU110" s="26">
        <f t="shared" ref="BU110:BU123" si="140">+IFERROR(BR110/AX110,0)</f>
        <v>0.1</v>
      </c>
      <c r="BV110" s="27">
        <f t="shared" si="125"/>
        <v>0</v>
      </c>
      <c r="BW110" s="24" t="s">
        <v>49</v>
      </c>
      <c r="BX110" s="24"/>
      <c r="BY110" s="23"/>
      <c r="BZ110" s="23"/>
      <c r="CA110" s="24"/>
      <c r="CB110" s="26">
        <f t="shared" ref="CB110:CB123" si="141">+IFERROR(BY110/AX110,0)</f>
        <v>0</v>
      </c>
      <c r="CC110" s="27">
        <f t="shared" si="126"/>
        <v>0</v>
      </c>
      <c r="CD110" s="24" t="s">
        <v>49</v>
      </c>
      <c r="CE110" s="24"/>
      <c r="CF110" s="23"/>
      <c r="CG110" s="23"/>
      <c r="CH110" s="24"/>
      <c r="CI110" s="26">
        <f t="shared" ref="CI110:CI123" si="142">+IFERROR(CF110/AX110,0)</f>
        <v>0</v>
      </c>
      <c r="CJ110" s="27">
        <f t="shared" si="127"/>
        <v>0</v>
      </c>
      <c r="CK110" s="24" t="s">
        <v>49</v>
      </c>
      <c r="CL110" s="24"/>
      <c r="CM110" s="187">
        <v>6</v>
      </c>
      <c r="CN110" s="187"/>
      <c r="CO110" s="24"/>
      <c r="CP110" s="26">
        <f t="shared" ref="CP110:CP123" si="143">+IFERROR(CM110/AX110,0)</f>
        <v>0.3</v>
      </c>
      <c r="CQ110" s="27">
        <f t="shared" si="128"/>
        <v>0</v>
      </c>
      <c r="CR110" s="24" t="s">
        <v>49</v>
      </c>
      <c r="CS110" s="24"/>
      <c r="CT110" s="23"/>
      <c r="CU110" s="23"/>
      <c r="CV110" s="24"/>
      <c r="CW110" s="26">
        <f t="shared" ref="CW110:CW123" si="144">+IFERROR(CT110/AX110,0)</f>
        <v>0</v>
      </c>
      <c r="CX110" s="27">
        <f t="shared" si="129"/>
        <v>0</v>
      </c>
      <c r="CY110" s="24" t="s">
        <v>49</v>
      </c>
      <c r="CZ110" s="24"/>
      <c r="DA110" s="23"/>
      <c r="DB110" s="23"/>
      <c r="DC110" s="24"/>
      <c r="DD110" s="26">
        <f t="shared" ref="DD110:DD123" si="145">+IFERROR(DA110/AX110,0)</f>
        <v>0</v>
      </c>
      <c r="DE110" s="27">
        <f t="shared" si="130"/>
        <v>0</v>
      </c>
      <c r="DF110" s="24" t="s">
        <v>49</v>
      </c>
      <c r="DG110" s="24"/>
      <c r="DH110" s="23">
        <v>8</v>
      </c>
      <c r="DI110" s="23"/>
      <c r="DJ110" s="24"/>
      <c r="DK110" s="26">
        <f t="shared" ref="DK110:DK123" si="146">+IFERROR(DH110/AX110,0)</f>
        <v>0.4</v>
      </c>
      <c r="DL110" s="27">
        <f t="shared" si="131"/>
        <v>0</v>
      </c>
      <c r="DM110" s="24" t="s">
        <v>49</v>
      </c>
      <c r="DN110" s="24"/>
      <c r="DO110" s="23"/>
      <c r="DP110" s="23"/>
      <c r="DQ110" s="24"/>
      <c r="DR110" s="26">
        <f t="shared" ref="DR110:DR123" si="147">+IFERROR(DO110/AX110,0)</f>
        <v>0</v>
      </c>
      <c r="DS110" s="27">
        <f t="shared" si="132"/>
        <v>0</v>
      </c>
      <c r="DT110" s="24" t="s">
        <v>49</v>
      </c>
      <c r="DU110" s="24"/>
      <c r="DV110" s="23"/>
      <c r="DW110" s="23"/>
      <c r="DX110" s="24"/>
      <c r="DY110" s="26">
        <f t="shared" ref="DY110:DY123" si="148">+IFERROR(DV110/AX110,0)</f>
        <v>0</v>
      </c>
      <c r="DZ110" s="27">
        <f t="shared" si="133"/>
        <v>0</v>
      </c>
      <c r="EA110" s="24" t="s">
        <v>49</v>
      </c>
      <c r="EB110" s="24"/>
      <c r="EC110" s="30">
        <v>20</v>
      </c>
      <c r="ED110" s="23"/>
      <c r="EE110" s="24"/>
      <c r="EF110" s="26">
        <f t="shared" si="136"/>
        <v>1</v>
      </c>
      <c r="EG110" s="27">
        <f t="shared" si="134"/>
        <v>0</v>
      </c>
      <c r="EH110" s="24" t="s">
        <v>49</v>
      </c>
      <c r="EI110" s="24"/>
      <c r="EJ110" s="31">
        <v>2026</v>
      </c>
    </row>
    <row r="111" spans="2:140" ht="37" customHeight="1" x14ac:dyDescent="0.25">
      <c r="B111" s="15" t="s">
        <v>84</v>
      </c>
      <c r="C111" s="15" t="s">
        <v>85</v>
      </c>
      <c r="D111" s="15" t="s">
        <v>703</v>
      </c>
      <c r="E111" s="15" t="s">
        <v>129</v>
      </c>
      <c r="F111" s="15" t="s">
        <v>244</v>
      </c>
      <c r="G111" s="16" t="s">
        <v>245</v>
      </c>
      <c r="H111" s="15" t="s">
        <v>469</v>
      </c>
      <c r="I111" s="15" t="s">
        <v>247</v>
      </c>
      <c r="J111" s="15" t="s">
        <v>81</v>
      </c>
      <c r="K111" s="15" t="s">
        <v>81</v>
      </c>
      <c r="L111" s="15" t="s">
        <v>81</v>
      </c>
      <c r="M111" s="15" t="s">
        <v>65</v>
      </c>
      <c r="N111" s="15" t="s">
        <v>728</v>
      </c>
      <c r="O111" s="21">
        <v>355</v>
      </c>
      <c r="P111" s="18" t="s">
        <v>711</v>
      </c>
      <c r="Q111" s="19" t="s">
        <v>252</v>
      </c>
      <c r="R111" s="18" t="s">
        <v>253</v>
      </c>
      <c r="S111" s="18" t="s">
        <v>429</v>
      </c>
      <c r="T111" s="18" t="s">
        <v>274</v>
      </c>
      <c r="U111" s="18" t="s">
        <v>332</v>
      </c>
      <c r="V111" s="18">
        <v>15</v>
      </c>
      <c r="W111" s="18" t="s">
        <v>712</v>
      </c>
      <c r="X111" s="19" t="s">
        <v>320</v>
      </c>
      <c r="Y111" s="20"/>
      <c r="Z111" s="20" t="s">
        <v>1084</v>
      </c>
      <c r="AA111" s="20"/>
      <c r="AB111" s="20"/>
      <c r="AC111" s="20"/>
      <c r="AD111" s="20"/>
      <c r="AE111" s="20"/>
      <c r="AF111" s="20"/>
      <c r="AG111" s="20"/>
      <c r="AH111" s="21" t="s">
        <v>67</v>
      </c>
      <c r="AI111" s="21" t="s">
        <v>67</v>
      </c>
      <c r="AJ111" s="21" t="s">
        <v>67</v>
      </c>
      <c r="AK111" s="21" t="s">
        <v>67</v>
      </c>
      <c r="AL111" s="21" t="s">
        <v>67</v>
      </c>
      <c r="AM111" s="21" t="s">
        <v>67</v>
      </c>
      <c r="AN111" s="21" t="s">
        <v>67</v>
      </c>
      <c r="AO111" s="21" t="s">
        <v>67</v>
      </c>
      <c r="AP111" s="21" t="s">
        <v>67</v>
      </c>
      <c r="AQ111" s="21" t="s">
        <v>67</v>
      </c>
      <c r="AR111" s="22" t="s">
        <v>67</v>
      </c>
      <c r="AS111" s="21" t="s">
        <v>67</v>
      </c>
      <c r="AT111" s="21"/>
      <c r="AU111" s="21">
        <v>30</v>
      </c>
      <c r="AV111" s="190">
        <v>20</v>
      </c>
      <c r="AW111" s="190">
        <v>25</v>
      </c>
      <c r="AX111" s="190">
        <v>25</v>
      </c>
      <c r="AY111" s="190">
        <v>100</v>
      </c>
      <c r="AZ111" s="191"/>
      <c r="BA111" s="191"/>
      <c r="BB111" s="191"/>
      <c r="BC111" s="191"/>
      <c r="BD111" s="23"/>
      <c r="BE111" s="23"/>
      <c r="BF111" s="24"/>
      <c r="BG111" s="25">
        <f t="shared" si="138"/>
        <v>0</v>
      </c>
      <c r="BH111" s="27">
        <f t="shared" si="137"/>
        <v>0</v>
      </c>
      <c r="BI111" s="24" t="s">
        <v>49</v>
      </c>
      <c r="BJ111" s="24"/>
      <c r="BK111" s="23"/>
      <c r="BL111" s="23"/>
      <c r="BM111" s="24"/>
      <c r="BN111" s="26">
        <f t="shared" si="139"/>
        <v>0</v>
      </c>
      <c r="BO111" s="27">
        <f t="shared" si="124"/>
        <v>0</v>
      </c>
      <c r="BP111" s="24" t="s">
        <v>49</v>
      </c>
      <c r="BQ111" s="28"/>
      <c r="BR111" s="29">
        <v>2</v>
      </c>
      <c r="BS111" s="23"/>
      <c r="BT111" s="24"/>
      <c r="BU111" s="26">
        <f t="shared" si="140"/>
        <v>0.08</v>
      </c>
      <c r="BV111" s="27">
        <f t="shared" si="125"/>
        <v>0</v>
      </c>
      <c r="BW111" s="24" t="s">
        <v>49</v>
      </c>
      <c r="BX111" s="24"/>
      <c r="BY111" s="23"/>
      <c r="BZ111" s="23"/>
      <c r="CA111" s="24"/>
      <c r="CB111" s="26">
        <f t="shared" si="141"/>
        <v>0</v>
      </c>
      <c r="CC111" s="27">
        <f t="shared" si="126"/>
        <v>0</v>
      </c>
      <c r="CD111" s="24" t="s">
        <v>49</v>
      </c>
      <c r="CE111" s="24"/>
      <c r="CF111" s="23"/>
      <c r="CG111" s="23"/>
      <c r="CH111" s="24"/>
      <c r="CI111" s="26">
        <f t="shared" si="142"/>
        <v>0</v>
      </c>
      <c r="CJ111" s="27">
        <f t="shared" si="127"/>
        <v>0</v>
      </c>
      <c r="CK111" s="24" t="s">
        <v>49</v>
      </c>
      <c r="CL111" s="24"/>
      <c r="CM111" s="187">
        <v>6</v>
      </c>
      <c r="CN111" s="187"/>
      <c r="CO111" s="24"/>
      <c r="CP111" s="26">
        <f t="shared" si="143"/>
        <v>0.24</v>
      </c>
      <c r="CQ111" s="27">
        <f t="shared" si="128"/>
        <v>0</v>
      </c>
      <c r="CR111" s="24" t="s">
        <v>49</v>
      </c>
      <c r="CS111" s="24"/>
      <c r="CT111" s="23"/>
      <c r="CU111" s="23"/>
      <c r="CV111" s="24"/>
      <c r="CW111" s="26">
        <f t="shared" si="144"/>
        <v>0</v>
      </c>
      <c r="CX111" s="27">
        <f t="shared" si="129"/>
        <v>0</v>
      </c>
      <c r="CY111" s="24" t="s">
        <v>49</v>
      </c>
      <c r="CZ111" s="24"/>
      <c r="DA111" s="23"/>
      <c r="DB111" s="23"/>
      <c r="DC111" s="24"/>
      <c r="DD111" s="26">
        <f t="shared" si="145"/>
        <v>0</v>
      </c>
      <c r="DE111" s="27">
        <f t="shared" si="130"/>
        <v>0</v>
      </c>
      <c r="DF111" s="24" t="s">
        <v>49</v>
      </c>
      <c r="DG111" s="24"/>
      <c r="DH111" s="23">
        <v>8</v>
      </c>
      <c r="DI111" s="23"/>
      <c r="DJ111" s="24"/>
      <c r="DK111" s="26">
        <f t="shared" si="146"/>
        <v>0.32</v>
      </c>
      <c r="DL111" s="27">
        <f t="shared" si="131"/>
        <v>0</v>
      </c>
      <c r="DM111" s="24" t="s">
        <v>49</v>
      </c>
      <c r="DN111" s="24"/>
      <c r="DO111" s="23"/>
      <c r="DP111" s="23"/>
      <c r="DQ111" s="24"/>
      <c r="DR111" s="26">
        <f t="shared" si="147"/>
        <v>0</v>
      </c>
      <c r="DS111" s="27">
        <f t="shared" si="132"/>
        <v>0</v>
      </c>
      <c r="DT111" s="24" t="s">
        <v>49</v>
      </c>
      <c r="DU111" s="24"/>
      <c r="DV111" s="23"/>
      <c r="DW111" s="23"/>
      <c r="DX111" s="24"/>
      <c r="DY111" s="26">
        <f t="shared" si="148"/>
        <v>0</v>
      </c>
      <c r="DZ111" s="27">
        <f t="shared" si="133"/>
        <v>0</v>
      </c>
      <c r="EA111" s="24" t="s">
        <v>49</v>
      </c>
      <c r="EB111" s="24"/>
      <c r="EC111" s="30">
        <v>25</v>
      </c>
      <c r="ED111" s="23"/>
      <c r="EE111" s="24"/>
      <c r="EF111" s="26">
        <f t="shared" si="136"/>
        <v>1</v>
      </c>
      <c r="EG111" s="27">
        <f t="shared" si="134"/>
        <v>0</v>
      </c>
      <c r="EH111" s="24" t="s">
        <v>49</v>
      </c>
      <c r="EI111" s="24"/>
      <c r="EJ111" s="31">
        <v>2026</v>
      </c>
    </row>
    <row r="112" spans="2:140" ht="37" customHeight="1" x14ac:dyDescent="0.25">
      <c r="B112" s="15" t="s">
        <v>84</v>
      </c>
      <c r="C112" s="15" t="s">
        <v>85</v>
      </c>
      <c r="D112" s="15" t="s">
        <v>703</v>
      </c>
      <c r="E112" s="15" t="s">
        <v>129</v>
      </c>
      <c r="F112" s="15" t="s">
        <v>244</v>
      </c>
      <c r="G112" s="16" t="s">
        <v>245</v>
      </c>
      <c r="H112" s="15" t="s">
        <v>708</v>
      </c>
      <c r="I112" s="15" t="s">
        <v>247</v>
      </c>
      <c r="J112" s="15" t="s">
        <v>81</v>
      </c>
      <c r="K112" s="15" t="s">
        <v>81</v>
      </c>
      <c r="L112" s="15" t="s">
        <v>81</v>
      </c>
      <c r="M112" s="15" t="s">
        <v>470</v>
      </c>
      <c r="N112" s="15" t="s">
        <v>470</v>
      </c>
      <c r="O112" s="21">
        <v>357</v>
      </c>
      <c r="P112" s="18" t="s">
        <v>713</v>
      </c>
      <c r="Q112" s="19" t="s">
        <v>252</v>
      </c>
      <c r="R112" s="18" t="s">
        <v>253</v>
      </c>
      <c r="S112" s="18" t="s">
        <v>318</v>
      </c>
      <c r="T112" s="18" t="s">
        <v>274</v>
      </c>
      <c r="U112" s="18" t="s">
        <v>332</v>
      </c>
      <c r="V112" s="18">
        <v>15</v>
      </c>
      <c r="W112" s="18" t="s">
        <v>714</v>
      </c>
      <c r="X112" s="19" t="s">
        <v>320</v>
      </c>
      <c r="Y112" s="20"/>
      <c r="Z112" s="20" t="s">
        <v>1085</v>
      </c>
      <c r="AA112" s="20"/>
      <c r="AB112" s="20"/>
      <c r="AC112" s="20"/>
      <c r="AD112" s="20"/>
      <c r="AE112" s="20"/>
      <c r="AF112" s="20"/>
      <c r="AG112" s="20"/>
      <c r="AH112" s="21" t="s">
        <v>67</v>
      </c>
      <c r="AI112" s="21" t="s">
        <v>67</v>
      </c>
      <c r="AJ112" s="21" t="s">
        <v>67</v>
      </c>
      <c r="AK112" s="21" t="s">
        <v>67</v>
      </c>
      <c r="AL112" s="21" t="s">
        <v>67</v>
      </c>
      <c r="AM112" s="21" t="s">
        <v>67</v>
      </c>
      <c r="AN112" s="21" t="s">
        <v>67</v>
      </c>
      <c r="AO112" s="21" t="s">
        <v>67</v>
      </c>
      <c r="AP112" s="21" t="s">
        <v>67</v>
      </c>
      <c r="AQ112" s="21" t="s">
        <v>67</v>
      </c>
      <c r="AR112" s="22" t="s">
        <v>67</v>
      </c>
      <c r="AS112" s="21" t="s">
        <v>67</v>
      </c>
      <c r="AT112" s="21"/>
      <c r="AU112" s="21">
        <v>0.15</v>
      </c>
      <c r="AV112" s="190">
        <v>0.15</v>
      </c>
      <c r="AW112" s="190">
        <v>0.35</v>
      </c>
      <c r="AX112" s="190">
        <v>0.35</v>
      </c>
      <c r="AY112" s="190">
        <v>0.99999999999999989</v>
      </c>
      <c r="AZ112" s="191"/>
      <c r="BA112" s="191"/>
      <c r="BB112" s="191"/>
      <c r="BC112" s="191"/>
      <c r="BD112" s="23"/>
      <c r="BE112" s="23"/>
      <c r="BF112" s="24"/>
      <c r="BG112" s="25">
        <f t="shared" si="138"/>
        <v>0</v>
      </c>
      <c r="BH112" s="27">
        <f t="shared" si="137"/>
        <v>0</v>
      </c>
      <c r="BI112" s="24" t="s">
        <v>49</v>
      </c>
      <c r="BJ112" s="24"/>
      <c r="BK112" s="23"/>
      <c r="BL112" s="23"/>
      <c r="BM112" s="24"/>
      <c r="BN112" s="26">
        <f t="shared" si="139"/>
        <v>0</v>
      </c>
      <c r="BO112" s="27">
        <f t="shared" si="124"/>
        <v>0</v>
      </c>
      <c r="BP112" s="24" t="s">
        <v>49</v>
      </c>
      <c r="BQ112" s="28"/>
      <c r="BR112" s="29"/>
      <c r="BS112" s="23"/>
      <c r="BT112" s="24"/>
      <c r="BU112" s="26">
        <f t="shared" si="140"/>
        <v>0</v>
      </c>
      <c r="BV112" s="27">
        <f t="shared" si="125"/>
        <v>0</v>
      </c>
      <c r="BW112" s="24" t="s">
        <v>49</v>
      </c>
      <c r="BX112" s="24"/>
      <c r="BY112" s="23"/>
      <c r="BZ112" s="23"/>
      <c r="CA112" s="24"/>
      <c r="CB112" s="26">
        <f t="shared" si="141"/>
        <v>0</v>
      </c>
      <c r="CC112" s="27">
        <f t="shared" si="126"/>
        <v>0</v>
      </c>
      <c r="CD112" s="24" t="s">
        <v>49</v>
      </c>
      <c r="CE112" s="24"/>
      <c r="CF112" s="23"/>
      <c r="CG112" s="23"/>
      <c r="CH112" s="24"/>
      <c r="CI112" s="26">
        <f t="shared" si="142"/>
        <v>0</v>
      </c>
      <c r="CJ112" s="27">
        <f t="shared" si="127"/>
        <v>0</v>
      </c>
      <c r="CK112" s="24" t="s">
        <v>49</v>
      </c>
      <c r="CL112" s="24"/>
      <c r="CM112" s="187"/>
      <c r="CN112" s="187"/>
      <c r="CO112" s="24"/>
      <c r="CP112" s="26">
        <f t="shared" si="143"/>
        <v>0</v>
      </c>
      <c r="CQ112" s="27">
        <f t="shared" si="128"/>
        <v>0</v>
      </c>
      <c r="CR112" s="24" t="s">
        <v>49</v>
      </c>
      <c r="CS112" s="24"/>
      <c r="CT112" s="23"/>
      <c r="CU112" s="23"/>
      <c r="CV112" s="24"/>
      <c r="CW112" s="26">
        <f t="shared" si="144"/>
        <v>0</v>
      </c>
      <c r="CX112" s="27">
        <f t="shared" si="129"/>
        <v>0</v>
      </c>
      <c r="CY112" s="24" t="s">
        <v>49</v>
      </c>
      <c r="CZ112" s="24"/>
      <c r="DA112" s="23"/>
      <c r="DB112" s="23"/>
      <c r="DC112" s="24"/>
      <c r="DD112" s="26">
        <f t="shared" si="145"/>
        <v>0</v>
      </c>
      <c r="DE112" s="27">
        <f t="shared" si="130"/>
        <v>0</v>
      </c>
      <c r="DF112" s="24" t="s">
        <v>49</v>
      </c>
      <c r="DG112" s="24"/>
      <c r="DH112" s="23"/>
      <c r="DI112" s="23"/>
      <c r="DJ112" s="24"/>
      <c r="DK112" s="26">
        <f t="shared" si="146"/>
        <v>0</v>
      </c>
      <c r="DL112" s="27">
        <f t="shared" si="131"/>
        <v>0</v>
      </c>
      <c r="DM112" s="24" t="s">
        <v>49</v>
      </c>
      <c r="DN112" s="24"/>
      <c r="DO112" s="23"/>
      <c r="DP112" s="23"/>
      <c r="DQ112" s="24"/>
      <c r="DR112" s="26">
        <f t="shared" si="147"/>
        <v>0</v>
      </c>
      <c r="DS112" s="27">
        <f t="shared" si="132"/>
        <v>0</v>
      </c>
      <c r="DT112" s="24" t="s">
        <v>49</v>
      </c>
      <c r="DU112" s="24"/>
      <c r="DV112" s="23"/>
      <c r="DW112" s="23"/>
      <c r="DX112" s="24"/>
      <c r="DY112" s="26">
        <f t="shared" si="148"/>
        <v>0</v>
      </c>
      <c r="DZ112" s="27">
        <f t="shared" si="133"/>
        <v>0</v>
      </c>
      <c r="EA112" s="24" t="s">
        <v>49</v>
      </c>
      <c r="EB112" s="24"/>
      <c r="EC112" s="30">
        <v>0.35</v>
      </c>
      <c r="ED112" s="23"/>
      <c r="EE112" s="24"/>
      <c r="EF112" s="26">
        <f t="shared" si="136"/>
        <v>1</v>
      </c>
      <c r="EG112" s="27">
        <f t="shared" si="134"/>
        <v>0</v>
      </c>
      <c r="EH112" s="24" t="s">
        <v>49</v>
      </c>
      <c r="EI112" s="24"/>
      <c r="EJ112" s="31">
        <v>2026</v>
      </c>
    </row>
    <row r="113" spans="2:140" ht="37" customHeight="1" x14ac:dyDescent="0.25">
      <c r="B113" s="15" t="s">
        <v>84</v>
      </c>
      <c r="C113" s="15" t="s">
        <v>85</v>
      </c>
      <c r="D113" s="15" t="s">
        <v>703</v>
      </c>
      <c r="E113" s="15" t="s">
        <v>129</v>
      </c>
      <c r="F113" s="15" t="s">
        <v>244</v>
      </c>
      <c r="G113" s="16" t="s">
        <v>245</v>
      </c>
      <c r="H113" s="15" t="s">
        <v>469</v>
      </c>
      <c r="I113" s="15" t="s">
        <v>247</v>
      </c>
      <c r="J113" s="15" t="s">
        <v>81</v>
      </c>
      <c r="K113" s="15" t="s">
        <v>81</v>
      </c>
      <c r="L113" s="15" t="s">
        <v>81</v>
      </c>
      <c r="M113" s="15" t="s">
        <v>470</v>
      </c>
      <c r="N113" s="15" t="s">
        <v>470</v>
      </c>
      <c r="O113" s="21">
        <v>364</v>
      </c>
      <c r="P113" s="18" t="s">
        <v>715</v>
      </c>
      <c r="Q113" s="19" t="s">
        <v>252</v>
      </c>
      <c r="R113" s="18" t="s">
        <v>565</v>
      </c>
      <c r="S113" s="18" t="s">
        <v>716</v>
      </c>
      <c r="T113" s="18" t="s">
        <v>274</v>
      </c>
      <c r="U113" s="18" t="s">
        <v>255</v>
      </c>
      <c r="V113" s="18">
        <v>15</v>
      </c>
      <c r="W113" s="18" t="s">
        <v>717</v>
      </c>
      <c r="X113" s="19" t="s">
        <v>320</v>
      </c>
      <c r="Y113" s="20"/>
      <c r="Z113" s="20" t="s">
        <v>1086</v>
      </c>
      <c r="AA113" s="20"/>
      <c r="AB113" s="20"/>
      <c r="AC113" s="20"/>
      <c r="AD113" s="20"/>
      <c r="AE113" s="20"/>
      <c r="AF113" s="20"/>
      <c r="AG113" s="20"/>
      <c r="AH113" s="21"/>
      <c r="AI113" s="21"/>
      <c r="AJ113" s="21"/>
      <c r="AK113" s="21"/>
      <c r="AL113" s="21"/>
      <c r="AM113" s="21"/>
      <c r="AN113" s="21"/>
      <c r="AO113" s="21"/>
      <c r="AP113" s="21"/>
      <c r="AQ113" s="21"/>
      <c r="AR113" s="22"/>
      <c r="AS113" s="21"/>
      <c r="AT113" s="21"/>
      <c r="AU113" s="21"/>
      <c r="AV113" s="190"/>
      <c r="AW113" s="190">
        <v>1</v>
      </c>
      <c r="AX113" s="190">
        <v>1</v>
      </c>
      <c r="AY113" s="190">
        <v>1</v>
      </c>
      <c r="AZ113" s="191"/>
      <c r="BA113" s="191"/>
      <c r="BB113" s="191"/>
      <c r="BC113" s="191"/>
      <c r="BD113" s="23"/>
      <c r="BE113" s="23"/>
      <c r="BF113" s="24"/>
      <c r="BG113" s="25">
        <f t="shared" si="138"/>
        <v>0</v>
      </c>
      <c r="BH113" s="27">
        <f t="shared" si="137"/>
        <v>0</v>
      </c>
      <c r="BI113" s="24" t="s">
        <v>49</v>
      </c>
      <c r="BJ113" s="24"/>
      <c r="BK113" s="23"/>
      <c r="BL113" s="23"/>
      <c r="BM113" s="24"/>
      <c r="BN113" s="26">
        <f t="shared" si="139"/>
        <v>0</v>
      </c>
      <c r="BO113" s="27">
        <f t="shared" si="124"/>
        <v>0</v>
      </c>
      <c r="BP113" s="24" t="s">
        <v>49</v>
      </c>
      <c r="BQ113" s="28"/>
      <c r="BR113" s="29"/>
      <c r="BS113" s="23"/>
      <c r="BT113" s="24"/>
      <c r="BU113" s="26">
        <f t="shared" si="140"/>
        <v>0</v>
      </c>
      <c r="BV113" s="27">
        <f t="shared" si="125"/>
        <v>0</v>
      </c>
      <c r="BW113" s="24" t="s">
        <v>49</v>
      </c>
      <c r="BX113" s="24"/>
      <c r="BY113" s="23"/>
      <c r="BZ113" s="23"/>
      <c r="CA113" s="24"/>
      <c r="CB113" s="26">
        <f t="shared" si="141"/>
        <v>0</v>
      </c>
      <c r="CC113" s="27">
        <f t="shared" si="126"/>
        <v>0</v>
      </c>
      <c r="CD113" s="24" t="s">
        <v>49</v>
      </c>
      <c r="CE113" s="24"/>
      <c r="CF113" s="23"/>
      <c r="CG113" s="23"/>
      <c r="CH113" s="24"/>
      <c r="CI113" s="26">
        <f t="shared" si="142"/>
        <v>0</v>
      </c>
      <c r="CJ113" s="27">
        <f t="shared" si="127"/>
        <v>0</v>
      </c>
      <c r="CK113" s="24" t="s">
        <v>49</v>
      </c>
      <c r="CL113" s="24"/>
      <c r="CM113" s="187"/>
      <c r="CN113" s="187"/>
      <c r="CO113" s="24"/>
      <c r="CP113" s="26">
        <f t="shared" si="143"/>
        <v>0</v>
      </c>
      <c r="CQ113" s="27">
        <f t="shared" si="128"/>
        <v>0</v>
      </c>
      <c r="CR113" s="24" t="s">
        <v>49</v>
      </c>
      <c r="CS113" s="24"/>
      <c r="CT113" s="23"/>
      <c r="CU113" s="23"/>
      <c r="CV113" s="24"/>
      <c r="CW113" s="26">
        <f t="shared" si="144"/>
        <v>0</v>
      </c>
      <c r="CX113" s="27">
        <f t="shared" si="129"/>
        <v>0</v>
      </c>
      <c r="CY113" s="24" t="s">
        <v>49</v>
      </c>
      <c r="CZ113" s="24"/>
      <c r="DA113" s="23"/>
      <c r="DB113" s="23"/>
      <c r="DC113" s="24"/>
      <c r="DD113" s="26">
        <f t="shared" si="145"/>
        <v>0</v>
      </c>
      <c r="DE113" s="27">
        <f t="shared" si="130"/>
        <v>0</v>
      </c>
      <c r="DF113" s="24" t="s">
        <v>49</v>
      </c>
      <c r="DG113" s="24"/>
      <c r="DH113" s="23"/>
      <c r="DI113" s="23"/>
      <c r="DJ113" s="24"/>
      <c r="DK113" s="26">
        <f t="shared" si="146"/>
        <v>0</v>
      </c>
      <c r="DL113" s="27">
        <f t="shared" si="131"/>
        <v>0</v>
      </c>
      <c r="DM113" s="24" t="s">
        <v>49</v>
      </c>
      <c r="DN113" s="24"/>
      <c r="DO113" s="23"/>
      <c r="DP113" s="23"/>
      <c r="DQ113" s="24"/>
      <c r="DR113" s="26">
        <f t="shared" si="147"/>
        <v>0</v>
      </c>
      <c r="DS113" s="27">
        <f t="shared" si="132"/>
        <v>0</v>
      </c>
      <c r="DT113" s="24" t="s">
        <v>49</v>
      </c>
      <c r="DU113" s="24"/>
      <c r="DV113" s="23"/>
      <c r="DW113" s="23"/>
      <c r="DX113" s="24"/>
      <c r="DY113" s="26">
        <f t="shared" si="148"/>
        <v>0</v>
      </c>
      <c r="DZ113" s="27">
        <f t="shared" si="133"/>
        <v>0</v>
      </c>
      <c r="EA113" s="24" t="s">
        <v>49</v>
      </c>
      <c r="EB113" s="24"/>
      <c r="EC113" s="30">
        <v>1</v>
      </c>
      <c r="ED113" s="23"/>
      <c r="EE113" s="24"/>
      <c r="EF113" s="26">
        <f t="shared" si="136"/>
        <v>1</v>
      </c>
      <c r="EG113" s="27">
        <f t="shared" si="134"/>
        <v>0</v>
      </c>
      <c r="EH113" s="24" t="s">
        <v>49</v>
      </c>
      <c r="EI113" s="24"/>
      <c r="EJ113" s="31">
        <v>2026</v>
      </c>
    </row>
    <row r="114" spans="2:140" ht="37" customHeight="1" x14ac:dyDescent="0.25">
      <c r="B114" s="15" t="s">
        <v>84</v>
      </c>
      <c r="C114" s="15" t="s">
        <v>85</v>
      </c>
      <c r="D114" s="15" t="s">
        <v>703</v>
      </c>
      <c r="E114" s="15" t="s">
        <v>129</v>
      </c>
      <c r="F114" s="15" t="s">
        <v>244</v>
      </c>
      <c r="G114" s="16" t="s">
        <v>245</v>
      </c>
      <c r="H114" s="15" t="s">
        <v>469</v>
      </c>
      <c r="I114" s="15" t="s">
        <v>247</v>
      </c>
      <c r="J114" s="15" t="s">
        <v>81</v>
      </c>
      <c r="K114" s="15" t="s">
        <v>81</v>
      </c>
      <c r="L114" s="15" t="s">
        <v>81</v>
      </c>
      <c r="M114" s="15" t="s">
        <v>470</v>
      </c>
      <c r="N114" s="15" t="s">
        <v>470</v>
      </c>
      <c r="O114" s="21">
        <v>470</v>
      </c>
      <c r="P114" s="20" t="s">
        <v>718</v>
      </c>
      <c r="Q114" s="19" t="s">
        <v>252</v>
      </c>
      <c r="R114" s="18" t="s">
        <v>253</v>
      </c>
      <c r="S114" s="18" t="s">
        <v>318</v>
      </c>
      <c r="T114" s="18" t="s">
        <v>274</v>
      </c>
      <c r="U114" s="18" t="s">
        <v>255</v>
      </c>
      <c r="V114" s="18">
        <v>15</v>
      </c>
      <c r="W114" s="18" t="s">
        <v>328</v>
      </c>
      <c r="X114" s="19" t="s">
        <v>320</v>
      </c>
      <c r="Y114" s="20"/>
      <c r="Z114" s="20"/>
      <c r="AA114" s="20"/>
      <c r="AB114" s="20"/>
      <c r="AC114" s="20"/>
      <c r="AD114" s="20"/>
      <c r="AE114" s="20"/>
      <c r="AF114" s="20" t="s">
        <v>1087</v>
      </c>
      <c r="AG114" s="20"/>
      <c r="AH114" s="21"/>
      <c r="AI114" s="21"/>
      <c r="AJ114" s="21"/>
      <c r="AK114" s="21"/>
      <c r="AL114" s="21"/>
      <c r="AM114" s="21"/>
      <c r="AN114" s="21"/>
      <c r="AO114" s="21"/>
      <c r="AP114" s="21"/>
      <c r="AQ114" s="21"/>
      <c r="AR114" s="22"/>
      <c r="AS114" s="21"/>
      <c r="AT114" s="21"/>
      <c r="AU114" s="21">
        <v>0.2</v>
      </c>
      <c r="AV114" s="190">
        <v>0.3</v>
      </c>
      <c r="AW114" s="190">
        <v>0.2</v>
      </c>
      <c r="AX114" s="190">
        <v>0.3</v>
      </c>
      <c r="AY114" s="190">
        <v>1</v>
      </c>
      <c r="AZ114" s="191"/>
      <c r="BA114" s="191"/>
      <c r="BB114" s="191"/>
      <c r="BC114" s="191"/>
      <c r="BD114" s="23"/>
      <c r="BE114" s="23"/>
      <c r="BF114" s="24"/>
      <c r="BG114" s="25">
        <f t="shared" si="138"/>
        <v>0</v>
      </c>
      <c r="BH114" s="26">
        <f>IFERROR(BE114/AX114,0)</f>
        <v>0</v>
      </c>
      <c r="BI114" s="24" t="s">
        <v>49</v>
      </c>
      <c r="BJ114" s="24"/>
      <c r="BK114" s="23"/>
      <c r="BL114" s="23"/>
      <c r="BM114" s="24"/>
      <c r="BN114" s="26">
        <f t="shared" si="139"/>
        <v>0</v>
      </c>
      <c r="BO114" s="27">
        <f t="shared" si="124"/>
        <v>0</v>
      </c>
      <c r="BP114" s="24" t="s">
        <v>49</v>
      </c>
      <c r="BQ114" s="28"/>
      <c r="BR114" s="29"/>
      <c r="BS114" s="23"/>
      <c r="BT114" s="24"/>
      <c r="BU114" s="26">
        <f t="shared" si="140"/>
        <v>0</v>
      </c>
      <c r="BV114" s="27">
        <f t="shared" si="125"/>
        <v>0</v>
      </c>
      <c r="BW114" s="24" t="s">
        <v>49</v>
      </c>
      <c r="BX114" s="24"/>
      <c r="BY114" s="23"/>
      <c r="BZ114" s="23"/>
      <c r="CA114" s="24"/>
      <c r="CB114" s="26">
        <f t="shared" si="141"/>
        <v>0</v>
      </c>
      <c r="CC114" s="27">
        <f t="shared" si="126"/>
        <v>0</v>
      </c>
      <c r="CD114" s="24" t="s">
        <v>49</v>
      </c>
      <c r="CE114" s="24"/>
      <c r="CF114" s="23"/>
      <c r="CG114" s="23"/>
      <c r="CH114" s="24"/>
      <c r="CI114" s="26">
        <f t="shared" si="142"/>
        <v>0</v>
      </c>
      <c r="CJ114" s="27">
        <f t="shared" si="127"/>
        <v>0</v>
      </c>
      <c r="CK114" s="24" t="s">
        <v>49</v>
      </c>
      <c r="CL114" s="24"/>
      <c r="CM114" s="187"/>
      <c r="CN114" s="215"/>
      <c r="CO114" s="132"/>
      <c r="CP114" s="26">
        <f t="shared" si="143"/>
        <v>0</v>
      </c>
      <c r="CQ114" s="27">
        <f t="shared" si="128"/>
        <v>0</v>
      </c>
      <c r="CR114" s="24" t="s">
        <v>49</v>
      </c>
      <c r="CS114" s="133"/>
      <c r="CT114" s="23"/>
      <c r="CU114" s="23"/>
      <c r="CV114" s="24"/>
      <c r="CW114" s="26">
        <f t="shared" si="144"/>
        <v>0</v>
      </c>
      <c r="CX114" s="27">
        <f t="shared" si="129"/>
        <v>0</v>
      </c>
      <c r="CY114" s="24" t="s">
        <v>49</v>
      </c>
      <c r="CZ114" s="24"/>
      <c r="DA114" s="23"/>
      <c r="DB114" s="23"/>
      <c r="DC114" s="24"/>
      <c r="DD114" s="26">
        <f t="shared" si="145"/>
        <v>0</v>
      </c>
      <c r="DE114" s="27">
        <f t="shared" si="130"/>
        <v>0</v>
      </c>
      <c r="DF114" s="24" t="s">
        <v>49</v>
      </c>
      <c r="DG114" s="24"/>
      <c r="DH114" s="23"/>
      <c r="DI114" s="23"/>
      <c r="DJ114" s="24"/>
      <c r="DK114" s="26">
        <f t="shared" si="146"/>
        <v>0</v>
      </c>
      <c r="DL114" s="27">
        <f t="shared" si="131"/>
        <v>0</v>
      </c>
      <c r="DM114" s="24" t="s">
        <v>49</v>
      </c>
      <c r="DN114" s="24"/>
      <c r="DO114" s="23"/>
      <c r="DP114" s="23"/>
      <c r="DQ114" s="24"/>
      <c r="DR114" s="26">
        <f t="shared" si="147"/>
        <v>0</v>
      </c>
      <c r="DS114" s="27">
        <f t="shared" si="132"/>
        <v>0</v>
      </c>
      <c r="DT114" s="24" t="s">
        <v>49</v>
      </c>
      <c r="DU114" s="24"/>
      <c r="DV114" s="23"/>
      <c r="DW114" s="23"/>
      <c r="DX114" s="24"/>
      <c r="DY114" s="26">
        <f t="shared" si="148"/>
        <v>0</v>
      </c>
      <c r="DZ114" s="27">
        <f t="shared" si="133"/>
        <v>0</v>
      </c>
      <c r="EA114" s="24" t="s">
        <v>49</v>
      </c>
      <c r="EB114" s="24"/>
      <c r="EC114" s="216">
        <v>0.3</v>
      </c>
      <c r="ED114" s="23"/>
      <c r="EE114" s="24"/>
      <c r="EF114" s="26">
        <f t="shared" si="136"/>
        <v>1</v>
      </c>
      <c r="EG114" s="27">
        <f t="shared" si="134"/>
        <v>0</v>
      </c>
      <c r="EH114" s="24" t="s">
        <v>49</v>
      </c>
      <c r="EI114" s="24"/>
      <c r="EJ114" s="31">
        <v>2026</v>
      </c>
    </row>
    <row r="115" spans="2:140" ht="37" customHeight="1" x14ac:dyDescent="0.25">
      <c r="B115" s="15" t="s">
        <v>84</v>
      </c>
      <c r="C115" s="15" t="s">
        <v>85</v>
      </c>
      <c r="D115" s="15" t="s">
        <v>703</v>
      </c>
      <c r="E115" s="15" t="s">
        <v>129</v>
      </c>
      <c r="F115" s="15" t="s">
        <v>244</v>
      </c>
      <c r="G115" s="16" t="s">
        <v>245</v>
      </c>
      <c r="H115" s="15" t="s">
        <v>469</v>
      </c>
      <c r="I115" s="15" t="s">
        <v>247</v>
      </c>
      <c r="J115" s="15" t="s">
        <v>81</v>
      </c>
      <c r="K115" s="15" t="s">
        <v>81</v>
      </c>
      <c r="L115" s="15" t="s">
        <v>81</v>
      </c>
      <c r="M115" s="15" t="s">
        <v>470</v>
      </c>
      <c r="N115" s="15" t="s">
        <v>470</v>
      </c>
      <c r="O115" s="21">
        <v>474</v>
      </c>
      <c r="P115" s="20" t="s">
        <v>719</v>
      </c>
      <c r="Q115" s="19" t="s">
        <v>252</v>
      </c>
      <c r="R115" s="18" t="s">
        <v>253</v>
      </c>
      <c r="S115" s="18" t="s">
        <v>720</v>
      </c>
      <c r="T115" s="18" t="s">
        <v>254</v>
      </c>
      <c r="U115" s="18" t="s">
        <v>255</v>
      </c>
      <c r="V115" s="18">
        <v>15</v>
      </c>
      <c r="W115" s="18" t="s">
        <v>717</v>
      </c>
      <c r="X115" s="19" t="s">
        <v>320</v>
      </c>
      <c r="Y115" s="20"/>
      <c r="Z115" s="20"/>
      <c r="AA115" s="20"/>
      <c r="AB115" s="20"/>
      <c r="AC115" s="20"/>
      <c r="AD115" s="20"/>
      <c r="AE115" s="20"/>
      <c r="AF115" s="20" t="s">
        <v>1088</v>
      </c>
      <c r="AG115" s="20"/>
      <c r="AH115" s="21"/>
      <c r="AI115" s="21"/>
      <c r="AJ115" s="21"/>
      <c r="AK115" s="21"/>
      <c r="AL115" s="21"/>
      <c r="AM115" s="21"/>
      <c r="AN115" s="21"/>
      <c r="AO115" s="21"/>
      <c r="AP115" s="21"/>
      <c r="AQ115" s="21"/>
      <c r="AR115" s="22"/>
      <c r="AS115" s="21"/>
      <c r="AT115" s="21"/>
      <c r="AU115" s="21"/>
      <c r="AV115" s="190">
        <v>100</v>
      </c>
      <c r="AW115" s="190">
        <v>140</v>
      </c>
      <c r="AX115" s="190">
        <v>160</v>
      </c>
      <c r="AY115" s="190">
        <v>400</v>
      </c>
      <c r="AZ115" s="191"/>
      <c r="BA115" s="191"/>
      <c r="BB115" s="191"/>
      <c r="BC115" s="191"/>
      <c r="BD115" s="23"/>
      <c r="BE115" s="23"/>
      <c r="BF115" s="24"/>
      <c r="BG115" s="25">
        <f t="shared" si="138"/>
        <v>0</v>
      </c>
      <c r="BH115" s="27">
        <f>+IF(BI115="SI",IFERROR((IF(BI115="SI",BE115,0)/AX115),"REVISAR"),0)</f>
        <v>0</v>
      </c>
      <c r="BI115" s="24" t="s">
        <v>49</v>
      </c>
      <c r="BJ115" s="24"/>
      <c r="BK115" s="23"/>
      <c r="BL115" s="23"/>
      <c r="BM115" s="24"/>
      <c r="BN115" s="26">
        <f t="shared" si="139"/>
        <v>0</v>
      </c>
      <c r="BO115" s="27">
        <f t="shared" si="124"/>
        <v>0</v>
      </c>
      <c r="BP115" s="24" t="s">
        <v>49</v>
      </c>
      <c r="BQ115" s="28"/>
      <c r="BR115" s="29"/>
      <c r="BS115" s="23"/>
      <c r="BT115" s="24"/>
      <c r="BU115" s="26">
        <f t="shared" si="140"/>
        <v>0</v>
      </c>
      <c r="BV115" s="27">
        <f t="shared" si="125"/>
        <v>0</v>
      </c>
      <c r="BW115" s="24" t="s">
        <v>49</v>
      </c>
      <c r="BX115" s="24"/>
      <c r="BY115" s="23"/>
      <c r="BZ115" s="23"/>
      <c r="CA115" s="24"/>
      <c r="CB115" s="26">
        <f t="shared" si="141"/>
        <v>0</v>
      </c>
      <c r="CC115" s="27">
        <f t="shared" si="126"/>
        <v>0</v>
      </c>
      <c r="CD115" s="24" t="s">
        <v>49</v>
      </c>
      <c r="CE115" s="24"/>
      <c r="CF115" s="23"/>
      <c r="CG115" s="23"/>
      <c r="CH115" s="24"/>
      <c r="CI115" s="26">
        <f t="shared" si="142"/>
        <v>0</v>
      </c>
      <c r="CJ115" s="27">
        <f t="shared" si="127"/>
        <v>0</v>
      </c>
      <c r="CK115" s="24" t="s">
        <v>49</v>
      </c>
      <c r="CL115" s="24"/>
      <c r="CM115" s="187">
        <v>80</v>
      </c>
      <c r="CN115" s="215"/>
      <c r="CO115" s="132"/>
      <c r="CP115" s="26">
        <f t="shared" si="143"/>
        <v>0.5</v>
      </c>
      <c r="CQ115" s="27">
        <f t="shared" si="128"/>
        <v>0</v>
      </c>
      <c r="CR115" s="24" t="s">
        <v>49</v>
      </c>
      <c r="CS115" s="133"/>
      <c r="CT115" s="23"/>
      <c r="CU115" s="23"/>
      <c r="CV115" s="24"/>
      <c r="CW115" s="26">
        <f t="shared" si="144"/>
        <v>0</v>
      </c>
      <c r="CX115" s="27">
        <f t="shared" si="129"/>
        <v>0</v>
      </c>
      <c r="CY115" s="24" t="s">
        <v>49</v>
      </c>
      <c r="CZ115" s="24"/>
      <c r="DA115" s="23"/>
      <c r="DB115" s="23"/>
      <c r="DC115" s="24"/>
      <c r="DD115" s="26">
        <f t="shared" si="145"/>
        <v>0</v>
      </c>
      <c r="DE115" s="27">
        <f t="shared" si="130"/>
        <v>0</v>
      </c>
      <c r="DF115" s="24" t="s">
        <v>49</v>
      </c>
      <c r="DG115" s="24"/>
      <c r="DH115" s="23"/>
      <c r="DI115" s="23"/>
      <c r="DJ115" s="24"/>
      <c r="DK115" s="26">
        <f t="shared" si="146"/>
        <v>0</v>
      </c>
      <c r="DL115" s="27">
        <f t="shared" si="131"/>
        <v>0</v>
      </c>
      <c r="DM115" s="24" t="s">
        <v>49</v>
      </c>
      <c r="DN115" s="24"/>
      <c r="DO115" s="23"/>
      <c r="DP115" s="23"/>
      <c r="DQ115" s="24"/>
      <c r="DR115" s="26">
        <f t="shared" si="147"/>
        <v>0</v>
      </c>
      <c r="DS115" s="27">
        <f t="shared" si="132"/>
        <v>0</v>
      </c>
      <c r="DT115" s="24" t="s">
        <v>49</v>
      </c>
      <c r="DU115" s="24"/>
      <c r="DV115" s="23"/>
      <c r="DW115" s="23"/>
      <c r="DX115" s="24"/>
      <c r="DY115" s="26">
        <f t="shared" si="148"/>
        <v>0</v>
      </c>
      <c r="DZ115" s="27">
        <f t="shared" si="133"/>
        <v>0</v>
      </c>
      <c r="EA115" s="24" t="s">
        <v>49</v>
      </c>
      <c r="EB115" s="24"/>
      <c r="EC115" s="216">
        <v>160</v>
      </c>
      <c r="ED115" s="23"/>
      <c r="EE115" s="24"/>
      <c r="EF115" s="26">
        <f t="shared" si="136"/>
        <v>1</v>
      </c>
      <c r="EG115" s="27">
        <f t="shared" si="134"/>
        <v>0</v>
      </c>
      <c r="EH115" s="24" t="s">
        <v>49</v>
      </c>
      <c r="EI115" s="24"/>
      <c r="EJ115" s="31">
        <v>2026</v>
      </c>
    </row>
    <row r="116" spans="2:140" ht="37" customHeight="1" x14ac:dyDescent="0.25">
      <c r="B116" s="15" t="s">
        <v>84</v>
      </c>
      <c r="C116" s="15" t="s">
        <v>85</v>
      </c>
      <c r="D116" s="15" t="s">
        <v>703</v>
      </c>
      <c r="E116" s="15" t="s">
        <v>129</v>
      </c>
      <c r="F116" s="15" t="s">
        <v>244</v>
      </c>
      <c r="G116" s="16" t="s">
        <v>245</v>
      </c>
      <c r="H116" s="15" t="s">
        <v>469</v>
      </c>
      <c r="I116" s="15" t="s">
        <v>247</v>
      </c>
      <c r="J116" s="15" t="s">
        <v>81</v>
      </c>
      <c r="K116" s="15" t="s">
        <v>81</v>
      </c>
      <c r="L116" s="15" t="s">
        <v>81</v>
      </c>
      <c r="M116" s="15" t="s">
        <v>470</v>
      </c>
      <c r="N116" s="15" t="s">
        <v>470</v>
      </c>
      <c r="O116" s="21">
        <v>464</v>
      </c>
      <c r="P116" s="20" t="s">
        <v>721</v>
      </c>
      <c r="Q116" s="19" t="s">
        <v>252</v>
      </c>
      <c r="R116" s="18" t="s">
        <v>354</v>
      </c>
      <c r="S116" s="18" t="s">
        <v>318</v>
      </c>
      <c r="T116" s="18" t="s">
        <v>274</v>
      </c>
      <c r="U116" s="18" t="s">
        <v>255</v>
      </c>
      <c r="V116" s="18">
        <v>15</v>
      </c>
      <c r="W116" s="18" t="s">
        <v>328</v>
      </c>
      <c r="X116" s="19" t="s">
        <v>320</v>
      </c>
      <c r="Y116" s="20"/>
      <c r="Z116" s="20"/>
      <c r="AA116" s="20"/>
      <c r="AB116" s="20"/>
      <c r="AC116" s="20"/>
      <c r="AD116" s="20"/>
      <c r="AE116" s="20"/>
      <c r="AF116" s="20" t="s">
        <v>1089</v>
      </c>
      <c r="AG116" s="20"/>
      <c r="AH116" s="21"/>
      <c r="AI116" s="21"/>
      <c r="AJ116" s="21"/>
      <c r="AK116" s="21"/>
      <c r="AL116" s="21"/>
      <c r="AM116" s="21"/>
      <c r="AN116" s="21"/>
      <c r="AO116" s="21"/>
      <c r="AP116" s="21"/>
      <c r="AQ116" s="21"/>
      <c r="AR116" s="22"/>
      <c r="AS116" s="21"/>
      <c r="AT116" s="21"/>
      <c r="AU116" s="21">
        <v>0.2</v>
      </c>
      <c r="AV116" s="190">
        <v>0.3</v>
      </c>
      <c r="AW116" s="190">
        <v>0.3</v>
      </c>
      <c r="AX116" s="190">
        <v>0.2</v>
      </c>
      <c r="AY116" s="190">
        <v>1</v>
      </c>
      <c r="AZ116" s="191"/>
      <c r="BA116" s="191"/>
      <c r="BB116" s="191"/>
      <c r="BC116" s="191"/>
      <c r="BD116" s="23"/>
      <c r="BE116" s="23"/>
      <c r="BF116" s="24"/>
      <c r="BG116" s="25">
        <f t="shared" si="138"/>
        <v>0</v>
      </c>
      <c r="BH116" s="26">
        <f t="shared" ref="BH116:BH119" si="149">IFERROR(BE116/AX116,0)</f>
        <v>0</v>
      </c>
      <c r="BI116" s="24" t="s">
        <v>49</v>
      </c>
      <c r="BJ116" s="24"/>
      <c r="BK116" s="23"/>
      <c r="BL116" s="23"/>
      <c r="BM116" s="24"/>
      <c r="BN116" s="26">
        <f t="shared" si="139"/>
        <v>0</v>
      </c>
      <c r="BO116" s="27">
        <f t="shared" si="124"/>
        <v>0</v>
      </c>
      <c r="BP116" s="24" t="s">
        <v>49</v>
      </c>
      <c r="BQ116" s="28"/>
      <c r="BR116" s="29"/>
      <c r="BS116" s="23"/>
      <c r="BT116" s="24"/>
      <c r="BU116" s="26">
        <f t="shared" si="140"/>
        <v>0</v>
      </c>
      <c r="BV116" s="27">
        <f t="shared" si="125"/>
        <v>0</v>
      </c>
      <c r="BW116" s="24" t="s">
        <v>49</v>
      </c>
      <c r="BX116" s="24"/>
      <c r="BY116" s="23"/>
      <c r="BZ116" s="23"/>
      <c r="CA116" s="24"/>
      <c r="CB116" s="26">
        <f t="shared" si="141"/>
        <v>0</v>
      </c>
      <c r="CC116" s="27">
        <f t="shared" si="126"/>
        <v>0</v>
      </c>
      <c r="CD116" s="24" t="s">
        <v>49</v>
      </c>
      <c r="CE116" s="24"/>
      <c r="CF116" s="23"/>
      <c r="CG116" s="23"/>
      <c r="CH116" s="24"/>
      <c r="CI116" s="26">
        <f t="shared" si="142"/>
        <v>0</v>
      </c>
      <c r="CJ116" s="27">
        <f t="shared" si="127"/>
        <v>0</v>
      </c>
      <c r="CK116" s="24" t="s">
        <v>49</v>
      </c>
      <c r="CL116" s="24"/>
      <c r="CM116" s="187"/>
      <c r="CN116" s="215"/>
      <c r="CO116" s="132"/>
      <c r="CP116" s="26">
        <f t="shared" si="143"/>
        <v>0</v>
      </c>
      <c r="CQ116" s="27">
        <f t="shared" si="128"/>
        <v>0</v>
      </c>
      <c r="CR116" s="24" t="s">
        <v>49</v>
      </c>
      <c r="CS116" s="133"/>
      <c r="CT116" s="23"/>
      <c r="CU116" s="23"/>
      <c r="CV116" s="24"/>
      <c r="CW116" s="26">
        <f t="shared" si="144"/>
        <v>0</v>
      </c>
      <c r="CX116" s="27">
        <f t="shared" si="129"/>
        <v>0</v>
      </c>
      <c r="CY116" s="24" t="s">
        <v>49</v>
      </c>
      <c r="CZ116" s="24"/>
      <c r="DA116" s="23"/>
      <c r="DB116" s="23"/>
      <c r="DC116" s="24"/>
      <c r="DD116" s="26">
        <f t="shared" si="145"/>
        <v>0</v>
      </c>
      <c r="DE116" s="27">
        <f t="shared" si="130"/>
        <v>0</v>
      </c>
      <c r="DF116" s="24" t="s">
        <v>49</v>
      </c>
      <c r="DG116" s="24"/>
      <c r="DH116" s="23"/>
      <c r="DI116" s="23"/>
      <c r="DJ116" s="24"/>
      <c r="DK116" s="26">
        <f t="shared" si="146"/>
        <v>0</v>
      </c>
      <c r="DL116" s="27">
        <f t="shared" si="131"/>
        <v>0</v>
      </c>
      <c r="DM116" s="24" t="s">
        <v>49</v>
      </c>
      <c r="DN116" s="24"/>
      <c r="DO116" s="23"/>
      <c r="DP116" s="23"/>
      <c r="DQ116" s="24"/>
      <c r="DR116" s="26">
        <f t="shared" si="147"/>
        <v>0</v>
      </c>
      <c r="DS116" s="27">
        <f t="shared" si="132"/>
        <v>0</v>
      </c>
      <c r="DT116" s="24" t="s">
        <v>49</v>
      </c>
      <c r="DU116" s="24"/>
      <c r="DV116" s="23"/>
      <c r="DW116" s="23"/>
      <c r="DX116" s="24"/>
      <c r="DY116" s="26">
        <f t="shared" si="148"/>
        <v>0</v>
      </c>
      <c r="DZ116" s="27">
        <f t="shared" si="133"/>
        <v>0</v>
      </c>
      <c r="EA116" s="24" t="s">
        <v>49</v>
      </c>
      <c r="EB116" s="24"/>
      <c r="EC116" s="216">
        <v>0.2</v>
      </c>
      <c r="ED116" s="23"/>
      <c r="EE116" s="24"/>
      <c r="EF116" s="26">
        <f t="shared" si="136"/>
        <v>1</v>
      </c>
      <c r="EG116" s="27">
        <f t="shared" si="134"/>
        <v>0</v>
      </c>
      <c r="EH116" s="24" t="s">
        <v>49</v>
      </c>
      <c r="EI116" s="24"/>
      <c r="EJ116" s="31">
        <v>2026</v>
      </c>
    </row>
    <row r="117" spans="2:140" ht="37" customHeight="1" x14ac:dyDescent="0.25">
      <c r="B117" s="15" t="s">
        <v>84</v>
      </c>
      <c r="C117" s="15" t="s">
        <v>85</v>
      </c>
      <c r="D117" s="15" t="s">
        <v>703</v>
      </c>
      <c r="E117" s="15" t="s">
        <v>129</v>
      </c>
      <c r="F117" s="15" t="s">
        <v>244</v>
      </c>
      <c r="G117" s="16" t="s">
        <v>245</v>
      </c>
      <c r="H117" s="15" t="s">
        <v>469</v>
      </c>
      <c r="I117" s="15" t="s">
        <v>247</v>
      </c>
      <c r="J117" s="15" t="s">
        <v>81</v>
      </c>
      <c r="K117" s="15" t="s">
        <v>81</v>
      </c>
      <c r="L117" s="15" t="s">
        <v>81</v>
      </c>
      <c r="M117" s="15" t="s">
        <v>470</v>
      </c>
      <c r="N117" s="15" t="s">
        <v>470</v>
      </c>
      <c r="O117" s="21">
        <v>467</v>
      </c>
      <c r="P117" s="20" t="s">
        <v>722</v>
      </c>
      <c r="Q117" s="19" t="s">
        <v>252</v>
      </c>
      <c r="R117" s="18" t="s">
        <v>354</v>
      </c>
      <c r="S117" s="18" t="s">
        <v>723</v>
      </c>
      <c r="T117" s="18" t="s">
        <v>254</v>
      </c>
      <c r="U117" s="18" t="s">
        <v>255</v>
      </c>
      <c r="V117" s="18">
        <v>15</v>
      </c>
      <c r="W117" s="18" t="s">
        <v>328</v>
      </c>
      <c r="X117" s="19" t="s">
        <v>320</v>
      </c>
      <c r="Y117" s="20"/>
      <c r="Z117" s="20"/>
      <c r="AA117" s="20"/>
      <c r="AB117" s="20"/>
      <c r="AC117" s="20"/>
      <c r="AD117" s="20"/>
      <c r="AE117" s="20"/>
      <c r="AF117" s="20" t="s">
        <v>1090</v>
      </c>
      <c r="AG117" s="20"/>
      <c r="AH117" s="21"/>
      <c r="AI117" s="21"/>
      <c r="AJ117" s="21"/>
      <c r="AK117" s="21"/>
      <c r="AL117" s="21"/>
      <c r="AM117" s="21"/>
      <c r="AN117" s="21"/>
      <c r="AO117" s="21"/>
      <c r="AP117" s="21"/>
      <c r="AQ117" s="21"/>
      <c r="AR117" s="22"/>
      <c r="AS117" s="21"/>
      <c r="AT117" s="21"/>
      <c r="AU117" s="21"/>
      <c r="AV117" s="190"/>
      <c r="AW117" s="190"/>
      <c r="AX117" s="190">
        <v>1</v>
      </c>
      <c r="AY117" s="190">
        <v>1</v>
      </c>
      <c r="AZ117" s="191"/>
      <c r="BA117" s="191"/>
      <c r="BB117" s="191"/>
      <c r="BC117" s="191"/>
      <c r="BD117" s="23"/>
      <c r="BE117" s="23"/>
      <c r="BF117" s="24"/>
      <c r="BG117" s="25">
        <f t="shared" si="138"/>
        <v>0</v>
      </c>
      <c r="BH117" s="26">
        <f t="shared" si="149"/>
        <v>0</v>
      </c>
      <c r="BI117" s="24" t="s">
        <v>49</v>
      </c>
      <c r="BJ117" s="24"/>
      <c r="BK117" s="23"/>
      <c r="BL117" s="23"/>
      <c r="BM117" s="24"/>
      <c r="BN117" s="26">
        <f t="shared" si="139"/>
        <v>0</v>
      </c>
      <c r="BO117" s="27">
        <f t="shared" si="124"/>
        <v>0</v>
      </c>
      <c r="BP117" s="24" t="s">
        <v>49</v>
      </c>
      <c r="BQ117" s="28"/>
      <c r="BR117" s="29"/>
      <c r="BS117" s="23"/>
      <c r="BT117" s="24"/>
      <c r="BU117" s="26">
        <f t="shared" si="140"/>
        <v>0</v>
      </c>
      <c r="BV117" s="27">
        <f t="shared" si="125"/>
        <v>0</v>
      </c>
      <c r="BW117" s="24" t="s">
        <v>49</v>
      </c>
      <c r="BX117" s="24"/>
      <c r="BY117" s="23"/>
      <c r="BZ117" s="23"/>
      <c r="CA117" s="24"/>
      <c r="CB117" s="26">
        <f t="shared" si="141"/>
        <v>0</v>
      </c>
      <c r="CC117" s="27">
        <f t="shared" si="126"/>
        <v>0</v>
      </c>
      <c r="CD117" s="24" t="s">
        <v>49</v>
      </c>
      <c r="CE117" s="24"/>
      <c r="CF117" s="23"/>
      <c r="CG117" s="23"/>
      <c r="CH117" s="24"/>
      <c r="CI117" s="26">
        <f t="shared" si="142"/>
        <v>0</v>
      </c>
      <c r="CJ117" s="27">
        <f t="shared" si="127"/>
        <v>0</v>
      </c>
      <c r="CK117" s="24" t="s">
        <v>49</v>
      </c>
      <c r="CL117" s="24"/>
      <c r="CM117" s="187">
        <v>0.5</v>
      </c>
      <c r="CN117" s="187"/>
      <c r="CO117" s="24"/>
      <c r="CP117" s="26">
        <f t="shared" si="143"/>
        <v>0.5</v>
      </c>
      <c r="CQ117" s="27">
        <f t="shared" si="128"/>
        <v>0</v>
      </c>
      <c r="CR117" s="24" t="s">
        <v>49</v>
      </c>
      <c r="CS117" s="24"/>
      <c r="CT117" s="23"/>
      <c r="CU117" s="23"/>
      <c r="CV117" s="24"/>
      <c r="CW117" s="26">
        <f t="shared" si="144"/>
        <v>0</v>
      </c>
      <c r="CX117" s="27">
        <f t="shared" si="129"/>
        <v>0</v>
      </c>
      <c r="CY117" s="24" t="s">
        <v>49</v>
      </c>
      <c r="CZ117" s="24"/>
      <c r="DA117" s="23"/>
      <c r="DB117" s="23"/>
      <c r="DC117" s="24"/>
      <c r="DD117" s="26">
        <f t="shared" si="145"/>
        <v>0</v>
      </c>
      <c r="DE117" s="27">
        <f t="shared" si="130"/>
        <v>0</v>
      </c>
      <c r="DF117" s="24" t="s">
        <v>49</v>
      </c>
      <c r="DG117" s="24"/>
      <c r="DH117" s="29"/>
      <c r="DI117" s="23"/>
      <c r="DJ117" s="24"/>
      <c r="DK117" s="26">
        <f t="shared" si="146"/>
        <v>0</v>
      </c>
      <c r="DL117" s="27">
        <f t="shared" si="131"/>
        <v>0</v>
      </c>
      <c r="DM117" s="24" t="s">
        <v>49</v>
      </c>
      <c r="DN117" s="24"/>
      <c r="DO117" s="29"/>
      <c r="DP117" s="23"/>
      <c r="DQ117" s="24"/>
      <c r="DR117" s="26">
        <f t="shared" si="147"/>
        <v>0</v>
      </c>
      <c r="DS117" s="27">
        <f t="shared" si="132"/>
        <v>0</v>
      </c>
      <c r="DT117" s="24" t="s">
        <v>49</v>
      </c>
      <c r="DU117" s="24"/>
      <c r="DV117" s="29"/>
      <c r="DW117" s="23"/>
      <c r="DX117" s="24"/>
      <c r="DY117" s="26">
        <f t="shared" si="148"/>
        <v>0</v>
      </c>
      <c r="DZ117" s="27">
        <f t="shared" si="133"/>
        <v>0</v>
      </c>
      <c r="EA117" s="24" t="s">
        <v>49</v>
      </c>
      <c r="EB117" s="24"/>
      <c r="EC117" s="216">
        <v>1</v>
      </c>
      <c r="ED117" s="23"/>
      <c r="EE117" s="24"/>
      <c r="EF117" s="26">
        <f t="shared" si="136"/>
        <v>1</v>
      </c>
      <c r="EG117" s="27">
        <f t="shared" si="134"/>
        <v>0</v>
      </c>
      <c r="EH117" s="24" t="s">
        <v>49</v>
      </c>
      <c r="EI117" s="24"/>
      <c r="EJ117" s="31">
        <v>2026</v>
      </c>
    </row>
    <row r="118" spans="2:140" ht="37" customHeight="1" x14ac:dyDescent="0.25">
      <c r="B118" s="15" t="s">
        <v>84</v>
      </c>
      <c r="C118" s="15" t="s">
        <v>85</v>
      </c>
      <c r="D118" s="15" t="s">
        <v>703</v>
      </c>
      <c r="E118" s="15" t="s">
        <v>129</v>
      </c>
      <c r="F118" s="15" t="s">
        <v>244</v>
      </c>
      <c r="G118" s="16" t="s">
        <v>245</v>
      </c>
      <c r="H118" s="15" t="s">
        <v>469</v>
      </c>
      <c r="I118" s="15" t="s">
        <v>247</v>
      </c>
      <c r="J118" s="15" t="s">
        <v>81</v>
      </c>
      <c r="K118" s="15" t="s">
        <v>81</v>
      </c>
      <c r="L118" s="15" t="s">
        <v>81</v>
      </c>
      <c r="M118" s="15" t="s">
        <v>470</v>
      </c>
      <c r="N118" s="15" t="s">
        <v>470</v>
      </c>
      <c r="O118" s="21">
        <v>468</v>
      </c>
      <c r="P118" s="20" t="s">
        <v>724</v>
      </c>
      <c r="Q118" s="19" t="s">
        <v>252</v>
      </c>
      <c r="R118" s="18" t="s">
        <v>354</v>
      </c>
      <c r="S118" s="18" t="s">
        <v>725</v>
      </c>
      <c r="T118" s="18" t="s">
        <v>254</v>
      </c>
      <c r="U118" s="18" t="s">
        <v>255</v>
      </c>
      <c r="V118" s="18">
        <v>15</v>
      </c>
      <c r="W118" s="18" t="s">
        <v>328</v>
      </c>
      <c r="X118" s="19" t="s">
        <v>320</v>
      </c>
      <c r="Y118" s="20"/>
      <c r="Z118" s="20"/>
      <c r="AA118" s="20"/>
      <c r="AB118" s="20"/>
      <c r="AC118" s="20"/>
      <c r="AD118" s="20"/>
      <c r="AE118" s="20"/>
      <c r="AF118" s="20" t="s">
        <v>1091</v>
      </c>
      <c r="AG118" s="20"/>
      <c r="AH118" s="21"/>
      <c r="AI118" s="21"/>
      <c r="AJ118" s="21"/>
      <c r="AK118" s="21"/>
      <c r="AL118" s="21"/>
      <c r="AM118" s="21"/>
      <c r="AN118" s="21"/>
      <c r="AO118" s="21"/>
      <c r="AP118" s="21"/>
      <c r="AQ118" s="21"/>
      <c r="AR118" s="22"/>
      <c r="AS118" s="21"/>
      <c r="AT118" s="21"/>
      <c r="AU118" s="21"/>
      <c r="AV118" s="190"/>
      <c r="AW118" s="190"/>
      <c r="AX118" s="190">
        <v>1</v>
      </c>
      <c r="AY118" s="190">
        <v>1</v>
      </c>
      <c r="AZ118" s="191"/>
      <c r="BA118" s="191"/>
      <c r="BB118" s="191"/>
      <c r="BC118" s="191"/>
      <c r="BD118" s="23"/>
      <c r="BE118" s="23"/>
      <c r="BF118" s="24"/>
      <c r="BG118" s="25">
        <f t="shared" si="138"/>
        <v>0</v>
      </c>
      <c r="BH118" s="26">
        <f t="shared" si="149"/>
        <v>0</v>
      </c>
      <c r="BI118" s="24" t="s">
        <v>49</v>
      </c>
      <c r="BJ118" s="24"/>
      <c r="BK118" s="23"/>
      <c r="BL118" s="23"/>
      <c r="BM118" s="24"/>
      <c r="BN118" s="26">
        <f t="shared" si="139"/>
        <v>0</v>
      </c>
      <c r="BO118" s="27">
        <f t="shared" si="124"/>
        <v>0</v>
      </c>
      <c r="BP118" s="24" t="s">
        <v>49</v>
      </c>
      <c r="BQ118" s="28"/>
      <c r="BR118" s="29"/>
      <c r="BS118" s="23"/>
      <c r="BT118" s="24"/>
      <c r="BU118" s="26">
        <f t="shared" si="140"/>
        <v>0</v>
      </c>
      <c r="BV118" s="27">
        <f t="shared" si="125"/>
        <v>0</v>
      </c>
      <c r="BW118" s="24" t="s">
        <v>49</v>
      </c>
      <c r="BX118" s="24"/>
      <c r="BY118" s="23"/>
      <c r="BZ118" s="23"/>
      <c r="CA118" s="24"/>
      <c r="CB118" s="26">
        <f t="shared" si="141"/>
        <v>0</v>
      </c>
      <c r="CC118" s="27">
        <f t="shared" si="126"/>
        <v>0</v>
      </c>
      <c r="CD118" s="24" t="s">
        <v>49</v>
      </c>
      <c r="CE118" s="24"/>
      <c r="CF118" s="23"/>
      <c r="CG118" s="23"/>
      <c r="CH118" s="24"/>
      <c r="CI118" s="26">
        <f t="shared" si="142"/>
        <v>0</v>
      </c>
      <c r="CJ118" s="27">
        <f t="shared" si="127"/>
        <v>0</v>
      </c>
      <c r="CK118" s="24" t="s">
        <v>49</v>
      </c>
      <c r="CL118" s="24"/>
      <c r="CM118" s="187">
        <v>0.5</v>
      </c>
      <c r="CN118" s="187"/>
      <c r="CO118" s="24"/>
      <c r="CP118" s="26">
        <f t="shared" si="143"/>
        <v>0.5</v>
      </c>
      <c r="CQ118" s="27">
        <f t="shared" si="128"/>
        <v>0</v>
      </c>
      <c r="CR118" s="24" t="s">
        <v>49</v>
      </c>
      <c r="CS118" s="24"/>
      <c r="CT118" s="23"/>
      <c r="CU118" s="23"/>
      <c r="CV118" s="24"/>
      <c r="CW118" s="26">
        <f t="shared" si="144"/>
        <v>0</v>
      </c>
      <c r="CX118" s="27">
        <f t="shared" si="129"/>
        <v>0</v>
      </c>
      <c r="CY118" s="24" t="s">
        <v>49</v>
      </c>
      <c r="CZ118" s="24"/>
      <c r="DA118" s="23"/>
      <c r="DB118" s="23"/>
      <c r="DC118" s="24"/>
      <c r="DD118" s="26">
        <f t="shared" si="145"/>
        <v>0</v>
      </c>
      <c r="DE118" s="27">
        <f t="shared" si="130"/>
        <v>0</v>
      </c>
      <c r="DF118" s="24" t="s">
        <v>49</v>
      </c>
      <c r="DG118" s="24"/>
      <c r="DH118" s="23"/>
      <c r="DI118" s="23"/>
      <c r="DJ118" s="24"/>
      <c r="DK118" s="26">
        <f t="shared" si="146"/>
        <v>0</v>
      </c>
      <c r="DL118" s="27">
        <f t="shared" si="131"/>
        <v>0</v>
      </c>
      <c r="DM118" s="24" t="s">
        <v>49</v>
      </c>
      <c r="DN118" s="24"/>
      <c r="DO118" s="23"/>
      <c r="DP118" s="23"/>
      <c r="DQ118" s="24"/>
      <c r="DR118" s="26">
        <f t="shared" si="147"/>
        <v>0</v>
      </c>
      <c r="DS118" s="27">
        <f t="shared" si="132"/>
        <v>0</v>
      </c>
      <c r="DT118" s="24" t="s">
        <v>49</v>
      </c>
      <c r="DU118" s="24"/>
      <c r="DV118" s="23"/>
      <c r="DW118" s="23"/>
      <c r="DX118" s="24"/>
      <c r="DY118" s="26">
        <f t="shared" si="148"/>
        <v>0</v>
      </c>
      <c r="DZ118" s="27">
        <f t="shared" si="133"/>
        <v>0</v>
      </c>
      <c r="EA118" s="24" t="s">
        <v>49</v>
      </c>
      <c r="EB118" s="24"/>
      <c r="EC118" s="216">
        <v>1</v>
      </c>
      <c r="ED118" s="23"/>
      <c r="EE118" s="24"/>
      <c r="EF118" s="26">
        <f t="shared" si="136"/>
        <v>1</v>
      </c>
      <c r="EG118" s="27">
        <f t="shared" si="134"/>
        <v>0</v>
      </c>
      <c r="EH118" s="24" t="s">
        <v>49</v>
      </c>
      <c r="EI118" s="24"/>
      <c r="EJ118" s="31">
        <v>2026</v>
      </c>
    </row>
    <row r="119" spans="2:140" ht="37" customHeight="1" x14ac:dyDescent="0.25">
      <c r="B119" s="15" t="s">
        <v>55</v>
      </c>
      <c r="C119" s="15" t="s">
        <v>56</v>
      </c>
      <c r="D119" s="15" t="s">
        <v>57</v>
      </c>
      <c r="E119" s="15" t="s">
        <v>129</v>
      </c>
      <c r="F119" s="15" t="s">
        <v>244</v>
      </c>
      <c r="G119" s="16" t="s">
        <v>344</v>
      </c>
      <c r="H119" s="15" t="s">
        <v>345</v>
      </c>
      <c r="I119" s="15" t="s">
        <v>247</v>
      </c>
      <c r="J119" s="15" t="s">
        <v>346</v>
      </c>
      <c r="K119" s="15" t="s">
        <v>347</v>
      </c>
      <c r="L119" s="15" t="s">
        <v>348</v>
      </c>
      <c r="M119" s="15" t="s">
        <v>58</v>
      </c>
      <c r="N119" s="15" t="s">
        <v>59</v>
      </c>
      <c r="O119" s="21">
        <v>44</v>
      </c>
      <c r="P119" s="20" t="s">
        <v>349</v>
      </c>
      <c r="Q119" s="19" t="s">
        <v>272</v>
      </c>
      <c r="R119" s="18" t="s">
        <v>253</v>
      </c>
      <c r="S119" s="18" t="s">
        <v>350</v>
      </c>
      <c r="T119" s="18" t="s">
        <v>274</v>
      </c>
      <c r="U119" s="18" t="s">
        <v>332</v>
      </c>
      <c r="V119" s="18">
        <v>0</v>
      </c>
      <c r="W119" s="18" t="s">
        <v>351</v>
      </c>
      <c r="X119" s="19" t="s">
        <v>256</v>
      </c>
      <c r="Y119" s="20"/>
      <c r="Z119" s="20"/>
      <c r="AA119" s="20" t="s">
        <v>67</v>
      </c>
      <c r="AB119" s="20" t="s">
        <v>67</v>
      </c>
      <c r="AC119" s="20" t="s">
        <v>67</v>
      </c>
      <c r="AD119" s="20" t="s">
        <v>67</v>
      </c>
      <c r="AE119" s="20" t="s">
        <v>67</v>
      </c>
      <c r="AF119" s="20" t="s">
        <v>67</v>
      </c>
      <c r="AG119" s="20" t="s">
        <v>67</v>
      </c>
      <c r="AH119" s="21" t="s">
        <v>67</v>
      </c>
      <c r="AI119" s="21" t="s">
        <v>67</v>
      </c>
      <c r="AJ119" s="21" t="s">
        <v>67</v>
      </c>
      <c r="AK119" s="21" t="s">
        <v>67</v>
      </c>
      <c r="AL119" s="21" t="s">
        <v>67</v>
      </c>
      <c r="AM119" s="21" t="s">
        <v>67</v>
      </c>
      <c r="AN119" s="21" t="s">
        <v>67</v>
      </c>
      <c r="AO119" s="21" t="s">
        <v>67</v>
      </c>
      <c r="AP119" s="21" t="s">
        <v>67</v>
      </c>
      <c r="AQ119" s="21" t="s">
        <v>67</v>
      </c>
      <c r="AR119" s="22" t="s">
        <v>67</v>
      </c>
      <c r="AS119" s="21" t="s">
        <v>67</v>
      </c>
      <c r="AT119" s="21"/>
      <c r="AU119" s="21">
        <v>45</v>
      </c>
      <c r="AV119" s="190">
        <v>67</v>
      </c>
      <c r="AW119" s="190">
        <v>88</v>
      </c>
      <c r="AX119" s="190">
        <v>92</v>
      </c>
      <c r="AY119" s="190">
        <v>92</v>
      </c>
      <c r="AZ119" s="191"/>
      <c r="BA119" s="191"/>
      <c r="BB119" s="191"/>
      <c r="BC119" s="191"/>
      <c r="BD119" s="23"/>
      <c r="BE119" s="23"/>
      <c r="BF119" s="24"/>
      <c r="BG119" s="25">
        <f t="shared" si="138"/>
        <v>0</v>
      </c>
      <c r="BH119" s="26">
        <f t="shared" si="149"/>
        <v>0</v>
      </c>
      <c r="BI119" s="24" t="s">
        <v>49</v>
      </c>
      <c r="BJ119" s="24"/>
      <c r="BK119" s="23"/>
      <c r="BL119" s="23"/>
      <c r="BM119" s="24"/>
      <c r="BN119" s="26">
        <f t="shared" si="139"/>
        <v>0</v>
      </c>
      <c r="BO119" s="27">
        <f t="shared" si="124"/>
        <v>0</v>
      </c>
      <c r="BP119" s="24" t="s">
        <v>49</v>
      </c>
      <c r="BQ119" s="28"/>
      <c r="BR119" s="29">
        <v>90</v>
      </c>
      <c r="BS119" s="23">
        <v>91</v>
      </c>
      <c r="BT119" s="24" t="s">
        <v>1095</v>
      </c>
      <c r="BU119" s="26">
        <f t="shared" si="140"/>
        <v>0.97826086956521741</v>
      </c>
      <c r="BV119" s="27">
        <f t="shared" si="125"/>
        <v>0.98913043478260865</v>
      </c>
      <c r="BW119" s="24" t="s">
        <v>50</v>
      </c>
      <c r="BX119" s="24" t="s">
        <v>1096</v>
      </c>
      <c r="BY119" s="23"/>
      <c r="BZ119" s="23"/>
      <c r="CA119" s="24"/>
      <c r="CB119" s="26">
        <f t="shared" si="141"/>
        <v>0</v>
      </c>
      <c r="CC119" s="27">
        <f t="shared" si="126"/>
        <v>0.98913043478260865</v>
      </c>
      <c r="CD119" s="24" t="s">
        <v>49</v>
      </c>
      <c r="CE119" s="24"/>
      <c r="CF119" s="23"/>
      <c r="CG119" s="23"/>
      <c r="CH119" s="24"/>
      <c r="CI119" s="26">
        <f t="shared" si="142"/>
        <v>0</v>
      </c>
      <c r="CJ119" s="27">
        <f t="shared" si="127"/>
        <v>0.98913043478260865</v>
      </c>
      <c r="CK119" s="24" t="s">
        <v>49</v>
      </c>
      <c r="CL119" s="24"/>
      <c r="CM119" s="187">
        <v>91</v>
      </c>
      <c r="CN119" s="187"/>
      <c r="CO119" s="24"/>
      <c r="CP119" s="26">
        <f t="shared" si="143"/>
        <v>0.98913043478260865</v>
      </c>
      <c r="CQ119" s="27">
        <f t="shared" si="128"/>
        <v>0.98913043478260865</v>
      </c>
      <c r="CR119" s="24" t="s">
        <v>49</v>
      </c>
      <c r="CS119" s="24"/>
      <c r="CT119" s="23"/>
      <c r="CU119" s="23"/>
      <c r="CV119" s="24"/>
      <c r="CW119" s="26">
        <f t="shared" si="144"/>
        <v>0</v>
      </c>
      <c r="CX119" s="27">
        <f t="shared" si="129"/>
        <v>0.98913043478260865</v>
      </c>
      <c r="CY119" s="24" t="s">
        <v>49</v>
      </c>
      <c r="CZ119" s="24"/>
      <c r="DA119" s="23"/>
      <c r="DB119" s="23"/>
      <c r="DC119" s="24"/>
      <c r="DD119" s="26">
        <f t="shared" si="145"/>
        <v>0</v>
      </c>
      <c r="DE119" s="27">
        <f t="shared" si="130"/>
        <v>0.98913043478260865</v>
      </c>
      <c r="DF119" s="24" t="s">
        <v>49</v>
      </c>
      <c r="DG119" s="24"/>
      <c r="DH119" s="23">
        <v>91.5</v>
      </c>
      <c r="DI119" s="23"/>
      <c r="DJ119" s="24"/>
      <c r="DK119" s="26">
        <f t="shared" si="146"/>
        <v>0.99456521739130432</v>
      </c>
      <c r="DL119" s="27">
        <f t="shared" si="131"/>
        <v>0.98913043478260865</v>
      </c>
      <c r="DM119" s="24" t="s">
        <v>49</v>
      </c>
      <c r="DN119" s="24"/>
      <c r="DO119" s="23"/>
      <c r="DP119" s="23"/>
      <c r="DQ119" s="24"/>
      <c r="DR119" s="26">
        <f t="shared" si="147"/>
        <v>0</v>
      </c>
      <c r="DS119" s="27">
        <f t="shared" si="132"/>
        <v>0.98913043478260865</v>
      </c>
      <c r="DT119" s="24" t="s">
        <v>49</v>
      </c>
      <c r="DU119" s="24"/>
      <c r="DV119" s="23"/>
      <c r="DW119" s="23"/>
      <c r="DX119" s="24"/>
      <c r="DY119" s="26">
        <f t="shared" si="148"/>
        <v>0</v>
      </c>
      <c r="DZ119" s="27">
        <f t="shared" si="133"/>
        <v>0.98913043478260865</v>
      </c>
      <c r="EA119" s="24" t="s">
        <v>49</v>
      </c>
      <c r="EB119" s="24"/>
      <c r="EC119" s="216">
        <v>92</v>
      </c>
      <c r="ED119" s="23"/>
      <c r="EE119" s="24"/>
      <c r="EF119" s="26">
        <f t="shared" si="136"/>
        <v>1</v>
      </c>
      <c r="EG119" s="27">
        <f t="shared" si="134"/>
        <v>0.98913043478260865</v>
      </c>
      <c r="EH119" s="24" t="s">
        <v>49</v>
      </c>
      <c r="EI119" s="24"/>
      <c r="EJ119" s="31">
        <v>2026</v>
      </c>
    </row>
    <row r="120" spans="2:140" ht="37" customHeight="1" x14ac:dyDescent="0.25">
      <c r="B120" s="15" t="s">
        <v>55</v>
      </c>
      <c r="C120" s="15" t="s">
        <v>56</v>
      </c>
      <c r="D120" s="15" t="s">
        <v>57</v>
      </c>
      <c r="E120" s="15" t="s">
        <v>129</v>
      </c>
      <c r="F120" s="15" t="s">
        <v>244</v>
      </c>
      <c r="G120" s="16" t="s">
        <v>344</v>
      </c>
      <c r="H120" s="15" t="s">
        <v>345</v>
      </c>
      <c r="I120" s="15" t="s">
        <v>247</v>
      </c>
      <c r="J120" s="15" t="s">
        <v>346</v>
      </c>
      <c r="K120" s="15" t="s">
        <v>347</v>
      </c>
      <c r="L120" s="15" t="s">
        <v>348</v>
      </c>
      <c r="M120" s="15" t="s">
        <v>58</v>
      </c>
      <c r="N120" s="15" t="s">
        <v>59</v>
      </c>
      <c r="O120" s="21">
        <v>45</v>
      </c>
      <c r="P120" s="20" t="s">
        <v>352</v>
      </c>
      <c r="Q120" s="19" t="s">
        <v>272</v>
      </c>
      <c r="R120" s="18" t="s">
        <v>253</v>
      </c>
      <c r="S120" s="18" t="s">
        <v>350</v>
      </c>
      <c r="T120" s="18" t="s">
        <v>274</v>
      </c>
      <c r="U120" s="18" t="s">
        <v>332</v>
      </c>
      <c r="V120" s="18">
        <v>0</v>
      </c>
      <c r="W120" s="18" t="s">
        <v>353</v>
      </c>
      <c r="X120" s="19" t="s">
        <v>256</v>
      </c>
      <c r="Y120" s="20"/>
      <c r="Z120" s="20"/>
      <c r="AA120" s="20" t="s">
        <v>67</v>
      </c>
      <c r="AB120" s="20" t="s">
        <v>67</v>
      </c>
      <c r="AC120" s="20" t="s">
        <v>67</v>
      </c>
      <c r="AD120" s="20" t="s">
        <v>67</v>
      </c>
      <c r="AE120" s="20" t="s">
        <v>67</v>
      </c>
      <c r="AF120" s="20" t="s">
        <v>67</v>
      </c>
      <c r="AG120" s="20" t="s">
        <v>67</v>
      </c>
      <c r="AH120" s="21" t="s">
        <v>67</v>
      </c>
      <c r="AI120" s="21" t="s">
        <v>67</v>
      </c>
      <c r="AJ120" s="21" t="s">
        <v>67</v>
      </c>
      <c r="AK120" s="21" t="s">
        <v>67</v>
      </c>
      <c r="AL120" s="21" t="s">
        <v>67</v>
      </c>
      <c r="AM120" s="21" t="s">
        <v>67</v>
      </c>
      <c r="AN120" s="21" t="s">
        <v>67</v>
      </c>
      <c r="AO120" s="21" t="s">
        <v>67</v>
      </c>
      <c r="AP120" s="21" t="s">
        <v>67</v>
      </c>
      <c r="AQ120" s="21" t="s">
        <v>67</v>
      </c>
      <c r="AR120" s="22" t="s">
        <v>67</v>
      </c>
      <c r="AS120" s="21" t="s">
        <v>67</v>
      </c>
      <c r="AT120" s="21"/>
      <c r="AU120" s="21">
        <v>0</v>
      </c>
      <c r="AV120" s="190">
        <v>50</v>
      </c>
      <c r="AW120" s="190">
        <v>86</v>
      </c>
      <c r="AX120" s="190">
        <v>90</v>
      </c>
      <c r="AY120" s="190">
        <v>90</v>
      </c>
      <c r="AZ120" s="191"/>
      <c r="BA120" s="191"/>
      <c r="BB120" s="191"/>
      <c r="BC120" s="191"/>
      <c r="BD120" s="23"/>
      <c r="BE120" s="23"/>
      <c r="BF120" s="24"/>
      <c r="BG120" s="25">
        <f t="shared" si="138"/>
        <v>0</v>
      </c>
      <c r="BH120" s="27">
        <f>+IF(BI120="SI",IFERROR((IF(BI120="SI",BE120,0)/AX120),"REVISAR"),0)</f>
        <v>0</v>
      </c>
      <c r="BI120" s="24" t="s">
        <v>49</v>
      </c>
      <c r="BJ120" s="24"/>
      <c r="BK120" s="23"/>
      <c r="BL120" s="23"/>
      <c r="BM120" s="24"/>
      <c r="BN120" s="26">
        <f t="shared" si="139"/>
        <v>0</v>
      </c>
      <c r="BO120" s="27">
        <f t="shared" si="124"/>
        <v>0</v>
      </c>
      <c r="BP120" s="24" t="s">
        <v>49</v>
      </c>
      <c r="BQ120" s="28"/>
      <c r="BR120" s="29">
        <v>87</v>
      </c>
      <c r="BS120" s="23">
        <v>0</v>
      </c>
      <c r="BT120" s="24" t="s">
        <v>1097</v>
      </c>
      <c r="BU120" s="26">
        <f t="shared" si="140"/>
        <v>0.96666666666666667</v>
      </c>
      <c r="BV120" s="27">
        <f t="shared" si="125"/>
        <v>0</v>
      </c>
      <c r="BW120" s="24" t="s">
        <v>50</v>
      </c>
      <c r="BX120" s="24" t="s">
        <v>1098</v>
      </c>
      <c r="BY120" s="23"/>
      <c r="BZ120" s="23"/>
      <c r="CA120" s="24"/>
      <c r="CB120" s="26">
        <f t="shared" si="141"/>
        <v>0</v>
      </c>
      <c r="CC120" s="27">
        <f t="shared" si="126"/>
        <v>0</v>
      </c>
      <c r="CD120" s="24" t="s">
        <v>49</v>
      </c>
      <c r="CE120" s="24"/>
      <c r="CF120" s="23"/>
      <c r="CG120" s="23"/>
      <c r="CH120" s="24"/>
      <c r="CI120" s="26">
        <f t="shared" si="142"/>
        <v>0</v>
      </c>
      <c r="CJ120" s="27">
        <f t="shared" si="127"/>
        <v>0</v>
      </c>
      <c r="CK120" s="24" t="s">
        <v>49</v>
      </c>
      <c r="CL120" s="24"/>
      <c r="CM120" s="187">
        <v>88</v>
      </c>
      <c r="CN120" s="187"/>
      <c r="CO120" s="24"/>
      <c r="CP120" s="26">
        <f t="shared" si="143"/>
        <v>0.97777777777777775</v>
      </c>
      <c r="CQ120" s="27">
        <f t="shared" si="128"/>
        <v>0</v>
      </c>
      <c r="CR120" s="24" t="s">
        <v>49</v>
      </c>
      <c r="CS120" s="24"/>
      <c r="CT120" s="23"/>
      <c r="CU120" s="23"/>
      <c r="CV120" s="24"/>
      <c r="CW120" s="26">
        <f t="shared" si="144"/>
        <v>0</v>
      </c>
      <c r="CX120" s="27">
        <f t="shared" si="129"/>
        <v>0</v>
      </c>
      <c r="CY120" s="24" t="s">
        <v>49</v>
      </c>
      <c r="CZ120" s="24"/>
      <c r="DA120" s="23"/>
      <c r="DB120" s="23"/>
      <c r="DC120" s="24"/>
      <c r="DD120" s="26">
        <f t="shared" si="145"/>
        <v>0</v>
      </c>
      <c r="DE120" s="27">
        <f t="shared" si="130"/>
        <v>0</v>
      </c>
      <c r="DF120" s="24" t="s">
        <v>49</v>
      </c>
      <c r="DG120" s="24"/>
      <c r="DH120" s="23">
        <v>89</v>
      </c>
      <c r="DI120" s="23"/>
      <c r="DJ120" s="24"/>
      <c r="DK120" s="26">
        <f t="shared" si="146"/>
        <v>0.98888888888888893</v>
      </c>
      <c r="DL120" s="27">
        <f t="shared" si="131"/>
        <v>0</v>
      </c>
      <c r="DM120" s="24" t="s">
        <v>49</v>
      </c>
      <c r="DN120" s="24"/>
      <c r="DO120" s="23"/>
      <c r="DP120" s="23"/>
      <c r="DQ120" s="24"/>
      <c r="DR120" s="26">
        <f t="shared" si="147"/>
        <v>0</v>
      </c>
      <c r="DS120" s="27">
        <f t="shared" si="132"/>
        <v>0</v>
      </c>
      <c r="DT120" s="24" t="s">
        <v>49</v>
      </c>
      <c r="DU120" s="24"/>
      <c r="DV120" s="23"/>
      <c r="DW120" s="23"/>
      <c r="DX120" s="24"/>
      <c r="DY120" s="26">
        <f t="shared" si="148"/>
        <v>0</v>
      </c>
      <c r="DZ120" s="27">
        <f t="shared" si="133"/>
        <v>0</v>
      </c>
      <c r="EA120" s="24" t="s">
        <v>49</v>
      </c>
      <c r="EB120" s="24"/>
      <c r="EC120" s="216">
        <v>90</v>
      </c>
      <c r="ED120" s="23"/>
      <c r="EE120" s="24"/>
      <c r="EF120" s="26">
        <f t="shared" si="136"/>
        <v>1</v>
      </c>
      <c r="EG120" s="27">
        <f t="shared" si="134"/>
        <v>0</v>
      </c>
      <c r="EH120" s="24" t="s">
        <v>49</v>
      </c>
      <c r="EI120" s="24"/>
      <c r="EJ120" s="31">
        <v>2026</v>
      </c>
    </row>
    <row r="121" spans="2:140" ht="37" customHeight="1" x14ac:dyDescent="0.25">
      <c r="B121" s="15" t="s">
        <v>55</v>
      </c>
      <c r="C121" s="15" t="s">
        <v>56</v>
      </c>
      <c r="D121" s="15" t="s">
        <v>60</v>
      </c>
      <c r="E121" s="15" t="s">
        <v>129</v>
      </c>
      <c r="F121" s="15" t="s">
        <v>244</v>
      </c>
      <c r="G121" s="16" t="s">
        <v>344</v>
      </c>
      <c r="H121" s="15" t="s">
        <v>345</v>
      </c>
      <c r="I121" s="15" t="s">
        <v>247</v>
      </c>
      <c r="J121" s="15" t="s">
        <v>346</v>
      </c>
      <c r="K121" s="15" t="s">
        <v>347</v>
      </c>
      <c r="L121" s="15" t="s">
        <v>348</v>
      </c>
      <c r="M121" s="15" t="s">
        <v>58</v>
      </c>
      <c r="N121" s="15" t="s">
        <v>61</v>
      </c>
      <c r="O121" s="21">
        <v>115</v>
      </c>
      <c r="P121" s="20" t="s">
        <v>357</v>
      </c>
      <c r="Q121" s="19" t="s">
        <v>252</v>
      </c>
      <c r="R121" s="18" t="s">
        <v>419</v>
      </c>
      <c r="S121" s="18" t="s">
        <v>1099</v>
      </c>
      <c r="T121" s="18" t="s">
        <v>254</v>
      </c>
      <c r="U121" s="18" t="s">
        <v>332</v>
      </c>
      <c r="V121" s="18">
        <v>0</v>
      </c>
      <c r="W121" s="18" t="s">
        <v>358</v>
      </c>
      <c r="X121" s="19" t="s">
        <v>256</v>
      </c>
      <c r="Y121" s="20" t="s">
        <v>1100</v>
      </c>
      <c r="Z121" s="20" t="s">
        <v>67</v>
      </c>
      <c r="AA121" s="20" t="s">
        <v>67</v>
      </c>
      <c r="AB121" s="20"/>
      <c r="AC121" s="20"/>
      <c r="AD121" s="20"/>
      <c r="AE121" s="20"/>
      <c r="AF121" s="20"/>
      <c r="AG121" s="20"/>
      <c r="AH121" s="21" t="s">
        <v>67</v>
      </c>
      <c r="AI121" s="21" t="s">
        <v>67</v>
      </c>
      <c r="AJ121" s="21"/>
      <c r="AK121" s="21" t="s">
        <v>67</v>
      </c>
      <c r="AL121" s="21" t="s">
        <v>67</v>
      </c>
      <c r="AM121" s="21"/>
      <c r="AN121" s="21" t="s">
        <v>67</v>
      </c>
      <c r="AO121" s="21" t="s">
        <v>67</v>
      </c>
      <c r="AP121" s="21"/>
      <c r="AQ121" s="21" t="s">
        <v>67</v>
      </c>
      <c r="AR121" s="22" t="s">
        <v>67</v>
      </c>
      <c r="AS121" s="21"/>
      <c r="AT121" s="21">
        <v>812</v>
      </c>
      <c r="AU121" s="21">
        <v>791</v>
      </c>
      <c r="AV121" s="190">
        <v>550</v>
      </c>
      <c r="AW121" s="190">
        <v>700</v>
      </c>
      <c r="AX121" s="190">
        <v>667</v>
      </c>
      <c r="AY121" s="190">
        <v>3370</v>
      </c>
      <c r="AZ121" s="191"/>
      <c r="BA121" s="191"/>
      <c r="BB121" s="191"/>
      <c r="BC121" s="191"/>
      <c r="BD121" s="23"/>
      <c r="BE121" s="23"/>
      <c r="BF121" s="24"/>
      <c r="BG121" s="25">
        <f t="shared" si="138"/>
        <v>0</v>
      </c>
      <c r="BH121" s="26">
        <f>IFERROR(BE121/AX121,0)</f>
        <v>0</v>
      </c>
      <c r="BI121" s="24" t="s">
        <v>49</v>
      </c>
      <c r="BJ121" s="24"/>
      <c r="BK121" s="23"/>
      <c r="BL121" s="23"/>
      <c r="BM121" s="24"/>
      <c r="BN121" s="26">
        <f t="shared" si="139"/>
        <v>0</v>
      </c>
      <c r="BO121" s="27">
        <f t="shared" si="124"/>
        <v>0</v>
      </c>
      <c r="BP121" s="24" t="s">
        <v>49</v>
      </c>
      <c r="BQ121" s="28"/>
      <c r="BR121" s="29">
        <v>167</v>
      </c>
      <c r="BS121" s="23">
        <v>133</v>
      </c>
      <c r="BT121" s="24" t="s">
        <v>1101</v>
      </c>
      <c r="BU121" s="26">
        <f t="shared" si="140"/>
        <v>0.25037481259370314</v>
      </c>
      <c r="BV121" s="27">
        <f t="shared" si="125"/>
        <v>0.19940029985007496</v>
      </c>
      <c r="BW121" s="24" t="s">
        <v>50</v>
      </c>
      <c r="BX121" s="24" t="s">
        <v>1102</v>
      </c>
      <c r="BY121" s="23"/>
      <c r="BZ121" s="23"/>
      <c r="CA121" s="24"/>
      <c r="CB121" s="26">
        <f t="shared" si="141"/>
        <v>0</v>
      </c>
      <c r="CC121" s="27">
        <f t="shared" si="126"/>
        <v>0.19940029985007496</v>
      </c>
      <c r="CD121" s="24" t="s">
        <v>49</v>
      </c>
      <c r="CE121" s="24"/>
      <c r="CF121" s="23"/>
      <c r="CG121" s="23"/>
      <c r="CH121" s="24"/>
      <c r="CI121" s="26">
        <f t="shared" si="142"/>
        <v>0</v>
      </c>
      <c r="CJ121" s="27">
        <f t="shared" si="127"/>
        <v>0.19940029985007496</v>
      </c>
      <c r="CK121" s="24" t="s">
        <v>49</v>
      </c>
      <c r="CL121" s="24"/>
      <c r="CM121" s="187">
        <v>334</v>
      </c>
      <c r="CN121" s="187"/>
      <c r="CO121" s="24"/>
      <c r="CP121" s="26">
        <f t="shared" si="143"/>
        <v>0.50074962518740629</v>
      </c>
      <c r="CQ121" s="27">
        <f t="shared" si="128"/>
        <v>0.19940029985007496</v>
      </c>
      <c r="CR121" s="24" t="s">
        <v>49</v>
      </c>
      <c r="CS121" s="24"/>
      <c r="CT121" s="23"/>
      <c r="CU121" s="23"/>
      <c r="CV121" s="24"/>
      <c r="CW121" s="26">
        <f t="shared" si="144"/>
        <v>0</v>
      </c>
      <c r="CX121" s="27">
        <f t="shared" si="129"/>
        <v>0.19940029985007496</v>
      </c>
      <c r="CY121" s="24" t="s">
        <v>49</v>
      </c>
      <c r="CZ121" s="24"/>
      <c r="DA121" s="23"/>
      <c r="DB121" s="23"/>
      <c r="DC121" s="24"/>
      <c r="DD121" s="26">
        <f t="shared" si="145"/>
        <v>0</v>
      </c>
      <c r="DE121" s="27">
        <f t="shared" si="130"/>
        <v>0.19940029985007496</v>
      </c>
      <c r="DF121" s="24" t="s">
        <v>49</v>
      </c>
      <c r="DG121" s="24"/>
      <c r="DH121" s="23">
        <v>501</v>
      </c>
      <c r="DI121" s="23"/>
      <c r="DJ121" s="24"/>
      <c r="DK121" s="26">
        <f t="shared" si="146"/>
        <v>0.75112443778110949</v>
      </c>
      <c r="DL121" s="27">
        <f t="shared" si="131"/>
        <v>0.19940029985007496</v>
      </c>
      <c r="DM121" s="24" t="s">
        <v>49</v>
      </c>
      <c r="DN121" s="24"/>
      <c r="DO121" s="23"/>
      <c r="DP121" s="23"/>
      <c r="DQ121" s="24"/>
      <c r="DR121" s="26">
        <f t="shared" si="147"/>
        <v>0</v>
      </c>
      <c r="DS121" s="27">
        <f t="shared" si="132"/>
        <v>0.19940029985007496</v>
      </c>
      <c r="DT121" s="24" t="s">
        <v>49</v>
      </c>
      <c r="DU121" s="24"/>
      <c r="DV121" s="23"/>
      <c r="DW121" s="23"/>
      <c r="DX121" s="24"/>
      <c r="DY121" s="26">
        <f t="shared" si="148"/>
        <v>0</v>
      </c>
      <c r="DZ121" s="27">
        <f t="shared" si="133"/>
        <v>0.19940029985007496</v>
      </c>
      <c r="EA121" s="24" t="s">
        <v>49</v>
      </c>
      <c r="EB121" s="24"/>
      <c r="EC121" s="216">
        <v>667</v>
      </c>
      <c r="ED121" s="23"/>
      <c r="EE121" s="24"/>
      <c r="EF121" s="26">
        <f t="shared" si="136"/>
        <v>1</v>
      </c>
      <c r="EG121" s="27">
        <f t="shared" si="134"/>
        <v>0.19940029985007496</v>
      </c>
      <c r="EH121" s="24" t="s">
        <v>49</v>
      </c>
      <c r="EI121" s="24"/>
      <c r="EJ121" s="31">
        <v>2026</v>
      </c>
    </row>
    <row r="122" spans="2:140" ht="37" customHeight="1" x14ac:dyDescent="0.25">
      <c r="B122" s="15" t="s">
        <v>55</v>
      </c>
      <c r="C122" s="15" t="s">
        <v>56</v>
      </c>
      <c r="D122" s="15" t="s">
        <v>60</v>
      </c>
      <c r="E122" s="15" t="s">
        <v>129</v>
      </c>
      <c r="F122" s="15" t="s">
        <v>244</v>
      </c>
      <c r="G122" s="16" t="s">
        <v>344</v>
      </c>
      <c r="H122" s="15" t="s">
        <v>345</v>
      </c>
      <c r="I122" s="15" t="s">
        <v>247</v>
      </c>
      <c r="J122" s="15" t="s">
        <v>346</v>
      </c>
      <c r="K122" s="15" t="s">
        <v>347</v>
      </c>
      <c r="L122" s="15" t="s">
        <v>348</v>
      </c>
      <c r="M122" s="15" t="s">
        <v>58</v>
      </c>
      <c r="N122" s="15" t="s">
        <v>61</v>
      </c>
      <c r="O122" s="21">
        <v>116</v>
      </c>
      <c r="P122" s="20" t="s">
        <v>359</v>
      </c>
      <c r="Q122" s="19" t="s">
        <v>252</v>
      </c>
      <c r="R122" s="18" t="s">
        <v>354</v>
      </c>
      <c r="S122" s="18" t="s">
        <v>360</v>
      </c>
      <c r="T122" s="18" t="s">
        <v>254</v>
      </c>
      <c r="U122" s="18" t="s">
        <v>332</v>
      </c>
      <c r="V122" s="18">
        <v>0</v>
      </c>
      <c r="W122" s="18" t="s">
        <v>361</v>
      </c>
      <c r="X122" s="19" t="s">
        <v>256</v>
      </c>
      <c r="Y122" s="20" t="s">
        <v>67</v>
      </c>
      <c r="Z122" s="20" t="s">
        <v>67</v>
      </c>
      <c r="AA122" s="20" t="s">
        <v>67</v>
      </c>
      <c r="AB122" s="20" t="s">
        <v>67</v>
      </c>
      <c r="AC122" s="20" t="s">
        <v>67</v>
      </c>
      <c r="AD122" s="20" t="s">
        <v>67</v>
      </c>
      <c r="AE122" s="20" t="s">
        <v>67</v>
      </c>
      <c r="AF122" s="20" t="s">
        <v>67</v>
      </c>
      <c r="AG122" s="20" t="s">
        <v>67</v>
      </c>
      <c r="AH122" s="21" t="s">
        <v>67</v>
      </c>
      <c r="AI122" s="21" t="s">
        <v>67</v>
      </c>
      <c r="AJ122" s="21" t="s">
        <v>67</v>
      </c>
      <c r="AK122" s="21" t="s">
        <v>67</v>
      </c>
      <c r="AL122" s="21" t="s">
        <v>67</v>
      </c>
      <c r="AM122" s="21" t="s">
        <v>67</v>
      </c>
      <c r="AN122" s="21" t="s">
        <v>67</v>
      </c>
      <c r="AO122" s="21" t="s">
        <v>67</v>
      </c>
      <c r="AP122" s="21" t="s">
        <v>67</v>
      </c>
      <c r="AQ122" s="21" t="s">
        <v>67</v>
      </c>
      <c r="AR122" s="22" t="s">
        <v>67</v>
      </c>
      <c r="AS122" s="21" t="s">
        <v>67</v>
      </c>
      <c r="AT122" s="21">
        <v>14958</v>
      </c>
      <c r="AU122" s="21">
        <v>12137</v>
      </c>
      <c r="AV122" s="190">
        <v>16500</v>
      </c>
      <c r="AW122" s="190">
        <v>17000</v>
      </c>
      <c r="AX122" s="190">
        <v>17000</v>
      </c>
      <c r="AY122" s="190">
        <v>74995</v>
      </c>
      <c r="AZ122" s="191"/>
      <c r="BA122" s="191"/>
      <c r="BB122" s="191"/>
      <c r="BC122" s="191"/>
      <c r="BD122" s="23" t="s">
        <v>67</v>
      </c>
      <c r="BE122" s="23"/>
      <c r="BF122" s="24"/>
      <c r="BG122" s="25">
        <f t="shared" si="138"/>
        <v>0</v>
      </c>
      <c r="BH122" s="26">
        <f>IFERROR(BE122/AX122,0)</f>
        <v>0</v>
      </c>
      <c r="BI122" s="24" t="s">
        <v>49</v>
      </c>
      <c r="BJ122" s="24"/>
      <c r="BK122" s="23" t="s">
        <v>67</v>
      </c>
      <c r="BL122" s="23"/>
      <c r="BM122" s="24"/>
      <c r="BN122" s="26">
        <f t="shared" si="139"/>
        <v>0</v>
      </c>
      <c r="BO122" s="27">
        <f t="shared" ref="BO122:BO123" si="150">+IF(BP122="SI",IFERROR((IF(BP122="SI",BL122,0)/AX122),"REVISAR"),BH122)</f>
        <v>0</v>
      </c>
      <c r="BP122" s="24" t="s">
        <v>49</v>
      </c>
      <c r="BQ122" s="28"/>
      <c r="BR122" s="29">
        <v>2880</v>
      </c>
      <c r="BS122" s="23">
        <v>6646</v>
      </c>
      <c r="BT122" s="24" t="s">
        <v>1106</v>
      </c>
      <c r="BU122" s="26">
        <f t="shared" si="140"/>
        <v>0.16941176470588235</v>
      </c>
      <c r="BV122" s="27">
        <f t="shared" ref="BV122:BV123" si="151">+IF(BW122="SI",IFERROR((IF(BW122="SI",BS122,0)/AX122),"REVISAR"),BO122)</f>
        <v>0.39094117647058824</v>
      </c>
      <c r="BW122" s="24" t="s">
        <v>50</v>
      </c>
      <c r="BX122" s="24" t="s">
        <v>1096</v>
      </c>
      <c r="BY122" s="23">
        <v>2880</v>
      </c>
      <c r="BZ122" s="23"/>
      <c r="CA122" s="24"/>
      <c r="CB122" s="26">
        <f t="shared" si="141"/>
        <v>0.16941176470588235</v>
      </c>
      <c r="CC122" s="27">
        <f t="shared" ref="CC122:CC123" si="152">+IF(CD122="SI",IFERROR((IF(CD122="SI",BZ122,0)/AX122),"REVISAR"),BV122)</f>
        <v>0.39094117647058824</v>
      </c>
      <c r="CD122" s="24" t="s">
        <v>49</v>
      </c>
      <c r="CE122" s="24"/>
      <c r="CF122" s="23">
        <v>2880</v>
      </c>
      <c r="CG122" s="23"/>
      <c r="CH122" s="24"/>
      <c r="CI122" s="26">
        <f t="shared" si="142"/>
        <v>0.16941176470588235</v>
      </c>
      <c r="CJ122" s="27">
        <f t="shared" ref="CJ122:CJ123" si="153">+IF(CK122="SI",IFERROR((IF(CK122="SI",CG122,0)/AX122),"REVISAR"),CC122)</f>
        <v>0.39094117647058824</v>
      </c>
      <c r="CK122" s="24" t="s">
        <v>49</v>
      </c>
      <c r="CL122" s="24"/>
      <c r="CM122" s="187">
        <v>6480</v>
      </c>
      <c r="CN122" s="187"/>
      <c r="CO122" s="24"/>
      <c r="CP122" s="26">
        <f t="shared" si="143"/>
        <v>0.38117647058823528</v>
      </c>
      <c r="CQ122" s="27">
        <f t="shared" ref="CQ122:CQ123" si="154">+IF(CR122="SI",IFERROR((IF(CR122="SI",CN122,0)/AX122),"REVISAR"),CJ122)</f>
        <v>0.39094117647058824</v>
      </c>
      <c r="CR122" s="24" t="s">
        <v>49</v>
      </c>
      <c r="CS122" s="24"/>
      <c r="CT122" s="23">
        <v>6480</v>
      </c>
      <c r="CU122" s="23"/>
      <c r="CV122" s="24"/>
      <c r="CW122" s="26">
        <f t="shared" si="144"/>
        <v>0.38117647058823528</v>
      </c>
      <c r="CX122" s="27">
        <f t="shared" ref="CX122:CX123" si="155">+IF(CY122="SI",IFERROR((IF(CY122="SI",CU122,0)/AX122),"REVISAR"),CQ122)</f>
        <v>0.39094117647058824</v>
      </c>
      <c r="CY122" s="24" t="s">
        <v>49</v>
      </c>
      <c r="CZ122" s="24"/>
      <c r="DA122" s="23">
        <v>6480</v>
      </c>
      <c r="DB122" s="23"/>
      <c r="DC122" s="24"/>
      <c r="DD122" s="26">
        <f t="shared" si="145"/>
        <v>0.38117647058823528</v>
      </c>
      <c r="DE122" s="27">
        <f t="shared" ref="DE122:DE123" si="156">+IF(DF122="SI",IFERROR((IF(DF122="SI",DB122,0)/AX122),"REVISAR"),CX122)</f>
        <v>0.39094117647058824</v>
      </c>
      <c r="DF122" s="24" t="s">
        <v>49</v>
      </c>
      <c r="DG122" s="24"/>
      <c r="DH122" s="23">
        <v>10800</v>
      </c>
      <c r="DI122" s="23"/>
      <c r="DJ122" s="24"/>
      <c r="DK122" s="26">
        <f t="shared" si="146"/>
        <v>0.63529411764705879</v>
      </c>
      <c r="DL122" s="27">
        <f t="shared" ref="DL122:DL123" si="157">+IF(DM122="SI",IFERROR((IF(DM122="SI",DI122,0)/AX122),"REVISAR"),DE122)</f>
        <v>0.39094117647058824</v>
      </c>
      <c r="DM122" s="24" t="s">
        <v>49</v>
      </c>
      <c r="DN122" s="24"/>
      <c r="DO122" s="23">
        <v>10800</v>
      </c>
      <c r="DP122" s="23"/>
      <c r="DQ122" s="24"/>
      <c r="DR122" s="26">
        <f t="shared" si="147"/>
        <v>0.63529411764705879</v>
      </c>
      <c r="DS122" s="27">
        <f t="shared" ref="DS122:DS123" si="158">+IF(DT122="SI",IFERROR((IF(DT122="SI",DP122,0)/AX122),"REVISAR"),DL122)</f>
        <v>0.39094117647058824</v>
      </c>
      <c r="DT122" s="24" t="s">
        <v>49</v>
      </c>
      <c r="DU122" s="24"/>
      <c r="DV122" s="23">
        <v>10800</v>
      </c>
      <c r="DW122" s="23"/>
      <c r="DX122" s="24"/>
      <c r="DY122" s="26">
        <f t="shared" si="148"/>
        <v>0.63529411764705879</v>
      </c>
      <c r="DZ122" s="27">
        <f t="shared" ref="DZ122:DZ123" si="159">+IF(EA122="SI",IFERROR((IF(EA122="SI",DW122,0)/AX122),"REVISAR"),DS122)</f>
        <v>0.39094117647058824</v>
      </c>
      <c r="EA122" s="24" t="s">
        <v>49</v>
      </c>
      <c r="EB122" s="24"/>
      <c r="EC122" s="216">
        <v>17000</v>
      </c>
      <c r="ED122" s="23"/>
      <c r="EE122" s="24"/>
      <c r="EF122" s="26">
        <f t="shared" si="136"/>
        <v>1</v>
      </c>
      <c r="EG122" s="27">
        <f t="shared" ref="EG122:EG123" si="160">+IF(EH122="SI",IFERROR((IF(EH122="SI",ED122,0)/AX122),"REVISAR"),DZ122)</f>
        <v>0.39094117647058824</v>
      </c>
      <c r="EH122" s="24" t="s">
        <v>49</v>
      </c>
      <c r="EI122" s="24"/>
      <c r="EJ122" s="31">
        <v>2026</v>
      </c>
    </row>
    <row r="123" spans="2:140" ht="37" customHeight="1" x14ac:dyDescent="0.25">
      <c r="B123" s="15" t="s">
        <v>55</v>
      </c>
      <c r="C123" s="15" t="s">
        <v>56</v>
      </c>
      <c r="D123" s="15" t="s">
        <v>60</v>
      </c>
      <c r="E123" s="15" t="s">
        <v>129</v>
      </c>
      <c r="F123" s="15" t="s">
        <v>244</v>
      </c>
      <c r="G123" s="16" t="s">
        <v>344</v>
      </c>
      <c r="H123" s="15" t="s">
        <v>345</v>
      </c>
      <c r="I123" s="15" t="s">
        <v>247</v>
      </c>
      <c r="J123" s="15" t="s">
        <v>346</v>
      </c>
      <c r="K123" s="15" t="s">
        <v>347</v>
      </c>
      <c r="L123" s="15" t="s">
        <v>348</v>
      </c>
      <c r="M123" s="15" t="s">
        <v>58</v>
      </c>
      <c r="N123" s="15" t="s">
        <v>61</v>
      </c>
      <c r="O123" s="21">
        <v>114</v>
      </c>
      <c r="P123" s="20" t="s">
        <v>1107</v>
      </c>
      <c r="Q123" s="19" t="s">
        <v>252</v>
      </c>
      <c r="R123" s="18" t="s">
        <v>354</v>
      </c>
      <c r="S123" s="18" t="s">
        <v>1108</v>
      </c>
      <c r="T123" s="18" t="s">
        <v>254</v>
      </c>
      <c r="U123" s="18" t="s">
        <v>355</v>
      </c>
      <c r="V123" s="18"/>
      <c r="W123" s="18" t="s">
        <v>356</v>
      </c>
      <c r="X123" s="19" t="s">
        <v>256</v>
      </c>
      <c r="Y123" s="20"/>
      <c r="Z123" s="20"/>
      <c r="AA123" s="20"/>
      <c r="AB123" s="20"/>
      <c r="AC123" s="20"/>
      <c r="AD123" s="20"/>
      <c r="AE123" s="20"/>
      <c r="AF123" s="20"/>
      <c r="AG123" s="20"/>
      <c r="AH123" s="21"/>
      <c r="AI123" s="21"/>
      <c r="AJ123" s="21"/>
      <c r="AK123" s="21"/>
      <c r="AL123" s="21"/>
      <c r="AM123" s="21"/>
      <c r="AN123" s="21"/>
      <c r="AO123" s="21"/>
      <c r="AP123" s="21"/>
      <c r="AQ123" s="21"/>
      <c r="AR123" s="22"/>
      <c r="AS123" s="21"/>
      <c r="AT123" s="21">
        <v>3708</v>
      </c>
      <c r="AU123" s="21">
        <v>2800</v>
      </c>
      <c r="AV123" s="190">
        <v>3483</v>
      </c>
      <c r="AW123" s="190">
        <v>4000</v>
      </c>
      <c r="AX123" s="190">
        <v>3152</v>
      </c>
      <c r="AY123" s="190">
        <v>17143</v>
      </c>
      <c r="AZ123" s="191"/>
      <c r="BA123" s="191"/>
      <c r="BB123" s="191"/>
      <c r="BC123" s="191"/>
      <c r="BD123" s="23">
        <v>260</v>
      </c>
      <c r="BE123" s="23">
        <v>112</v>
      </c>
      <c r="BF123" s="217" t="s">
        <v>1109</v>
      </c>
      <c r="BG123" s="25">
        <f t="shared" si="138"/>
        <v>8.2487309644670048E-2</v>
      </c>
      <c r="BH123" s="26">
        <f>IFERROR(BE123/AX123,0)</f>
        <v>3.553299492385787E-2</v>
      </c>
      <c r="BI123" s="24" t="s">
        <v>50</v>
      </c>
      <c r="BJ123" s="124" t="s">
        <v>1110</v>
      </c>
      <c r="BK123" s="23">
        <v>523</v>
      </c>
      <c r="BL123" s="23"/>
      <c r="BM123" s="24"/>
      <c r="BN123" s="26">
        <f t="shared" si="139"/>
        <v>0.16592639593908629</v>
      </c>
      <c r="BO123" s="27">
        <f t="shared" si="150"/>
        <v>3.553299492385787E-2</v>
      </c>
      <c r="BP123" s="24" t="s">
        <v>62</v>
      </c>
      <c r="BQ123" s="218" t="s">
        <v>1111</v>
      </c>
      <c r="BR123" s="29">
        <v>786</v>
      </c>
      <c r="BS123" s="23"/>
      <c r="BT123" s="24"/>
      <c r="BU123" s="26">
        <f t="shared" si="140"/>
        <v>0.24936548223350255</v>
      </c>
      <c r="BV123" s="27">
        <f t="shared" si="151"/>
        <v>3.553299492385787E-2</v>
      </c>
      <c r="BW123" s="24" t="s">
        <v>62</v>
      </c>
      <c r="BX123" s="24" t="s">
        <v>1111</v>
      </c>
      <c r="BY123" s="23">
        <v>1049</v>
      </c>
      <c r="BZ123" s="23"/>
      <c r="CA123" s="24"/>
      <c r="CB123" s="26">
        <f t="shared" si="141"/>
        <v>0.33280456852791879</v>
      </c>
      <c r="CC123" s="27">
        <f t="shared" si="152"/>
        <v>3.553299492385787E-2</v>
      </c>
      <c r="CD123" s="24" t="s">
        <v>49</v>
      </c>
      <c r="CE123" s="24"/>
      <c r="CF123" s="23">
        <v>1312</v>
      </c>
      <c r="CG123" s="23"/>
      <c r="CH123" s="24"/>
      <c r="CI123" s="26">
        <f t="shared" si="142"/>
        <v>0.41624365482233505</v>
      </c>
      <c r="CJ123" s="27">
        <f t="shared" si="153"/>
        <v>3.553299492385787E-2</v>
      </c>
      <c r="CK123" s="24" t="s">
        <v>49</v>
      </c>
      <c r="CL123" s="24"/>
      <c r="CM123" s="187">
        <v>1575</v>
      </c>
      <c r="CN123" s="187"/>
      <c r="CO123" s="24"/>
      <c r="CP123" s="26">
        <f t="shared" si="143"/>
        <v>0.49968274111675126</v>
      </c>
      <c r="CQ123" s="27">
        <f t="shared" si="154"/>
        <v>3.553299492385787E-2</v>
      </c>
      <c r="CR123" s="24" t="s">
        <v>49</v>
      </c>
      <c r="CS123" s="24"/>
      <c r="CT123" s="23">
        <v>1838</v>
      </c>
      <c r="CU123" s="23"/>
      <c r="CV123" s="24"/>
      <c r="CW123" s="26">
        <f t="shared" si="144"/>
        <v>0.58312182741116747</v>
      </c>
      <c r="CX123" s="27">
        <f t="shared" si="155"/>
        <v>3.553299492385787E-2</v>
      </c>
      <c r="CY123" s="24" t="s">
        <v>49</v>
      </c>
      <c r="CZ123" s="24"/>
      <c r="DA123" s="23">
        <v>2101</v>
      </c>
      <c r="DB123" s="23"/>
      <c r="DC123" s="24"/>
      <c r="DD123" s="26">
        <f t="shared" si="145"/>
        <v>0.66656091370558379</v>
      </c>
      <c r="DE123" s="27">
        <f t="shared" si="156"/>
        <v>3.553299492385787E-2</v>
      </c>
      <c r="DF123" s="24" t="s">
        <v>49</v>
      </c>
      <c r="DG123" s="24"/>
      <c r="DH123" s="23">
        <v>2364</v>
      </c>
      <c r="DI123" s="23"/>
      <c r="DJ123" s="24"/>
      <c r="DK123" s="26">
        <f t="shared" si="146"/>
        <v>0.75</v>
      </c>
      <c r="DL123" s="27">
        <f t="shared" si="157"/>
        <v>3.553299492385787E-2</v>
      </c>
      <c r="DM123" s="24" t="s">
        <v>49</v>
      </c>
      <c r="DN123" s="24"/>
      <c r="DO123" s="23">
        <v>2627</v>
      </c>
      <c r="DP123" s="23"/>
      <c r="DQ123" s="24"/>
      <c r="DR123" s="26">
        <f t="shared" si="147"/>
        <v>0.83343908629441621</v>
      </c>
      <c r="DS123" s="27">
        <f t="shared" si="158"/>
        <v>3.553299492385787E-2</v>
      </c>
      <c r="DT123" s="24" t="s">
        <v>49</v>
      </c>
      <c r="DU123" s="24"/>
      <c r="DV123" s="23">
        <v>2890</v>
      </c>
      <c r="DW123" s="23"/>
      <c r="DX123" s="24"/>
      <c r="DY123" s="26">
        <f t="shared" si="148"/>
        <v>0.91687817258883253</v>
      </c>
      <c r="DZ123" s="27">
        <f t="shared" si="159"/>
        <v>3.553299492385787E-2</v>
      </c>
      <c r="EA123" s="24" t="s">
        <v>49</v>
      </c>
      <c r="EB123" s="24"/>
      <c r="EC123" s="216">
        <v>3152</v>
      </c>
      <c r="ED123" s="23"/>
      <c r="EE123" s="24"/>
      <c r="EF123" s="26">
        <f t="shared" si="136"/>
        <v>1</v>
      </c>
      <c r="EG123" s="27">
        <f t="shared" si="160"/>
        <v>3.553299492385787E-2</v>
      </c>
      <c r="EH123" s="24" t="s">
        <v>49</v>
      </c>
      <c r="EI123" s="24"/>
      <c r="EJ123" s="31">
        <v>2026</v>
      </c>
    </row>
    <row r="124" spans="2:140" ht="19" x14ac:dyDescent="0.25">
      <c r="B124" s="107"/>
      <c r="C124" s="107"/>
      <c r="D124" s="107"/>
      <c r="E124" s="107"/>
      <c r="F124" s="107"/>
      <c r="G124" s="108"/>
      <c r="H124" s="107"/>
      <c r="I124" s="107"/>
      <c r="J124" s="107"/>
      <c r="K124" s="107"/>
      <c r="L124" s="107"/>
      <c r="M124" s="107"/>
      <c r="N124" s="107"/>
      <c r="O124" s="109"/>
      <c r="P124" s="110"/>
      <c r="Q124" s="111"/>
      <c r="R124" s="110"/>
      <c r="S124" s="110"/>
      <c r="T124" s="110"/>
      <c r="U124" s="110"/>
      <c r="V124" s="110"/>
      <c r="W124" s="110"/>
      <c r="X124" s="112"/>
      <c r="Y124" s="113"/>
      <c r="Z124" s="113"/>
      <c r="AA124" s="113"/>
      <c r="AB124" s="113"/>
      <c r="AC124" s="113"/>
      <c r="AD124" s="113"/>
      <c r="AE124" s="113"/>
      <c r="AF124" s="113"/>
      <c r="AG124" s="113"/>
      <c r="AH124" s="109"/>
      <c r="AI124" s="109"/>
      <c r="AJ124" s="109"/>
      <c r="AK124" s="109"/>
      <c r="AL124" s="109"/>
      <c r="AM124" s="109"/>
      <c r="AN124" s="109"/>
      <c r="AO124" s="109"/>
      <c r="AP124" s="109"/>
      <c r="AQ124" s="109"/>
      <c r="AR124" s="111"/>
      <c r="AS124" s="109"/>
      <c r="AT124" s="109"/>
      <c r="AU124" s="109"/>
      <c r="AV124" s="219"/>
      <c r="AW124" s="219"/>
      <c r="AX124" s="219"/>
      <c r="AY124" s="219"/>
      <c r="AZ124" s="220"/>
      <c r="BA124" s="220"/>
      <c r="BB124" s="220"/>
      <c r="BC124" s="220"/>
      <c r="BD124" s="114"/>
      <c r="BE124" s="114"/>
      <c r="BF124" s="114"/>
      <c r="BG124" s="115"/>
      <c r="BH124" s="114"/>
      <c r="BI124" s="114"/>
      <c r="BJ124" s="114"/>
      <c r="BK124" s="114"/>
      <c r="BL124" s="114"/>
      <c r="BM124" s="114"/>
      <c r="BN124" s="114"/>
      <c r="BO124" s="114"/>
      <c r="BP124" s="114"/>
      <c r="BQ124" s="115"/>
      <c r="BR124" s="114"/>
      <c r="BS124" s="114"/>
      <c r="BT124" s="114"/>
      <c r="BU124" s="114"/>
      <c r="BV124" s="114"/>
      <c r="BW124" s="114"/>
      <c r="BX124" s="114"/>
      <c r="BY124" s="114"/>
      <c r="BZ124" s="114"/>
      <c r="CA124" s="114"/>
      <c r="CB124" s="114"/>
      <c r="CC124" s="114"/>
      <c r="CD124" s="114"/>
      <c r="CE124" s="114"/>
      <c r="CF124" s="114"/>
      <c r="CG124" s="114"/>
      <c r="CH124" s="114"/>
      <c r="CI124" s="114"/>
      <c r="CJ124" s="114"/>
      <c r="CK124" s="114"/>
      <c r="CL124" s="114"/>
      <c r="CM124" s="114"/>
      <c r="CN124" s="114"/>
      <c r="CO124" s="114"/>
      <c r="CP124" s="114"/>
      <c r="CQ124" s="114"/>
      <c r="CR124" s="114"/>
      <c r="CS124" s="114"/>
      <c r="CT124" s="114"/>
      <c r="CU124" s="114"/>
      <c r="CV124" s="114"/>
      <c r="CW124" s="114"/>
      <c r="CX124" s="114"/>
      <c r="CY124" s="114"/>
      <c r="CZ124" s="114"/>
      <c r="DA124" s="114"/>
      <c r="DB124" s="114"/>
      <c r="DC124" s="114"/>
      <c r="DD124" s="114"/>
      <c r="DE124" s="114"/>
      <c r="DF124" s="114"/>
      <c r="DG124" s="114"/>
      <c r="DH124" s="114"/>
      <c r="DI124" s="114"/>
      <c r="DJ124" s="114"/>
      <c r="DK124" s="114"/>
      <c r="DL124" s="114"/>
      <c r="DM124" s="114"/>
      <c r="DN124" s="114"/>
      <c r="DO124" s="114"/>
      <c r="DP124" s="114"/>
      <c r="DQ124" s="114"/>
      <c r="DR124" s="114"/>
      <c r="DS124" s="114"/>
      <c r="DT124" s="114"/>
      <c r="DU124" s="114"/>
      <c r="DV124" s="114"/>
      <c r="DW124" s="114"/>
      <c r="DX124" s="114"/>
      <c r="DY124" s="114"/>
      <c r="DZ124" s="114"/>
      <c r="EA124" s="114"/>
      <c r="EB124" s="114"/>
      <c r="EC124" s="116"/>
      <c r="ED124" s="114"/>
      <c r="EE124" s="114"/>
      <c r="EF124" s="114"/>
      <c r="EG124" s="114"/>
      <c r="EH124" s="114"/>
      <c r="EI124" s="114"/>
      <c r="EJ124" s="31"/>
    </row>
    <row r="125" spans="2:140" ht="19" x14ac:dyDescent="0.25">
      <c r="B125" s="118" t="s">
        <v>66</v>
      </c>
      <c r="C125" s="118" t="s">
        <v>66</v>
      </c>
      <c r="D125" s="118" t="s">
        <v>66</v>
      </c>
      <c r="E125" s="118" t="s">
        <v>66</v>
      </c>
      <c r="F125" s="118" t="s">
        <v>66</v>
      </c>
      <c r="G125" s="118" t="s">
        <v>66</v>
      </c>
      <c r="H125" s="118" t="s">
        <v>66</v>
      </c>
      <c r="I125" s="118" t="s">
        <v>66</v>
      </c>
      <c r="J125" s="118" t="s">
        <v>66</v>
      </c>
      <c r="K125" s="118" t="s">
        <v>66</v>
      </c>
      <c r="L125" s="118" t="s">
        <v>66</v>
      </c>
      <c r="M125" s="118" t="s">
        <v>66</v>
      </c>
      <c r="N125" s="118" t="s">
        <v>66</v>
      </c>
      <c r="O125" s="119" t="s">
        <v>66</v>
      </c>
      <c r="P125" s="119" t="s">
        <v>66</v>
      </c>
      <c r="Q125" s="119" t="s">
        <v>66</v>
      </c>
      <c r="R125" s="119" t="s">
        <v>66</v>
      </c>
      <c r="S125" s="119" t="s">
        <v>66</v>
      </c>
      <c r="T125" s="119" t="s">
        <v>66</v>
      </c>
      <c r="U125" s="119" t="s">
        <v>66</v>
      </c>
      <c r="V125" s="119" t="s">
        <v>66</v>
      </c>
      <c r="W125" s="119" t="s">
        <v>66</v>
      </c>
      <c r="X125" s="119" t="s">
        <v>66</v>
      </c>
      <c r="Y125" s="119" t="s">
        <v>66</v>
      </c>
      <c r="Z125" s="119" t="s">
        <v>66</v>
      </c>
      <c r="AA125" s="119" t="s">
        <v>66</v>
      </c>
      <c r="AB125" s="119" t="s">
        <v>66</v>
      </c>
      <c r="AC125" s="119" t="s">
        <v>66</v>
      </c>
      <c r="AD125" s="119" t="s">
        <v>66</v>
      </c>
      <c r="AE125" s="119" t="s">
        <v>66</v>
      </c>
      <c r="AF125" s="119" t="s">
        <v>66</v>
      </c>
      <c r="AG125" s="119" t="s">
        <v>66</v>
      </c>
      <c r="AH125" s="119" t="s">
        <v>66</v>
      </c>
      <c r="AI125" s="119" t="s">
        <v>66</v>
      </c>
      <c r="AJ125" s="119" t="s">
        <v>66</v>
      </c>
      <c r="AK125" s="119" t="s">
        <v>66</v>
      </c>
      <c r="AL125" s="119" t="s">
        <v>66</v>
      </c>
      <c r="AM125" s="119" t="s">
        <v>66</v>
      </c>
      <c r="AN125" s="119" t="s">
        <v>66</v>
      </c>
      <c r="AO125" s="119" t="s">
        <v>66</v>
      </c>
      <c r="AP125" s="119" t="s">
        <v>66</v>
      </c>
      <c r="AQ125" s="119" t="s">
        <v>66</v>
      </c>
      <c r="AR125" s="119" t="s">
        <v>66</v>
      </c>
      <c r="AS125" s="119" t="s">
        <v>66</v>
      </c>
      <c r="AT125" s="119" t="s">
        <v>66</v>
      </c>
      <c r="AU125" s="119" t="s">
        <v>66</v>
      </c>
      <c r="AV125" s="119" t="s">
        <v>66</v>
      </c>
      <c r="AW125" s="119" t="s">
        <v>66</v>
      </c>
      <c r="AX125" s="119" t="s">
        <v>66</v>
      </c>
      <c r="AY125" s="119" t="s">
        <v>66</v>
      </c>
      <c r="AZ125" s="119" t="s">
        <v>66</v>
      </c>
      <c r="BA125" s="119" t="s">
        <v>66</v>
      </c>
      <c r="BB125" s="119" t="s">
        <v>66</v>
      </c>
      <c r="BC125" s="119" t="s">
        <v>66</v>
      </c>
      <c r="BD125" s="119" t="s">
        <v>66</v>
      </c>
      <c r="BE125" s="119"/>
      <c r="BF125" s="119"/>
      <c r="BG125" s="119"/>
      <c r="BH125" s="119"/>
      <c r="BI125" s="119"/>
      <c r="BJ125" s="119"/>
      <c r="BK125" s="119" t="s">
        <v>66</v>
      </c>
      <c r="BL125" s="119"/>
      <c r="BM125" s="119"/>
      <c r="BN125" s="119"/>
      <c r="BO125" s="119"/>
      <c r="BP125" s="119"/>
      <c r="BQ125" s="119"/>
      <c r="BR125" s="119" t="s">
        <v>66</v>
      </c>
      <c r="BS125" s="119"/>
      <c r="BT125" s="119"/>
      <c r="BU125" s="119"/>
      <c r="BV125" s="119"/>
      <c r="BW125" s="119"/>
      <c r="BX125" s="119"/>
      <c r="BY125" s="119" t="s">
        <v>66</v>
      </c>
      <c r="BZ125" s="119"/>
      <c r="CA125" s="119"/>
      <c r="CB125" s="119"/>
      <c r="CC125" s="119"/>
      <c r="CD125" s="119"/>
      <c r="CE125" s="119"/>
      <c r="CF125" s="119" t="s">
        <v>66</v>
      </c>
      <c r="CG125" s="119"/>
      <c r="CH125" s="119"/>
      <c r="CI125" s="119"/>
      <c r="CJ125" s="119"/>
      <c r="CK125" s="119"/>
      <c r="CL125" s="119"/>
      <c r="CM125" s="119" t="s">
        <v>66</v>
      </c>
      <c r="CN125" s="119"/>
      <c r="CO125" s="119"/>
      <c r="CP125" s="119"/>
      <c r="CQ125" s="119"/>
      <c r="CR125" s="119"/>
      <c r="CS125" s="119"/>
      <c r="CT125" s="119" t="s">
        <v>66</v>
      </c>
      <c r="CU125" s="119"/>
      <c r="CV125" s="119"/>
      <c r="CW125" s="119"/>
      <c r="CX125" s="119"/>
      <c r="CY125" s="119"/>
      <c r="CZ125" s="119"/>
      <c r="DA125" s="119" t="s">
        <v>66</v>
      </c>
      <c r="DB125" s="119"/>
      <c r="DC125" s="119"/>
      <c r="DD125" s="119"/>
      <c r="DE125" s="119"/>
      <c r="DF125" s="119"/>
      <c r="DG125" s="119"/>
      <c r="DH125" s="119" t="s">
        <v>66</v>
      </c>
      <c r="DI125" s="119"/>
      <c r="DJ125" s="119"/>
      <c r="DK125" s="119"/>
      <c r="DL125" s="119"/>
      <c r="DM125" s="119"/>
      <c r="DN125" s="119"/>
      <c r="DO125" s="119" t="s">
        <v>66</v>
      </c>
      <c r="DP125" s="119"/>
      <c r="DQ125" s="119"/>
      <c r="DR125" s="119"/>
      <c r="DS125" s="119"/>
      <c r="DT125" s="119"/>
      <c r="DU125" s="119"/>
      <c r="DV125" s="119" t="s">
        <v>66</v>
      </c>
      <c r="DW125" s="119"/>
      <c r="DX125" s="119"/>
      <c r="DY125" s="119"/>
      <c r="DZ125" s="119"/>
      <c r="EA125" s="119"/>
      <c r="EB125" s="119"/>
      <c r="EC125" s="119" t="s">
        <v>66</v>
      </c>
      <c r="ED125" s="119"/>
      <c r="EE125" s="119"/>
      <c r="EF125" s="119"/>
      <c r="EG125" s="119"/>
      <c r="EH125" s="119"/>
      <c r="EI125" s="119"/>
      <c r="EJ125" s="119"/>
    </row>
    <row r="126" spans="2:140" ht="19" x14ac:dyDescent="0.25"/>
    <row r="127" spans="2:140" ht="19" x14ac:dyDescent="0.25"/>
    <row r="128" spans="2:140" ht="19" x14ac:dyDescent="0.25"/>
    <row r="129" ht="19" x14ac:dyDescent="0.25"/>
    <row r="130" ht="19" x14ac:dyDescent="0.25"/>
    <row r="131" ht="19" x14ac:dyDescent="0.25"/>
    <row r="132" ht="19" x14ac:dyDescent="0.25"/>
    <row r="133" ht="19" x14ac:dyDescent="0.25"/>
    <row r="134" ht="19" x14ac:dyDescent="0.25"/>
    <row r="135" ht="19" x14ac:dyDescent="0.25"/>
    <row r="136" ht="19" x14ac:dyDescent="0.25"/>
    <row r="137" ht="19" x14ac:dyDescent="0.25"/>
    <row r="138" ht="19" x14ac:dyDescent="0.25"/>
    <row r="139" ht="19" x14ac:dyDescent="0.25"/>
    <row r="140" ht="19" x14ac:dyDescent="0.25"/>
    <row r="141" ht="19" x14ac:dyDescent="0.25"/>
    <row r="142" ht="19" x14ac:dyDescent="0.25"/>
    <row r="143" ht="19" x14ac:dyDescent="0.25"/>
    <row r="144" ht="19" x14ac:dyDescent="0.25"/>
    <row r="145" ht="19" x14ac:dyDescent="0.25"/>
    <row r="146" ht="19" x14ac:dyDescent="0.25"/>
    <row r="147" ht="19" x14ac:dyDescent="0.25"/>
    <row r="148" ht="19" x14ac:dyDescent="0.25"/>
    <row r="149" ht="19" x14ac:dyDescent="0.25"/>
    <row r="150" ht="19" x14ac:dyDescent="0.25"/>
    <row r="151" ht="19" x14ac:dyDescent="0.25"/>
    <row r="152" ht="19" x14ac:dyDescent="0.25"/>
    <row r="153" ht="19" x14ac:dyDescent="0.25"/>
    <row r="154" ht="19" x14ac:dyDescent="0.25"/>
    <row r="155" ht="19" x14ac:dyDescent="0.25"/>
    <row r="156" ht="19" x14ac:dyDescent="0.25"/>
    <row r="157" ht="19" x14ac:dyDescent="0.25"/>
    <row r="158" ht="19" x14ac:dyDescent="0.25"/>
    <row r="159" ht="19" x14ac:dyDescent="0.25"/>
    <row r="160" ht="19" x14ac:dyDescent="0.25"/>
    <row r="161" ht="19" x14ac:dyDescent="0.25"/>
  </sheetData>
  <autoFilter ref="E2:G123" xr:uid="{ABE92B4D-9008-384C-9AED-70B860297492}"/>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4:BI123 BP4:BP123 BW4:BW123 CD4:CD123 CK4:CK123 CR4:CR123 CY4:CY123 DF4:DF123 DM4:DM123 DT4:DT123 EA4:EA123 EH4:EH123">
    <cfRule type="containsText" dxfId="24" priority="6" operator="containsText" text="Validación Preliminar">
      <formula>NOT(ISERROR(SEARCH("Validación Preliminar",BI4)))</formula>
    </cfRule>
    <cfRule type="containsText" dxfId="23" priority="7" operator="containsText" text="NO">
      <formula>NOT(ISERROR(SEARCH("NO",BI4)))</formula>
    </cfRule>
    <cfRule type="containsText" dxfId="22" priority="8" operator="containsText" text="Pendiente Validar">
      <formula>NOT(ISERROR(SEARCH("Pendiente Validar",BI4)))</formula>
    </cfRule>
    <cfRule type="containsText" dxfId="21" priority="9" operator="containsText" text="SI">
      <formula>NOT(ISERROR(SEARCH("SI",BI4)))</formula>
    </cfRule>
    <cfRule type="containsText" dxfId="20" priority="10" operator="containsText" text="Pendiente Validar">
      <formula>NOT(ISERROR(SEARCH("Pendiente Validar",BI4)))</formula>
    </cfRule>
  </conditionalFormatting>
  <dataValidations count="72">
    <dataValidation type="list" allowBlank="1" showInputMessage="1" showErrorMessage="1" sqref="D98:D124 D4:D95" xr:uid="{44D13BD6-3BFC-EA4F-91EF-E35D163E42D8}">
      <formula1>INDIRECT(EL4)</formula1>
    </dataValidation>
    <dataValidation type="list" allowBlank="1" showInputMessage="1" showErrorMessage="1" sqref="N98:N124 J98:L124 J4:L95 N4:N95" xr:uid="{839D8CFE-801A-2B4F-95F0-FDD19F0ADBB7}">
      <formula1>INDIRECT(EM4)</formula1>
    </dataValidation>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D0E2D24B-95AE-5644-B6CE-0517B4AA2598}"/>
    <dataValidation allowBlank="1" showInputMessage="1" showErrorMessage="1" promptTitle="Macrometa" prompt="Si el indicador hace parte del reporte de alguna &quot;Macrometa&quot; de Presidencia, seleccione la que corresponda de la lista desplegable." sqref="Y2" xr:uid="{A09D135F-6CA8-144C-B221-3E8AFCC3CD99}"/>
    <dataValidation allowBlank="1" showInputMessage="1" showErrorMessage="1" promptTitle="Medio de verificación" prompt="Documento que soporta el avance cuantitativo del indicador." sqref="W2:W3" xr:uid="{71D66234-55BB-814F-8D13-FF445E5DF909}"/>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D3895F66-5858-0C40-9599-5B43119FEEC7}"/>
    <dataValidation allowBlank="1" showInputMessage="1" showErrorMessage="1" promptTitle="ID Indicador" prompt="Campo registrado por la OAPF." sqref="O2:O3" xr:uid="{F29FC066-C8A6-A84E-ABAF-F16CB91C7E37}"/>
    <dataValidation allowBlank="1" showInputMessage="1" showErrorMessage="1" promptTitle="MIPG" prompt="Seleccione de la lista desplegable la dimensión del Modelo Integrado de Planeación y Gestión (MIPG) a la cual se asocia el indicador." sqref="E2:E3" xr:uid="{B58D248D-ABE1-1140-9C06-6658430F3781}"/>
    <dataValidation allowBlank="1" showInputMessage="1" showErrorMessage="1" promptTitle="CONPES (Número documento)" prompt="Diligencie el número del documento (s) CONPES asociados con el indicador." sqref="AR2:AR3" xr:uid="{4CD10073-6EE5-F94E-A140-BC0D1368174F}"/>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1D9C0891-6EDF-714F-9B6F-BBD5D23B6886}"/>
    <dataValidation allowBlank="1" showInputMessage="1" showErrorMessage="1" promptTitle="Derechos Humanos" prompt="Marque con &quot;X&quot; si el indicador se relaciona con algún componente del Plan Nacional de Educación en Derechos Humanos (PLANEDH)" sqref="AP2:AP3" xr:uid="{646FF604-FC2A-4140-A806-E0669E04DF51}"/>
    <dataValidation allowBlank="1" showInputMessage="1" showErrorMessage="1" promptTitle="Iniciativas PPI" prompt="Marque con &quot;X&quot; si el indicador está asociado al cumplimiento de iniciativas planteadas en el Plan Plurianual de Inversión para 2024." sqref="AO2:AO3" xr:uid="{9F328936-4812-B445-BDAE-56220362DEE1}"/>
    <dataValidation allowBlank="1" showInputMessage="1" showErrorMessage="1" promptTitle="Discapacidad" prompt="Marque con &quot;X&quot; si el indicador responde a un compromiso del MEN en desarrollo de la Política de Discapacidad." sqref="AL2:AL3" xr:uid="{65FD1FE7-85A9-F544-8992-ACE14C5C7AFD}"/>
    <dataValidation allowBlank="1" showInputMessage="1" showErrorMessage="1" promptTitle="Víctimas" prompt="Marque con &quot;X&quot; si el indicador responde a un compromiso adquirido por el MEN en desarrollo de la Política de Víctimas." sqref="AJ2:AJ3" xr:uid="{13DF9CD8-AFF2-1546-929A-5FF71D1BE821}"/>
    <dataValidation allowBlank="1" showInputMessage="1" showErrorMessage="1" promptTitle="Equidad de la Mujer" prompt="Marque con &quot;X&quot; si el indicador responde la política de Equidad de la Mujer." sqref="AH2:AH3" xr:uid="{60627C49-0BC1-984C-BCD2-BF56CDCEE6EE}"/>
    <dataValidation allowBlank="1" showInputMessage="1" showErrorMessage="1" promptTitle="Otras mesas" prompt="Diligencie el nombre de otra instancia con Grupos Étnicos - Indígenas con compromisos asociados al indicador." sqref="AE3" xr:uid="{A50092DE-6117-B646-A40F-47A780C6A777}"/>
    <dataValidation allowBlank="1" showInputMessage="1" showErrorMessage="1" promptTitle="Periodicidad" prompt="Corresponde a la temporalidad con la cual se reporta el avance cuantitativo del indicador." sqref="U2:U3" xr:uid="{D9A8A3D3-4CC8-E147-AFE9-37B7370C0DEA}"/>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44B88BCA-FB1D-3B4A-8544-4F27C5B422C7}"/>
    <dataValidation allowBlank="1" showInputMessage="1" showErrorMessage="1" promptTitle="Dias de rezago" prompt="Cantidad de días que se requiere para procesar la información y emitir el dato de avance cuantitativo después del cierre del periodo. " sqref="V2:V3" xr:uid="{7FEC5E3C-BE2E-C142-B9AE-BC5740AC5C6A}"/>
    <dataValidation allowBlank="1" showInputMessage="1" showErrorMessage="1" promptTitle="Unidad de medida" prompt="Parámetro de referencia para determina la magnitud del indicador (Ej: número, porcentaje,...)" sqref="T2:T3" xr:uid="{4D8C068C-FCD8-1541-8109-14C96CEA535E}"/>
    <dataValidation allowBlank="1" showInputMessage="1" showErrorMessage="1" promptTitle="Tipo de acumulación" prompt="Seleccione de la lista desplegable el tipo de acumulación:_x000a__x000a_• Mantenimiento (stock)_x000a_• Flujo _x000a_• Acumulado_x000a_• Capacidad_x000a_• Reducción" sqref="R2:R3" xr:uid="{90C552D7-4E3D-BF42-B83D-B77E206FFC40}"/>
    <dataValidation allowBlank="1" showInputMessage="1" showErrorMessage="1" promptTitle="Fórmula de cálculo" prompt="Es la representación matemática del cálculo a realizar para obtener el dato de avance cuantitativo del indicador." sqref="S2:S3" xr:uid="{78C1C6C6-08F2-C349-A392-8F74DEB74ACF}"/>
    <dataValidation allowBlank="1" showInputMessage="1" showErrorMessage="1" promptTitle="Estrategia" prompt="Registre la estrategia que permitirá alcanzar el eje estratégico. Debe coincidir con la hoja de acciones._x000a_" sqref="N2:N3" xr:uid="{BA831319-8E9F-D44E-9EEE-564F800F1993}"/>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D9FF3F0E-C693-1A4F-A615-4919EE6B1716}"/>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64DEDDD1-5C61-DA4D-9872-298E684AF080}"/>
    <dataValidation allowBlank="1" showInputMessage="1" showErrorMessage="1" promptTitle="Catalizador" prompt="Seleccione de la lista desplegable el catalizador al cual se asocia el indicador." sqref="K2:K3" xr:uid="{DCF6E768-567B-7D4B-829B-A8D4E84E9208}"/>
    <dataValidation allowBlank="1" showInputMessage="1" showErrorMessage="1" promptTitle="Pilar" prompt="Seleccione de la lista desplegable el pilar de la transformación PND al cual se asocia el indicador. " sqref="J2:J3" xr:uid="{42D83B31-41CB-9745-BCA4-B990382D61FD}"/>
    <dataValidation allowBlank="1" showInputMessage="1" showErrorMessage="1" promptTitle="Transformación PND" prompt="Seleccione de la lista desplegable la transformación del Plan Nacional de Desarrollo (PND) a la cual se asocia el indicador." sqref="I2:I3" xr:uid="{3C9BF7C1-1D0D-E641-B07E-63A5961DB7A8}"/>
    <dataValidation allowBlank="1" showInputMessage="1" showErrorMessage="1" promptTitle="Meta ODS" prompt="Seleccione de la lista desplegable la meta del Objetivo de Desarrollo Sostenible (ODS) al cual se asocia el indicador." sqref="H2:H3" xr:uid="{8C8925DE-2FC5-BD48-8D88-CAB2D56191E8}"/>
    <dataValidation allowBlank="1" showInputMessage="1" showErrorMessage="1" promptTitle="Objetivo SIG" prompt="Seleccione de la lista desplegable el objetivo del Sistema Integrado de Gestión (SIG) al cual se asocia el indicador." sqref="F2:F3" xr:uid="{1D0A0A74-1B7C-5147-BA3D-FAC412B0A411}"/>
    <dataValidation allowBlank="1" showInputMessage="1" showErrorMessage="1" promptTitle="Dependencia" prompt="Seleccione de la lista desplegable la dependencia responsable del indicador." sqref="D2:D3" xr:uid="{9E76FEB9-971B-7141-9283-EDD68B195BEF}"/>
    <dataValidation allowBlank="1" showInputMessage="1" showErrorMessage="1" promptTitle="Despacho o dirección " prompt="Seleccione de la lista desplegable el despacho o la dirección responsable del indicador." sqref="C2:C3" xr:uid="{CB82CE03-DFC9-7A44-B207-9E231CC00AD3}"/>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0242E5F1-D07F-164F-9657-8B85BEE92AD5}"/>
    <dataValidation allowBlank="1" showInputMessage="1" showErrorMessage="1" promptTitle="Otros" prompt="Seleccione de la lista a que otro compromiso responde el indicador formulado._x000a_" sqref="AS2" xr:uid="{F01018D6-8DB3-7E4B-BBFD-E0D1E9FEBD31}"/>
    <dataValidation allowBlank="1" showInputMessage="1" showErrorMessage="1" promptTitle="Primer infancia" prompt="Marque con &quot;X&quot; si el indicador se enmarca en alguna de  las categorias de la política de Primera Infancia, Infancia y Adolescencia " sqref="AI2" xr:uid="{1C2FBAD4-47BB-9141-A2DA-D532D462D1D4}"/>
    <dataValidation allowBlank="1" showInputMessage="1" showErrorMessage="1" promptTitle="Participación Ciudadana" prompt="Marque con &quot;X&quot; si el indicador responde a alguna estrategia o actividad, en el marco de la política de Participación Ciudadana " sqref="AK2" xr:uid="{2E57619E-78B7-6A4F-A028-B3897349D34B}"/>
    <dataValidation allowBlank="1" showInputMessage="1" showErrorMessage="1" promptTitle="TIC" prompt="Marque con &quot;X&quot; si el indicador se asocia con la política de Tecnologías de la Información y las Comunicaciones" sqref="AM2" xr:uid="{4387CDB7-E9B5-5440-9F88-28174D4C4498}"/>
    <dataValidation allowBlank="1" showInputMessage="1" showErrorMessage="1" promptTitle="CTeI" prompt="Marque con &quot;X&quot; si el indicador se relaciona con algún componente de la política de Ciencia, Tecnología e Innovación " sqref="AN2:AN3" xr:uid="{C5618049-B1C5-FA4E-A6B8-A230273C0D82}"/>
    <dataValidation allowBlank="1" showInputMessage="1" showErrorMessage="1" promptTitle="Étnicos - Rrom" prompt="Marque con &quot;X&quot; si el indicador responde a un compromiso adquirido por el MEN con una comunidad Rrom" sqref="AG2:AG3" xr:uid="{49756EAE-92AE-0B49-BDDC-696FB13B814A}"/>
    <dataValidation allowBlank="1" showInputMessage="1" showErrorMessage="1" promptTitle="Étnicos - NARP" prompt="Marque con &quot;X&quot; si el indicador responde a un compromiso adquirido por el MEN con una comunidad Negra, Afrocolombiana, Raizal y Palenquera" sqref="AF2:AF3" xr:uid="{CB87BF78-23CE-5D44-A7E4-E6A3BB4AEE3B}"/>
    <dataValidation allowBlank="1" showInputMessage="1" showErrorMessage="1" promptTitle="Proceso SIG" prompt="Seleccione de la lista desplegable el proceso del SIG al cual se asocia el indicador" sqref="G2" xr:uid="{72A45278-1F7F-AF43-BBC4-A8597B116AB2}"/>
    <dataValidation allowBlank="1" showInputMessage="1" showErrorMessage="1" promptTitle="CRIC" prompt="Registre el número del compromiso adquirido por el MEN con el Consejo Regional Indígena del Cauca que esté asociado al indicador." sqref="AB3" xr:uid="{1BC2CD23-C388-504D-9FCD-981E45EC6A87}"/>
    <dataValidation allowBlank="1" showInputMessage="1" showErrorMessage="1" promptTitle="CRIHU" prompt="Registre el número del compromiso adquirido por el MEN con el Consejo Regional Indígena del Huila que esté asociado al indicador." sqref="AD3" xr:uid="{D16C87B6-8161-AF4F-93E4-FCA215E6A49A}"/>
    <dataValidation allowBlank="1" showInputMessage="1" showErrorMessage="1" promptTitle="CRIDEC" prompt="Registre el número del compromiso adquirido por el MEN con el Consejo Regional Indígena de Caldas que esté asociado al indicador._x000a_" sqref="AC3" xr:uid="{35E1B6A8-AFD7-4341-BD67-7E90DA98A3C5}"/>
    <dataValidation allowBlank="1" showInputMessage="1" showErrorMessage="1" promptTitle="MRA" prompt="Registre el número del compromiso adquirido por el MEN en la Mesa Regional Amazónica que esté asociado al indicador." sqref="AA3" xr:uid="{E427112E-1C62-F54F-AE8C-7B84447B5762}"/>
    <dataValidation allowBlank="1" showInputMessage="1" showErrorMessage="1" promptTitle="MPC" prompt="Registre el número del compromiso adquirido por el MEN en la Mesa Permanente de Concertación indígena que esté asociado al indicador." sqref="Z3" xr:uid="{22E441D3-EFFE-3F4A-9A4F-EDA842BA90E5}"/>
    <dataValidation allowBlank="1" showInputMessage="1" showErrorMessage="1" promptTitle="Meta diciembre" prompt="Diligenciar el valor de la meta programada para la vigencia _x000a_" sqref="EC2" xr:uid="{8EE9EDB3-3421-2F46-8DFE-BA8D930E0394}"/>
    <dataValidation allowBlank="1" showInputMessage="1" showErrorMessage="1" promptTitle="Meta noviembre" prompt="Diligenciar el valor de la meta programada para el mes. _x000a_Debe ser registrado de manera acumulada de acuerdo con la periodicidad del indicador  " sqref="DV2" xr:uid="{81A49DDB-B45F-C347-9040-D5CC24759B3E}"/>
    <dataValidation allowBlank="1" showInputMessage="1" showErrorMessage="1" promptTitle="Meta octubre" prompt="Diligenciar el valor de la meta programada para el mes. _x000a_Debe ser registrado de manera acumulada de acuerdo con la periodicidad del indicador  " sqref="DO2" xr:uid="{AA14BCEB-6233-EE40-9CCF-0C73D1AC45C1}"/>
    <dataValidation allowBlank="1" showInputMessage="1" showErrorMessage="1" promptTitle="Meta septiembre" prompt="Diligenciar el valor de la meta programada para el mes. _x000a_Debe ser registrado de manera acumulada de acuerdo con la periodicidad del indicador  " sqref="DH2" xr:uid="{F1F8C18C-AB92-A544-A73B-CDFC6170A8F0}"/>
    <dataValidation allowBlank="1" showInputMessage="1" showErrorMessage="1" promptTitle="Meta agosto" prompt="Diligenciar el valor de la meta programada para el mes. _x000a_Debe ser registrado de manera acumulada de acuerdo con la periodicidad del indicador  " sqref="DA2" xr:uid="{5FDE6EE4-FCE6-0E4F-9939-612D175865DD}"/>
    <dataValidation allowBlank="1" showInputMessage="1" showErrorMessage="1" promptTitle="Meta julio" prompt="Diligenciar el valor de la meta programada para el mes. _x000a_Debe ser registrado de manera acumulada de acuerdo con la periodicidad del indicador  " sqref="CT2" xr:uid="{97BB13AD-5FC1-7B4E-A90B-431A1681C122}"/>
    <dataValidation allowBlank="1" showInputMessage="1" showErrorMessage="1" promptTitle="Meta junio" prompt="Diligenciar el valor de la meta programada para el mes. _x000a_Debe ser registrado de manera acumulada de acuerdo con la periodicidad del indicador  " sqref="CM2" xr:uid="{9C81C9C7-772A-D445-B0F6-D94C70DB707A}"/>
    <dataValidation allowBlank="1" showInputMessage="1" showErrorMessage="1" promptTitle="Meta mayo" prompt="Diligenciar el valor de la meta programada para el mes. _x000a_Debe ser registrado de manera acumulada de acuerdo con la periodicidad del indicador  " sqref="CF2" xr:uid="{46500A92-ED5B-A841-945E-06529D8FA2BF}"/>
    <dataValidation allowBlank="1" showInputMessage="1" showErrorMessage="1" promptTitle="Meta abril" prompt="Diligenciar el valor de la meta programada para el mes. _x000a_Debe ser registrado de manera acumulada de acuerdo con la periodicidad del indicador  " sqref="BY2" xr:uid="{00A67865-0FB5-AF45-B791-A9A954850D9B}"/>
    <dataValidation allowBlank="1" showInputMessage="1" showErrorMessage="1" promptTitle="Meta marzo" prompt="Diligenciar el valor de la meta programada para el mes. _x000a_Debe ser registrado de manera acumulada de acuerdo con la periodicidad del indicador  " sqref="BR2" xr:uid="{D29D37F1-8378-3D45-AAFB-39D0596E50E1}"/>
    <dataValidation allowBlank="1" showInputMessage="1" showErrorMessage="1" promptTitle="Meta febrero" prompt="Diligenciar el valor de la meta programada para el mes. _x000a_Debe ser registrado de manera acumulada de acuerdo con la periodicidad del indicador  " sqref="BK2" xr:uid="{E4104DED-3B6A-D74D-9D71-F6C529FF2944}"/>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4CB28BDA-62B7-5147-B59A-EDDCD11861CB}"/>
    <dataValidation allowBlank="1" showInputMessage="1" showErrorMessage="1" promptTitle="Avance 2025" prompt="Corresponde a la cantidad o resultado alcanzado del indicador para el año 2025" sqref="BB2:BC2" xr:uid="{6944C899-8C05-A54B-ACD9-B5EB4156F15A}"/>
    <dataValidation allowBlank="1" showInputMessage="1" showErrorMessage="1" promptTitle="Avance 2024" prompt="Corresponde a la cantidad o resultado alcanzado del indicador para el año 2024" sqref="BA2" xr:uid="{DC0A1D3F-D1C1-8E45-AF55-45094039DC14}"/>
    <dataValidation allowBlank="1" showInputMessage="1" showErrorMessage="1" promptTitle="Avance 2023" prompt="Corresponde a la cantidad o resultado alcanzado del indicador para el año 2023" sqref="AZ2" xr:uid="{C4C8318A-3850-7241-8225-1E271C91D9B3}"/>
    <dataValidation allowBlank="1" showInputMessage="1" showErrorMessage="1" promptTitle="Meta cuatrienio" prompt="Corresponde a la cantidad o resultado esperado del indicador para el cuatrienio" sqref="AY2" xr:uid="{5CBB2BE0-02F1-5542-97E2-C1024F85B232}"/>
    <dataValidation allowBlank="1" showInputMessage="1" showErrorMessage="1" promptTitle="Meta 2026" prompt="Corresponde a la cantidad o resultado esperado del indicador para el año 2026" sqref="AX2" xr:uid="{E8EE352A-4F6F-3249-A8DB-8A51E916DC5E}"/>
    <dataValidation allowBlank="1" showInputMessage="1" showErrorMessage="1" promptTitle="Meta 2025" prompt="Corresponde a la cantidad o resultado esperado del indicador para el año 2025" sqref="AW2" xr:uid="{96D92B04-284C-0043-9083-52A97D0DF6BB}"/>
    <dataValidation allowBlank="1" showInputMessage="1" showErrorMessage="1" promptTitle="Meta 2024" prompt="Corresponde a la cantidad o resultado esperado del indicador para el año 2024" sqref="AV2" xr:uid="{A23090FA-ADB1-584B-A91E-E6E1D63747F9}"/>
    <dataValidation allowBlank="1" showInputMessage="1" showErrorMessage="1" promptTitle="Meta 2023" prompt="Corresponde a la cantidad o resultado esperado del indicador para el año 2023" sqref="AU2" xr:uid="{D7CFB52D-D10E-AA42-A057-A9443F41FB6D}"/>
    <dataValidation allowBlank="1" showInputMessage="1" showErrorMessage="1" promptTitle="Línea base" prompt="Corresponde al punto de partida o punto de referencia desde el cual se inicia la medición." sqref="AT2:AT3" xr:uid="{82514C32-FD36-DB48-977D-7926CD41F6AA}"/>
    <dataValidation allowBlank="1" showErrorMessage="1" promptTitle="Mín 300 máx 4000" prompt="Recuerda que debes escribir mínimo 300 caractateres y máximo 4000" sqref="EK3:EL3 EK4:EM4 CM124 EC124 DV112:DV113 DV4:DV7 DV115:DV117 DV119:DV120 CF26 CF13:CF24 CF4:CF7 BR103 BY13:BY24 BY26 BY4:BY7 CT112:CT113 CT119:CT120 CT4:CT7 DA112:DA113 DA119:DA120 DA4:DA7 DH112:DH113 DH119:DH120 DH115:DH117 DH4:DH7 DO4:DO7 DO112:DO113 DO119:DO120 DO115:DO117 BY10:BY11 BY32:BY38 BY41:BY42 CF9:CF11 CF32:CF38 CF41:CF42 CM4:CM11 CM41:CM42 CT10:CT11 CT41:CT42 DA10:DA11 DA41:DA42 DH9:DH11 DH41:DH42 DO9:DO11 DO41:DO42 DV9:DV11 DV41:DV42 CT123:CT124 DH123:DH124 DV123:DV124 DO123:DO124 DA123:DA124 CM13:CM38 CT13:CT38 DA13:DA38 DO13:DO38 DV13:DV38 DH13:DH38 BY28:BY30 CF28:CF30 CF118:CF124 BY118:BY124 CF108:CF114 BY108:BY114 EC108:EC113 DO108:DO110 DH108:DH110 CT108:CT110 DA108:DA110 DV108:DV110 BY82:BY106 CF82:CF106 CT45:CT106 DA45:DA106 CM45:CM104 EC4:EC106 DH45:DH106 DO45:DO106 DV45:DV106 CF45:CF77 BY45:BY77" xr:uid="{15F06B91-44D0-5A47-96CE-F2AE7FE1F3A7}"/>
    <dataValidation type="list" allowBlank="1" showInputMessage="1" showErrorMessage="1" sqref="M96:M97 B96:B97 E96:I97" xr:uid="{79A422AA-D53A-4F4D-9A3E-33D0D10EC017}">
      <formula1>#REF!</formula1>
    </dataValidation>
    <dataValidation type="list" allowBlank="1" showInputMessage="1" showErrorMessage="1" sqref="N96:N97 D96:D97 J96:L97" xr:uid="{11AF35D4-67FB-C64F-8891-7B3A52D7D5DF}">
      <formula1>INDIRECT(#REF!)</formula1>
    </dataValidation>
    <dataValidation type="list" allowBlank="1" showInputMessage="1" showErrorMessage="1" sqref="BI4:BI123 EA4:EA123 BW4:BW123 CD4:CD123 CK4:CK123 CR4:CR123 CY4:CY123 DF4:DF123 DM4:DM123 DT4:DT123 EH4:EH123 BP4:BP123" xr:uid="{4B49211F-9991-D948-82B6-746508B45867}">
      <formula1>"SI,NO,Pendiente Validar,Validación Preliminar"</formula1>
    </dataValidation>
    <dataValidation type="list" allowBlank="1" showInputMessage="1" showErrorMessage="1" sqref="C4:C124" xr:uid="{69C01DEB-317B-5B46-98A9-6922F6092273}">
      <formula1>INDIRECT(B4)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030FD-4472-5948-ADBF-C4D9E4362542}">
  <dimension ref="A1:ER114"/>
  <sheetViews>
    <sheetView topLeftCell="B1" workbookViewId="0">
      <selection activeCell="F15" sqref="F15"/>
    </sheetView>
  </sheetViews>
  <sheetFormatPr baseColWidth="10" defaultColWidth="0" defaultRowHeight="16" x14ac:dyDescent="0.25"/>
  <cols>
    <col min="1" max="1" width="16.1640625" style="117" hidden="1"/>
    <col min="2" max="2" width="24.5" style="117" customWidth="1"/>
    <col min="3" max="3" width="28.5" style="117" customWidth="1"/>
    <col min="4" max="4" width="29.33203125" style="117" customWidth="1"/>
    <col min="5" max="7" width="28.5" style="117" customWidth="1"/>
    <col min="8" max="8" width="21.5" style="117" customWidth="1"/>
    <col min="9" max="9" width="24.83203125" style="117" customWidth="1"/>
    <col min="10" max="10" width="29" style="117" customWidth="1"/>
    <col min="11" max="11" width="31" style="117" customWidth="1"/>
    <col min="12" max="12" width="25.83203125" style="117" customWidth="1"/>
    <col min="13" max="13" width="35.1640625" style="117" customWidth="1"/>
    <col min="14" max="14" width="32.83203125" style="117" customWidth="1"/>
    <col min="15" max="15" width="10.33203125" style="117" customWidth="1"/>
    <col min="16" max="16" width="36" style="120" customWidth="1"/>
    <col min="17" max="18" width="14.33203125" style="120" customWidth="1"/>
    <col min="19" max="19" width="21.5" style="120" customWidth="1"/>
    <col min="20" max="21" width="14.33203125" style="120" customWidth="1"/>
    <col min="22" max="22" width="13" style="120" customWidth="1"/>
    <col min="23" max="23" width="21.5" style="120" customWidth="1"/>
    <col min="24" max="24" width="11.5" style="117" customWidth="1"/>
    <col min="25" max="25" width="12.5" style="117" customWidth="1"/>
    <col min="26" max="31" width="17" style="117" hidden="1"/>
    <col min="32" max="32" width="20" style="117" hidden="1"/>
    <col min="33" max="43" width="14.33203125" style="117" hidden="1"/>
    <col min="44" max="44" width="14.33203125" style="121" hidden="1"/>
    <col min="45" max="45" width="14.33203125" style="117" hidden="1"/>
    <col min="46" max="46" width="16.33203125" style="121" customWidth="1"/>
    <col min="47" max="47" width="17.1640625" style="121" customWidth="1"/>
    <col min="48" max="48" width="17.6640625" style="121" customWidth="1"/>
    <col min="49" max="49" width="21" style="121" bestFit="1" customWidth="1"/>
    <col min="50" max="50" width="16.6640625" style="121" customWidth="1"/>
    <col min="51" max="51" width="22.5" style="121" bestFit="1" customWidth="1"/>
    <col min="52" max="52" width="14.33203125" style="117" hidden="1"/>
    <col min="53" max="53" width="6.33203125" style="117" hidden="1"/>
    <col min="54" max="55" width="12.1640625" style="117" hidden="1"/>
    <col min="56" max="57" width="14.1640625" style="117" customWidth="1"/>
    <col min="58" max="58" width="34.5" style="117" customWidth="1"/>
    <col min="59" max="62" width="14.1640625" style="117" customWidth="1"/>
    <col min="63" max="63" width="18" style="117" customWidth="1"/>
    <col min="64" max="64" width="19.33203125" style="117" customWidth="1"/>
    <col min="65" max="69" width="14.1640625" style="117" customWidth="1"/>
    <col min="70" max="70" width="18" style="117" customWidth="1"/>
    <col min="71" max="71" width="21.1640625" style="117" customWidth="1"/>
    <col min="72" max="76" width="14.1640625" style="117" customWidth="1"/>
    <col min="77" max="77" width="21.83203125" style="117" customWidth="1"/>
    <col min="78" max="83" width="14.1640625" style="117" customWidth="1"/>
    <col min="84" max="84" width="23.1640625" style="117" customWidth="1"/>
    <col min="85" max="90" width="14.1640625" style="117" customWidth="1"/>
    <col min="91" max="91" width="23.1640625" style="117" customWidth="1"/>
    <col min="92" max="97" width="14.1640625" style="117" customWidth="1"/>
    <col min="98" max="98" width="23.1640625" style="117" customWidth="1"/>
    <col min="99" max="104" width="14.1640625" style="117" customWidth="1"/>
    <col min="105" max="105" width="23.1640625" style="117" customWidth="1"/>
    <col min="106" max="111" width="14.1640625" style="117" customWidth="1"/>
    <col min="112" max="112" width="23.1640625" style="117" customWidth="1"/>
    <col min="113" max="118" width="14.1640625" style="117" customWidth="1"/>
    <col min="119" max="119" width="23.1640625" style="117" customWidth="1"/>
    <col min="120" max="125" width="14.1640625" style="117" customWidth="1"/>
    <col min="126" max="126" width="23.1640625" style="117" customWidth="1"/>
    <col min="127" max="132" width="14.1640625" style="117" customWidth="1"/>
    <col min="133" max="133" width="23.5" style="117" customWidth="1"/>
    <col min="134" max="137" width="14.1640625" style="117" customWidth="1"/>
    <col min="138" max="138" width="15.33203125" style="117" customWidth="1"/>
    <col min="139" max="139" width="34.6640625" style="117" customWidth="1"/>
    <col min="140" max="140" width="17.6640625" style="117" customWidth="1"/>
    <col min="141" max="141" width="11.83203125" style="117" hidden="1"/>
    <col min="142" max="142" width="13.33203125" style="121" hidden="1"/>
    <col min="143" max="143" width="16.83203125" style="117" hidden="1"/>
    <col min="144" max="144" width="15.33203125" style="117" hidden="1"/>
    <col min="145" max="145" width="18" style="117" hidden="1"/>
    <col min="146" max="146" width="19.5" style="117" hidden="1"/>
    <col min="147" max="147" width="13.5" style="117" hidden="1"/>
    <col min="148" max="148" width="12.33203125" style="117" hidden="1"/>
    <col min="149" max="16384" width="11.83203125" style="117" hidden="1"/>
  </cols>
  <sheetData>
    <row r="1" spans="1:148" s="7" customFormat="1" ht="30.75" customHeight="1" x14ac:dyDescent="0.25">
      <c r="B1" s="145" t="s">
        <v>0</v>
      </c>
      <c r="C1" s="145"/>
      <c r="D1" s="145"/>
      <c r="E1" s="146" t="s">
        <v>136</v>
      </c>
      <c r="F1" s="146"/>
      <c r="G1" s="146"/>
      <c r="H1" s="147" t="s">
        <v>137</v>
      </c>
      <c r="I1" s="148"/>
      <c r="J1" s="148"/>
      <c r="K1" s="148"/>
      <c r="L1" s="148"/>
      <c r="M1" s="148"/>
      <c r="N1" s="148"/>
      <c r="O1" s="154" t="s">
        <v>138</v>
      </c>
      <c r="P1" s="155"/>
      <c r="Q1" s="155"/>
      <c r="R1" s="155"/>
      <c r="S1" s="155"/>
      <c r="T1" s="155"/>
      <c r="U1" s="155"/>
      <c r="V1" s="155"/>
      <c r="W1" s="155"/>
      <c r="X1" s="155"/>
      <c r="Y1" s="156"/>
      <c r="Z1" s="157" t="s">
        <v>139</v>
      </c>
      <c r="AA1" s="157"/>
      <c r="AB1" s="157"/>
      <c r="AC1" s="157"/>
      <c r="AD1" s="157"/>
      <c r="AE1" s="157"/>
      <c r="AF1" s="157"/>
      <c r="AG1" s="157"/>
      <c r="AH1" s="157"/>
      <c r="AI1" s="157"/>
      <c r="AJ1" s="157"/>
      <c r="AK1" s="157"/>
      <c r="AL1" s="157"/>
      <c r="AM1" s="157"/>
      <c r="AN1" s="157"/>
      <c r="AO1" s="158" t="s">
        <v>140</v>
      </c>
      <c r="AP1" s="158"/>
      <c r="AQ1" s="158"/>
      <c r="AR1" s="158"/>
      <c r="AS1" s="158"/>
      <c r="AT1" s="149" t="s">
        <v>141</v>
      </c>
      <c r="AU1" s="149"/>
      <c r="AV1" s="149"/>
      <c r="AW1" s="149"/>
      <c r="AX1" s="149"/>
      <c r="AY1" s="149"/>
      <c r="AZ1" s="150" t="s">
        <v>142</v>
      </c>
      <c r="BA1" s="150"/>
      <c r="BB1" s="150"/>
      <c r="BC1" s="150"/>
      <c r="BD1" s="151" t="s">
        <v>143</v>
      </c>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c r="DX1" s="152"/>
      <c r="DY1" s="152"/>
      <c r="DZ1" s="152"/>
      <c r="EA1" s="152"/>
      <c r="EB1" s="152"/>
      <c r="EC1" s="152"/>
      <c r="ED1" s="152"/>
      <c r="EE1" s="152"/>
      <c r="EF1" s="152"/>
      <c r="EG1" s="152"/>
      <c r="EH1" s="152"/>
      <c r="EI1" s="153"/>
      <c r="EL1" s="8"/>
    </row>
    <row r="2" spans="1:148" s="7" customFormat="1" ht="18.75" customHeight="1" x14ac:dyDescent="0.25">
      <c r="B2" s="139" t="s">
        <v>4</v>
      </c>
      <c r="C2" s="139" t="s">
        <v>5</v>
      </c>
      <c r="D2" s="139" t="s">
        <v>6</v>
      </c>
      <c r="E2" s="141" t="s">
        <v>144</v>
      </c>
      <c r="F2" s="141" t="s">
        <v>145</v>
      </c>
      <c r="G2" s="141" t="s">
        <v>146</v>
      </c>
      <c r="H2" s="143" t="s">
        <v>147</v>
      </c>
      <c r="I2" s="143" t="s">
        <v>148</v>
      </c>
      <c r="J2" s="143" t="s">
        <v>149</v>
      </c>
      <c r="K2" s="143" t="s">
        <v>150</v>
      </c>
      <c r="L2" s="143" t="s">
        <v>151</v>
      </c>
      <c r="M2" s="143" t="s">
        <v>1</v>
      </c>
      <c r="N2" s="143" t="s">
        <v>2</v>
      </c>
      <c r="O2" s="162" t="s">
        <v>152</v>
      </c>
      <c r="P2" s="159" t="s">
        <v>153</v>
      </c>
      <c r="Q2" s="159" t="s">
        <v>154</v>
      </c>
      <c r="R2" s="159" t="s">
        <v>155</v>
      </c>
      <c r="S2" s="159" t="s">
        <v>156</v>
      </c>
      <c r="T2" s="159" t="s">
        <v>157</v>
      </c>
      <c r="U2" s="159" t="s">
        <v>158</v>
      </c>
      <c r="V2" s="159" t="s">
        <v>159</v>
      </c>
      <c r="W2" s="159" t="s">
        <v>7</v>
      </c>
      <c r="X2" s="160" t="s">
        <v>160</v>
      </c>
      <c r="Y2" s="160" t="s">
        <v>161</v>
      </c>
      <c r="Z2" s="157" t="s">
        <v>162</v>
      </c>
      <c r="AA2" s="157"/>
      <c r="AB2" s="157"/>
      <c r="AC2" s="157"/>
      <c r="AD2" s="157"/>
      <c r="AE2" s="157"/>
      <c r="AF2" s="164" t="s">
        <v>163</v>
      </c>
      <c r="AG2" s="164" t="s">
        <v>164</v>
      </c>
      <c r="AH2" s="164" t="s">
        <v>165</v>
      </c>
      <c r="AI2" s="164" t="s">
        <v>166</v>
      </c>
      <c r="AJ2" s="164" t="s">
        <v>167</v>
      </c>
      <c r="AK2" s="164" t="s">
        <v>168</v>
      </c>
      <c r="AL2" s="164" t="s">
        <v>169</v>
      </c>
      <c r="AM2" s="164" t="s">
        <v>170</v>
      </c>
      <c r="AN2" s="164" t="s">
        <v>171</v>
      </c>
      <c r="AO2" s="166" t="s">
        <v>172</v>
      </c>
      <c r="AP2" s="166" t="s">
        <v>173</v>
      </c>
      <c r="AQ2" s="166" t="s">
        <v>174</v>
      </c>
      <c r="AR2" s="166" t="s">
        <v>175</v>
      </c>
      <c r="AS2" s="166" t="s">
        <v>176</v>
      </c>
      <c r="AT2" s="168" t="s">
        <v>177</v>
      </c>
      <c r="AU2" s="168" t="s">
        <v>178</v>
      </c>
      <c r="AV2" s="168" t="s">
        <v>179</v>
      </c>
      <c r="AW2" s="168" t="s">
        <v>180</v>
      </c>
      <c r="AX2" s="168" t="s">
        <v>181</v>
      </c>
      <c r="AY2" s="168" t="s">
        <v>182</v>
      </c>
      <c r="AZ2" s="170" t="s">
        <v>183</v>
      </c>
      <c r="BA2" s="170" t="s">
        <v>184</v>
      </c>
      <c r="BB2" s="170" t="s">
        <v>185</v>
      </c>
      <c r="BC2" s="170" t="s">
        <v>186</v>
      </c>
      <c r="BD2" s="173" t="s">
        <v>187</v>
      </c>
      <c r="BE2" s="178" t="s">
        <v>188</v>
      </c>
      <c r="BF2" s="171" t="s">
        <v>8</v>
      </c>
      <c r="BG2" s="171" t="s">
        <v>189</v>
      </c>
      <c r="BH2" s="171" t="s">
        <v>190</v>
      </c>
      <c r="BI2" s="181" t="s">
        <v>9</v>
      </c>
      <c r="BJ2" s="171" t="s">
        <v>191</v>
      </c>
      <c r="BK2" s="173" t="s">
        <v>192</v>
      </c>
      <c r="BL2" s="174" t="s">
        <v>193</v>
      </c>
      <c r="BM2" s="176" t="s">
        <v>11</v>
      </c>
      <c r="BN2" s="176" t="s">
        <v>194</v>
      </c>
      <c r="BO2" s="176" t="s">
        <v>10</v>
      </c>
      <c r="BP2" s="183" t="s">
        <v>12</v>
      </c>
      <c r="BQ2" s="176" t="s">
        <v>195</v>
      </c>
      <c r="BR2" s="173" t="s">
        <v>196</v>
      </c>
      <c r="BS2" s="178" t="s">
        <v>197</v>
      </c>
      <c r="BT2" s="171" t="s">
        <v>14</v>
      </c>
      <c r="BU2" s="171" t="s">
        <v>198</v>
      </c>
      <c r="BV2" s="171" t="s">
        <v>13</v>
      </c>
      <c r="BW2" s="181" t="s">
        <v>15</v>
      </c>
      <c r="BX2" s="171" t="s">
        <v>199</v>
      </c>
      <c r="BY2" s="173" t="s">
        <v>200</v>
      </c>
      <c r="BZ2" s="178" t="s">
        <v>201</v>
      </c>
      <c r="CA2" s="171" t="s">
        <v>17</v>
      </c>
      <c r="CB2" s="171" t="s">
        <v>202</v>
      </c>
      <c r="CC2" s="171" t="s">
        <v>16</v>
      </c>
      <c r="CD2" s="181" t="s">
        <v>18</v>
      </c>
      <c r="CE2" s="171" t="s">
        <v>203</v>
      </c>
      <c r="CF2" s="173" t="s">
        <v>204</v>
      </c>
      <c r="CG2" s="178" t="s">
        <v>205</v>
      </c>
      <c r="CH2" s="171" t="s">
        <v>20</v>
      </c>
      <c r="CI2" s="171" t="s">
        <v>206</v>
      </c>
      <c r="CJ2" s="171" t="s">
        <v>19</v>
      </c>
      <c r="CK2" s="181" t="s">
        <v>21</v>
      </c>
      <c r="CL2" s="171" t="s">
        <v>207</v>
      </c>
      <c r="CM2" s="178" t="s">
        <v>208</v>
      </c>
      <c r="CN2" s="178" t="s">
        <v>209</v>
      </c>
      <c r="CO2" s="171" t="s">
        <v>23</v>
      </c>
      <c r="CP2" s="171" t="s">
        <v>210</v>
      </c>
      <c r="CQ2" s="171" t="s">
        <v>22</v>
      </c>
      <c r="CR2" s="181" t="s">
        <v>24</v>
      </c>
      <c r="CS2" s="171" t="s">
        <v>211</v>
      </c>
      <c r="CT2" s="178" t="s">
        <v>212</v>
      </c>
      <c r="CU2" s="178" t="s">
        <v>213</v>
      </c>
      <c r="CV2" s="171" t="s">
        <v>26</v>
      </c>
      <c r="CW2" s="171" t="s">
        <v>214</v>
      </c>
      <c r="CX2" s="171" t="s">
        <v>25</v>
      </c>
      <c r="CY2" s="181" t="s">
        <v>27</v>
      </c>
      <c r="CZ2" s="171" t="s">
        <v>215</v>
      </c>
      <c r="DA2" s="178" t="s">
        <v>216</v>
      </c>
      <c r="DB2" s="178" t="s">
        <v>217</v>
      </c>
      <c r="DC2" s="171" t="s">
        <v>29</v>
      </c>
      <c r="DD2" s="171" t="s">
        <v>218</v>
      </c>
      <c r="DE2" s="171" t="s">
        <v>28</v>
      </c>
      <c r="DF2" s="181" t="s">
        <v>30</v>
      </c>
      <c r="DG2" s="171" t="s">
        <v>219</v>
      </c>
      <c r="DH2" s="178" t="s">
        <v>220</v>
      </c>
      <c r="DI2" s="178" t="s">
        <v>221</v>
      </c>
      <c r="DJ2" s="171" t="s">
        <v>32</v>
      </c>
      <c r="DK2" s="171" t="s">
        <v>222</v>
      </c>
      <c r="DL2" s="171" t="s">
        <v>31</v>
      </c>
      <c r="DM2" s="181" t="s">
        <v>33</v>
      </c>
      <c r="DN2" s="171" t="s">
        <v>223</v>
      </c>
      <c r="DO2" s="178" t="s">
        <v>224</v>
      </c>
      <c r="DP2" s="178" t="s">
        <v>225</v>
      </c>
      <c r="DQ2" s="171" t="s">
        <v>35</v>
      </c>
      <c r="DR2" s="171" t="s">
        <v>226</v>
      </c>
      <c r="DS2" s="171" t="s">
        <v>34</v>
      </c>
      <c r="DT2" s="181" t="s">
        <v>36</v>
      </c>
      <c r="DU2" s="171" t="s">
        <v>227</v>
      </c>
      <c r="DV2" s="178" t="s">
        <v>228</v>
      </c>
      <c r="DW2" s="178" t="s">
        <v>229</v>
      </c>
      <c r="DX2" s="171" t="s">
        <v>38</v>
      </c>
      <c r="DY2" s="171" t="s">
        <v>230</v>
      </c>
      <c r="DZ2" s="171" t="s">
        <v>37</v>
      </c>
      <c r="EA2" s="181" t="s">
        <v>39</v>
      </c>
      <c r="EB2" s="171" t="s">
        <v>231</v>
      </c>
      <c r="EC2" s="178" t="s">
        <v>232</v>
      </c>
      <c r="ED2" s="178" t="s">
        <v>233</v>
      </c>
      <c r="EE2" s="171" t="s">
        <v>41</v>
      </c>
      <c r="EF2" s="171" t="s">
        <v>234</v>
      </c>
      <c r="EG2" s="171" t="s">
        <v>40</v>
      </c>
      <c r="EH2" s="181" t="s">
        <v>42</v>
      </c>
      <c r="EI2" s="171" t="s">
        <v>235</v>
      </c>
      <c r="EL2" s="8"/>
    </row>
    <row r="3" spans="1:148" s="11" customFormat="1" ht="45.75" customHeight="1" x14ac:dyDescent="0.2">
      <c r="A3" s="9" t="s">
        <v>3</v>
      </c>
      <c r="B3" s="140"/>
      <c r="C3" s="140"/>
      <c r="D3" s="140"/>
      <c r="E3" s="142"/>
      <c r="F3" s="142"/>
      <c r="G3" s="142"/>
      <c r="H3" s="144"/>
      <c r="I3" s="144"/>
      <c r="J3" s="144"/>
      <c r="K3" s="144"/>
      <c r="L3" s="144"/>
      <c r="M3" s="144"/>
      <c r="N3" s="144"/>
      <c r="O3" s="163"/>
      <c r="P3" s="160"/>
      <c r="Q3" s="160"/>
      <c r="R3" s="160"/>
      <c r="S3" s="160"/>
      <c r="T3" s="160"/>
      <c r="U3" s="160"/>
      <c r="V3" s="160"/>
      <c r="W3" s="160"/>
      <c r="X3" s="161"/>
      <c r="Y3" s="161"/>
      <c r="Z3" s="10" t="s">
        <v>236</v>
      </c>
      <c r="AA3" s="10" t="s">
        <v>237</v>
      </c>
      <c r="AB3" s="10" t="s">
        <v>238</v>
      </c>
      <c r="AC3" s="10" t="s">
        <v>239</v>
      </c>
      <c r="AD3" s="10" t="s">
        <v>240</v>
      </c>
      <c r="AE3" s="10" t="s">
        <v>241</v>
      </c>
      <c r="AF3" s="165"/>
      <c r="AG3" s="165"/>
      <c r="AH3" s="165"/>
      <c r="AI3" s="165"/>
      <c r="AJ3" s="165"/>
      <c r="AK3" s="165"/>
      <c r="AL3" s="165"/>
      <c r="AM3" s="165"/>
      <c r="AN3" s="165"/>
      <c r="AO3" s="167"/>
      <c r="AP3" s="167"/>
      <c r="AQ3" s="167"/>
      <c r="AR3" s="167"/>
      <c r="AS3" s="167"/>
      <c r="AT3" s="169"/>
      <c r="AU3" s="169"/>
      <c r="AV3" s="169"/>
      <c r="AW3" s="169"/>
      <c r="AX3" s="169"/>
      <c r="AY3" s="169"/>
      <c r="AZ3" s="170"/>
      <c r="BA3" s="170"/>
      <c r="BB3" s="170"/>
      <c r="BC3" s="170"/>
      <c r="BD3" s="173"/>
      <c r="BE3" s="179"/>
      <c r="BF3" s="172"/>
      <c r="BG3" s="180"/>
      <c r="BH3" s="172"/>
      <c r="BI3" s="182"/>
      <c r="BJ3" s="172"/>
      <c r="BK3" s="173"/>
      <c r="BL3" s="175"/>
      <c r="BM3" s="177"/>
      <c r="BN3" s="177"/>
      <c r="BO3" s="177"/>
      <c r="BP3" s="184"/>
      <c r="BQ3" s="185"/>
      <c r="BR3" s="173"/>
      <c r="BS3" s="179"/>
      <c r="BT3" s="172"/>
      <c r="BU3" s="172"/>
      <c r="BV3" s="172"/>
      <c r="BW3" s="182"/>
      <c r="BX3" s="172"/>
      <c r="BY3" s="173"/>
      <c r="BZ3" s="179"/>
      <c r="CA3" s="172"/>
      <c r="CB3" s="172"/>
      <c r="CC3" s="172"/>
      <c r="CD3" s="182"/>
      <c r="CE3" s="172"/>
      <c r="CF3" s="173"/>
      <c r="CG3" s="179"/>
      <c r="CH3" s="172"/>
      <c r="CI3" s="172"/>
      <c r="CJ3" s="172"/>
      <c r="CK3" s="182"/>
      <c r="CL3" s="172"/>
      <c r="CM3" s="179"/>
      <c r="CN3" s="179"/>
      <c r="CO3" s="172"/>
      <c r="CP3" s="172"/>
      <c r="CQ3" s="172"/>
      <c r="CR3" s="182"/>
      <c r="CS3" s="172"/>
      <c r="CT3" s="179"/>
      <c r="CU3" s="179"/>
      <c r="CV3" s="172"/>
      <c r="CW3" s="172"/>
      <c r="CX3" s="172"/>
      <c r="CY3" s="182"/>
      <c r="CZ3" s="172"/>
      <c r="DA3" s="179"/>
      <c r="DB3" s="179"/>
      <c r="DC3" s="172"/>
      <c r="DD3" s="172"/>
      <c r="DE3" s="172"/>
      <c r="DF3" s="182"/>
      <c r="DG3" s="172"/>
      <c r="DH3" s="179"/>
      <c r="DI3" s="179"/>
      <c r="DJ3" s="172"/>
      <c r="DK3" s="172"/>
      <c r="DL3" s="172"/>
      <c r="DM3" s="182"/>
      <c r="DN3" s="172"/>
      <c r="DO3" s="179"/>
      <c r="DP3" s="179"/>
      <c r="DQ3" s="172"/>
      <c r="DR3" s="172"/>
      <c r="DS3" s="172"/>
      <c r="DT3" s="182"/>
      <c r="DU3" s="172"/>
      <c r="DV3" s="179"/>
      <c r="DW3" s="179"/>
      <c r="DX3" s="172"/>
      <c r="DY3" s="172"/>
      <c r="DZ3" s="172"/>
      <c r="EA3" s="182"/>
      <c r="EB3" s="172"/>
      <c r="EC3" s="186"/>
      <c r="ED3" s="179"/>
      <c r="EE3" s="172"/>
      <c r="EF3" s="172"/>
      <c r="EG3" s="172"/>
      <c r="EH3" s="182"/>
      <c r="EI3" s="172"/>
      <c r="EK3" s="12"/>
      <c r="EL3" s="13" t="s">
        <v>43</v>
      </c>
      <c r="EM3" s="13" t="s">
        <v>148</v>
      </c>
      <c r="EN3" s="13" t="s">
        <v>242</v>
      </c>
      <c r="EO3" s="13" t="s">
        <v>243</v>
      </c>
      <c r="EP3" s="13" t="s">
        <v>151</v>
      </c>
      <c r="EQ3" s="13" t="s">
        <v>1</v>
      </c>
      <c r="ER3" s="14" t="s">
        <v>2</v>
      </c>
    </row>
    <row r="4" spans="1:148" ht="37" customHeight="1" x14ac:dyDescent="0.25">
      <c r="B4" s="15" t="s">
        <v>55</v>
      </c>
      <c r="C4" s="15" t="s">
        <v>74</v>
      </c>
      <c r="D4" s="15" t="s">
        <v>75</v>
      </c>
      <c r="E4" s="15" t="s">
        <v>130</v>
      </c>
      <c r="F4" s="15" t="s">
        <v>244</v>
      </c>
      <c r="G4" s="16" t="s">
        <v>366</v>
      </c>
      <c r="H4" s="15" t="s">
        <v>345</v>
      </c>
      <c r="I4" s="15" t="s">
        <v>247</v>
      </c>
      <c r="J4" s="15" t="s">
        <v>346</v>
      </c>
      <c r="K4" s="15" t="s">
        <v>347</v>
      </c>
      <c r="L4" s="15" t="s">
        <v>348</v>
      </c>
      <c r="M4" s="15" t="s">
        <v>58</v>
      </c>
      <c r="N4" s="15" t="s">
        <v>61</v>
      </c>
      <c r="O4" s="21">
        <v>120</v>
      </c>
      <c r="P4" s="47" t="s">
        <v>457</v>
      </c>
      <c r="Q4" s="19" t="s">
        <v>252</v>
      </c>
      <c r="R4" s="18" t="s">
        <v>253</v>
      </c>
      <c r="S4" s="47" t="s">
        <v>458</v>
      </c>
      <c r="T4" s="47" t="s">
        <v>254</v>
      </c>
      <c r="U4" s="47" t="s">
        <v>260</v>
      </c>
      <c r="V4" s="47">
        <v>30</v>
      </c>
      <c r="W4" s="47" t="s">
        <v>860</v>
      </c>
      <c r="X4" s="19" t="s">
        <v>256</v>
      </c>
      <c r="Y4" s="20" t="s">
        <v>67</v>
      </c>
      <c r="Z4" s="20"/>
      <c r="AA4" s="20"/>
      <c r="AB4" s="20"/>
      <c r="AC4" s="20"/>
      <c r="AD4" s="20"/>
      <c r="AE4" s="20"/>
      <c r="AF4" s="20"/>
      <c r="AG4" s="20"/>
      <c r="AH4" s="21"/>
      <c r="AI4" s="21"/>
      <c r="AJ4" s="21"/>
      <c r="AK4" s="21"/>
      <c r="AL4" s="21"/>
      <c r="AM4" s="21"/>
      <c r="AN4" s="21"/>
      <c r="AO4" s="21"/>
      <c r="AP4" s="21"/>
      <c r="AQ4" s="21"/>
      <c r="AR4" s="22"/>
      <c r="AS4" s="21"/>
      <c r="AT4" s="40" t="s">
        <v>67</v>
      </c>
      <c r="AU4" s="48" t="s">
        <v>67</v>
      </c>
      <c r="AV4" s="48">
        <v>1</v>
      </c>
      <c r="AW4" s="48">
        <v>1</v>
      </c>
      <c r="AX4" s="48">
        <v>1</v>
      </c>
      <c r="AY4" s="48">
        <v>1</v>
      </c>
      <c r="AZ4" s="49"/>
      <c r="BA4" s="49"/>
      <c r="BB4" s="49"/>
      <c r="BC4" s="49"/>
      <c r="BD4" s="23"/>
      <c r="BE4" s="23"/>
      <c r="BF4" s="24"/>
      <c r="BG4" s="25">
        <f t="shared" ref="BG4" si="0">IFERROR(BD4/AX4,0)</f>
        <v>0</v>
      </c>
      <c r="BH4" s="26">
        <f>IFERROR(BE4/AX4,0)</f>
        <v>0</v>
      </c>
      <c r="BI4" s="24" t="s">
        <v>49</v>
      </c>
      <c r="BJ4" s="24"/>
      <c r="BK4" s="23"/>
      <c r="BL4" s="23"/>
      <c r="BM4" s="24"/>
      <c r="BN4" s="26">
        <f t="shared" ref="BN4" si="1">+IFERROR(BK4/AX4,0)</f>
        <v>0</v>
      </c>
      <c r="BO4" s="27">
        <f t="shared" ref="BO4" si="2">+IF(BP4="SI",IFERROR((IF(BP4="SI",BL4,0)/AX4),"REVISAR"),BH4)</f>
        <v>0</v>
      </c>
      <c r="BP4" s="24" t="s">
        <v>49</v>
      </c>
      <c r="BQ4" s="28"/>
      <c r="BR4" s="29"/>
      <c r="BS4" s="23"/>
      <c r="BT4" s="24"/>
      <c r="BU4" s="26">
        <f t="shared" ref="BU4" si="3">+IFERROR(BR4/AX4,0)</f>
        <v>0</v>
      </c>
      <c r="BV4" s="27">
        <f t="shared" ref="BV4" si="4">+IF(BW4="SI",IFERROR((IF(BW4="SI",BS4,0)/AX4),"REVISAR"),BO4)</f>
        <v>0</v>
      </c>
      <c r="BW4" s="24" t="s">
        <v>49</v>
      </c>
      <c r="BX4" s="24"/>
      <c r="BY4" s="23"/>
      <c r="BZ4" s="23"/>
      <c r="CA4" s="24"/>
      <c r="CB4" s="26">
        <f t="shared" ref="CB4" si="5">+IFERROR(BY4/AX4,0)</f>
        <v>0</v>
      </c>
      <c r="CC4" s="27">
        <f t="shared" ref="CC4" si="6">+IF(CD4="SI",IFERROR((IF(CD4="SI",BZ4,0)/AX4),"REVISAR"),BV4)</f>
        <v>0</v>
      </c>
      <c r="CD4" s="24" t="s">
        <v>49</v>
      </c>
      <c r="CE4" s="24"/>
      <c r="CF4" s="23"/>
      <c r="CG4" s="23"/>
      <c r="CH4" s="24"/>
      <c r="CI4" s="26">
        <f t="shared" ref="CI4" si="7">+IFERROR(CF4/AX4,0)</f>
        <v>0</v>
      </c>
      <c r="CJ4" s="27">
        <f t="shared" ref="CJ4" si="8">+IF(CK4="SI",IFERROR((IF(CK4="SI",CG4,0)/AX4),"REVISAR"),CC4)</f>
        <v>0</v>
      </c>
      <c r="CK4" s="24" t="s">
        <v>49</v>
      </c>
      <c r="CL4" s="24"/>
      <c r="CM4" s="187"/>
      <c r="CN4" s="187"/>
      <c r="CO4" s="24"/>
      <c r="CP4" s="26">
        <f t="shared" ref="CP4" si="9">+IFERROR(CM4/AX4,0)</f>
        <v>0</v>
      </c>
      <c r="CQ4" s="27">
        <f t="shared" ref="CQ4" si="10">+IF(CR4="SI",IFERROR((IF(CR4="SI",CN4,0)/AX4),"REVISAR"),CJ4)</f>
        <v>0</v>
      </c>
      <c r="CR4" s="24" t="s">
        <v>49</v>
      </c>
      <c r="CS4" s="24"/>
      <c r="CT4" s="23"/>
      <c r="CU4" s="23"/>
      <c r="CV4" s="24"/>
      <c r="CW4" s="26">
        <f t="shared" ref="CW4" si="11">+IFERROR(CT4/AX4,0)</f>
        <v>0</v>
      </c>
      <c r="CX4" s="27">
        <f t="shared" ref="CX4" si="12">+IF(CY4="SI",IFERROR((IF(CY4="SI",CU4,0)/AX4),"REVISAR"),CQ4)</f>
        <v>0</v>
      </c>
      <c r="CY4" s="24" t="s">
        <v>49</v>
      </c>
      <c r="CZ4" s="24"/>
      <c r="DA4" s="23"/>
      <c r="DB4" s="23"/>
      <c r="DC4" s="24"/>
      <c r="DD4" s="26">
        <f t="shared" ref="DD4" si="13">+IFERROR(DA4/AX4,0)</f>
        <v>0</v>
      </c>
      <c r="DE4" s="27">
        <f t="shared" ref="DE4" si="14">+IF(DF4="SI",IFERROR((IF(DF4="SI",DB4,0)/AX4),"REVISAR"),CX4)</f>
        <v>0</v>
      </c>
      <c r="DF4" s="24" t="s">
        <v>49</v>
      </c>
      <c r="DG4" s="24"/>
      <c r="DH4" s="23"/>
      <c r="DI4" s="23"/>
      <c r="DJ4" s="24"/>
      <c r="DK4" s="26">
        <f t="shared" ref="DK4" si="15">+IFERROR(DH4/AX4,0)</f>
        <v>0</v>
      </c>
      <c r="DL4" s="27">
        <f t="shared" ref="DL4" si="16">+IF(DM4="SI",IFERROR((IF(DM4="SI",DI4,0)/AX4),"REVISAR"),DE4)</f>
        <v>0</v>
      </c>
      <c r="DM4" s="24" t="s">
        <v>49</v>
      </c>
      <c r="DN4" s="24"/>
      <c r="DO4" s="23"/>
      <c r="DP4" s="23"/>
      <c r="DQ4" s="24"/>
      <c r="DR4" s="26">
        <f t="shared" ref="DR4" si="17">+IFERROR(DO4/AX4,0)</f>
        <v>0</v>
      </c>
      <c r="DS4" s="27">
        <f t="shared" ref="DS4" si="18">+IF(DT4="SI",IFERROR((IF(DT4="SI",DP4,0)/AX4),"REVISAR"),DL4)</f>
        <v>0</v>
      </c>
      <c r="DT4" s="24" t="s">
        <v>49</v>
      </c>
      <c r="DU4" s="24"/>
      <c r="DV4" s="23"/>
      <c r="DW4" s="23"/>
      <c r="DX4" s="24"/>
      <c r="DY4" s="26">
        <f t="shared" ref="DY4" si="19">+IFERROR(DV4/AX4,0)</f>
        <v>0</v>
      </c>
      <c r="DZ4" s="27">
        <f t="shared" ref="DZ4" si="20">+IF(EA4="SI",IFERROR((IF(EA4="SI",DW4,0)/AX4),"REVISAR"),DS4)</f>
        <v>0</v>
      </c>
      <c r="EA4" s="24" t="s">
        <v>49</v>
      </c>
      <c r="EB4" s="24"/>
      <c r="EC4" s="30">
        <v>1</v>
      </c>
      <c r="ED4" s="23"/>
      <c r="EE4" s="24"/>
      <c r="EF4" s="26">
        <f t="shared" ref="EF4" si="21">+IFERROR(EC4/AX4,0)</f>
        <v>1</v>
      </c>
      <c r="EG4" s="27">
        <f t="shared" ref="EG4" si="22">+IF(EH4="SI",IFERROR((IF(EH4="SI",ED4,0)/AX4),"REVISAR"),DZ4)</f>
        <v>0</v>
      </c>
      <c r="EH4" s="24" t="s">
        <v>49</v>
      </c>
      <c r="EI4" s="24"/>
      <c r="EJ4" s="31">
        <v>2026</v>
      </c>
    </row>
    <row r="5" spans="1:148" ht="37" customHeight="1" x14ac:dyDescent="0.25">
      <c r="B5" s="15" t="s">
        <v>84</v>
      </c>
      <c r="C5" s="15" t="s">
        <v>85</v>
      </c>
      <c r="D5" s="15" t="s">
        <v>88</v>
      </c>
      <c r="E5" s="15" t="s">
        <v>130</v>
      </c>
      <c r="F5" s="15" t="s">
        <v>560</v>
      </c>
      <c r="G5" s="16" t="s">
        <v>569</v>
      </c>
      <c r="H5" s="15"/>
      <c r="I5" s="15" t="s">
        <v>247</v>
      </c>
      <c r="J5" s="15" t="s">
        <v>423</v>
      </c>
      <c r="K5" s="15" t="s">
        <v>570</v>
      </c>
      <c r="L5" s="15" t="s">
        <v>571</v>
      </c>
      <c r="M5" s="15" t="s">
        <v>87</v>
      </c>
      <c r="N5" s="15" t="s">
        <v>89</v>
      </c>
      <c r="O5" s="21">
        <v>53</v>
      </c>
      <c r="P5" s="18" t="s">
        <v>572</v>
      </c>
      <c r="Q5" s="19" t="s">
        <v>252</v>
      </c>
      <c r="R5" s="18" t="s">
        <v>354</v>
      </c>
      <c r="S5" s="18" t="s">
        <v>573</v>
      </c>
      <c r="T5" s="18" t="s">
        <v>567</v>
      </c>
      <c r="U5" s="18" t="s">
        <v>973</v>
      </c>
      <c r="V5" s="18">
        <v>0</v>
      </c>
      <c r="W5" s="18" t="s">
        <v>974</v>
      </c>
      <c r="X5" s="19" t="s">
        <v>256</v>
      </c>
      <c r="Y5" s="20"/>
      <c r="Z5" s="20"/>
      <c r="AA5" s="20" t="s">
        <v>67</v>
      </c>
      <c r="AB5" s="20" t="s">
        <v>67</v>
      </c>
      <c r="AC5" s="20" t="s">
        <v>67</v>
      </c>
      <c r="AD5" s="20" t="s">
        <v>67</v>
      </c>
      <c r="AE5" s="20" t="s">
        <v>67</v>
      </c>
      <c r="AF5" s="20" t="s">
        <v>67</v>
      </c>
      <c r="AG5" s="20" t="s">
        <v>67</v>
      </c>
      <c r="AH5" s="21" t="s">
        <v>67</v>
      </c>
      <c r="AI5" s="21" t="s">
        <v>67</v>
      </c>
      <c r="AJ5" s="21" t="s">
        <v>67</v>
      </c>
      <c r="AK5" s="21" t="s">
        <v>67</v>
      </c>
      <c r="AL5" s="21" t="s">
        <v>67</v>
      </c>
      <c r="AM5" s="21" t="s">
        <v>67</v>
      </c>
      <c r="AN5" s="21" t="s">
        <v>67</v>
      </c>
      <c r="AO5" s="21" t="s">
        <v>67</v>
      </c>
      <c r="AP5" s="21" t="s">
        <v>67</v>
      </c>
      <c r="AQ5" s="21" t="s">
        <v>67</v>
      </c>
      <c r="AR5" s="22" t="s">
        <v>67</v>
      </c>
      <c r="AS5" s="21" t="s">
        <v>67</v>
      </c>
      <c r="AT5" s="21">
        <v>0</v>
      </c>
      <c r="AU5" s="190">
        <v>0</v>
      </c>
      <c r="AV5" s="190">
        <v>4</v>
      </c>
      <c r="AW5" s="190">
        <v>4</v>
      </c>
      <c r="AX5" s="190">
        <v>3</v>
      </c>
      <c r="AY5" s="190">
        <v>11</v>
      </c>
      <c r="AZ5" s="191"/>
      <c r="BA5" s="191"/>
      <c r="BB5" s="191"/>
      <c r="BC5" s="191"/>
      <c r="BD5" s="23"/>
      <c r="BE5" s="23">
        <v>0</v>
      </c>
      <c r="BF5" s="24" t="s">
        <v>99</v>
      </c>
      <c r="BG5" s="25">
        <f t="shared" ref="BG5:BG23" si="23">IFERROR(BD5/AX5,0)</f>
        <v>0</v>
      </c>
      <c r="BH5" s="27">
        <f>+IF(BI5="SI",IFERROR((IF(BI5="SI",BE5,0)/AX5),"REVISAR"),0)</f>
        <v>0</v>
      </c>
      <c r="BI5" s="24" t="s">
        <v>49</v>
      </c>
      <c r="BJ5" s="24"/>
      <c r="BK5" s="23"/>
      <c r="BL5" s="23">
        <v>0</v>
      </c>
      <c r="BM5" s="24"/>
      <c r="BN5" s="26">
        <f t="shared" ref="BN5:BN23" si="24">+IFERROR(BK5/AX5,0)</f>
        <v>0</v>
      </c>
      <c r="BO5" s="27">
        <f t="shared" ref="BO5:BO25" si="25">+IF(BP5="SI",IFERROR((IF(BP5="SI",BL5,0)/AX5),"REVISAR"),BH5)</f>
        <v>0</v>
      </c>
      <c r="BP5" s="24" t="s">
        <v>50</v>
      </c>
      <c r="BQ5" s="28" t="s">
        <v>968</v>
      </c>
      <c r="BR5" s="29">
        <v>0</v>
      </c>
      <c r="BS5" s="23"/>
      <c r="BT5" s="24"/>
      <c r="BU5" s="26">
        <f t="shared" ref="BU5:BU23" si="26">+IFERROR(BR5/AX5,0)</f>
        <v>0</v>
      </c>
      <c r="BV5" s="27">
        <f t="shared" ref="BV5:BV25" si="27">+IF(BW5="SI",IFERROR((IF(BW5="SI",BS5,0)/AX5),"REVISAR"),BO5)</f>
        <v>0</v>
      </c>
      <c r="BW5" s="24" t="s">
        <v>50</v>
      </c>
      <c r="BX5" s="24" t="s">
        <v>969</v>
      </c>
      <c r="BY5" s="23">
        <v>1</v>
      </c>
      <c r="BZ5" s="23"/>
      <c r="CA5" s="24"/>
      <c r="CB5" s="26">
        <f t="shared" ref="CB5:CB23" si="28">+IFERROR(BY5/AX5,0)</f>
        <v>0.33333333333333331</v>
      </c>
      <c r="CC5" s="27">
        <f t="shared" ref="CC5:CC25" si="29">+IF(CD5="SI",IFERROR((IF(CD5="SI",BZ5,0)/AX5),"REVISAR"),BV5)</f>
        <v>0</v>
      </c>
      <c r="CD5" s="24" t="s">
        <v>49</v>
      </c>
      <c r="CE5" s="24"/>
      <c r="CF5" s="23">
        <v>1</v>
      </c>
      <c r="CG5" s="23"/>
      <c r="CH5" s="24"/>
      <c r="CI5" s="26">
        <f t="shared" ref="CI5:CI23" si="30">+IFERROR(CF5/AX5,0)</f>
        <v>0.33333333333333331</v>
      </c>
      <c r="CJ5" s="27">
        <f t="shared" ref="CJ5:CJ25" si="31">+IF(CK5="SI",IFERROR((IF(CK5="SI",CG5,0)/AX5),"REVISAR"),CC5)</f>
        <v>0</v>
      </c>
      <c r="CK5" s="24" t="s">
        <v>49</v>
      </c>
      <c r="CL5" s="24"/>
      <c r="CM5" s="187">
        <v>2</v>
      </c>
      <c r="CN5" s="187"/>
      <c r="CO5" s="24"/>
      <c r="CP5" s="26">
        <f t="shared" ref="CP5:CP23" si="32">+IFERROR(CM5/AX5,0)</f>
        <v>0.66666666666666663</v>
      </c>
      <c r="CQ5" s="27">
        <f t="shared" ref="CQ5:CQ25" si="33">+IF(CR5="SI",IFERROR((IF(CR5="SI",CN5,0)/AX5),"REVISAR"),CJ5)</f>
        <v>0</v>
      </c>
      <c r="CR5" s="24" t="s">
        <v>49</v>
      </c>
      <c r="CS5" s="24"/>
      <c r="CT5" s="23">
        <v>2</v>
      </c>
      <c r="CU5" s="23"/>
      <c r="CV5" s="24"/>
      <c r="CW5" s="26">
        <f t="shared" ref="CW5:CW23" si="34">+IFERROR(CT5/AX5,0)</f>
        <v>0.66666666666666663</v>
      </c>
      <c r="CX5" s="27">
        <f t="shared" ref="CX5:CX25" si="35">+IF(CY5="SI",IFERROR((IF(CY5="SI",CU5,0)/AX5),"REVISAR"),CQ5)</f>
        <v>0</v>
      </c>
      <c r="CY5" s="24" t="s">
        <v>49</v>
      </c>
      <c r="CZ5" s="24"/>
      <c r="DA5" s="23">
        <v>2</v>
      </c>
      <c r="DB5" s="23"/>
      <c r="DC5" s="24"/>
      <c r="DD5" s="26">
        <f t="shared" ref="DD5:DD23" si="36">+IFERROR(DA5/AX5,0)</f>
        <v>0.66666666666666663</v>
      </c>
      <c r="DE5" s="27">
        <f t="shared" ref="DE5:DE25" si="37">+IF(DF5="SI",IFERROR((IF(DF5="SI",DB5,0)/AX5),"REVISAR"),CX5)</f>
        <v>0</v>
      </c>
      <c r="DF5" s="24" t="s">
        <v>49</v>
      </c>
      <c r="DG5" s="24"/>
      <c r="DH5" s="23">
        <v>2</v>
      </c>
      <c r="DI5" s="23"/>
      <c r="DJ5" s="24"/>
      <c r="DK5" s="26">
        <f t="shared" ref="DK5:DK23" si="38">+IFERROR(DH5/AX5,0)</f>
        <v>0.66666666666666663</v>
      </c>
      <c r="DL5" s="27">
        <f t="shared" ref="DL5:DL25" si="39">+IF(DM5="SI",IFERROR((IF(DM5="SI",DI5,0)/AX5),"REVISAR"),DE5)</f>
        <v>0</v>
      </c>
      <c r="DM5" s="24" t="s">
        <v>49</v>
      </c>
      <c r="DN5" s="24"/>
      <c r="DO5" s="23">
        <v>2</v>
      </c>
      <c r="DP5" s="23"/>
      <c r="DQ5" s="24"/>
      <c r="DR5" s="26">
        <f t="shared" ref="DR5:DR23" si="40">+IFERROR(DO5/AX5,0)</f>
        <v>0.66666666666666663</v>
      </c>
      <c r="DS5" s="27">
        <f t="shared" ref="DS5:DS25" si="41">+IF(DT5="SI",IFERROR((IF(DT5="SI",DP5,0)/AX5),"REVISAR"),DL5)</f>
        <v>0</v>
      </c>
      <c r="DT5" s="24" t="s">
        <v>49</v>
      </c>
      <c r="DU5" s="24"/>
      <c r="DV5" s="23">
        <v>2</v>
      </c>
      <c r="DW5" s="23"/>
      <c r="DX5" s="24"/>
      <c r="DY5" s="26">
        <f t="shared" ref="DY5:DY23" si="42">+IFERROR(DV5/AX5,0)</f>
        <v>0.66666666666666663</v>
      </c>
      <c r="DZ5" s="27">
        <f t="shared" ref="DZ5:DZ25" si="43">+IF(EA5="SI",IFERROR((IF(EA5="SI",DW5,0)/AX5),"REVISAR"),DS5)</f>
        <v>0</v>
      </c>
      <c r="EA5" s="24" t="s">
        <v>49</v>
      </c>
      <c r="EB5" s="24"/>
      <c r="EC5" s="30">
        <v>3</v>
      </c>
      <c r="ED5" s="23"/>
      <c r="EE5" s="24"/>
      <c r="EF5" s="26">
        <f t="shared" ref="EF5:EF22" si="44">+IFERROR(EC5/AX5,0)</f>
        <v>1</v>
      </c>
      <c r="EG5" s="27">
        <f t="shared" ref="EG5:EG25" si="45">+IF(EH5="SI",IFERROR((IF(EH5="SI",ED5,0)/AX5),"REVISAR"),DZ5)</f>
        <v>0</v>
      </c>
      <c r="EH5" s="24" t="s">
        <v>49</v>
      </c>
      <c r="EI5" s="24"/>
      <c r="EJ5" s="31">
        <v>2026</v>
      </c>
    </row>
    <row r="6" spans="1:148" ht="37" customHeight="1" x14ac:dyDescent="0.25">
      <c r="B6" s="15" t="s">
        <v>84</v>
      </c>
      <c r="C6" s="15" t="s">
        <v>85</v>
      </c>
      <c r="D6" s="15" t="s">
        <v>88</v>
      </c>
      <c r="E6" s="15" t="s">
        <v>130</v>
      </c>
      <c r="F6" s="15" t="s">
        <v>560</v>
      </c>
      <c r="G6" s="16" t="s">
        <v>569</v>
      </c>
      <c r="H6" s="15"/>
      <c r="I6" s="15" t="s">
        <v>247</v>
      </c>
      <c r="J6" s="15" t="s">
        <v>423</v>
      </c>
      <c r="K6" s="15" t="s">
        <v>570</v>
      </c>
      <c r="L6" s="15" t="s">
        <v>571</v>
      </c>
      <c r="M6" s="15" t="s">
        <v>87</v>
      </c>
      <c r="N6" s="15" t="s">
        <v>89</v>
      </c>
      <c r="O6" s="21">
        <v>54</v>
      </c>
      <c r="P6" s="18" t="s">
        <v>575</v>
      </c>
      <c r="Q6" s="19" t="s">
        <v>252</v>
      </c>
      <c r="R6" s="18" t="s">
        <v>354</v>
      </c>
      <c r="S6" s="18" t="s">
        <v>576</v>
      </c>
      <c r="T6" s="18" t="s">
        <v>567</v>
      </c>
      <c r="U6" s="18" t="s">
        <v>355</v>
      </c>
      <c r="V6" s="18">
        <v>0</v>
      </c>
      <c r="W6" s="18" t="s">
        <v>975</v>
      </c>
      <c r="X6" s="19" t="s">
        <v>256</v>
      </c>
      <c r="Y6" s="20"/>
      <c r="Z6" s="20"/>
      <c r="AA6" s="20" t="s">
        <v>67</v>
      </c>
      <c r="AB6" s="20" t="s">
        <v>67</v>
      </c>
      <c r="AC6" s="20" t="s">
        <v>67</v>
      </c>
      <c r="AD6" s="20" t="s">
        <v>67</v>
      </c>
      <c r="AE6" s="20" t="s">
        <v>67</v>
      </c>
      <c r="AF6" s="20" t="s">
        <v>67</v>
      </c>
      <c r="AG6" s="20" t="s">
        <v>67</v>
      </c>
      <c r="AH6" s="21" t="s">
        <v>67</v>
      </c>
      <c r="AI6" s="21" t="s">
        <v>67</v>
      </c>
      <c r="AJ6" s="21" t="s">
        <v>67</v>
      </c>
      <c r="AK6" s="21" t="s">
        <v>67</v>
      </c>
      <c r="AL6" s="21" t="s">
        <v>67</v>
      </c>
      <c r="AM6" s="21" t="s">
        <v>67</v>
      </c>
      <c r="AN6" s="21" t="s">
        <v>67</v>
      </c>
      <c r="AO6" s="21" t="s">
        <v>67</v>
      </c>
      <c r="AP6" s="21" t="s">
        <v>67</v>
      </c>
      <c r="AQ6" s="21" t="s">
        <v>67</v>
      </c>
      <c r="AR6" s="22" t="s">
        <v>67</v>
      </c>
      <c r="AS6" s="21" t="s">
        <v>67</v>
      </c>
      <c r="AT6" s="21">
        <v>0</v>
      </c>
      <c r="AU6" s="190"/>
      <c r="AV6" s="190">
        <v>500</v>
      </c>
      <c r="AW6" s="190">
        <v>100</v>
      </c>
      <c r="AX6" s="190">
        <v>1920</v>
      </c>
      <c r="AY6" s="190">
        <v>2520</v>
      </c>
      <c r="AZ6" s="191"/>
      <c r="BA6" s="191"/>
      <c r="BB6" s="191"/>
      <c r="BC6" s="191"/>
      <c r="BD6" s="23">
        <v>160</v>
      </c>
      <c r="BE6" s="23">
        <v>265</v>
      </c>
      <c r="BF6" s="24" t="s">
        <v>976</v>
      </c>
      <c r="BG6" s="25">
        <f t="shared" si="23"/>
        <v>8.3333333333333329E-2</v>
      </c>
      <c r="BH6" s="26">
        <f>IFERROR(BE6/AX6,0)</f>
        <v>0.13802083333333334</v>
      </c>
      <c r="BI6" s="24" t="s">
        <v>50</v>
      </c>
      <c r="BJ6" s="24"/>
      <c r="BK6" s="23">
        <v>320</v>
      </c>
      <c r="BL6" s="23">
        <v>106</v>
      </c>
      <c r="BM6" s="24" t="s">
        <v>977</v>
      </c>
      <c r="BN6" s="26">
        <f t="shared" si="24"/>
        <v>0.16666666666666666</v>
      </c>
      <c r="BO6" s="27">
        <f t="shared" si="25"/>
        <v>5.5208333333333331E-2</v>
      </c>
      <c r="BP6" s="24" t="s">
        <v>50</v>
      </c>
      <c r="BQ6" s="28" t="s">
        <v>978</v>
      </c>
      <c r="BR6" s="29">
        <v>480</v>
      </c>
      <c r="BS6" s="23">
        <v>398</v>
      </c>
      <c r="BT6" s="24" t="s">
        <v>979</v>
      </c>
      <c r="BU6" s="26">
        <f t="shared" si="26"/>
        <v>0.25</v>
      </c>
      <c r="BV6" s="27">
        <f t="shared" si="27"/>
        <v>0.20729166666666668</v>
      </c>
      <c r="BW6" s="24" t="s">
        <v>50</v>
      </c>
      <c r="BX6" s="24" t="s">
        <v>980</v>
      </c>
      <c r="BY6" s="23">
        <v>640</v>
      </c>
      <c r="BZ6" s="23"/>
      <c r="CA6" s="24"/>
      <c r="CB6" s="26">
        <f t="shared" si="28"/>
        <v>0.33333333333333331</v>
      </c>
      <c r="CC6" s="27">
        <f t="shared" si="29"/>
        <v>0.20729166666666668</v>
      </c>
      <c r="CD6" s="24" t="s">
        <v>49</v>
      </c>
      <c r="CE6" s="24"/>
      <c r="CF6" s="23">
        <v>800</v>
      </c>
      <c r="CG6" s="23"/>
      <c r="CH6" s="24"/>
      <c r="CI6" s="26">
        <f t="shared" si="30"/>
        <v>0.41666666666666669</v>
      </c>
      <c r="CJ6" s="27">
        <f t="shared" si="31"/>
        <v>0.20729166666666668</v>
      </c>
      <c r="CK6" s="24" t="s">
        <v>49</v>
      </c>
      <c r="CL6" s="24"/>
      <c r="CM6" s="187">
        <v>960</v>
      </c>
      <c r="CN6" s="187"/>
      <c r="CO6" s="24"/>
      <c r="CP6" s="26">
        <f t="shared" si="32"/>
        <v>0.5</v>
      </c>
      <c r="CQ6" s="27">
        <f t="shared" si="33"/>
        <v>0.20729166666666668</v>
      </c>
      <c r="CR6" s="24" t="s">
        <v>49</v>
      </c>
      <c r="CS6" s="24"/>
      <c r="CT6" s="23">
        <v>1120</v>
      </c>
      <c r="CU6" s="23"/>
      <c r="CV6" s="24"/>
      <c r="CW6" s="26">
        <f t="shared" si="34"/>
        <v>0.58333333333333337</v>
      </c>
      <c r="CX6" s="27">
        <f t="shared" si="35"/>
        <v>0.20729166666666668</v>
      </c>
      <c r="CY6" s="24" t="s">
        <v>49</v>
      </c>
      <c r="CZ6" s="24"/>
      <c r="DA6" s="23">
        <v>1280</v>
      </c>
      <c r="DB6" s="23"/>
      <c r="DC6" s="24"/>
      <c r="DD6" s="26">
        <f t="shared" si="36"/>
        <v>0.66666666666666663</v>
      </c>
      <c r="DE6" s="27">
        <f t="shared" si="37"/>
        <v>0.20729166666666668</v>
      </c>
      <c r="DF6" s="24" t="s">
        <v>49</v>
      </c>
      <c r="DG6" s="24"/>
      <c r="DH6" s="23">
        <v>1440</v>
      </c>
      <c r="DI6" s="23"/>
      <c r="DJ6" s="24"/>
      <c r="DK6" s="26">
        <f t="shared" si="38"/>
        <v>0.75</v>
      </c>
      <c r="DL6" s="27">
        <f t="shared" si="39"/>
        <v>0.20729166666666668</v>
      </c>
      <c r="DM6" s="24" t="s">
        <v>49</v>
      </c>
      <c r="DN6" s="24"/>
      <c r="DO6" s="23">
        <v>1600</v>
      </c>
      <c r="DP6" s="23"/>
      <c r="DQ6" s="24"/>
      <c r="DR6" s="26">
        <f t="shared" si="40"/>
        <v>0.83333333333333337</v>
      </c>
      <c r="DS6" s="27">
        <f t="shared" si="41"/>
        <v>0.20729166666666668</v>
      </c>
      <c r="DT6" s="24" t="s">
        <v>49</v>
      </c>
      <c r="DU6" s="24"/>
      <c r="DV6" s="23">
        <v>1760</v>
      </c>
      <c r="DW6" s="23"/>
      <c r="DX6" s="24"/>
      <c r="DY6" s="26">
        <f t="shared" si="42"/>
        <v>0.91666666666666663</v>
      </c>
      <c r="DZ6" s="27">
        <f t="shared" si="43"/>
        <v>0.20729166666666668</v>
      </c>
      <c r="EA6" s="24" t="s">
        <v>49</v>
      </c>
      <c r="EB6" s="24"/>
      <c r="EC6" s="30">
        <v>1920</v>
      </c>
      <c r="ED6" s="23"/>
      <c r="EE6" s="24"/>
      <c r="EF6" s="26">
        <f t="shared" si="44"/>
        <v>1</v>
      </c>
      <c r="EG6" s="27">
        <f t="shared" si="45"/>
        <v>0.20729166666666668</v>
      </c>
      <c r="EH6" s="24" t="s">
        <v>49</v>
      </c>
      <c r="EI6" s="24"/>
      <c r="EJ6" s="31">
        <v>2026</v>
      </c>
    </row>
    <row r="7" spans="1:148" ht="37" customHeight="1" x14ac:dyDescent="0.25">
      <c r="B7" s="15" t="s">
        <v>84</v>
      </c>
      <c r="C7" s="15" t="s">
        <v>85</v>
      </c>
      <c r="D7" s="15" t="s">
        <v>88</v>
      </c>
      <c r="E7" s="15" t="s">
        <v>130</v>
      </c>
      <c r="F7" s="15" t="s">
        <v>560</v>
      </c>
      <c r="G7" s="16" t="s">
        <v>569</v>
      </c>
      <c r="H7" s="15"/>
      <c r="I7" s="15" t="s">
        <v>247</v>
      </c>
      <c r="J7" s="15" t="s">
        <v>423</v>
      </c>
      <c r="K7" s="15" t="s">
        <v>570</v>
      </c>
      <c r="L7" s="15" t="s">
        <v>571</v>
      </c>
      <c r="M7" s="15" t="s">
        <v>87</v>
      </c>
      <c r="N7" s="15" t="s">
        <v>89</v>
      </c>
      <c r="O7" s="21">
        <v>55</v>
      </c>
      <c r="P7" s="18" t="s">
        <v>577</v>
      </c>
      <c r="Q7" s="19" t="s">
        <v>252</v>
      </c>
      <c r="R7" s="18" t="s">
        <v>354</v>
      </c>
      <c r="S7" s="18" t="s">
        <v>578</v>
      </c>
      <c r="T7" s="18" t="s">
        <v>567</v>
      </c>
      <c r="U7" s="18" t="s">
        <v>355</v>
      </c>
      <c r="V7" s="18">
        <v>0</v>
      </c>
      <c r="W7" s="18" t="s">
        <v>981</v>
      </c>
      <c r="X7" s="19" t="s">
        <v>256</v>
      </c>
      <c r="Y7" s="20"/>
      <c r="Z7" s="20"/>
      <c r="AA7" s="20" t="s">
        <v>67</v>
      </c>
      <c r="AB7" s="20" t="s">
        <v>67</v>
      </c>
      <c r="AC7" s="20" t="s">
        <v>67</v>
      </c>
      <c r="AD7" s="20" t="s">
        <v>67</v>
      </c>
      <c r="AE7" s="20" t="s">
        <v>67</v>
      </c>
      <c r="AF7" s="20" t="s">
        <v>67</v>
      </c>
      <c r="AG7" s="20" t="s">
        <v>67</v>
      </c>
      <c r="AH7" s="21" t="s">
        <v>67</v>
      </c>
      <c r="AI7" s="21" t="s">
        <v>67</v>
      </c>
      <c r="AJ7" s="21" t="s">
        <v>67</v>
      </c>
      <c r="AK7" s="21" t="s">
        <v>67</v>
      </c>
      <c r="AL7" s="21" t="s">
        <v>67</v>
      </c>
      <c r="AM7" s="21" t="s">
        <v>67</v>
      </c>
      <c r="AN7" s="21" t="s">
        <v>67</v>
      </c>
      <c r="AO7" s="21" t="s">
        <v>67</v>
      </c>
      <c r="AP7" s="21" t="s">
        <v>67</v>
      </c>
      <c r="AQ7" s="21" t="s">
        <v>67</v>
      </c>
      <c r="AR7" s="22" t="s">
        <v>67</v>
      </c>
      <c r="AS7" s="21" t="s">
        <v>67</v>
      </c>
      <c r="AT7" s="21">
        <v>1207200000</v>
      </c>
      <c r="AU7" s="190">
        <v>6886979966</v>
      </c>
      <c r="AV7" s="190">
        <v>5880000000</v>
      </c>
      <c r="AW7" s="190">
        <v>5395525073</v>
      </c>
      <c r="AX7" s="190">
        <v>3545779205</v>
      </c>
      <c r="AY7" s="190">
        <v>22915484244</v>
      </c>
      <c r="AZ7" s="191"/>
      <c r="BA7" s="191"/>
      <c r="BB7" s="191"/>
      <c r="BC7" s="191"/>
      <c r="BD7" s="23"/>
      <c r="BE7" s="23">
        <v>0</v>
      </c>
      <c r="BF7" s="24" t="s">
        <v>99</v>
      </c>
      <c r="BG7" s="25">
        <f t="shared" si="23"/>
        <v>0</v>
      </c>
      <c r="BH7" s="26">
        <f>IFERROR(BE7/AX7,0)</f>
        <v>0</v>
      </c>
      <c r="BI7" s="24" t="s">
        <v>49</v>
      </c>
      <c r="BJ7" s="24"/>
      <c r="BK7" s="23">
        <v>322343564.09090906</v>
      </c>
      <c r="BL7" s="23">
        <v>446284321.37</v>
      </c>
      <c r="BM7" s="24" t="s">
        <v>982</v>
      </c>
      <c r="BN7" s="26">
        <f t="shared" si="24"/>
        <v>9.0909090909090898E-2</v>
      </c>
      <c r="BO7" s="27">
        <f t="shared" si="25"/>
        <v>0.12586353959679225</v>
      </c>
      <c r="BP7" s="24" t="s">
        <v>50</v>
      </c>
      <c r="BQ7" s="28" t="s">
        <v>978</v>
      </c>
      <c r="BR7" s="29">
        <v>644687128.18181813</v>
      </c>
      <c r="BS7" s="23">
        <v>558732697.01999998</v>
      </c>
      <c r="BT7" s="24" t="s">
        <v>983</v>
      </c>
      <c r="BU7" s="26">
        <f t="shared" si="26"/>
        <v>0.1818181818181818</v>
      </c>
      <c r="BV7" s="27">
        <f t="shared" si="27"/>
        <v>0.15757684410583597</v>
      </c>
      <c r="BW7" s="24" t="s">
        <v>50</v>
      </c>
      <c r="BX7" s="24" t="s">
        <v>980</v>
      </c>
      <c r="BY7" s="23">
        <v>967030692.27272725</v>
      </c>
      <c r="BZ7" s="23"/>
      <c r="CA7" s="24"/>
      <c r="CB7" s="26">
        <f t="shared" si="28"/>
        <v>0.27272727272727271</v>
      </c>
      <c r="CC7" s="27">
        <f t="shared" si="29"/>
        <v>0.15757684410583597</v>
      </c>
      <c r="CD7" s="24" t="s">
        <v>49</v>
      </c>
      <c r="CE7" s="24"/>
      <c r="CF7" s="23">
        <v>1289374256.3636363</v>
      </c>
      <c r="CG7" s="23"/>
      <c r="CH7" s="24"/>
      <c r="CI7" s="26">
        <f t="shared" si="30"/>
        <v>0.36363636363636359</v>
      </c>
      <c r="CJ7" s="27">
        <f t="shared" si="31"/>
        <v>0.15757684410583597</v>
      </c>
      <c r="CK7" s="24" t="s">
        <v>49</v>
      </c>
      <c r="CL7" s="24"/>
      <c r="CM7" s="187">
        <v>1611717820.4545453</v>
      </c>
      <c r="CN7" s="187"/>
      <c r="CO7" s="24"/>
      <c r="CP7" s="26">
        <f t="shared" si="32"/>
        <v>0.45454545454545447</v>
      </c>
      <c r="CQ7" s="27">
        <f t="shared" si="33"/>
        <v>0.15757684410583597</v>
      </c>
      <c r="CR7" s="24" t="s">
        <v>49</v>
      </c>
      <c r="CS7" s="24"/>
      <c r="CT7" s="23">
        <v>1934061384.5454545</v>
      </c>
      <c r="CU7" s="23"/>
      <c r="CV7" s="24"/>
      <c r="CW7" s="26">
        <f t="shared" si="34"/>
        <v>0.54545454545454541</v>
      </c>
      <c r="CX7" s="27">
        <f t="shared" si="35"/>
        <v>0.15757684410583597</v>
      </c>
      <c r="CY7" s="24" t="s">
        <v>49</v>
      </c>
      <c r="CZ7" s="24"/>
      <c r="DA7" s="23">
        <v>2256404948.6363635</v>
      </c>
      <c r="DB7" s="23"/>
      <c r="DC7" s="24"/>
      <c r="DD7" s="26">
        <f t="shared" si="36"/>
        <v>0.63636363636363635</v>
      </c>
      <c r="DE7" s="27">
        <f t="shared" si="37"/>
        <v>0.15757684410583597</v>
      </c>
      <c r="DF7" s="24" t="s">
        <v>49</v>
      </c>
      <c r="DG7" s="24"/>
      <c r="DH7" s="23">
        <v>2578748512.7272725</v>
      </c>
      <c r="DI7" s="23"/>
      <c r="DJ7" s="24"/>
      <c r="DK7" s="26">
        <f t="shared" si="38"/>
        <v>0.72727272727272718</v>
      </c>
      <c r="DL7" s="27">
        <f t="shared" si="39"/>
        <v>0.15757684410583597</v>
      </c>
      <c r="DM7" s="24" t="s">
        <v>49</v>
      </c>
      <c r="DN7" s="24"/>
      <c r="DO7" s="23">
        <v>2901092076.8181815</v>
      </c>
      <c r="DP7" s="23"/>
      <c r="DQ7" s="24"/>
      <c r="DR7" s="26">
        <f t="shared" si="40"/>
        <v>0.81818181818181812</v>
      </c>
      <c r="DS7" s="27">
        <f t="shared" si="41"/>
        <v>0.15757684410583597</v>
      </c>
      <c r="DT7" s="24" t="s">
        <v>49</v>
      </c>
      <c r="DU7" s="24"/>
      <c r="DV7" s="23">
        <v>3223435640.9090905</v>
      </c>
      <c r="DW7" s="23"/>
      <c r="DX7" s="24"/>
      <c r="DY7" s="26">
        <f t="shared" si="42"/>
        <v>0.90909090909090895</v>
      </c>
      <c r="DZ7" s="27">
        <f t="shared" si="43"/>
        <v>0.15757684410583597</v>
      </c>
      <c r="EA7" s="24" t="s">
        <v>49</v>
      </c>
      <c r="EB7" s="24"/>
      <c r="EC7" s="30">
        <v>3545779204.9999995</v>
      </c>
      <c r="ED7" s="23"/>
      <c r="EE7" s="24"/>
      <c r="EF7" s="26">
        <f t="shared" si="44"/>
        <v>0.99999999999999989</v>
      </c>
      <c r="EG7" s="27">
        <f t="shared" si="45"/>
        <v>0.15757684410583597</v>
      </c>
      <c r="EH7" s="24" t="s">
        <v>49</v>
      </c>
      <c r="EI7" s="24"/>
      <c r="EJ7" s="31">
        <v>2026</v>
      </c>
    </row>
    <row r="8" spans="1:148" ht="37" customHeight="1" x14ac:dyDescent="0.25">
      <c r="B8" s="15" t="s">
        <v>84</v>
      </c>
      <c r="C8" s="15" t="s">
        <v>85</v>
      </c>
      <c r="D8" s="15" t="s">
        <v>88</v>
      </c>
      <c r="E8" s="15" t="s">
        <v>130</v>
      </c>
      <c r="F8" s="15" t="s">
        <v>560</v>
      </c>
      <c r="G8" s="16" t="s">
        <v>569</v>
      </c>
      <c r="H8" s="15"/>
      <c r="I8" s="15" t="s">
        <v>247</v>
      </c>
      <c r="J8" s="15" t="s">
        <v>423</v>
      </c>
      <c r="K8" s="15" t="s">
        <v>570</v>
      </c>
      <c r="L8" s="15" t="s">
        <v>571</v>
      </c>
      <c r="M8" s="15" t="s">
        <v>87</v>
      </c>
      <c r="N8" s="15" t="s">
        <v>89</v>
      </c>
      <c r="O8" s="21">
        <v>56</v>
      </c>
      <c r="P8" s="18" t="s">
        <v>984</v>
      </c>
      <c r="Q8" s="19" t="s">
        <v>97</v>
      </c>
      <c r="R8" s="18" t="s">
        <v>419</v>
      </c>
      <c r="S8" s="18" t="s">
        <v>985</v>
      </c>
      <c r="T8" s="18" t="s">
        <v>254</v>
      </c>
      <c r="U8" s="18" t="s">
        <v>255</v>
      </c>
      <c r="V8" s="18">
        <v>0</v>
      </c>
      <c r="W8" s="18" t="s">
        <v>986</v>
      </c>
      <c r="X8" s="19" t="s">
        <v>256</v>
      </c>
      <c r="Y8" s="20"/>
      <c r="Z8" s="20"/>
      <c r="AA8" s="20" t="s">
        <v>67</v>
      </c>
      <c r="AB8" s="20" t="s">
        <v>67</v>
      </c>
      <c r="AC8" s="20" t="s">
        <v>67</v>
      </c>
      <c r="AD8" s="20" t="s">
        <v>67</v>
      </c>
      <c r="AE8" s="20" t="s">
        <v>67</v>
      </c>
      <c r="AF8" s="20" t="s">
        <v>67</v>
      </c>
      <c r="AG8" s="20" t="s">
        <v>67</v>
      </c>
      <c r="AH8" s="21" t="s">
        <v>67</v>
      </c>
      <c r="AI8" s="21" t="s">
        <v>67</v>
      </c>
      <c r="AJ8" s="21" t="s">
        <v>67</v>
      </c>
      <c r="AK8" s="21" t="s">
        <v>67</v>
      </c>
      <c r="AL8" s="21" t="s">
        <v>67</v>
      </c>
      <c r="AM8" s="21" t="s">
        <v>67</v>
      </c>
      <c r="AN8" s="21" t="s">
        <v>67</v>
      </c>
      <c r="AO8" s="21" t="s">
        <v>67</v>
      </c>
      <c r="AP8" s="21" t="s">
        <v>67</v>
      </c>
      <c r="AQ8" s="21" t="s">
        <v>67</v>
      </c>
      <c r="AR8" s="22" t="s">
        <v>67</v>
      </c>
      <c r="AS8" s="21" t="s">
        <v>67</v>
      </c>
      <c r="AT8" s="21"/>
      <c r="AU8" s="52"/>
      <c r="AV8" s="52"/>
      <c r="AW8" s="52"/>
      <c r="AX8" s="52">
        <v>1</v>
      </c>
      <c r="AY8" s="52">
        <v>1</v>
      </c>
      <c r="AZ8" s="208"/>
      <c r="BA8" s="208"/>
      <c r="BB8" s="208"/>
      <c r="BC8" s="208"/>
      <c r="BD8" s="23"/>
      <c r="BE8" s="23">
        <v>0</v>
      </c>
      <c r="BF8" s="24" t="s">
        <v>99</v>
      </c>
      <c r="BG8" s="25">
        <f t="shared" si="23"/>
        <v>0</v>
      </c>
      <c r="BH8" s="26">
        <f>IFERROR(BE8/AX8,0)</f>
        <v>0</v>
      </c>
      <c r="BI8" s="24" t="s">
        <v>49</v>
      </c>
      <c r="BJ8" s="24"/>
      <c r="BK8" s="23"/>
      <c r="BL8" s="23">
        <v>0</v>
      </c>
      <c r="BM8" s="24"/>
      <c r="BN8" s="26">
        <f t="shared" si="24"/>
        <v>0</v>
      </c>
      <c r="BO8" s="27">
        <f t="shared" si="25"/>
        <v>0</v>
      </c>
      <c r="BP8" s="24" t="s">
        <v>50</v>
      </c>
      <c r="BQ8" s="28" t="s">
        <v>968</v>
      </c>
      <c r="BR8" s="29"/>
      <c r="BS8" s="23">
        <v>50</v>
      </c>
      <c r="BT8" s="24" t="s">
        <v>987</v>
      </c>
      <c r="BU8" s="26">
        <f t="shared" si="26"/>
        <v>0</v>
      </c>
      <c r="BV8" s="27">
        <f t="shared" si="27"/>
        <v>50</v>
      </c>
      <c r="BW8" s="24" t="s">
        <v>50</v>
      </c>
      <c r="BX8" s="24" t="s">
        <v>980</v>
      </c>
      <c r="BY8" s="23"/>
      <c r="BZ8" s="23"/>
      <c r="CA8" s="24"/>
      <c r="CB8" s="26">
        <f t="shared" si="28"/>
        <v>0</v>
      </c>
      <c r="CC8" s="27">
        <f t="shared" si="29"/>
        <v>50</v>
      </c>
      <c r="CD8" s="24" t="s">
        <v>49</v>
      </c>
      <c r="CE8" s="24"/>
      <c r="CF8" s="23"/>
      <c r="CG8" s="23"/>
      <c r="CH8" s="24"/>
      <c r="CI8" s="26">
        <f t="shared" si="30"/>
        <v>0</v>
      </c>
      <c r="CJ8" s="27">
        <f t="shared" si="31"/>
        <v>50</v>
      </c>
      <c r="CK8" s="24" t="s">
        <v>49</v>
      </c>
      <c r="CL8" s="24"/>
      <c r="CM8" s="187">
        <v>50</v>
      </c>
      <c r="CN8" s="187"/>
      <c r="CO8" s="24"/>
      <c r="CP8" s="26">
        <f t="shared" si="32"/>
        <v>50</v>
      </c>
      <c r="CQ8" s="27">
        <f t="shared" si="33"/>
        <v>50</v>
      </c>
      <c r="CR8" s="24" t="s">
        <v>49</v>
      </c>
      <c r="CS8" s="24"/>
      <c r="CT8" s="23"/>
      <c r="CU8" s="23"/>
      <c r="CV8" s="24"/>
      <c r="CW8" s="26">
        <f t="shared" si="34"/>
        <v>0</v>
      </c>
      <c r="CX8" s="27">
        <f t="shared" si="35"/>
        <v>50</v>
      </c>
      <c r="CY8" s="24" t="s">
        <v>49</v>
      </c>
      <c r="CZ8" s="24"/>
      <c r="DA8" s="23"/>
      <c r="DB8" s="23"/>
      <c r="DC8" s="24"/>
      <c r="DD8" s="26">
        <f t="shared" si="36"/>
        <v>0</v>
      </c>
      <c r="DE8" s="27">
        <f t="shared" si="37"/>
        <v>50</v>
      </c>
      <c r="DF8" s="24" t="s">
        <v>49</v>
      </c>
      <c r="DG8" s="24"/>
      <c r="DH8" s="23"/>
      <c r="DI8" s="23"/>
      <c r="DJ8" s="24"/>
      <c r="DK8" s="26">
        <f t="shared" si="38"/>
        <v>0</v>
      </c>
      <c r="DL8" s="27">
        <f t="shared" si="39"/>
        <v>50</v>
      </c>
      <c r="DM8" s="24" t="s">
        <v>49</v>
      </c>
      <c r="DN8" s="24"/>
      <c r="DO8" s="23"/>
      <c r="DP8" s="23"/>
      <c r="DQ8" s="24"/>
      <c r="DR8" s="26">
        <f t="shared" si="40"/>
        <v>0</v>
      </c>
      <c r="DS8" s="27">
        <f t="shared" si="41"/>
        <v>50</v>
      </c>
      <c r="DT8" s="24" t="s">
        <v>49</v>
      </c>
      <c r="DU8" s="24"/>
      <c r="DV8" s="23"/>
      <c r="DW8" s="23"/>
      <c r="DX8" s="24"/>
      <c r="DY8" s="26">
        <f t="shared" si="42"/>
        <v>0</v>
      </c>
      <c r="DZ8" s="27">
        <f t="shared" si="43"/>
        <v>50</v>
      </c>
      <c r="EA8" s="24" t="s">
        <v>49</v>
      </c>
      <c r="EB8" s="24"/>
      <c r="EC8" s="30">
        <v>1</v>
      </c>
      <c r="ED8" s="23"/>
      <c r="EE8" s="24"/>
      <c r="EF8" s="26">
        <f t="shared" si="44"/>
        <v>1</v>
      </c>
      <c r="EG8" s="27">
        <f t="shared" si="45"/>
        <v>50</v>
      </c>
      <c r="EH8" s="24" t="s">
        <v>49</v>
      </c>
      <c r="EI8" s="24"/>
      <c r="EJ8" s="31">
        <v>2026</v>
      </c>
    </row>
    <row r="9" spans="1:148" ht="37" customHeight="1" x14ac:dyDescent="0.25">
      <c r="B9" s="15" t="s">
        <v>84</v>
      </c>
      <c r="C9" s="15" t="s">
        <v>85</v>
      </c>
      <c r="D9" s="15" t="s">
        <v>88</v>
      </c>
      <c r="E9" s="15" t="s">
        <v>130</v>
      </c>
      <c r="F9" s="15" t="s">
        <v>560</v>
      </c>
      <c r="G9" s="16" t="s">
        <v>569</v>
      </c>
      <c r="H9" s="15"/>
      <c r="I9" s="15" t="s">
        <v>247</v>
      </c>
      <c r="J9" s="15" t="s">
        <v>423</v>
      </c>
      <c r="K9" s="15" t="s">
        <v>570</v>
      </c>
      <c r="L9" s="15" t="s">
        <v>571</v>
      </c>
      <c r="M9" s="15" t="s">
        <v>87</v>
      </c>
      <c r="N9" s="15" t="s">
        <v>89</v>
      </c>
      <c r="O9" s="21">
        <v>58</v>
      </c>
      <c r="P9" s="18" t="s">
        <v>579</v>
      </c>
      <c r="Q9" s="19" t="s">
        <v>252</v>
      </c>
      <c r="R9" s="18" t="s">
        <v>354</v>
      </c>
      <c r="S9" s="18" t="s">
        <v>580</v>
      </c>
      <c r="T9" s="18" t="s">
        <v>567</v>
      </c>
      <c r="U9" s="18" t="s">
        <v>581</v>
      </c>
      <c r="V9" s="18">
        <v>0</v>
      </c>
      <c r="W9" s="18" t="s">
        <v>582</v>
      </c>
      <c r="X9" s="19" t="s">
        <v>256</v>
      </c>
      <c r="Y9" s="20"/>
      <c r="Z9" s="20"/>
      <c r="AA9" s="20" t="s">
        <v>67</v>
      </c>
      <c r="AB9" s="20" t="s">
        <v>67</v>
      </c>
      <c r="AC9" s="20" t="s">
        <v>67</v>
      </c>
      <c r="AD9" s="20" t="s">
        <v>67</v>
      </c>
      <c r="AE9" s="20" t="s">
        <v>67</v>
      </c>
      <c r="AF9" s="20" t="s">
        <v>67</v>
      </c>
      <c r="AG9" s="20" t="s">
        <v>67</v>
      </c>
      <c r="AH9" s="21" t="s">
        <v>67</v>
      </c>
      <c r="AI9" s="21" t="s">
        <v>67</v>
      </c>
      <c r="AJ9" s="21" t="s">
        <v>67</v>
      </c>
      <c r="AK9" s="21" t="s">
        <v>67</v>
      </c>
      <c r="AL9" s="21" t="s">
        <v>67</v>
      </c>
      <c r="AM9" s="21" t="s">
        <v>67</v>
      </c>
      <c r="AN9" s="21" t="s">
        <v>67</v>
      </c>
      <c r="AO9" s="21" t="s">
        <v>67</v>
      </c>
      <c r="AP9" s="21" t="s">
        <v>67</v>
      </c>
      <c r="AQ9" s="21" t="s">
        <v>67</v>
      </c>
      <c r="AR9" s="22" t="s">
        <v>67</v>
      </c>
      <c r="AS9" s="21" t="s">
        <v>67</v>
      </c>
      <c r="AT9" s="21">
        <v>0</v>
      </c>
      <c r="AU9" s="190"/>
      <c r="AV9" s="190">
        <v>6</v>
      </c>
      <c r="AW9" s="190">
        <v>6</v>
      </c>
      <c r="AX9" s="190">
        <v>11</v>
      </c>
      <c r="AY9" s="190">
        <v>23</v>
      </c>
      <c r="AZ9" s="191"/>
      <c r="BA9" s="191"/>
      <c r="BB9" s="191"/>
      <c r="BC9" s="191"/>
      <c r="BD9" s="23"/>
      <c r="BE9" s="23">
        <v>0</v>
      </c>
      <c r="BF9" s="24" t="s">
        <v>99</v>
      </c>
      <c r="BG9" s="25">
        <f t="shared" si="23"/>
        <v>0</v>
      </c>
      <c r="BH9" s="26">
        <f>IFERROR(BE9/AX9,0)</f>
        <v>0</v>
      </c>
      <c r="BI9" s="24" t="s">
        <v>49</v>
      </c>
      <c r="BJ9" s="24"/>
      <c r="BK9" s="23">
        <v>1</v>
      </c>
      <c r="BL9" s="23">
        <v>0</v>
      </c>
      <c r="BM9" s="24" t="s">
        <v>988</v>
      </c>
      <c r="BN9" s="26">
        <f t="shared" si="24"/>
        <v>9.0909090909090912E-2</v>
      </c>
      <c r="BO9" s="27">
        <f t="shared" si="25"/>
        <v>0</v>
      </c>
      <c r="BP9" s="24" t="s">
        <v>50</v>
      </c>
      <c r="BQ9" s="28" t="s">
        <v>989</v>
      </c>
      <c r="BR9" s="29">
        <v>2</v>
      </c>
      <c r="BS9" s="23">
        <v>2</v>
      </c>
      <c r="BT9" s="24" t="s">
        <v>990</v>
      </c>
      <c r="BU9" s="26">
        <f t="shared" si="26"/>
        <v>0.18181818181818182</v>
      </c>
      <c r="BV9" s="27">
        <f t="shared" si="27"/>
        <v>0.18181818181818182</v>
      </c>
      <c r="BW9" s="24" t="s">
        <v>50</v>
      </c>
      <c r="BX9" s="24" t="s">
        <v>980</v>
      </c>
      <c r="BY9" s="23">
        <v>3</v>
      </c>
      <c r="BZ9" s="23"/>
      <c r="CA9" s="24"/>
      <c r="CB9" s="26">
        <f t="shared" si="28"/>
        <v>0.27272727272727271</v>
      </c>
      <c r="CC9" s="27">
        <f t="shared" si="29"/>
        <v>0.18181818181818182</v>
      </c>
      <c r="CD9" s="24" t="s">
        <v>49</v>
      </c>
      <c r="CE9" s="24"/>
      <c r="CF9" s="23">
        <v>4</v>
      </c>
      <c r="CG9" s="23"/>
      <c r="CH9" s="24"/>
      <c r="CI9" s="26">
        <f t="shared" si="30"/>
        <v>0.36363636363636365</v>
      </c>
      <c r="CJ9" s="27">
        <f t="shared" si="31"/>
        <v>0.18181818181818182</v>
      </c>
      <c r="CK9" s="24" t="s">
        <v>49</v>
      </c>
      <c r="CL9" s="24"/>
      <c r="CM9" s="187">
        <v>5</v>
      </c>
      <c r="CN9" s="187"/>
      <c r="CO9" s="24"/>
      <c r="CP9" s="26">
        <f t="shared" si="32"/>
        <v>0.45454545454545453</v>
      </c>
      <c r="CQ9" s="27">
        <f t="shared" si="33"/>
        <v>0.18181818181818182</v>
      </c>
      <c r="CR9" s="24" t="s">
        <v>49</v>
      </c>
      <c r="CS9" s="24"/>
      <c r="CT9" s="23">
        <v>6</v>
      </c>
      <c r="CU9" s="23"/>
      <c r="CV9" s="24"/>
      <c r="CW9" s="26">
        <f t="shared" si="34"/>
        <v>0.54545454545454541</v>
      </c>
      <c r="CX9" s="27">
        <f t="shared" si="35"/>
        <v>0.18181818181818182</v>
      </c>
      <c r="CY9" s="24" t="s">
        <v>49</v>
      </c>
      <c r="CZ9" s="24"/>
      <c r="DA9" s="23">
        <v>7</v>
      </c>
      <c r="DB9" s="23"/>
      <c r="DC9" s="24"/>
      <c r="DD9" s="26">
        <f t="shared" si="36"/>
        <v>0.63636363636363635</v>
      </c>
      <c r="DE9" s="27">
        <f t="shared" si="37"/>
        <v>0.18181818181818182</v>
      </c>
      <c r="DF9" s="24" t="s">
        <v>49</v>
      </c>
      <c r="DG9" s="24"/>
      <c r="DH9" s="23">
        <v>8</v>
      </c>
      <c r="DI9" s="23"/>
      <c r="DJ9" s="24"/>
      <c r="DK9" s="26">
        <f t="shared" si="38"/>
        <v>0.72727272727272729</v>
      </c>
      <c r="DL9" s="27">
        <f t="shared" si="39"/>
        <v>0.18181818181818182</v>
      </c>
      <c r="DM9" s="24" t="s">
        <v>49</v>
      </c>
      <c r="DN9" s="24"/>
      <c r="DO9" s="23">
        <v>9</v>
      </c>
      <c r="DP9" s="23"/>
      <c r="DQ9" s="24"/>
      <c r="DR9" s="26">
        <f t="shared" si="40"/>
        <v>0.81818181818181823</v>
      </c>
      <c r="DS9" s="27">
        <f t="shared" si="41"/>
        <v>0.18181818181818182</v>
      </c>
      <c r="DT9" s="24" t="s">
        <v>49</v>
      </c>
      <c r="DU9" s="24"/>
      <c r="DV9" s="23">
        <v>10</v>
      </c>
      <c r="DW9" s="23"/>
      <c r="DX9" s="24"/>
      <c r="DY9" s="26">
        <f t="shared" si="42"/>
        <v>0.90909090909090906</v>
      </c>
      <c r="DZ9" s="27">
        <f t="shared" si="43"/>
        <v>0.18181818181818182</v>
      </c>
      <c r="EA9" s="24" t="s">
        <v>49</v>
      </c>
      <c r="EB9" s="24"/>
      <c r="EC9" s="30">
        <v>11</v>
      </c>
      <c r="ED9" s="23"/>
      <c r="EE9" s="24"/>
      <c r="EF9" s="26">
        <f t="shared" si="44"/>
        <v>1</v>
      </c>
      <c r="EG9" s="27">
        <f t="shared" si="45"/>
        <v>0.18181818181818182</v>
      </c>
      <c r="EH9" s="24" t="s">
        <v>49</v>
      </c>
      <c r="EI9" s="24"/>
      <c r="EJ9" s="31">
        <v>2026</v>
      </c>
    </row>
    <row r="10" spans="1:148" ht="37" customHeight="1" x14ac:dyDescent="0.25">
      <c r="B10" s="15" t="s">
        <v>84</v>
      </c>
      <c r="C10" s="15" t="s">
        <v>85</v>
      </c>
      <c r="D10" s="15" t="s">
        <v>93</v>
      </c>
      <c r="E10" s="15" t="s">
        <v>130</v>
      </c>
      <c r="F10" s="15" t="s">
        <v>244</v>
      </c>
      <c r="G10" s="16" t="s">
        <v>583</v>
      </c>
      <c r="H10" s="15"/>
      <c r="I10" s="15" t="s">
        <v>433</v>
      </c>
      <c r="J10" s="15" t="s">
        <v>434</v>
      </c>
      <c r="K10" s="15" t="s">
        <v>435</v>
      </c>
      <c r="L10" s="15" t="s">
        <v>489</v>
      </c>
      <c r="M10" s="15" t="s">
        <v>87</v>
      </c>
      <c r="N10" s="15" t="s">
        <v>991</v>
      </c>
      <c r="O10" s="21">
        <v>124</v>
      </c>
      <c r="P10" s="18" t="s">
        <v>584</v>
      </c>
      <c r="Q10" s="19" t="s">
        <v>97</v>
      </c>
      <c r="R10" s="18" t="s">
        <v>505</v>
      </c>
      <c r="S10" s="18" t="s">
        <v>992</v>
      </c>
      <c r="T10" s="18" t="s">
        <v>274</v>
      </c>
      <c r="U10" s="18" t="s">
        <v>332</v>
      </c>
      <c r="V10" s="18">
        <v>0</v>
      </c>
      <c r="W10" s="18" t="s">
        <v>585</v>
      </c>
      <c r="X10" s="19" t="s">
        <v>256</v>
      </c>
      <c r="Y10" s="20"/>
      <c r="Z10" s="20"/>
      <c r="AA10" s="20" t="s">
        <v>67</v>
      </c>
      <c r="AB10" s="20" t="s">
        <v>67</v>
      </c>
      <c r="AC10" s="20" t="s">
        <v>67</v>
      </c>
      <c r="AD10" s="20" t="s">
        <v>67</v>
      </c>
      <c r="AE10" s="20" t="s">
        <v>67</v>
      </c>
      <c r="AF10" s="20" t="s">
        <v>67</v>
      </c>
      <c r="AG10" s="20" t="s">
        <v>67</v>
      </c>
      <c r="AH10" s="21" t="s">
        <v>67</v>
      </c>
      <c r="AI10" s="21" t="s">
        <v>67</v>
      </c>
      <c r="AJ10" s="21" t="s">
        <v>67</v>
      </c>
      <c r="AK10" s="21" t="s">
        <v>67</v>
      </c>
      <c r="AL10" s="21" t="s">
        <v>67</v>
      </c>
      <c r="AM10" s="21" t="s">
        <v>67</v>
      </c>
      <c r="AN10" s="21" t="s">
        <v>67</v>
      </c>
      <c r="AO10" s="21" t="s">
        <v>67</v>
      </c>
      <c r="AP10" s="21" t="s">
        <v>67</v>
      </c>
      <c r="AQ10" s="21" t="s">
        <v>67</v>
      </c>
      <c r="AR10" s="22" t="s">
        <v>67</v>
      </c>
      <c r="AS10" s="21" t="s">
        <v>67</v>
      </c>
      <c r="AT10" s="40"/>
      <c r="AU10" s="190"/>
      <c r="AV10" s="190"/>
      <c r="AW10" s="190">
        <v>100</v>
      </c>
      <c r="AX10" s="190">
        <v>100</v>
      </c>
      <c r="AY10" s="190">
        <v>100</v>
      </c>
      <c r="AZ10" s="191"/>
      <c r="BA10" s="191"/>
      <c r="BB10" s="191"/>
      <c r="BC10" s="191"/>
      <c r="BD10" s="23"/>
      <c r="BE10" s="23"/>
      <c r="BF10" s="24"/>
      <c r="BG10" s="25">
        <f t="shared" si="23"/>
        <v>0</v>
      </c>
      <c r="BH10" s="26">
        <f>IFERROR(BE10/AX10,0)</f>
        <v>0</v>
      </c>
      <c r="BI10" s="24" t="s">
        <v>49</v>
      </c>
      <c r="BJ10" s="24"/>
      <c r="BK10" s="23"/>
      <c r="BL10" s="23"/>
      <c r="BM10" s="24"/>
      <c r="BN10" s="26">
        <f t="shared" si="24"/>
        <v>0</v>
      </c>
      <c r="BO10" s="27">
        <f t="shared" si="25"/>
        <v>0</v>
      </c>
      <c r="BP10" s="24" t="s">
        <v>49</v>
      </c>
      <c r="BQ10" s="28"/>
      <c r="BR10" s="29">
        <v>100</v>
      </c>
      <c r="BS10" s="23">
        <v>100</v>
      </c>
      <c r="BT10" s="24" t="s">
        <v>993</v>
      </c>
      <c r="BU10" s="26">
        <f t="shared" si="26"/>
        <v>1</v>
      </c>
      <c r="BV10" s="27">
        <f t="shared" si="27"/>
        <v>1</v>
      </c>
      <c r="BW10" s="24" t="s">
        <v>50</v>
      </c>
      <c r="BX10" s="24" t="s">
        <v>994</v>
      </c>
      <c r="BY10" s="23">
        <v>100</v>
      </c>
      <c r="BZ10" s="23"/>
      <c r="CA10" s="24"/>
      <c r="CB10" s="26">
        <f t="shared" si="28"/>
        <v>1</v>
      </c>
      <c r="CC10" s="27">
        <f t="shared" si="29"/>
        <v>1</v>
      </c>
      <c r="CD10" s="24" t="s">
        <v>49</v>
      </c>
      <c r="CE10" s="24"/>
      <c r="CF10" s="23">
        <v>100</v>
      </c>
      <c r="CG10" s="23"/>
      <c r="CH10" s="24"/>
      <c r="CI10" s="26">
        <f t="shared" si="30"/>
        <v>1</v>
      </c>
      <c r="CJ10" s="27">
        <f t="shared" si="31"/>
        <v>1</v>
      </c>
      <c r="CK10" s="24" t="s">
        <v>49</v>
      </c>
      <c r="CL10" s="24"/>
      <c r="CM10" s="187">
        <v>100</v>
      </c>
      <c r="CN10" s="187"/>
      <c r="CO10" s="24"/>
      <c r="CP10" s="26">
        <f t="shared" si="32"/>
        <v>1</v>
      </c>
      <c r="CQ10" s="27">
        <f t="shared" si="33"/>
        <v>1</v>
      </c>
      <c r="CR10" s="24" t="s">
        <v>49</v>
      </c>
      <c r="CS10" s="24"/>
      <c r="CT10" s="23">
        <v>100</v>
      </c>
      <c r="CU10" s="23"/>
      <c r="CV10" s="24"/>
      <c r="CW10" s="26">
        <f t="shared" si="34"/>
        <v>1</v>
      </c>
      <c r="CX10" s="27">
        <f t="shared" si="35"/>
        <v>1</v>
      </c>
      <c r="CY10" s="24" t="s">
        <v>49</v>
      </c>
      <c r="CZ10" s="24"/>
      <c r="DA10" s="23">
        <v>100</v>
      </c>
      <c r="DB10" s="23"/>
      <c r="DC10" s="24"/>
      <c r="DD10" s="26">
        <f t="shared" si="36"/>
        <v>1</v>
      </c>
      <c r="DE10" s="27">
        <f t="shared" si="37"/>
        <v>1</v>
      </c>
      <c r="DF10" s="24" t="s">
        <v>49</v>
      </c>
      <c r="DG10" s="24"/>
      <c r="DH10" s="23">
        <v>100</v>
      </c>
      <c r="DI10" s="23"/>
      <c r="DJ10" s="24"/>
      <c r="DK10" s="26">
        <f t="shared" si="38"/>
        <v>1</v>
      </c>
      <c r="DL10" s="27">
        <f t="shared" si="39"/>
        <v>1</v>
      </c>
      <c r="DM10" s="24" t="s">
        <v>49</v>
      </c>
      <c r="DN10" s="24"/>
      <c r="DO10" s="23">
        <v>100</v>
      </c>
      <c r="DP10" s="23"/>
      <c r="DQ10" s="24"/>
      <c r="DR10" s="26">
        <f t="shared" si="40"/>
        <v>1</v>
      </c>
      <c r="DS10" s="27">
        <f t="shared" si="41"/>
        <v>1</v>
      </c>
      <c r="DT10" s="24" t="s">
        <v>49</v>
      </c>
      <c r="DU10" s="24"/>
      <c r="DV10" s="23">
        <v>100</v>
      </c>
      <c r="DW10" s="23"/>
      <c r="DX10" s="24"/>
      <c r="DY10" s="26">
        <f t="shared" si="42"/>
        <v>1</v>
      </c>
      <c r="DZ10" s="27">
        <f t="shared" si="43"/>
        <v>1</v>
      </c>
      <c r="EA10" s="24" t="s">
        <v>49</v>
      </c>
      <c r="EB10" s="24"/>
      <c r="EC10" s="30">
        <v>100</v>
      </c>
      <c r="ED10" s="23"/>
      <c r="EE10" s="24"/>
      <c r="EF10" s="26">
        <f t="shared" si="44"/>
        <v>1</v>
      </c>
      <c r="EG10" s="27">
        <f t="shared" si="45"/>
        <v>1</v>
      </c>
      <c r="EH10" s="24" t="s">
        <v>49</v>
      </c>
      <c r="EI10" s="24"/>
      <c r="EJ10" s="31">
        <v>2026</v>
      </c>
    </row>
    <row r="11" spans="1:148" ht="37" customHeight="1" x14ac:dyDescent="0.25">
      <c r="B11" s="64" t="s">
        <v>84</v>
      </c>
      <c r="C11" s="15" t="s">
        <v>85</v>
      </c>
      <c r="D11" s="15" t="s">
        <v>95</v>
      </c>
      <c r="E11" s="64" t="s">
        <v>130</v>
      </c>
      <c r="F11" s="64" t="s">
        <v>560</v>
      </c>
      <c r="G11" s="65" t="s">
        <v>596</v>
      </c>
      <c r="H11" s="64"/>
      <c r="I11" s="64" t="s">
        <v>433</v>
      </c>
      <c r="J11" s="64" t="s">
        <v>434</v>
      </c>
      <c r="K11" s="64" t="s">
        <v>435</v>
      </c>
      <c r="L11" s="64" t="s">
        <v>489</v>
      </c>
      <c r="M11" s="64" t="s">
        <v>87</v>
      </c>
      <c r="N11" s="15" t="s">
        <v>96</v>
      </c>
      <c r="O11" s="66">
        <v>127</v>
      </c>
      <c r="P11" s="67" t="s">
        <v>597</v>
      </c>
      <c r="Q11" s="68" t="s">
        <v>97</v>
      </c>
      <c r="R11" s="18" t="s">
        <v>565</v>
      </c>
      <c r="S11" s="18" t="s">
        <v>999</v>
      </c>
      <c r="T11" s="18" t="s">
        <v>274</v>
      </c>
      <c r="U11" s="18" t="s">
        <v>355</v>
      </c>
      <c r="V11" s="67">
        <v>0</v>
      </c>
      <c r="W11" s="67" t="s">
        <v>98</v>
      </c>
      <c r="X11" s="19" t="s">
        <v>256</v>
      </c>
      <c r="Y11" s="64"/>
      <c r="Z11" s="68"/>
      <c r="AA11" s="68" t="s">
        <v>67</v>
      </c>
      <c r="AB11" s="68" t="s">
        <v>67</v>
      </c>
      <c r="AC11" s="68" t="s">
        <v>67</v>
      </c>
      <c r="AD11" s="68" t="s">
        <v>67</v>
      </c>
      <c r="AE11" s="64" t="s">
        <v>67</v>
      </c>
      <c r="AF11" s="64" t="s">
        <v>67</v>
      </c>
      <c r="AG11" s="64" t="s">
        <v>67</v>
      </c>
      <c r="AH11" s="68" t="s">
        <v>67</v>
      </c>
      <c r="AI11" s="68" t="s">
        <v>67</v>
      </c>
      <c r="AJ11" s="68" t="s">
        <v>67</v>
      </c>
      <c r="AK11" s="68" t="s">
        <v>67</v>
      </c>
      <c r="AL11" s="68" t="s">
        <v>67</v>
      </c>
      <c r="AM11" s="68" t="s">
        <v>67</v>
      </c>
      <c r="AN11" s="68" t="s">
        <v>67</v>
      </c>
      <c r="AO11" s="68" t="s">
        <v>67</v>
      </c>
      <c r="AP11" s="68" t="s">
        <v>67</v>
      </c>
      <c r="AQ11" s="68" t="s">
        <v>67</v>
      </c>
      <c r="AR11" s="69" t="s">
        <v>67</v>
      </c>
      <c r="AS11" s="68" t="s">
        <v>67</v>
      </c>
      <c r="AT11" s="64"/>
      <c r="AU11" s="64"/>
      <c r="AV11" s="68"/>
      <c r="AW11" s="68">
        <v>100</v>
      </c>
      <c r="AX11" s="68">
        <v>100</v>
      </c>
      <c r="AY11" s="68">
        <v>100</v>
      </c>
      <c r="AZ11" s="70"/>
      <c r="BA11" s="70"/>
      <c r="BB11" s="70"/>
      <c r="BC11" s="70"/>
      <c r="BD11" s="71">
        <v>7</v>
      </c>
      <c r="BE11" s="71">
        <v>6</v>
      </c>
      <c r="BF11" s="72" t="s">
        <v>1000</v>
      </c>
      <c r="BG11" s="25">
        <f t="shared" si="23"/>
        <v>7.0000000000000007E-2</v>
      </c>
      <c r="BH11" s="26">
        <f>IFERROR(BE11/AX11,0)</f>
        <v>0.06</v>
      </c>
      <c r="BI11" s="24" t="s">
        <v>50</v>
      </c>
      <c r="BJ11" s="72" t="s">
        <v>1001</v>
      </c>
      <c r="BK11" s="71">
        <v>15</v>
      </c>
      <c r="BL11" s="71">
        <v>13</v>
      </c>
      <c r="BM11" s="72" t="s">
        <v>1002</v>
      </c>
      <c r="BN11" s="26">
        <f t="shared" si="24"/>
        <v>0.15</v>
      </c>
      <c r="BO11" s="27">
        <f t="shared" si="25"/>
        <v>0.13</v>
      </c>
      <c r="BP11" s="24" t="s">
        <v>50</v>
      </c>
      <c r="BQ11" s="28" t="s">
        <v>1003</v>
      </c>
      <c r="BR11" s="73">
        <v>24</v>
      </c>
      <c r="BS11" s="74">
        <v>35</v>
      </c>
      <c r="BT11" s="75" t="s">
        <v>1004</v>
      </c>
      <c r="BU11" s="26">
        <f t="shared" si="26"/>
        <v>0.24</v>
      </c>
      <c r="BV11" s="27">
        <f t="shared" si="27"/>
        <v>0.35</v>
      </c>
      <c r="BW11" s="24" t="s">
        <v>50</v>
      </c>
      <c r="BX11" s="72" t="s">
        <v>1005</v>
      </c>
      <c r="BY11" s="71">
        <v>32</v>
      </c>
      <c r="BZ11" s="71"/>
      <c r="CA11" s="128"/>
      <c r="CB11" s="26">
        <f t="shared" si="28"/>
        <v>0.32</v>
      </c>
      <c r="CC11" s="27">
        <f t="shared" si="29"/>
        <v>0.35</v>
      </c>
      <c r="CD11" s="24" t="s">
        <v>49</v>
      </c>
      <c r="CE11" s="72"/>
      <c r="CF11" s="71">
        <v>41</v>
      </c>
      <c r="CG11" s="71"/>
      <c r="CH11" s="72"/>
      <c r="CI11" s="26">
        <f t="shared" si="30"/>
        <v>0.41</v>
      </c>
      <c r="CJ11" s="27">
        <f t="shared" si="31"/>
        <v>0.35</v>
      </c>
      <c r="CK11" s="24" t="s">
        <v>49</v>
      </c>
      <c r="CL11" s="72"/>
      <c r="CM11" s="210">
        <v>49</v>
      </c>
      <c r="CN11" s="210"/>
      <c r="CO11" s="72"/>
      <c r="CP11" s="26">
        <f t="shared" si="32"/>
        <v>0.49</v>
      </c>
      <c r="CQ11" s="27">
        <f t="shared" si="33"/>
        <v>0.35</v>
      </c>
      <c r="CR11" s="24" t="s">
        <v>49</v>
      </c>
      <c r="CS11" s="72"/>
      <c r="CT11" s="76">
        <v>58</v>
      </c>
      <c r="CU11" s="71"/>
      <c r="CV11" s="72"/>
      <c r="CW11" s="26">
        <f t="shared" si="34"/>
        <v>0.57999999999999996</v>
      </c>
      <c r="CX11" s="27">
        <f t="shared" si="35"/>
        <v>0.35</v>
      </c>
      <c r="CY11" s="24" t="s">
        <v>49</v>
      </c>
      <c r="CZ11" s="72"/>
      <c r="DA11" s="71">
        <v>66</v>
      </c>
      <c r="DB11" s="71"/>
      <c r="DC11" s="72"/>
      <c r="DD11" s="26">
        <f t="shared" si="36"/>
        <v>0.66</v>
      </c>
      <c r="DE11" s="27">
        <f t="shared" si="37"/>
        <v>0.35</v>
      </c>
      <c r="DF11" s="24" t="s">
        <v>49</v>
      </c>
      <c r="DG11" s="72"/>
      <c r="DH11" s="71">
        <v>75</v>
      </c>
      <c r="DI11" s="71"/>
      <c r="DJ11" s="72"/>
      <c r="DK11" s="26">
        <f t="shared" si="38"/>
        <v>0.75</v>
      </c>
      <c r="DL11" s="27">
        <f t="shared" si="39"/>
        <v>0.35</v>
      </c>
      <c r="DM11" s="24" t="s">
        <v>49</v>
      </c>
      <c r="DN11" s="72"/>
      <c r="DO11" s="71">
        <v>83</v>
      </c>
      <c r="DP11" s="71"/>
      <c r="DQ11" s="72"/>
      <c r="DR11" s="26">
        <f t="shared" si="40"/>
        <v>0.83</v>
      </c>
      <c r="DS11" s="27">
        <f t="shared" si="41"/>
        <v>0.35</v>
      </c>
      <c r="DT11" s="24" t="s">
        <v>49</v>
      </c>
      <c r="DU11" s="72"/>
      <c r="DV11" s="71">
        <v>92</v>
      </c>
      <c r="DW11" s="71"/>
      <c r="DX11" s="72"/>
      <c r="DY11" s="26">
        <f t="shared" si="42"/>
        <v>0.92</v>
      </c>
      <c r="DZ11" s="27">
        <f t="shared" si="43"/>
        <v>0.35</v>
      </c>
      <c r="EA11" s="24" t="s">
        <v>49</v>
      </c>
      <c r="EB11" s="72"/>
      <c r="EC11" s="76">
        <v>100</v>
      </c>
      <c r="ED11" s="71"/>
      <c r="EE11" s="72"/>
      <c r="EF11" s="26">
        <f t="shared" si="44"/>
        <v>1</v>
      </c>
      <c r="EG11" s="27">
        <f t="shared" si="45"/>
        <v>0.35</v>
      </c>
      <c r="EH11" s="24" t="s">
        <v>49</v>
      </c>
      <c r="EI11" s="24"/>
      <c r="EJ11" s="31">
        <v>2026</v>
      </c>
    </row>
    <row r="12" spans="1:148" ht="37" customHeight="1" x14ac:dyDescent="0.25">
      <c r="B12" s="64" t="s">
        <v>84</v>
      </c>
      <c r="C12" s="15" t="s">
        <v>85</v>
      </c>
      <c r="D12" s="15" t="s">
        <v>95</v>
      </c>
      <c r="E12" s="64" t="s">
        <v>130</v>
      </c>
      <c r="F12" s="64" t="s">
        <v>560</v>
      </c>
      <c r="G12" s="65" t="s">
        <v>596</v>
      </c>
      <c r="H12" s="64"/>
      <c r="I12" s="64" t="s">
        <v>433</v>
      </c>
      <c r="J12" s="64" t="s">
        <v>434</v>
      </c>
      <c r="K12" s="64" t="s">
        <v>435</v>
      </c>
      <c r="L12" s="64" t="s">
        <v>489</v>
      </c>
      <c r="M12" s="64" t="s">
        <v>87</v>
      </c>
      <c r="N12" s="64" t="s">
        <v>96</v>
      </c>
      <c r="O12" s="66">
        <v>128</v>
      </c>
      <c r="P12" s="67" t="s">
        <v>601</v>
      </c>
      <c r="Q12" s="68" t="s">
        <v>97</v>
      </c>
      <c r="R12" s="65" t="s">
        <v>354</v>
      </c>
      <c r="S12" s="18" t="s">
        <v>1006</v>
      </c>
      <c r="T12" s="18" t="s">
        <v>254</v>
      </c>
      <c r="U12" s="18" t="s">
        <v>574</v>
      </c>
      <c r="V12" s="67">
        <v>0</v>
      </c>
      <c r="W12" s="67" t="s">
        <v>98</v>
      </c>
      <c r="X12" s="19" t="s">
        <v>256</v>
      </c>
      <c r="Y12" s="77" t="s">
        <v>67</v>
      </c>
      <c r="Z12" s="77"/>
      <c r="AA12" s="77" t="s">
        <v>67</v>
      </c>
      <c r="AB12" s="77" t="s">
        <v>67</v>
      </c>
      <c r="AC12" s="77" t="s">
        <v>67</v>
      </c>
      <c r="AD12" s="77" t="s">
        <v>67</v>
      </c>
      <c r="AE12" s="77" t="s">
        <v>67</v>
      </c>
      <c r="AF12" s="77" t="s">
        <v>67</v>
      </c>
      <c r="AG12" s="77" t="s">
        <v>67</v>
      </c>
      <c r="AH12" s="68" t="s">
        <v>67</v>
      </c>
      <c r="AI12" s="68" t="s">
        <v>67</v>
      </c>
      <c r="AJ12" s="68" t="s">
        <v>67</v>
      </c>
      <c r="AK12" s="68" t="s">
        <v>67</v>
      </c>
      <c r="AL12" s="68" t="s">
        <v>67</v>
      </c>
      <c r="AM12" s="68" t="s">
        <v>67</v>
      </c>
      <c r="AN12" s="68" t="s">
        <v>67</v>
      </c>
      <c r="AO12" s="68" t="s">
        <v>67</v>
      </c>
      <c r="AP12" s="68" t="s">
        <v>67</v>
      </c>
      <c r="AQ12" s="68" t="s">
        <v>67</v>
      </c>
      <c r="AR12" s="78" t="s">
        <v>67</v>
      </c>
      <c r="AS12" s="68" t="s">
        <v>67</v>
      </c>
      <c r="AT12" s="79"/>
      <c r="AU12" s="66"/>
      <c r="AV12" s="80"/>
      <c r="AW12" s="80">
        <v>3</v>
      </c>
      <c r="AX12" s="80">
        <v>3</v>
      </c>
      <c r="AY12" s="80">
        <v>6</v>
      </c>
      <c r="AZ12" s="64"/>
      <c r="BA12" s="64"/>
      <c r="BB12" s="64"/>
      <c r="BC12" s="64"/>
      <c r="BD12" s="81">
        <v>0</v>
      </c>
      <c r="BE12" s="81"/>
      <c r="BF12" s="82" t="s">
        <v>99</v>
      </c>
      <c r="BG12" s="25">
        <f t="shared" si="23"/>
        <v>0</v>
      </c>
      <c r="BH12" s="26">
        <f>IFERROR(BE12/AX12,0)</f>
        <v>0</v>
      </c>
      <c r="BI12" s="24" t="s">
        <v>50</v>
      </c>
      <c r="BJ12" s="82" t="s">
        <v>1007</v>
      </c>
      <c r="BK12" s="81">
        <v>0</v>
      </c>
      <c r="BL12" s="81"/>
      <c r="BM12" s="82" t="s">
        <v>99</v>
      </c>
      <c r="BN12" s="26">
        <f t="shared" si="24"/>
        <v>0</v>
      </c>
      <c r="BO12" s="27">
        <f t="shared" si="25"/>
        <v>0</v>
      </c>
      <c r="BP12" s="24" t="s">
        <v>50</v>
      </c>
      <c r="BQ12" s="28" t="s">
        <v>968</v>
      </c>
      <c r="BR12" s="83">
        <v>0</v>
      </c>
      <c r="BS12" s="62"/>
      <c r="BT12" s="63"/>
      <c r="BU12" s="26">
        <f t="shared" si="26"/>
        <v>0</v>
      </c>
      <c r="BV12" s="27">
        <f t="shared" si="27"/>
        <v>0</v>
      </c>
      <c r="BW12" s="24" t="s">
        <v>50</v>
      </c>
      <c r="BX12" s="82" t="s">
        <v>1008</v>
      </c>
      <c r="BY12" s="81">
        <v>1</v>
      </c>
      <c r="BZ12" s="81"/>
      <c r="CA12" s="82"/>
      <c r="CB12" s="26">
        <f t="shared" si="28"/>
        <v>0.33333333333333331</v>
      </c>
      <c r="CC12" s="27">
        <f t="shared" si="29"/>
        <v>0</v>
      </c>
      <c r="CD12" s="24" t="s">
        <v>49</v>
      </c>
      <c r="CE12" s="82"/>
      <c r="CF12" s="81">
        <v>1</v>
      </c>
      <c r="CG12" s="81"/>
      <c r="CH12" s="82"/>
      <c r="CI12" s="26">
        <f t="shared" si="30"/>
        <v>0.33333333333333331</v>
      </c>
      <c r="CJ12" s="27">
        <f t="shared" si="31"/>
        <v>0</v>
      </c>
      <c r="CK12" s="24" t="s">
        <v>49</v>
      </c>
      <c r="CL12" s="82"/>
      <c r="CM12" s="211">
        <v>1</v>
      </c>
      <c r="CN12" s="211"/>
      <c r="CO12" s="82"/>
      <c r="CP12" s="26">
        <f t="shared" si="32"/>
        <v>0.33333333333333331</v>
      </c>
      <c r="CQ12" s="27">
        <f t="shared" si="33"/>
        <v>0</v>
      </c>
      <c r="CR12" s="24" t="s">
        <v>49</v>
      </c>
      <c r="CS12" s="82"/>
      <c r="CT12" s="81">
        <v>1</v>
      </c>
      <c r="CU12" s="81"/>
      <c r="CV12" s="82"/>
      <c r="CW12" s="26">
        <f t="shared" si="34"/>
        <v>0.33333333333333331</v>
      </c>
      <c r="CX12" s="27">
        <f t="shared" si="35"/>
        <v>0</v>
      </c>
      <c r="CY12" s="24" t="s">
        <v>49</v>
      </c>
      <c r="CZ12" s="82"/>
      <c r="DA12" s="81">
        <v>2</v>
      </c>
      <c r="DB12" s="81"/>
      <c r="DC12" s="82"/>
      <c r="DD12" s="26">
        <f t="shared" si="36"/>
        <v>0.66666666666666663</v>
      </c>
      <c r="DE12" s="27">
        <f t="shared" si="37"/>
        <v>0</v>
      </c>
      <c r="DF12" s="24" t="s">
        <v>49</v>
      </c>
      <c r="DG12" s="82"/>
      <c r="DH12" s="81">
        <v>2</v>
      </c>
      <c r="DI12" s="81"/>
      <c r="DJ12" s="82"/>
      <c r="DK12" s="26">
        <f t="shared" si="38"/>
        <v>0.66666666666666663</v>
      </c>
      <c r="DL12" s="27">
        <f t="shared" si="39"/>
        <v>0</v>
      </c>
      <c r="DM12" s="24" t="s">
        <v>49</v>
      </c>
      <c r="DN12" s="82"/>
      <c r="DO12" s="81">
        <v>2</v>
      </c>
      <c r="DP12" s="81"/>
      <c r="DQ12" s="82"/>
      <c r="DR12" s="26">
        <f t="shared" si="40"/>
        <v>0.66666666666666663</v>
      </c>
      <c r="DS12" s="27">
        <f t="shared" si="41"/>
        <v>0</v>
      </c>
      <c r="DT12" s="24" t="s">
        <v>49</v>
      </c>
      <c r="DU12" s="82"/>
      <c r="DV12" s="81">
        <v>2</v>
      </c>
      <c r="DW12" s="81"/>
      <c r="DX12" s="82"/>
      <c r="DY12" s="26">
        <f t="shared" si="42"/>
        <v>0.66666666666666663</v>
      </c>
      <c r="DZ12" s="27">
        <f t="shared" si="43"/>
        <v>0</v>
      </c>
      <c r="EA12" s="24" t="s">
        <v>49</v>
      </c>
      <c r="EB12" s="82"/>
      <c r="EC12" s="84">
        <v>3</v>
      </c>
      <c r="ED12" s="81"/>
      <c r="EE12" s="82"/>
      <c r="EF12" s="26">
        <f t="shared" si="44"/>
        <v>1</v>
      </c>
      <c r="EG12" s="27">
        <f t="shared" si="45"/>
        <v>0</v>
      </c>
      <c r="EH12" s="24" t="s">
        <v>49</v>
      </c>
      <c r="EI12" s="24"/>
      <c r="EJ12" s="31">
        <v>2026</v>
      </c>
    </row>
    <row r="13" spans="1:148" ht="37" customHeight="1" x14ac:dyDescent="0.25">
      <c r="B13" s="15" t="s">
        <v>84</v>
      </c>
      <c r="C13" s="15" t="s">
        <v>85</v>
      </c>
      <c r="D13" s="15" t="s">
        <v>104</v>
      </c>
      <c r="E13" s="15" t="s">
        <v>130</v>
      </c>
      <c r="F13" s="15" t="s">
        <v>244</v>
      </c>
      <c r="G13" s="16" t="s">
        <v>366</v>
      </c>
      <c r="H13" s="15" t="s">
        <v>345</v>
      </c>
      <c r="I13" s="15" t="s">
        <v>433</v>
      </c>
      <c r="J13" s="15" t="s">
        <v>434</v>
      </c>
      <c r="K13" s="15" t="s">
        <v>435</v>
      </c>
      <c r="L13" s="15"/>
      <c r="M13" s="15" t="s">
        <v>68</v>
      </c>
      <c r="N13" s="15" t="s">
        <v>105</v>
      </c>
      <c r="O13" s="21">
        <v>129</v>
      </c>
      <c r="P13" s="18" t="s">
        <v>635</v>
      </c>
      <c r="Q13" s="19" t="s">
        <v>252</v>
      </c>
      <c r="R13" s="18" t="s">
        <v>253</v>
      </c>
      <c r="S13" s="18" t="s">
        <v>636</v>
      </c>
      <c r="T13" s="18" t="s">
        <v>254</v>
      </c>
      <c r="U13" s="18" t="s">
        <v>332</v>
      </c>
      <c r="V13" s="18">
        <v>30</v>
      </c>
      <c r="W13" s="18" t="s">
        <v>637</v>
      </c>
      <c r="X13" s="19" t="s">
        <v>256</v>
      </c>
      <c r="Y13" s="20" t="s">
        <v>48</v>
      </c>
      <c r="Z13" s="20"/>
      <c r="AA13" s="20"/>
      <c r="AB13" s="20"/>
      <c r="AC13" s="20"/>
      <c r="AD13" s="20"/>
      <c r="AE13" s="20"/>
      <c r="AF13" s="20"/>
      <c r="AG13" s="20"/>
      <c r="AH13" s="21"/>
      <c r="AI13" s="21"/>
      <c r="AJ13" s="21"/>
      <c r="AK13" s="21"/>
      <c r="AL13" s="21"/>
      <c r="AM13" s="21"/>
      <c r="AN13" s="21"/>
      <c r="AO13" s="21"/>
      <c r="AP13" s="21"/>
      <c r="AQ13" s="21"/>
      <c r="AR13" s="22"/>
      <c r="AS13" s="21"/>
      <c r="AT13" s="207">
        <v>0</v>
      </c>
      <c r="AU13" s="190">
        <v>6</v>
      </c>
      <c r="AV13" s="190">
        <v>40</v>
      </c>
      <c r="AW13" s="190">
        <v>40</v>
      </c>
      <c r="AX13" s="190">
        <v>14</v>
      </c>
      <c r="AY13" s="190">
        <v>100</v>
      </c>
      <c r="AZ13" s="191"/>
      <c r="BA13" s="191"/>
      <c r="BB13" s="191"/>
      <c r="BC13" s="191"/>
      <c r="BD13" s="23"/>
      <c r="BE13" s="23"/>
      <c r="BF13" s="24"/>
      <c r="BG13" s="25">
        <f t="shared" si="23"/>
        <v>0</v>
      </c>
      <c r="BH13" s="26">
        <f>IFERROR(BE13/AX13,0)</f>
        <v>0</v>
      </c>
      <c r="BI13" s="24" t="s">
        <v>49</v>
      </c>
      <c r="BJ13" s="24"/>
      <c r="BK13" s="23"/>
      <c r="BL13" s="23"/>
      <c r="BM13" s="24"/>
      <c r="BN13" s="26">
        <f t="shared" si="24"/>
        <v>0</v>
      </c>
      <c r="BO13" s="27">
        <f t="shared" si="25"/>
        <v>0</v>
      </c>
      <c r="BP13" s="24" t="s">
        <v>49</v>
      </c>
      <c r="BQ13" s="28"/>
      <c r="BR13" s="29">
        <v>2</v>
      </c>
      <c r="BS13" s="23"/>
      <c r="BT13" s="24"/>
      <c r="BU13" s="26">
        <f t="shared" si="26"/>
        <v>0.14285714285714285</v>
      </c>
      <c r="BV13" s="27">
        <f t="shared" si="27"/>
        <v>0</v>
      </c>
      <c r="BW13" s="24" t="s">
        <v>62</v>
      </c>
      <c r="BX13" s="24" t="s">
        <v>1038</v>
      </c>
      <c r="BY13" s="23"/>
      <c r="BZ13" s="23"/>
      <c r="CA13" s="24"/>
      <c r="CB13" s="26">
        <f t="shared" si="28"/>
        <v>0</v>
      </c>
      <c r="CC13" s="27">
        <f t="shared" si="29"/>
        <v>0</v>
      </c>
      <c r="CD13" s="24" t="s">
        <v>49</v>
      </c>
      <c r="CE13" s="24"/>
      <c r="CF13" s="23"/>
      <c r="CG13" s="23"/>
      <c r="CH13" s="24"/>
      <c r="CI13" s="26">
        <f t="shared" si="30"/>
        <v>0</v>
      </c>
      <c r="CJ13" s="27">
        <f t="shared" si="31"/>
        <v>0</v>
      </c>
      <c r="CK13" s="24" t="s">
        <v>49</v>
      </c>
      <c r="CL13" s="24"/>
      <c r="CM13" s="187">
        <v>6</v>
      </c>
      <c r="CN13" s="187"/>
      <c r="CO13" s="24"/>
      <c r="CP13" s="26">
        <f t="shared" si="32"/>
        <v>0.42857142857142855</v>
      </c>
      <c r="CQ13" s="27">
        <f t="shared" si="33"/>
        <v>0</v>
      </c>
      <c r="CR13" s="24" t="s">
        <v>49</v>
      </c>
      <c r="CS13" s="24"/>
      <c r="CT13" s="23"/>
      <c r="CU13" s="23"/>
      <c r="CV13" s="24"/>
      <c r="CW13" s="26">
        <f t="shared" si="34"/>
        <v>0</v>
      </c>
      <c r="CX13" s="27">
        <f t="shared" si="35"/>
        <v>0</v>
      </c>
      <c r="CY13" s="24" t="s">
        <v>49</v>
      </c>
      <c r="CZ13" s="24"/>
      <c r="DA13" s="23"/>
      <c r="DB13" s="23"/>
      <c r="DC13" s="24"/>
      <c r="DD13" s="26">
        <f t="shared" si="36"/>
        <v>0</v>
      </c>
      <c r="DE13" s="27">
        <f t="shared" si="37"/>
        <v>0</v>
      </c>
      <c r="DF13" s="24" t="s">
        <v>49</v>
      </c>
      <c r="DG13" s="24"/>
      <c r="DH13" s="23">
        <v>10</v>
      </c>
      <c r="DI13" s="23"/>
      <c r="DJ13" s="24"/>
      <c r="DK13" s="26">
        <f t="shared" si="38"/>
        <v>0.7142857142857143</v>
      </c>
      <c r="DL13" s="27">
        <f t="shared" si="39"/>
        <v>0</v>
      </c>
      <c r="DM13" s="24" t="s">
        <v>49</v>
      </c>
      <c r="DN13" s="24"/>
      <c r="DO13" s="23"/>
      <c r="DP13" s="23"/>
      <c r="DQ13" s="24"/>
      <c r="DR13" s="26">
        <f t="shared" si="40"/>
        <v>0</v>
      </c>
      <c r="DS13" s="27">
        <f t="shared" si="41"/>
        <v>0</v>
      </c>
      <c r="DT13" s="24" t="s">
        <v>49</v>
      </c>
      <c r="DU13" s="24"/>
      <c r="DV13" s="23"/>
      <c r="DW13" s="23"/>
      <c r="DX13" s="24"/>
      <c r="DY13" s="26">
        <f t="shared" si="42"/>
        <v>0</v>
      </c>
      <c r="DZ13" s="27">
        <f t="shared" si="43"/>
        <v>0</v>
      </c>
      <c r="EA13" s="24" t="s">
        <v>49</v>
      </c>
      <c r="EB13" s="24"/>
      <c r="EC13" s="30">
        <v>14</v>
      </c>
      <c r="ED13" s="23"/>
      <c r="EE13" s="24"/>
      <c r="EF13" s="26">
        <f t="shared" si="44"/>
        <v>1</v>
      </c>
      <c r="EG13" s="27">
        <f t="shared" si="45"/>
        <v>0</v>
      </c>
      <c r="EH13" s="24" t="s">
        <v>49</v>
      </c>
      <c r="EI13" s="24"/>
      <c r="EJ13" s="31">
        <v>2026</v>
      </c>
    </row>
    <row r="14" spans="1:148" ht="37" customHeight="1" x14ac:dyDescent="0.25">
      <c r="B14" s="15" t="s">
        <v>84</v>
      </c>
      <c r="C14" s="15" t="s">
        <v>85</v>
      </c>
      <c r="D14" s="15" t="s">
        <v>109</v>
      </c>
      <c r="E14" s="15" t="s">
        <v>130</v>
      </c>
      <c r="F14" s="15" t="s">
        <v>560</v>
      </c>
      <c r="G14" s="16" t="s">
        <v>644</v>
      </c>
      <c r="H14" s="15"/>
      <c r="I14" s="15" t="s">
        <v>433</v>
      </c>
      <c r="J14" s="15" t="s">
        <v>434</v>
      </c>
      <c r="K14" s="15" t="s">
        <v>435</v>
      </c>
      <c r="L14" s="15" t="s">
        <v>645</v>
      </c>
      <c r="M14" s="15" t="s">
        <v>87</v>
      </c>
      <c r="N14" s="15" t="s">
        <v>110</v>
      </c>
      <c r="O14" s="21">
        <v>69</v>
      </c>
      <c r="P14" s="18" t="s">
        <v>646</v>
      </c>
      <c r="Q14" s="19" t="s">
        <v>252</v>
      </c>
      <c r="R14" s="18" t="s">
        <v>419</v>
      </c>
      <c r="S14" s="18" t="s">
        <v>647</v>
      </c>
      <c r="T14" s="18" t="s">
        <v>274</v>
      </c>
      <c r="U14" s="18" t="s">
        <v>332</v>
      </c>
      <c r="V14" s="18"/>
      <c r="W14" s="18" t="s">
        <v>648</v>
      </c>
      <c r="X14" s="19" t="s">
        <v>256</v>
      </c>
      <c r="Y14" s="20"/>
      <c r="Z14" s="20"/>
      <c r="AA14" s="20"/>
      <c r="AB14" s="20"/>
      <c r="AC14" s="20"/>
      <c r="AD14" s="20"/>
      <c r="AE14" s="20"/>
      <c r="AF14" s="20"/>
      <c r="AG14" s="20"/>
      <c r="AH14" s="21"/>
      <c r="AI14" s="21"/>
      <c r="AJ14" s="21"/>
      <c r="AK14" s="21"/>
      <c r="AL14" s="21"/>
      <c r="AM14" s="21" t="s">
        <v>48</v>
      </c>
      <c r="AN14" s="21"/>
      <c r="AO14" s="21"/>
      <c r="AP14" s="21"/>
      <c r="AQ14" s="21"/>
      <c r="AR14" s="22"/>
      <c r="AS14" s="21"/>
      <c r="AT14" s="207" t="s">
        <v>121</v>
      </c>
      <c r="AU14" s="190" t="s">
        <v>90</v>
      </c>
      <c r="AV14" s="190">
        <v>90</v>
      </c>
      <c r="AW14" s="190">
        <v>90</v>
      </c>
      <c r="AX14" s="190">
        <v>90</v>
      </c>
      <c r="AY14" s="190">
        <v>90</v>
      </c>
      <c r="AZ14" s="191"/>
      <c r="BA14" s="191"/>
      <c r="BB14" s="191"/>
      <c r="BC14" s="191"/>
      <c r="BD14" s="23"/>
      <c r="BE14" s="23"/>
      <c r="BF14" s="24"/>
      <c r="BG14" s="25">
        <f t="shared" si="23"/>
        <v>0</v>
      </c>
      <c r="BH14" s="26">
        <f t="shared" ref="BH14:BH20" si="46">IFERROR(BE14/AX14,0)</f>
        <v>0</v>
      </c>
      <c r="BI14" s="24" t="s">
        <v>50</v>
      </c>
      <c r="BJ14" s="24" t="s">
        <v>967</v>
      </c>
      <c r="BK14" s="23"/>
      <c r="BL14" s="23"/>
      <c r="BM14" s="24"/>
      <c r="BN14" s="26">
        <f t="shared" si="24"/>
        <v>0</v>
      </c>
      <c r="BO14" s="27">
        <f t="shared" si="25"/>
        <v>0</v>
      </c>
      <c r="BP14" s="24" t="s">
        <v>50</v>
      </c>
      <c r="BQ14" s="28" t="s">
        <v>968</v>
      </c>
      <c r="BR14" s="29">
        <v>22.5</v>
      </c>
      <c r="BS14" s="23">
        <v>25</v>
      </c>
      <c r="BT14" s="24" t="s">
        <v>1039</v>
      </c>
      <c r="BU14" s="26">
        <f t="shared" si="26"/>
        <v>0.25</v>
      </c>
      <c r="BV14" s="27">
        <f t="shared" si="27"/>
        <v>0.27777777777777779</v>
      </c>
      <c r="BW14" s="24" t="s">
        <v>50</v>
      </c>
      <c r="BX14" s="24" t="s">
        <v>1040</v>
      </c>
      <c r="BY14" s="23">
        <v>22.5</v>
      </c>
      <c r="BZ14" s="23"/>
      <c r="CA14" s="24"/>
      <c r="CB14" s="26">
        <f t="shared" si="28"/>
        <v>0.25</v>
      </c>
      <c r="CC14" s="27">
        <f t="shared" si="29"/>
        <v>0.27777777777777779</v>
      </c>
      <c r="CD14" s="24" t="s">
        <v>49</v>
      </c>
      <c r="CE14" s="24"/>
      <c r="CF14" s="23">
        <v>22.5</v>
      </c>
      <c r="CG14" s="23"/>
      <c r="CH14" s="24"/>
      <c r="CI14" s="26">
        <f t="shared" si="30"/>
        <v>0.25</v>
      </c>
      <c r="CJ14" s="27">
        <f t="shared" si="31"/>
        <v>0.27777777777777779</v>
      </c>
      <c r="CK14" s="24" t="s">
        <v>49</v>
      </c>
      <c r="CL14" s="24"/>
      <c r="CM14" s="187">
        <v>45</v>
      </c>
      <c r="CN14" s="187"/>
      <c r="CO14" s="24"/>
      <c r="CP14" s="26">
        <f t="shared" si="32"/>
        <v>0.5</v>
      </c>
      <c r="CQ14" s="27">
        <f t="shared" si="33"/>
        <v>0.27777777777777779</v>
      </c>
      <c r="CR14" s="24" t="s">
        <v>49</v>
      </c>
      <c r="CS14" s="24"/>
      <c r="CT14" s="23">
        <v>45</v>
      </c>
      <c r="CU14" s="23"/>
      <c r="CV14" s="24"/>
      <c r="CW14" s="26">
        <f t="shared" si="34"/>
        <v>0.5</v>
      </c>
      <c r="CX14" s="27">
        <f t="shared" si="35"/>
        <v>0.27777777777777779</v>
      </c>
      <c r="CY14" s="24" t="s">
        <v>49</v>
      </c>
      <c r="CZ14" s="24"/>
      <c r="DA14" s="23">
        <v>45</v>
      </c>
      <c r="DB14" s="23"/>
      <c r="DC14" s="24"/>
      <c r="DD14" s="26">
        <f t="shared" si="36"/>
        <v>0.5</v>
      </c>
      <c r="DE14" s="27">
        <f t="shared" si="37"/>
        <v>0.27777777777777779</v>
      </c>
      <c r="DF14" s="24" t="s">
        <v>49</v>
      </c>
      <c r="DG14" s="24"/>
      <c r="DH14" s="23">
        <v>67.5</v>
      </c>
      <c r="DI14" s="23"/>
      <c r="DJ14" s="24"/>
      <c r="DK14" s="26">
        <f t="shared" si="38"/>
        <v>0.75</v>
      </c>
      <c r="DL14" s="27">
        <f t="shared" si="39"/>
        <v>0.27777777777777779</v>
      </c>
      <c r="DM14" s="24" t="s">
        <v>49</v>
      </c>
      <c r="DN14" s="24"/>
      <c r="DO14" s="23">
        <v>67.5</v>
      </c>
      <c r="DP14" s="23"/>
      <c r="DQ14" s="24"/>
      <c r="DR14" s="26">
        <f t="shared" si="40"/>
        <v>0.75</v>
      </c>
      <c r="DS14" s="27">
        <f t="shared" si="41"/>
        <v>0.27777777777777779</v>
      </c>
      <c r="DT14" s="24" t="s">
        <v>49</v>
      </c>
      <c r="DU14" s="24"/>
      <c r="DV14" s="23">
        <v>67.5</v>
      </c>
      <c r="DW14" s="23"/>
      <c r="DX14" s="24"/>
      <c r="DY14" s="26">
        <f t="shared" si="42"/>
        <v>0.75</v>
      </c>
      <c r="DZ14" s="27">
        <f t="shared" si="43"/>
        <v>0.27777777777777779</v>
      </c>
      <c r="EA14" s="24" t="s">
        <v>49</v>
      </c>
      <c r="EB14" s="24"/>
      <c r="EC14" s="30">
        <v>90</v>
      </c>
      <c r="ED14" s="23"/>
      <c r="EE14" s="24"/>
      <c r="EF14" s="26">
        <f t="shared" si="44"/>
        <v>1</v>
      </c>
      <c r="EG14" s="27">
        <f t="shared" si="45"/>
        <v>0.27777777777777779</v>
      </c>
      <c r="EH14" s="24" t="s">
        <v>49</v>
      </c>
      <c r="EI14" s="24"/>
      <c r="EJ14" s="31">
        <v>2026</v>
      </c>
    </row>
    <row r="15" spans="1:148" ht="37" customHeight="1" x14ac:dyDescent="0.25">
      <c r="B15" s="15" t="s">
        <v>84</v>
      </c>
      <c r="C15" s="15" t="s">
        <v>85</v>
      </c>
      <c r="D15" s="15" t="s">
        <v>109</v>
      </c>
      <c r="E15" s="15" t="s">
        <v>130</v>
      </c>
      <c r="F15" s="15" t="s">
        <v>560</v>
      </c>
      <c r="G15" s="16" t="s">
        <v>644</v>
      </c>
      <c r="H15" s="15"/>
      <c r="I15" s="15" t="s">
        <v>433</v>
      </c>
      <c r="J15" s="15" t="s">
        <v>434</v>
      </c>
      <c r="K15" s="15" t="s">
        <v>435</v>
      </c>
      <c r="L15" s="15" t="s">
        <v>645</v>
      </c>
      <c r="M15" s="15" t="s">
        <v>87</v>
      </c>
      <c r="N15" s="15" t="s">
        <v>110</v>
      </c>
      <c r="O15" s="21">
        <v>70</v>
      </c>
      <c r="P15" s="18" t="s">
        <v>649</v>
      </c>
      <c r="Q15" s="19" t="s">
        <v>252</v>
      </c>
      <c r="R15" s="18" t="s">
        <v>419</v>
      </c>
      <c r="S15" s="18" t="s">
        <v>650</v>
      </c>
      <c r="T15" s="18" t="s">
        <v>274</v>
      </c>
      <c r="U15" s="18" t="s">
        <v>332</v>
      </c>
      <c r="V15" s="18"/>
      <c r="W15" s="18" t="s">
        <v>651</v>
      </c>
      <c r="X15" s="19" t="s">
        <v>256</v>
      </c>
      <c r="Y15" s="20"/>
      <c r="Z15" s="20"/>
      <c r="AA15" s="20"/>
      <c r="AB15" s="20"/>
      <c r="AC15" s="20"/>
      <c r="AD15" s="20"/>
      <c r="AE15" s="20"/>
      <c r="AF15" s="20"/>
      <c r="AG15" s="20"/>
      <c r="AH15" s="21"/>
      <c r="AI15" s="21"/>
      <c r="AJ15" s="21"/>
      <c r="AK15" s="21"/>
      <c r="AL15" s="21"/>
      <c r="AM15" s="21" t="s">
        <v>48</v>
      </c>
      <c r="AN15" s="21"/>
      <c r="AO15" s="21"/>
      <c r="AP15" s="21"/>
      <c r="AQ15" s="21"/>
      <c r="AR15" s="22"/>
      <c r="AS15" s="21"/>
      <c r="AT15" s="207" t="s">
        <v>121</v>
      </c>
      <c r="AU15" s="190" t="s">
        <v>90</v>
      </c>
      <c r="AV15" s="190">
        <v>74</v>
      </c>
      <c r="AW15" s="190">
        <v>74</v>
      </c>
      <c r="AX15" s="190">
        <v>74</v>
      </c>
      <c r="AY15" s="190">
        <v>74</v>
      </c>
      <c r="AZ15" s="191"/>
      <c r="BA15" s="191"/>
      <c r="BB15" s="191"/>
      <c r="BC15" s="191"/>
      <c r="BD15" s="23"/>
      <c r="BE15" s="23"/>
      <c r="BF15" s="24"/>
      <c r="BG15" s="25">
        <f t="shared" si="23"/>
        <v>0</v>
      </c>
      <c r="BH15" s="26">
        <f t="shared" si="46"/>
        <v>0</v>
      </c>
      <c r="BI15" s="24" t="s">
        <v>50</v>
      </c>
      <c r="BJ15" s="24" t="s">
        <v>967</v>
      </c>
      <c r="BK15" s="23"/>
      <c r="BL15" s="23"/>
      <c r="BM15" s="24"/>
      <c r="BN15" s="26">
        <f t="shared" si="24"/>
        <v>0</v>
      </c>
      <c r="BO15" s="27">
        <f t="shared" si="25"/>
        <v>0</v>
      </c>
      <c r="BP15" s="24" t="s">
        <v>50</v>
      </c>
      <c r="BQ15" s="28" t="s">
        <v>968</v>
      </c>
      <c r="BR15" s="29">
        <v>27</v>
      </c>
      <c r="BS15" s="23">
        <v>32</v>
      </c>
      <c r="BT15" s="24" t="s">
        <v>1041</v>
      </c>
      <c r="BU15" s="26">
        <f t="shared" si="26"/>
        <v>0.36486486486486486</v>
      </c>
      <c r="BV15" s="27">
        <f t="shared" si="27"/>
        <v>0.43243243243243246</v>
      </c>
      <c r="BW15" s="24" t="s">
        <v>50</v>
      </c>
      <c r="BX15" s="24" t="s">
        <v>1040</v>
      </c>
      <c r="BY15" s="23">
        <v>27</v>
      </c>
      <c r="BZ15" s="23"/>
      <c r="CA15" s="24"/>
      <c r="CB15" s="26">
        <f t="shared" si="28"/>
        <v>0.36486486486486486</v>
      </c>
      <c r="CC15" s="27">
        <f t="shared" si="29"/>
        <v>0.43243243243243246</v>
      </c>
      <c r="CD15" s="24" t="s">
        <v>49</v>
      </c>
      <c r="CE15" s="24"/>
      <c r="CF15" s="23">
        <v>27</v>
      </c>
      <c r="CG15" s="23"/>
      <c r="CH15" s="24"/>
      <c r="CI15" s="26">
        <f t="shared" si="30"/>
        <v>0.36486486486486486</v>
      </c>
      <c r="CJ15" s="27">
        <f t="shared" si="31"/>
        <v>0.43243243243243246</v>
      </c>
      <c r="CK15" s="24" t="s">
        <v>49</v>
      </c>
      <c r="CL15" s="24"/>
      <c r="CM15" s="187">
        <v>52</v>
      </c>
      <c r="CN15" s="187"/>
      <c r="CO15" s="24"/>
      <c r="CP15" s="26">
        <f t="shared" si="32"/>
        <v>0.70270270270270274</v>
      </c>
      <c r="CQ15" s="27">
        <f t="shared" si="33"/>
        <v>0.43243243243243246</v>
      </c>
      <c r="CR15" s="24" t="s">
        <v>49</v>
      </c>
      <c r="CS15" s="24"/>
      <c r="CT15" s="23">
        <v>52</v>
      </c>
      <c r="CU15" s="23"/>
      <c r="CV15" s="24"/>
      <c r="CW15" s="26">
        <f t="shared" si="34"/>
        <v>0.70270270270270274</v>
      </c>
      <c r="CX15" s="27">
        <f t="shared" si="35"/>
        <v>0.43243243243243246</v>
      </c>
      <c r="CY15" s="24" t="s">
        <v>49</v>
      </c>
      <c r="CZ15" s="24"/>
      <c r="DA15" s="23">
        <v>52</v>
      </c>
      <c r="DB15" s="23"/>
      <c r="DC15" s="24"/>
      <c r="DD15" s="26">
        <f t="shared" si="36"/>
        <v>0.70270270270270274</v>
      </c>
      <c r="DE15" s="27">
        <f t="shared" si="37"/>
        <v>0.43243243243243246</v>
      </c>
      <c r="DF15" s="24" t="s">
        <v>49</v>
      </c>
      <c r="DG15" s="24"/>
      <c r="DH15" s="23">
        <v>67</v>
      </c>
      <c r="DI15" s="23"/>
      <c r="DJ15" s="24"/>
      <c r="DK15" s="26">
        <f t="shared" si="38"/>
        <v>0.90540540540540537</v>
      </c>
      <c r="DL15" s="27">
        <f t="shared" si="39"/>
        <v>0.43243243243243246</v>
      </c>
      <c r="DM15" s="24" t="s">
        <v>49</v>
      </c>
      <c r="DN15" s="24"/>
      <c r="DO15" s="23">
        <v>67</v>
      </c>
      <c r="DP15" s="23"/>
      <c r="DQ15" s="24"/>
      <c r="DR15" s="26">
        <f t="shared" si="40"/>
        <v>0.90540540540540537</v>
      </c>
      <c r="DS15" s="27">
        <f t="shared" si="41"/>
        <v>0.43243243243243246</v>
      </c>
      <c r="DT15" s="24" t="s">
        <v>49</v>
      </c>
      <c r="DU15" s="24"/>
      <c r="DV15" s="23">
        <v>67</v>
      </c>
      <c r="DW15" s="23"/>
      <c r="DX15" s="24"/>
      <c r="DY15" s="26">
        <f t="shared" si="42"/>
        <v>0.90540540540540537</v>
      </c>
      <c r="DZ15" s="27">
        <f t="shared" si="43"/>
        <v>0.43243243243243246</v>
      </c>
      <c r="EA15" s="24" t="s">
        <v>49</v>
      </c>
      <c r="EB15" s="24"/>
      <c r="EC15" s="30">
        <v>74</v>
      </c>
      <c r="ED15" s="23"/>
      <c r="EE15" s="24"/>
      <c r="EF15" s="26">
        <f t="shared" si="44"/>
        <v>1</v>
      </c>
      <c r="EG15" s="27">
        <f t="shared" si="45"/>
        <v>0.43243243243243246</v>
      </c>
      <c r="EH15" s="24" t="s">
        <v>49</v>
      </c>
      <c r="EI15" s="24"/>
      <c r="EJ15" s="31">
        <v>2026</v>
      </c>
    </row>
    <row r="16" spans="1:148" ht="37" customHeight="1" x14ac:dyDescent="0.25">
      <c r="B16" s="15" t="s">
        <v>84</v>
      </c>
      <c r="C16" s="15" t="s">
        <v>85</v>
      </c>
      <c r="D16" s="15" t="s">
        <v>109</v>
      </c>
      <c r="E16" s="15" t="s">
        <v>130</v>
      </c>
      <c r="F16" s="15" t="s">
        <v>560</v>
      </c>
      <c r="G16" s="16" t="s">
        <v>644</v>
      </c>
      <c r="H16" s="15"/>
      <c r="I16" s="15" t="s">
        <v>433</v>
      </c>
      <c r="J16" s="15" t="s">
        <v>434</v>
      </c>
      <c r="K16" s="15" t="s">
        <v>435</v>
      </c>
      <c r="L16" s="15" t="s">
        <v>645</v>
      </c>
      <c r="M16" s="15" t="s">
        <v>87</v>
      </c>
      <c r="N16" s="15" t="s">
        <v>110</v>
      </c>
      <c r="O16" s="21">
        <v>71</v>
      </c>
      <c r="P16" s="18" t="s">
        <v>652</v>
      </c>
      <c r="Q16" s="19" t="s">
        <v>272</v>
      </c>
      <c r="R16" s="18" t="s">
        <v>419</v>
      </c>
      <c r="S16" s="18" t="s">
        <v>653</v>
      </c>
      <c r="T16" s="18" t="s">
        <v>274</v>
      </c>
      <c r="U16" s="18" t="s">
        <v>255</v>
      </c>
      <c r="V16" s="18"/>
      <c r="W16" s="18" t="s">
        <v>654</v>
      </c>
      <c r="X16" s="19" t="s">
        <v>256</v>
      </c>
      <c r="Y16" s="20"/>
      <c r="Z16" s="20"/>
      <c r="AA16" s="20"/>
      <c r="AB16" s="20"/>
      <c r="AC16" s="20"/>
      <c r="AD16" s="20"/>
      <c r="AE16" s="20"/>
      <c r="AF16" s="20"/>
      <c r="AG16" s="20"/>
      <c r="AH16" s="21"/>
      <c r="AI16" s="21"/>
      <c r="AJ16" s="21"/>
      <c r="AK16" s="21"/>
      <c r="AL16" s="21"/>
      <c r="AM16" s="21" t="s">
        <v>48</v>
      </c>
      <c r="AN16" s="21"/>
      <c r="AO16" s="21"/>
      <c r="AP16" s="21"/>
      <c r="AQ16" s="21"/>
      <c r="AR16" s="22"/>
      <c r="AS16" s="21"/>
      <c r="AT16" s="207" t="s">
        <v>121</v>
      </c>
      <c r="AU16" s="190" t="s">
        <v>90</v>
      </c>
      <c r="AV16" s="190">
        <v>100</v>
      </c>
      <c r="AW16" s="190">
        <v>100</v>
      </c>
      <c r="AX16" s="190">
        <v>100</v>
      </c>
      <c r="AY16" s="190">
        <v>100</v>
      </c>
      <c r="AZ16" s="191"/>
      <c r="BA16" s="191"/>
      <c r="BB16" s="191"/>
      <c r="BC16" s="191"/>
      <c r="BD16" s="23"/>
      <c r="BE16" s="23"/>
      <c r="BF16" s="24"/>
      <c r="BG16" s="25">
        <f t="shared" si="23"/>
        <v>0</v>
      </c>
      <c r="BH16" s="26">
        <f t="shared" si="46"/>
        <v>0</v>
      </c>
      <c r="BI16" s="24" t="s">
        <v>50</v>
      </c>
      <c r="BJ16" s="24" t="s">
        <v>967</v>
      </c>
      <c r="BK16" s="23"/>
      <c r="BL16" s="23"/>
      <c r="BM16" s="24"/>
      <c r="BN16" s="26">
        <f t="shared" si="24"/>
        <v>0</v>
      </c>
      <c r="BO16" s="27">
        <f t="shared" si="25"/>
        <v>0</v>
      </c>
      <c r="BP16" s="24" t="s">
        <v>50</v>
      </c>
      <c r="BQ16" s="28" t="s">
        <v>968</v>
      </c>
      <c r="BR16" s="29">
        <v>0</v>
      </c>
      <c r="BS16" s="23"/>
      <c r="BT16" s="24" t="s">
        <v>91</v>
      </c>
      <c r="BU16" s="26">
        <f t="shared" si="26"/>
        <v>0</v>
      </c>
      <c r="BV16" s="27">
        <f t="shared" si="27"/>
        <v>0</v>
      </c>
      <c r="BW16" s="24" t="s">
        <v>50</v>
      </c>
      <c r="BX16" s="24" t="s">
        <v>1042</v>
      </c>
      <c r="BY16" s="23">
        <v>0</v>
      </c>
      <c r="BZ16" s="23"/>
      <c r="CA16" s="24"/>
      <c r="CB16" s="26">
        <f t="shared" si="28"/>
        <v>0</v>
      </c>
      <c r="CC16" s="27">
        <f t="shared" si="29"/>
        <v>0</v>
      </c>
      <c r="CD16" s="24" t="s">
        <v>49</v>
      </c>
      <c r="CE16" s="24"/>
      <c r="CF16" s="23">
        <v>0</v>
      </c>
      <c r="CG16" s="23"/>
      <c r="CH16" s="24"/>
      <c r="CI16" s="26">
        <f t="shared" si="30"/>
        <v>0</v>
      </c>
      <c r="CJ16" s="27">
        <f t="shared" si="31"/>
        <v>0</v>
      </c>
      <c r="CK16" s="24" t="s">
        <v>49</v>
      </c>
      <c r="CL16" s="24"/>
      <c r="CM16" s="187">
        <v>50</v>
      </c>
      <c r="CN16" s="187"/>
      <c r="CO16" s="24"/>
      <c r="CP16" s="26">
        <f t="shared" si="32"/>
        <v>0.5</v>
      </c>
      <c r="CQ16" s="27">
        <f t="shared" si="33"/>
        <v>0</v>
      </c>
      <c r="CR16" s="24" t="s">
        <v>49</v>
      </c>
      <c r="CS16" s="24"/>
      <c r="CT16" s="23">
        <v>50</v>
      </c>
      <c r="CU16" s="23"/>
      <c r="CV16" s="24"/>
      <c r="CW16" s="26">
        <f t="shared" si="34"/>
        <v>0.5</v>
      </c>
      <c r="CX16" s="27">
        <f t="shared" si="35"/>
        <v>0</v>
      </c>
      <c r="CY16" s="24" t="s">
        <v>49</v>
      </c>
      <c r="CZ16" s="24"/>
      <c r="DA16" s="23">
        <v>50</v>
      </c>
      <c r="DB16" s="23"/>
      <c r="DC16" s="24"/>
      <c r="DD16" s="26">
        <f t="shared" si="36"/>
        <v>0.5</v>
      </c>
      <c r="DE16" s="27">
        <f t="shared" si="37"/>
        <v>0</v>
      </c>
      <c r="DF16" s="24" t="s">
        <v>49</v>
      </c>
      <c r="DG16" s="24"/>
      <c r="DH16" s="23">
        <v>50</v>
      </c>
      <c r="DI16" s="23"/>
      <c r="DJ16" s="24"/>
      <c r="DK16" s="26">
        <f t="shared" si="38"/>
        <v>0.5</v>
      </c>
      <c r="DL16" s="27">
        <f t="shared" si="39"/>
        <v>0</v>
      </c>
      <c r="DM16" s="24" t="s">
        <v>49</v>
      </c>
      <c r="DN16" s="24"/>
      <c r="DO16" s="23">
        <v>50</v>
      </c>
      <c r="DP16" s="23"/>
      <c r="DQ16" s="24"/>
      <c r="DR16" s="26">
        <f t="shared" si="40"/>
        <v>0.5</v>
      </c>
      <c r="DS16" s="27">
        <f t="shared" si="41"/>
        <v>0</v>
      </c>
      <c r="DT16" s="24" t="s">
        <v>49</v>
      </c>
      <c r="DU16" s="24"/>
      <c r="DV16" s="23">
        <v>50</v>
      </c>
      <c r="DW16" s="23"/>
      <c r="DX16" s="24"/>
      <c r="DY16" s="26">
        <f t="shared" si="42"/>
        <v>0.5</v>
      </c>
      <c r="DZ16" s="27">
        <f t="shared" si="43"/>
        <v>0</v>
      </c>
      <c r="EA16" s="24" t="s">
        <v>49</v>
      </c>
      <c r="EB16" s="24"/>
      <c r="EC16" s="30">
        <v>100</v>
      </c>
      <c r="ED16" s="23"/>
      <c r="EE16" s="24"/>
      <c r="EF16" s="26">
        <f t="shared" si="44"/>
        <v>1</v>
      </c>
      <c r="EG16" s="27">
        <f t="shared" si="45"/>
        <v>0</v>
      </c>
      <c r="EH16" s="24" t="s">
        <v>49</v>
      </c>
      <c r="EI16" s="24"/>
      <c r="EJ16" s="31">
        <v>2026</v>
      </c>
    </row>
    <row r="17" spans="2:140" ht="37" customHeight="1" x14ac:dyDescent="0.25">
      <c r="B17" s="15" t="s">
        <v>84</v>
      </c>
      <c r="C17" s="15" t="s">
        <v>85</v>
      </c>
      <c r="D17" s="15" t="s">
        <v>109</v>
      </c>
      <c r="E17" s="15" t="s">
        <v>130</v>
      </c>
      <c r="F17" s="15" t="s">
        <v>560</v>
      </c>
      <c r="G17" s="16" t="s">
        <v>644</v>
      </c>
      <c r="H17" s="15"/>
      <c r="I17" s="15" t="s">
        <v>433</v>
      </c>
      <c r="J17" s="15" t="s">
        <v>434</v>
      </c>
      <c r="K17" s="15" t="s">
        <v>435</v>
      </c>
      <c r="L17" s="15" t="s">
        <v>645</v>
      </c>
      <c r="M17" s="15" t="s">
        <v>87</v>
      </c>
      <c r="N17" s="15" t="s">
        <v>110</v>
      </c>
      <c r="O17" s="21">
        <v>72</v>
      </c>
      <c r="P17" s="18" t="s">
        <v>655</v>
      </c>
      <c r="Q17" s="19" t="s">
        <v>272</v>
      </c>
      <c r="R17" s="18" t="s">
        <v>565</v>
      </c>
      <c r="S17" s="18" t="s">
        <v>1043</v>
      </c>
      <c r="T17" s="18" t="s">
        <v>274</v>
      </c>
      <c r="U17" s="18" t="s">
        <v>332</v>
      </c>
      <c r="V17" s="18"/>
      <c r="W17" s="18" t="s">
        <v>656</v>
      </c>
      <c r="X17" s="19" t="s">
        <v>256</v>
      </c>
      <c r="Y17" s="20"/>
      <c r="Z17" s="20"/>
      <c r="AA17" s="20"/>
      <c r="AB17" s="20"/>
      <c r="AC17" s="20"/>
      <c r="AD17" s="20"/>
      <c r="AE17" s="20"/>
      <c r="AF17" s="20"/>
      <c r="AG17" s="20"/>
      <c r="AH17" s="21"/>
      <c r="AI17" s="21"/>
      <c r="AJ17" s="21"/>
      <c r="AK17" s="21"/>
      <c r="AL17" s="21"/>
      <c r="AM17" s="21" t="s">
        <v>48</v>
      </c>
      <c r="AN17" s="21"/>
      <c r="AO17" s="21"/>
      <c r="AP17" s="21"/>
      <c r="AQ17" s="21"/>
      <c r="AR17" s="22"/>
      <c r="AS17" s="21"/>
      <c r="AT17" s="21" t="s">
        <v>121</v>
      </c>
      <c r="AU17" s="190" t="s">
        <v>90</v>
      </c>
      <c r="AV17" s="190">
        <v>80</v>
      </c>
      <c r="AW17" s="190">
        <v>82</v>
      </c>
      <c r="AX17" s="190">
        <v>85</v>
      </c>
      <c r="AY17" s="190">
        <v>85</v>
      </c>
      <c r="AZ17" s="191"/>
      <c r="BA17" s="191"/>
      <c r="BB17" s="191"/>
      <c r="BC17" s="191"/>
      <c r="BD17" s="23"/>
      <c r="BE17" s="23"/>
      <c r="BF17" s="24"/>
      <c r="BG17" s="25">
        <f t="shared" si="23"/>
        <v>0</v>
      </c>
      <c r="BH17" s="26">
        <f t="shared" si="46"/>
        <v>0</v>
      </c>
      <c r="BI17" s="24" t="s">
        <v>50</v>
      </c>
      <c r="BJ17" s="24" t="s">
        <v>967</v>
      </c>
      <c r="BK17" s="23"/>
      <c r="BL17" s="23"/>
      <c r="BM17" s="24"/>
      <c r="BN17" s="26">
        <f t="shared" si="24"/>
        <v>0</v>
      </c>
      <c r="BO17" s="27">
        <f t="shared" si="25"/>
        <v>0</v>
      </c>
      <c r="BP17" s="24" t="s">
        <v>50</v>
      </c>
      <c r="BQ17" s="28" t="s">
        <v>968</v>
      </c>
      <c r="BR17" s="29">
        <v>82.75</v>
      </c>
      <c r="BS17" s="23">
        <v>96.2</v>
      </c>
      <c r="BT17" s="24" t="s">
        <v>1044</v>
      </c>
      <c r="BU17" s="26">
        <f t="shared" si="26"/>
        <v>0.97352941176470587</v>
      </c>
      <c r="BV17" s="27">
        <f t="shared" si="27"/>
        <v>1.131764705882353</v>
      </c>
      <c r="BW17" s="24" t="s">
        <v>50</v>
      </c>
      <c r="BX17" s="24" t="s">
        <v>1040</v>
      </c>
      <c r="BY17" s="23">
        <v>82.75</v>
      </c>
      <c r="BZ17" s="23"/>
      <c r="CA17" s="24"/>
      <c r="CB17" s="26">
        <f t="shared" si="28"/>
        <v>0.97352941176470587</v>
      </c>
      <c r="CC17" s="27">
        <f t="shared" si="29"/>
        <v>1.131764705882353</v>
      </c>
      <c r="CD17" s="24" t="s">
        <v>49</v>
      </c>
      <c r="CE17" s="24"/>
      <c r="CF17" s="23">
        <v>82.75</v>
      </c>
      <c r="CG17" s="23"/>
      <c r="CH17" s="24"/>
      <c r="CI17" s="26">
        <f t="shared" si="30"/>
        <v>0.97352941176470587</v>
      </c>
      <c r="CJ17" s="27">
        <f t="shared" si="31"/>
        <v>1.131764705882353</v>
      </c>
      <c r="CK17" s="24" t="s">
        <v>49</v>
      </c>
      <c r="CL17" s="24"/>
      <c r="CM17" s="187">
        <v>83.5</v>
      </c>
      <c r="CN17" s="187"/>
      <c r="CO17" s="24"/>
      <c r="CP17" s="26">
        <f t="shared" si="32"/>
        <v>0.98235294117647054</v>
      </c>
      <c r="CQ17" s="27">
        <f t="shared" si="33"/>
        <v>1.131764705882353</v>
      </c>
      <c r="CR17" s="24" t="s">
        <v>49</v>
      </c>
      <c r="CS17" s="24"/>
      <c r="CT17" s="23">
        <v>83.5</v>
      </c>
      <c r="CU17" s="23"/>
      <c r="CV17" s="24"/>
      <c r="CW17" s="26">
        <f t="shared" si="34"/>
        <v>0.98235294117647054</v>
      </c>
      <c r="CX17" s="27">
        <f t="shared" si="35"/>
        <v>1.131764705882353</v>
      </c>
      <c r="CY17" s="24" t="s">
        <v>49</v>
      </c>
      <c r="CZ17" s="24"/>
      <c r="DA17" s="23">
        <v>83.5</v>
      </c>
      <c r="DB17" s="23"/>
      <c r="DC17" s="24"/>
      <c r="DD17" s="26">
        <f t="shared" si="36"/>
        <v>0.98235294117647054</v>
      </c>
      <c r="DE17" s="27">
        <f t="shared" si="37"/>
        <v>1.131764705882353</v>
      </c>
      <c r="DF17" s="24" t="s">
        <v>49</v>
      </c>
      <c r="DG17" s="24"/>
      <c r="DH17" s="23">
        <v>84.25</v>
      </c>
      <c r="DI17" s="23"/>
      <c r="DJ17" s="24"/>
      <c r="DK17" s="26">
        <f t="shared" si="38"/>
        <v>0.99117647058823533</v>
      </c>
      <c r="DL17" s="27">
        <f t="shared" si="39"/>
        <v>1.131764705882353</v>
      </c>
      <c r="DM17" s="24" t="s">
        <v>49</v>
      </c>
      <c r="DN17" s="24"/>
      <c r="DO17" s="23">
        <v>84.25</v>
      </c>
      <c r="DP17" s="23"/>
      <c r="DQ17" s="24"/>
      <c r="DR17" s="26">
        <f t="shared" si="40"/>
        <v>0.99117647058823533</v>
      </c>
      <c r="DS17" s="27">
        <f t="shared" si="41"/>
        <v>1.131764705882353</v>
      </c>
      <c r="DT17" s="24" t="s">
        <v>49</v>
      </c>
      <c r="DU17" s="24"/>
      <c r="DV17" s="23">
        <v>84.25</v>
      </c>
      <c r="DW17" s="23"/>
      <c r="DX17" s="24"/>
      <c r="DY17" s="26">
        <f t="shared" si="42"/>
        <v>0.99117647058823533</v>
      </c>
      <c r="DZ17" s="27">
        <f t="shared" si="43"/>
        <v>1.131764705882353</v>
      </c>
      <c r="EA17" s="24" t="s">
        <v>49</v>
      </c>
      <c r="EB17" s="24"/>
      <c r="EC17" s="30">
        <v>85</v>
      </c>
      <c r="ED17" s="23"/>
      <c r="EE17" s="24"/>
      <c r="EF17" s="26">
        <f t="shared" si="44"/>
        <v>1</v>
      </c>
      <c r="EG17" s="27">
        <f t="shared" si="45"/>
        <v>1.131764705882353</v>
      </c>
      <c r="EH17" s="24" t="s">
        <v>49</v>
      </c>
      <c r="EI17" s="24"/>
      <c r="EJ17" s="31">
        <v>2026</v>
      </c>
    </row>
    <row r="18" spans="2:140" ht="37" customHeight="1" x14ac:dyDescent="0.25">
      <c r="B18" s="15" t="s">
        <v>84</v>
      </c>
      <c r="C18" s="15" t="s">
        <v>111</v>
      </c>
      <c r="D18" s="15" t="s">
        <v>117</v>
      </c>
      <c r="E18" s="15" t="s">
        <v>130</v>
      </c>
      <c r="F18" s="15" t="s">
        <v>586</v>
      </c>
      <c r="G18" s="16" t="s">
        <v>668</v>
      </c>
      <c r="H18" s="15"/>
      <c r="I18" s="15" t="s">
        <v>433</v>
      </c>
      <c r="J18" s="15" t="s">
        <v>434</v>
      </c>
      <c r="K18" s="15" t="s">
        <v>435</v>
      </c>
      <c r="L18" s="15" t="s">
        <v>489</v>
      </c>
      <c r="M18" s="15" t="s">
        <v>87</v>
      </c>
      <c r="N18" s="15" t="s">
        <v>118</v>
      </c>
      <c r="O18" s="21">
        <v>77</v>
      </c>
      <c r="P18" s="18" t="s">
        <v>669</v>
      </c>
      <c r="Q18" s="19" t="s">
        <v>97</v>
      </c>
      <c r="R18" s="18" t="s">
        <v>419</v>
      </c>
      <c r="S18" s="18" t="s">
        <v>1051</v>
      </c>
      <c r="T18" s="18" t="s">
        <v>274</v>
      </c>
      <c r="U18" s="18" t="s">
        <v>332</v>
      </c>
      <c r="V18" s="18">
        <v>15</v>
      </c>
      <c r="W18" s="18" t="s">
        <v>670</v>
      </c>
      <c r="X18" s="19" t="s">
        <v>256</v>
      </c>
      <c r="Y18" s="20"/>
      <c r="Z18" s="20"/>
      <c r="AA18" s="20"/>
      <c r="AB18" s="20"/>
      <c r="AC18" s="20"/>
      <c r="AD18" s="20"/>
      <c r="AE18" s="20"/>
      <c r="AF18" s="20"/>
      <c r="AG18" s="20"/>
      <c r="AH18" s="21"/>
      <c r="AI18" s="21"/>
      <c r="AJ18" s="21"/>
      <c r="AK18" s="21"/>
      <c r="AL18" s="21"/>
      <c r="AM18" s="21"/>
      <c r="AN18" s="21"/>
      <c r="AO18" s="21"/>
      <c r="AP18" s="21"/>
      <c r="AQ18" s="21"/>
      <c r="AR18" s="22"/>
      <c r="AS18" s="21"/>
      <c r="AT18" s="21">
        <v>0</v>
      </c>
      <c r="AU18" s="21">
        <v>0</v>
      </c>
      <c r="AV18" s="21">
        <v>100</v>
      </c>
      <c r="AW18" s="21">
        <v>100</v>
      </c>
      <c r="AX18" s="21">
        <v>100</v>
      </c>
      <c r="AY18" s="21">
        <v>100</v>
      </c>
      <c r="AZ18" s="15"/>
      <c r="BA18" s="15"/>
      <c r="BB18" s="15"/>
      <c r="BC18" s="15"/>
      <c r="BD18" s="23"/>
      <c r="BE18" s="23"/>
      <c r="BF18" s="24"/>
      <c r="BG18" s="25">
        <f t="shared" si="23"/>
        <v>0</v>
      </c>
      <c r="BH18" s="26">
        <f t="shared" si="46"/>
        <v>0</v>
      </c>
      <c r="BI18" s="24" t="s">
        <v>50</v>
      </c>
      <c r="BJ18" s="24" t="s">
        <v>1052</v>
      </c>
      <c r="BK18" s="23"/>
      <c r="BL18" s="23"/>
      <c r="BM18" s="24"/>
      <c r="BN18" s="26">
        <f t="shared" si="24"/>
        <v>0</v>
      </c>
      <c r="BO18" s="27">
        <f t="shared" si="25"/>
        <v>0</v>
      </c>
      <c r="BP18" s="24" t="s">
        <v>50</v>
      </c>
      <c r="BQ18" s="28" t="s">
        <v>1048</v>
      </c>
      <c r="BR18" s="29">
        <v>100</v>
      </c>
      <c r="BS18" s="101"/>
      <c r="BT18" s="130" t="s">
        <v>1053</v>
      </c>
      <c r="BU18" s="26">
        <f t="shared" si="26"/>
        <v>1</v>
      </c>
      <c r="BV18" s="27">
        <f t="shared" si="27"/>
        <v>0</v>
      </c>
      <c r="BW18" s="24" t="s">
        <v>50</v>
      </c>
      <c r="BX18" s="24" t="s">
        <v>1054</v>
      </c>
      <c r="BY18" s="23"/>
      <c r="BZ18" s="23"/>
      <c r="CA18" s="24"/>
      <c r="CB18" s="26">
        <f t="shared" si="28"/>
        <v>0</v>
      </c>
      <c r="CC18" s="27">
        <f t="shared" si="29"/>
        <v>0</v>
      </c>
      <c r="CD18" s="24" t="s">
        <v>49</v>
      </c>
      <c r="CE18" s="24"/>
      <c r="CF18" s="23"/>
      <c r="CG18" s="23"/>
      <c r="CH18" s="24"/>
      <c r="CI18" s="26">
        <f t="shared" si="30"/>
        <v>0</v>
      </c>
      <c r="CJ18" s="27">
        <f t="shared" si="31"/>
        <v>0</v>
      </c>
      <c r="CK18" s="24" t="s">
        <v>49</v>
      </c>
      <c r="CL18" s="24"/>
      <c r="CM18" s="187">
        <v>100</v>
      </c>
      <c r="CN18" s="187"/>
      <c r="CO18" s="24"/>
      <c r="CP18" s="26">
        <f t="shared" si="32"/>
        <v>1</v>
      </c>
      <c r="CQ18" s="27">
        <f t="shared" si="33"/>
        <v>0</v>
      </c>
      <c r="CR18" s="24" t="s">
        <v>49</v>
      </c>
      <c r="CS18" s="24"/>
      <c r="CT18" s="23"/>
      <c r="CU18" s="23"/>
      <c r="CV18" s="24"/>
      <c r="CW18" s="26">
        <f t="shared" si="34"/>
        <v>0</v>
      </c>
      <c r="CX18" s="27">
        <f t="shared" si="35"/>
        <v>0</v>
      </c>
      <c r="CY18" s="24" t="s">
        <v>49</v>
      </c>
      <c r="CZ18" s="24"/>
      <c r="DA18" s="23"/>
      <c r="DB18" s="23"/>
      <c r="DC18" s="24"/>
      <c r="DD18" s="26">
        <f t="shared" si="36"/>
        <v>0</v>
      </c>
      <c r="DE18" s="27">
        <f t="shared" si="37"/>
        <v>0</v>
      </c>
      <c r="DF18" s="24" t="s">
        <v>49</v>
      </c>
      <c r="DG18" s="24"/>
      <c r="DH18" s="23">
        <v>100</v>
      </c>
      <c r="DI18" s="23"/>
      <c r="DJ18" s="24"/>
      <c r="DK18" s="26">
        <f t="shared" si="38"/>
        <v>1</v>
      </c>
      <c r="DL18" s="27">
        <f t="shared" si="39"/>
        <v>0</v>
      </c>
      <c r="DM18" s="24" t="s">
        <v>49</v>
      </c>
      <c r="DN18" s="24"/>
      <c r="DO18" s="23"/>
      <c r="DP18" s="23"/>
      <c r="DQ18" s="24"/>
      <c r="DR18" s="26">
        <f t="shared" si="40"/>
        <v>0</v>
      </c>
      <c r="DS18" s="27">
        <f t="shared" si="41"/>
        <v>0</v>
      </c>
      <c r="DT18" s="24" t="s">
        <v>49</v>
      </c>
      <c r="DU18" s="24"/>
      <c r="DV18" s="23"/>
      <c r="DW18" s="23"/>
      <c r="DX18" s="24"/>
      <c r="DY18" s="26">
        <f t="shared" si="42"/>
        <v>0</v>
      </c>
      <c r="DZ18" s="27">
        <f t="shared" si="43"/>
        <v>0</v>
      </c>
      <c r="EA18" s="24" t="s">
        <v>49</v>
      </c>
      <c r="EB18" s="24"/>
      <c r="EC18" s="30">
        <v>100</v>
      </c>
      <c r="ED18" s="23"/>
      <c r="EE18" s="24"/>
      <c r="EF18" s="26">
        <f t="shared" si="44"/>
        <v>1</v>
      </c>
      <c r="EG18" s="27">
        <f t="shared" si="45"/>
        <v>0</v>
      </c>
      <c r="EH18" s="24" t="s">
        <v>49</v>
      </c>
      <c r="EI18" s="24"/>
      <c r="EJ18" s="31">
        <v>2026</v>
      </c>
    </row>
    <row r="19" spans="2:140" ht="37" customHeight="1" x14ac:dyDescent="0.25">
      <c r="B19" s="15" t="s">
        <v>84</v>
      </c>
      <c r="C19" s="15" t="s">
        <v>111</v>
      </c>
      <c r="D19" s="15" t="s">
        <v>117</v>
      </c>
      <c r="E19" s="15" t="s">
        <v>130</v>
      </c>
      <c r="F19" s="15" t="s">
        <v>586</v>
      </c>
      <c r="G19" s="16" t="s">
        <v>668</v>
      </c>
      <c r="H19" s="15"/>
      <c r="I19" s="15" t="s">
        <v>433</v>
      </c>
      <c r="J19" s="15" t="s">
        <v>434</v>
      </c>
      <c r="K19" s="15" t="s">
        <v>435</v>
      </c>
      <c r="L19" s="15" t="s">
        <v>489</v>
      </c>
      <c r="M19" s="15" t="s">
        <v>87</v>
      </c>
      <c r="N19" s="15" t="s">
        <v>118</v>
      </c>
      <c r="O19" s="21">
        <v>78</v>
      </c>
      <c r="P19" s="18" t="s">
        <v>1055</v>
      </c>
      <c r="Q19" s="19" t="s">
        <v>97</v>
      </c>
      <c r="R19" s="18" t="s">
        <v>565</v>
      </c>
      <c r="S19" s="18" t="s">
        <v>671</v>
      </c>
      <c r="T19" s="18" t="s">
        <v>274</v>
      </c>
      <c r="U19" s="18" t="s">
        <v>332</v>
      </c>
      <c r="V19" s="18">
        <v>0</v>
      </c>
      <c r="W19" s="18" t="s">
        <v>1056</v>
      </c>
      <c r="X19" s="19" t="s">
        <v>256</v>
      </c>
      <c r="Y19" s="20"/>
      <c r="Z19" s="20"/>
      <c r="AA19" s="20"/>
      <c r="AB19" s="20"/>
      <c r="AC19" s="20"/>
      <c r="AD19" s="20"/>
      <c r="AE19" s="20"/>
      <c r="AF19" s="20"/>
      <c r="AG19" s="20"/>
      <c r="AH19" s="21"/>
      <c r="AI19" s="21"/>
      <c r="AJ19" s="21"/>
      <c r="AK19" s="21"/>
      <c r="AL19" s="21"/>
      <c r="AM19" s="21"/>
      <c r="AN19" s="21"/>
      <c r="AO19" s="21"/>
      <c r="AP19" s="21"/>
      <c r="AQ19" s="21"/>
      <c r="AR19" s="22"/>
      <c r="AS19" s="21"/>
      <c r="AT19" s="21">
        <v>0</v>
      </c>
      <c r="AU19" s="21">
        <v>0</v>
      </c>
      <c r="AV19" s="21">
        <v>90</v>
      </c>
      <c r="AW19" s="21">
        <v>95</v>
      </c>
      <c r="AX19" s="21">
        <v>100</v>
      </c>
      <c r="AY19" s="21">
        <v>100</v>
      </c>
      <c r="AZ19" s="15"/>
      <c r="BA19" s="15"/>
      <c r="BB19" s="15"/>
      <c r="BC19" s="15"/>
      <c r="BD19" s="23"/>
      <c r="BE19" s="23"/>
      <c r="BF19" s="24"/>
      <c r="BG19" s="25">
        <f t="shared" si="23"/>
        <v>0</v>
      </c>
      <c r="BH19" s="26">
        <f t="shared" si="46"/>
        <v>0</v>
      </c>
      <c r="BI19" s="24" t="s">
        <v>50</v>
      </c>
      <c r="BJ19" s="24" t="s">
        <v>1052</v>
      </c>
      <c r="BK19" s="23"/>
      <c r="BL19" s="23"/>
      <c r="BM19" s="24"/>
      <c r="BN19" s="26">
        <f t="shared" si="24"/>
        <v>0</v>
      </c>
      <c r="BO19" s="27">
        <f t="shared" si="25"/>
        <v>0</v>
      </c>
      <c r="BP19" s="24" t="s">
        <v>50</v>
      </c>
      <c r="BQ19" s="28" t="s">
        <v>1048</v>
      </c>
      <c r="BR19" s="29">
        <v>26.3</v>
      </c>
      <c r="BS19" s="101">
        <v>26.3</v>
      </c>
      <c r="BT19" s="130" t="s">
        <v>1057</v>
      </c>
      <c r="BU19" s="26">
        <f t="shared" si="26"/>
        <v>0.26300000000000001</v>
      </c>
      <c r="BV19" s="27">
        <f t="shared" si="27"/>
        <v>0.26300000000000001</v>
      </c>
      <c r="BW19" s="24" t="s">
        <v>50</v>
      </c>
      <c r="BX19" s="24" t="s">
        <v>1050</v>
      </c>
      <c r="BY19" s="23"/>
      <c r="BZ19" s="23"/>
      <c r="CA19" s="24"/>
      <c r="CB19" s="26">
        <f t="shared" si="28"/>
        <v>0</v>
      </c>
      <c r="CC19" s="27">
        <f t="shared" si="29"/>
        <v>0.26300000000000001</v>
      </c>
      <c r="CD19" s="24" t="s">
        <v>49</v>
      </c>
      <c r="CE19" s="24"/>
      <c r="CF19" s="23"/>
      <c r="CG19" s="23"/>
      <c r="CH19" s="24"/>
      <c r="CI19" s="26">
        <f t="shared" si="30"/>
        <v>0</v>
      </c>
      <c r="CJ19" s="27">
        <f t="shared" si="31"/>
        <v>0.26300000000000001</v>
      </c>
      <c r="CK19" s="24" t="s">
        <v>49</v>
      </c>
      <c r="CL19" s="24"/>
      <c r="CM19" s="187">
        <v>62.5</v>
      </c>
      <c r="CN19" s="187"/>
      <c r="CO19" s="24"/>
      <c r="CP19" s="26">
        <f t="shared" si="32"/>
        <v>0.625</v>
      </c>
      <c r="CQ19" s="27">
        <f t="shared" si="33"/>
        <v>0.26300000000000001</v>
      </c>
      <c r="CR19" s="24" t="s">
        <v>49</v>
      </c>
      <c r="CS19" s="24"/>
      <c r="CT19" s="23"/>
      <c r="CU19" s="23"/>
      <c r="CV19" s="24"/>
      <c r="CW19" s="26">
        <f t="shared" si="34"/>
        <v>0</v>
      </c>
      <c r="CX19" s="27">
        <f t="shared" si="35"/>
        <v>0.26300000000000001</v>
      </c>
      <c r="CY19" s="24" t="s">
        <v>49</v>
      </c>
      <c r="CZ19" s="24"/>
      <c r="DA19" s="23"/>
      <c r="DB19" s="23"/>
      <c r="DC19" s="24"/>
      <c r="DD19" s="26">
        <f t="shared" si="36"/>
        <v>0</v>
      </c>
      <c r="DE19" s="27">
        <f t="shared" si="37"/>
        <v>0.26300000000000001</v>
      </c>
      <c r="DF19" s="24" t="s">
        <v>49</v>
      </c>
      <c r="DG19" s="24"/>
      <c r="DH19" s="23">
        <v>86.3</v>
      </c>
      <c r="DI19" s="23"/>
      <c r="DJ19" s="24"/>
      <c r="DK19" s="26">
        <f t="shared" si="38"/>
        <v>0.86299999999999999</v>
      </c>
      <c r="DL19" s="27">
        <f t="shared" si="39"/>
        <v>0.26300000000000001</v>
      </c>
      <c r="DM19" s="24" t="s">
        <v>49</v>
      </c>
      <c r="DN19" s="24"/>
      <c r="DO19" s="23"/>
      <c r="DP19" s="23"/>
      <c r="DQ19" s="24"/>
      <c r="DR19" s="26">
        <f t="shared" si="40"/>
        <v>0</v>
      </c>
      <c r="DS19" s="27">
        <f t="shared" si="41"/>
        <v>0.26300000000000001</v>
      </c>
      <c r="DT19" s="24" t="s">
        <v>49</v>
      </c>
      <c r="DU19" s="24"/>
      <c r="DV19" s="23"/>
      <c r="DW19" s="23"/>
      <c r="DX19" s="24"/>
      <c r="DY19" s="26">
        <f t="shared" si="42"/>
        <v>0</v>
      </c>
      <c r="DZ19" s="27">
        <f t="shared" si="43"/>
        <v>0.26300000000000001</v>
      </c>
      <c r="EA19" s="24" t="s">
        <v>49</v>
      </c>
      <c r="EB19" s="24"/>
      <c r="EC19" s="30">
        <v>100</v>
      </c>
      <c r="ED19" s="23"/>
      <c r="EE19" s="24"/>
      <c r="EF19" s="26">
        <f t="shared" si="44"/>
        <v>1</v>
      </c>
      <c r="EG19" s="27">
        <f t="shared" si="45"/>
        <v>0.26300000000000001</v>
      </c>
      <c r="EH19" s="24" t="s">
        <v>49</v>
      </c>
      <c r="EI19" s="24"/>
      <c r="EJ19" s="31">
        <v>2026</v>
      </c>
    </row>
    <row r="20" spans="2:140" ht="37" customHeight="1" x14ac:dyDescent="0.25">
      <c r="B20" s="15" t="s">
        <v>84</v>
      </c>
      <c r="C20" s="15" t="s">
        <v>111</v>
      </c>
      <c r="D20" s="15" t="s">
        <v>117</v>
      </c>
      <c r="E20" s="15" t="s">
        <v>130</v>
      </c>
      <c r="F20" s="15" t="s">
        <v>586</v>
      </c>
      <c r="G20" s="16" t="s">
        <v>668</v>
      </c>
      <c r="H20" s="15"/>
      <c r="I20" s="15" t="s">
        <v>433</v>
      </c>
      <c r="J20" s="15" t="s">
        <v>434</v>
      </c>
      <c r="K20" s="15" t="s">
        <v>435</v>
      </c>
      <c r="L20" s="15" t="s">
        <v>489</v>
      </c>
      <c r="M20" s="15" t="s">
        <v>87</v>
      </c>
      <c r="N20" s="15" t="s">
        <v>118</v>
      </c>
      <c r="O20" s="21">
        <v>79</v>
      </c>
      <c r="P20" s="18" t="s">
        <v>1058</v>
      </c>
      <c r="Q20" s="19" t="s">
        <v>97</v>
      </c>
      <c r="R20" s="18" t="s">
        <v>565</v>
      </c>
      <c r="S20" s="18" t="s">
        <v>672</v>
      </c>
      <c r="T20" s="18" t="s">
        <v>274</v>
      </c>
      <c r="U20" s="18" t="s">
        <v>332</v>
      </c>
      <c r="V20" s="18">
        <v>15</v>
      </c>
      <c r="W20" s="18" t="s">
        <v>673</v>
      </c>
      <c r="X20" s="19" t="s">
        <v>256</v>
      </c>
      <c r="Y20" s="20"/>
      <c r="Z20" s="20"/>
      <c r="AA20" s="20"/>
      <c r="AB20" s="20"/>
      <c r="AC20" s="20"/>
      <c r="AD20" s="20"/>
      <c r="AE20" s="20"/>
      <c r="AF20" s="20"/>
      <c r="AG20" s="20"/>
      <c r="AH20" s="21"/>
      <c r="AI20" s="21"/>
      <c r="AJ20" s="21"/>
      <c r="AK20" s="21"/>
      <c r="AL20" s="21"/>
      <c r="AM20" s="21"/>
      <c r="AN20" s="21"/>
      <c r="AO20" s="21"/>
      <c r="AP20" s="21"/>
      <c r="AQ20" s="21"/>
      <c r="AR20" s="22"/>
      <c r="AS20" s="21"/>
      <c r="AT20" s="21">
        <v>0</v>
      </c>
      <c r="AU20" s="21">
        <v>0</v>
      </c>
      <c r="AV20" s="21">
        <v>65</v>
      </c>
      <c r="AW20" s="21">
        <v>75</v>
      </c>
      <c r="AX20" s="21">
        <v>75</v>
      </c>
      <c r="AY20" s="21">
        <v>88</v>
      </c>
      <c r="AZ20" s="15"/>
      <c r="BA20" s="15"/>
      <c r="BB20" s="15"/>
      <c r="BC20" s="15"/>
      <c r="BD20" s="23"/>
      <c r="BE20" s="23"/>
      <c r="BF20" s="24"/>
      <c r="BG20" s="25">
        <f t="shared" si="23"/>
        <v>0</v>
      </c>
      <c r="BH20" s="26">
        <f t="shared" si="46"/>
        <v>0</v>
      </c>
      <c r="BI20" s="24" t="s">
        <v>50</v>
      </c>
      <c r="BJ20" s="24" t="s">
        <v>1052</v>
      </c>
      <c r="BK20" s="23"/>
      <c r="BL20" s="23"/>
      <c r="BM20" s="24"/>
      <c r="BN20" s="26">
        <f t="shared" si="24"/>
        <v>0</v>
      </c>
      <c r="BO20" s="27">
        <f t="shared" si="25"/>
        <v>0</v>
      </c>
      <c r="BP20" s="24" t="s">
        <v>50</v>
      </c>
      <c r="BQ20" s="28" t="s">
        <v>1048</v>
      </c>
      <c r="BR20" s="29">
        <v>75</v>
      </c>
      <c r="BS20" s="101"/>
      <c r="BT20" s="130" t="s">
        <v>1053</v>
      </c>
      <c r="BU20" s="26">
        <f t="shared" si="26"/>
        <v>1</v>
      </c>
      <c r="BV20" s="27">
        <f t="shared" si="27"/>
        <v>0</v>
      </c>
      <c r="BW20" s="24" t="s">
        <v>50</v>
      </c>
      <c r="BX20" s="24" t="s">
        <v>1054</v>
      </c>
      <c r="BY20" s="23"/>
      <c r="BZ20" s="23"/>
      <c r="CA20" s="24"/>
      <c r="CB20" s="26">
        <f t="shared" si="28"/>
        <v>0</v>
      </c>
      <c r="CC20" s="27">
        <f t="shared" si="29"/>
        <v>0</v>
      </c>
      <c r="CD20" s="24" t="s">
        <v>49</v>
      </c>
      <c r="CE20" s="24"/>
      <c r="CF20" s="23"/>
      <c r="CG20" s="23"/>
      <c r="CH20" s="24"/>
      <c r="CI20" s="26">
        <f t="shared" si="30"/>
        <v>0</v>
      </c>
      <c r="CJ20" s="27">
        <f t="shared" si="31"/>
        <v>0</v>
      </c>
      <c r="CK20" s="24" t="s">
        <v>49</v>
      </c>
      <c r="CL20" s="24"/>
      <c r="CM20" s="187">
        <v>75</v>
      </c>
      <c r="CN20" s="187"/>
      <c r="CO20" s="24"/>
      <c r="CP20" s="26">
        <f t="shared" si="32"/>
        <v>1</v>
      </c>
      <c r="CQ20" s="27">
        <f t="shared" si="33"/>
        <v>0</v>
      </c>
      <c r="CR20" s="24" t="s">
        <v>49</v>
      </c>
      <c r="CS20" s="24"/>
      <c r="CT20" s="23"/>
      <c r="CU20" s="23"/>
      <c r="CV20" s="24"/>
      <c r="CW20" s="26">
        <f t="shared" si="34"/>
        <v>0</v>
      </c>
      <c r="CX20" s="27">
        <f t="shared" si="35"/>
        <v>0</v>
      </c>
      <c r="CY20" s="24" t="s">
        <v>49</v>
      </c>
      <c r="CZ20" s="24"/>
      <c r="DA20" s="23"/>
      <c r="DB20" s="23"/>
      <c r="DC20" s="24"/>
      <c r="DD20" s="26">
        <f t="shared" si="36"/>
        <v>0</v>
      </c>
      <c r="DE20" s="27">
        <f t="shared" si="37"/>
        <v>0</v>
      </c>
      <c r="DF20" s="24" t="s">
        <v>49</v>
      </c>
      <c r="DG20" s="24"/>
      <c r="DH20" s="23">
        <v>75</v>
      </c>
      <c r="DI20" s="23"/>
      <c r="DJ20" s="24"/>
      <c r="DK20" s="26">
        <f t="shared" si="38"/>
        <v>1</v>
      </c>
      <c r="DL20" s="27">
        <f t="shared" si="39"/>
        <v>0</v>
      </c>
      <c r="DM20" s="24" t="s">
        <v>49</v>
      </c>
      <c r="DN20" s="24"/>
      <c r="DO20" s="23"/>
      <c r="DP20" s="23"/>
      <c r="DQ20" s="24"/>
      <c r="DR20" s="26">
        <f t="shared" si="40"/>
        <v>0</v>
      </c>
      <c r="DS20" s="27">
        <f t="shared" si="41"/>
        <v>0</v>
      </c>
      <c r="DT20" s="24" t="s">
        <v>49</v>
      </c>
      <c r="DU20" s="24"/>
      <c r="DV20" s="23"/>
      <c r="DW20" s="23"/>
      <c r="DX20" s="24"/>
      <c r="DY20" s="26">
        <f t="shared" si="42"/>
        <v>0</v>
      </c>
      <c r="DZ20" s="27">
        <f t="shared" si="43"/>
        <v>0</v>
      </c>
      <c r="EA20" s="24" t="s">
        <v>49</v>
      </c>
      <c r="EB20" s="24"/>
      <c r="EC20" s="30">
        <v>75</v>
      </c>
      <c r="ED20" s="23"/>
      <c r="EE20" s="24"/>
      <c r="EF20" s="26">
        <f t="shared" si="44"/>
        <v>1</v>
      </c>
      <c r="EG20" s="27">
        <f t="shared" si="45"/>
        <v>0</v>
      </c>
      <c r="EH20" s="24" t="s">
        <v>49</v>
      </c>
      <c r="EI20" s="24"/>
      <c r="EJ20" s="31">
        <v>2026</v>
      </c>
    </row>
    <row r="21" spans="2:140" ht="37" customHeight="1" x14ac:dyDescent="0.25">
      <c r="B21" s="15" t="s">
        <v>84</v>
      </c>
      <c r="C21" s="15" t="s">
        <v>111</v>
      </c>
      <c r="D21" s="15" t="s">
        <v>120</v>
      </c>
      <c r="E21" s="15" t="s">
        <v>130</v>
      </c>
      <c r="F21" s="15" t="s">
        <v>586</v>
      </c>
      <c r="G21" s="16" t="s">
        <v>685</v>
      </c>
      <c r="H21" s="15"/>
      <c r="I21" s="15" t="s">
        <v>433</v>
      </c>
      <c r="J21" s="15" t="s">
        <v>434</v>
      </c>
      <c r="K21" s="15" t="s">
        <v>435</v>
      </c>
      <c r="L21" s="15" t="s">
        <v>606</v>
      </c>
      <c r="M21" s="15" t="s">
        <v>87</v>
      </c>
      <c r="N21" s="15" t="s">
        <v>92</v>
      </c>
      <c r="O21" s="21">
        <v>85</v>
      </c>
      <c r="P21" s="18" t="s">
        <v>686</v>
      </c>
      <c r="Q21" s="19" t="s">
        <v>252</v>
      </c>
      <c r="R21" s="18" t="s">
        <v>505</v>
      </c>
      <c r="S21" s="18" t="s">
        <v>1063</v>
      </c>
      <c r="T21" s="18" t="s">
        <v>274</v>
      </c>
      <c r="U21" s="18" t="s">
        <v>260</v>
      </c>
      <c r="V21" s="18">
        <v>0</v>
      </c>
      <c r="W21" s="18" t="s">
        <v>687</v>
      </c>
      <c r="X21" s="19" t="s">
        <v>256</v>
      </c>
      <c r="Y21" s="20"/>
      <c r="Z21" s="20"/>
      <c r="AA21" s="20"/>
      <c r="AB21" s="20"/>
      <c r="AC21" s="20"/>
      <c r="AD21" s="20"/>
      <c r="AE21" s="20"/>
      <c r="AF21" s="20"/>
      <c r="AG21" s="20"/>
      <c r="AH21" s="21"/>
      <c r="AI21" s="21"/>
      <c r="AJ21" s="21"/>
      <c r="AK21" s="21"/>
      <c r="AL21" s="21"/>
      <c r="AM21" s="21"/>
      <c r="AN21" s="21"/>
      <c r="AO21" s="21"/>
      <c r="AP21" s="21"/>
      <c r="AQ21" s="21"/>
      <c r="AR21" s="22"/>
      <c r="AS21" s="21"/>
      <c r="AT21" s="21">
        <v>100</v>
      </c>
      <c r="AU21" s="21">
        <v>100</v>
      </c>
      <c r="AV21" s="190">
        <v>100</v>
      </c>
      <c r="AW21" s="190">
        <v>100</v>
      </c>
      <c r="AX21" s="190">
        <v>100</v>
      </c>
      <c r="AY21" s="190">
        <v>100</v>
      </c>
      <c r="AZ21" s="191"/>
      <c r="BA21" s="191"/>
      <c r="BB21" s="191"/>
      <c r="BC21" s="191"/>
      <c r="BD21" s="23"/>
      <c r="BE21" s="23">
        <v>0</v>
      </c>
      <c r="BF21" s="24" t="s">
        <v>90</v>
      </c>
      <c r="BG21" s="25">
        <f t="shared" si="23"/>
        <v>0</v>
      </c>
      <c r="BH21" s="27">
        <f t="shared" ref="BH21:BH23" si="47">+IF(BI21="SI",IFERROR((IF(BI21="SI",BE21,0)/AX21),"REVISAR"),0)</f>
        <v>0</v>
      </c>
      <c r="BI21" s="24" t="s">
        <v>50</v>
      </c>
      <c r="BJ21" s="24" t="s">
        <v>1052</v>
      </c>
      <c r="BK21" s="23"/>
      <c r="BL21" s="23">
        <v>0</v>
      </c>
      <c r="BM21" s="24" t="s">
        <v>90</v>
      </c>
      <c r="BN21" s="26">
        <f t="shared" si="24"/>
        <v>0</v>
      </c>
      <c r="BO21" s="27">
        <f t="shared" si="25"/>
        <v>0</v>
      </c>
      <c r="BP21" s="24" t="s">
        <v>50</v>
      </c>
      <c r="BQ21" s="28" t="s">
        <v>1059</v>
      </c>
      <c r="BR21" s="29"/>
      <c r="BS21" s="23">
        <v>0</v>
      </c>
      <c r="BT21" s="24" t="s">
        <v>90</v>
      </c>
      <c r="BU21" s="26">
        <f t="shared" si="26"/>
        <v>0</v>
      </c>
      <c r="BV21" s="27">
        <f t="shared" si="27"/>
        <v>0</v>
      </c>
      <c r="BW21" s="24" t="s">
        <v>50</v>
      </c>
      <c r="BX21" s="24" t="s">
        <v>1062</v>
      </c>
      <c r="BY21" s="23"/>
      <c r="BZ21" s="23"/>
      <c r="CA21" s="24"/>
      <c r="CB21" s="26">
        <f t="shared" si="28"/>
        <v>0</v>
      </c>
      <c r="CC21" s="27">
        <f t="shared" si="29"/>
        <v>0</v>
      </c>
      <c r="CD21" s="24" t="s">
        <v>49</v>
      </c>
      <c r="CE21" s="24"/>
      <c r="CF21" s="23"/>
      <c r="CG21" s="23"/>
      <c r="CH21" s="24"/>
      <c r="CI21" s="26">
        <f t="shared" si="30"/>
        <v>0</v>
      </c>
      <c r="CJ21" s="27">
        <f t="shared" si="31"/>
        <v>0</v>
      </c>
      <c r="CK21" s="24" t="s">
        <v>49</v>
      </c>
      <c r="CL21" s="24"/>
      <c r="CM21" s="187"/>
      <c r="CN21" s="187"/>
      <c r="CO21" s="24"/>
      <c r="CP21" s="26">
        <f t="shared" si="32"/>
        <v>0</v>
      </c>
      <c r="CQ21" s="27">
        <f t="shared" si="33"/>
        <v>0</v>
      </c>
      <c r="CR21" s="24" t="s">
        <v>49</v>
      </c>
      <c r="CS21" s="24"/>
      <c r="CT21" s="23"/>
      <c r="CU21" s="23"/>
      <c r="CV21" s="24"/>
      <c r="CW21" s="26">
        <f t="shared" si="34"/>
        <v>0</v>
      </c>
      <c r="CX21" s="27">
        <f t="shared" si="35"/>
        <v>0</v>
      </c>
      <c r="CY21" s="24" t="s">
        <v>49</v>
      </c>
      <c r="CZ21" s="24"/>
      <c r="DA21" s="23"/>
      <c r="DB21" s="23"/>
      <c r="DC21" s="24"/>
      <c r="DD21" s="26">
        <f t="shared" si="36"/>
        <v>0</v>
      </c>
      <c r="DE21" s="27">
        <f t="shared" si="37"/>
        <v>0</v>
      </c>
      <c r="DF21" s="24" t="s">
        <v>49</v>
      </c>
      <c r="DG21" s="24"/>
      <c r="DH21" s="23"/>
      <c r="DI21" s="23"/>
      <c r="DJ21" s="24"/>
      <c r="DK21" s="26">
        <f t="shared" si="38"/>
        <v>0</v>
      </c>
      <c r="DL21" s="27">
        <f t="shared" si="39"/>
        <v>0</v>
      </c>
      <c r="DM21" s="24" t="s">
        <v>49</v>
      </c>
      <c r="DN21" s="24"/>
      <c r="DO21" s="23"/>
      <c r="DP21" s="23"/>
      <c r="DQ21" s="24"/>
      <c r="DR21" s="26">
        <f t="shared" si="40"/>
        <v>0</v>
      </c>
      <c r="DS21" s="27">
        <f t="shared" si="41"/>
        <v>0</v>
      </c>
      <c r="DT21" s="24" t="s">
        <v>49</v>
      </c>
      <c r="DU21" s="24"/>
      <c r="DV21" s="23"/>
      <c r="DW21" s="23"/>
      <c r="DX21" s="24"/>
      <c r="DY21" s="26">
        <f t="shared" si="42"/>
        <v>0</v>
      </c>
      <c r="DZ21" s="27">
        <f t="shared" si="43"/>
        <v>0</v>
      </c>
      <c r="EA21" s="24" t="s">
        <v>49</v>
      </c>
      <c r="EB21" s="24"/>
      <c r="EC21" s="30">
        <v>100</v>
      </c>
      <c r="ED21" s="23"/>
      <c r="EE21" s="24"/>
      <c r="EF21" s="26">
        <f t="shared" si="44"/>
        <v>1</v>
      </c>
      <c r="EG21" s="27">
        <f t="shared" si="45"/>
        <v>0</v>
      </c>
      <c r="EH21" s="24" t="s">
        <v>49</v>
      </c>
      <c r="EI21" s="24"/>
      <c r="EJ21" s="31">
        <v>2026</v>
      </c>
    </row>
    <row r="22" spans="2:140" ht="37" customHeight="1" x14ac:dyDescent="0.25">
      <c r="B22" s="15" t="s">
        <v>84</v>
      </c>
      <c r="C22" s="15" t="s">
        <v>111</v>
      </c>
      <c r="D22" s="15" t="s">
        <v>120</v>
      </c>
      <c r="E22" s="15" t="s">
        <v>130</v>
      </c>
      <c r="F22" s="15" t="s">
        <v>586</v>
      </c>
      <c r="G22" s="16" t="s">
        <v>685</v>
      </c>
      <c r="H22" s="15"/>
      <c r="I22" s="15" t="s">
        <v>433</v>
      </c>
      <c r="J22" s="15" t="s">
        <v>434</v>
      </c>
      <c r="K22" s="15" t="s">
        <v>435</v>
      </c>
      <c r="L22" s="15" t="s">
        <v>606</v>
      </c>
      <c r="M22" s="15" t="s">
        <v>87</v>
      </c>
      <c r="N22" s="15" t="s">
        <v>92</v>
      </c>
      <c r="O22" s="21">
        <v>134</v>
      </c>
      <c r="P22" s="18" t="s">
        <v>688</v>
      </c>
      <c r="Q22" s="19" t="s">
        <v>252</v>
      </c>
      <c r="R22" s="18" t="s">
        <v>505</v>
      </c>
      <c r="S22" s="18" t="s">
        <v>1064</v>
      </c>
      <c r="T22" s="18" t="s">
        <v>274</v>
      </c>
      <c r="U22" s="18" t="s">
        <v>260</v>
      </c>
      <c r="V22" s="18">
        <v>0</v>
      </c>
      <c r="W22" s="18" t="s">
        <v>116</v>
      </c>
      <c r="X22" s="19" t="s">
        <v>256</v>
      </c>
      <c r="Y22" s="20" t="s">
        <v>1065</v>
      </c>
      <c r="Z22" s="20"/>
      <c r="AA22" s="20"/>
      <c r="AB22" s="20"/>
      <c r="AC22" s="20"/>
      <c r="AD22" s="20"/>
      <c r="AE22" s="20"/>
      <c r="AF22" s="20"/>
      <c r="AG22" s="20"/>
      <c r="AH22" s="21"/>
      <c r="AI22" s="21"/>
      <c r="AJ22" s="21"/>
      <c r="AK22" s="21"/>
      <c r="AL22" s="21"/>
      <c r="AM22" s="21" t="s">
        <v>83</v>
      </c>
      <c r="AN22" s="21"/>
      <c r="AO22" s="21"/>
      <c r="AP22" s="21"/>
      <c r="AQ22" s="21"/>
      <c r="AR22" s="22"/>
      <c r="AS22" s="21"/>
      <c r="AT22" s="21">
        <v>100</v>
      </c>
      <c r="AU22" s="21">
        <v>100</v>
      </c>
      <c r="AV22" s="190">
        <v>100</v>
      </c>
      <c r="AW22" s="190">
        <v>100</v>
      </c>
      <c r="AX22" s="190">
        <v>100</v>
      </c>
      <c r="AY22" s="190">
        <v>100</v>
      </c>
      <c r="AZ22" s="191"/>
      <c r="BA22" s="191"/>
      <c r="BB22" s="191"/>
      <c r="BC22" s="191"/>
      <c r="BD22" s="23"/>
      <c r="BE22" s="23">
        <v>0</v>
      </c>
      <c r="BF22" s="24" t="s">
        <v>90</v>
      </c>
      <c r="BG22" s="25">
        <f t="shared" si="23"/>
        <v>0</v>
      </c>
      <c r="BH22" s="27">
        <f t="shared" si="47"/>
        <v>0</v>
      </c>
      <c r="BI22" s="24" t="s">
        <v>50</v>
      </c>
      <c r="BJ22" s="24" t="s">
        <v>1052</v>
      </c>
      <c r="BK22" s="23"/>
      <c r="BL22" s="23">
        <v>0</v>
      </c>
      <c r="BM22" s="24" t="s">
        <v>90</v>
      </c>
      <c r="BN22" s="26">
        <f t="shared" si="24"/>
        <v>0</v>
      </c>
      <c r="BO22" s="27">
        <f t="shared" si="25"/>
        <v>0</v>
      </c>
      <c r="BP22" s="24" t="s">
        <v>50</v>
      </c>
      <c r="BQ22" s="28" t="s">
        <v>1059</v>
      </c>
      <c r="BR22" s="29"/>
      <c r="BS22" s="23">
        <v>0</v>
      </c>
      <c r="BT22" s="24" t="s">
        <v>90</v>
      </c>
      <c r="BU22" s="26">
        <f t="shared" si="26"/>
        <v>0</v>
      </c>
      <c r="BV22" s="27">
        <f t="shared" si="27"/>
        <v>0</v>
      </c>
      <c r="BW22" s="24" t="s">
        <v>50</v>
      </c>
      <c r="BX22" s="24" t="s">
        <v>1062</v>
      </c>
      <c r="BY22" s="23"/>
      <c r="BZ22" s="23"/>
      <c r="CA22" s="24"/>
      <c r="CB22" s="26">
        <f t="shared" si="28"/>
        <v>0</v>
      </c>
      <c r="CC22" s="27">
        <f t="shared" si="29"/>
        <v>0</v>
      </c>
      <c r="CD22" s="24" t="s">
        <v>49</v>
      </c>
      <c r="CE22" s="24"/>
      <c r="CF22" s="23"/>
      <c r="CG22" s="23"/>
      <c r="CH22" s="24"/>
      <c r="CI22" s="26">
        <f t="shared" si="30"/>
        <v>0</v>
      </c>
      <c r="CJ22" s="27">
        <f t="shared" si="31"/>
        <v>0</v>
      </c>
      <c r="CK22" s="24" t="s">
        <v>49</v>
      </c>
      <c r="CL22" s="24"/>
      <c r="CM22" s="187"/>
      <c r="CN22" s="187"/>
      <c r="CO22" s="24"/>
      <c r="CP22" s="26">
        <f t="shared" si="32"/>
        <v>0</v>
      </c>
      <c r="CQ22" s="27">
        <f t="shared" si="33"/>
        <v>0</v>
      </c>
      <c r="CR22" s="24" t="s">
        <v>49</v>
      </c>
      <c r="CS22" s="24"/>
      <c r="CT22" s="23"/>
      <c r="CU22" s="23"/>
      <c r="CV22" s="24"/>
      <c r="CW22" s="26">
        <f t="shared" si="34"/>
        <v>0</v>
      </c>
      <c r="CX22" s="27">
        <f t="shared" si="35"/>
        <v>0</v>
      </c>
      <c r="CY22" s="24" t="s">
        <v>49</v>
      </c>
      <c r="CZ22" s="24"/>
      <c r="DA22" s="23"/>
      <c r="DB22" s="23"/>
      <c r="DC22" s="24"/>
      <c r="DD22" s="26">
        <f t="shared" si="36"/>
        <v>0</v>
      </c>
      <c r="DE22" s="27">
        <f t="shared" si="37"/>
        <v>0</v>
      </c>
      <c r="DF22" s="24" t="s">
        <v>49</v>
      </c>
      <c r="DG22" s="24"/>
      <c r="DH22" s="23"/>
      <c r="DI22" s="23"/>
      <c r="DJ22" s="24"/>
      <c r="DK22" s="26">
        <f t="shared" si="38"/>
        <v>0</v>
      </c>
      <c r="DL22" s="27">
        <f t="shared" si="39"/>
        <v>0</v>
      </c>
      <c r="DM22" s="24" t="s">
        <v>49</v>
      </c>
      <c r="DN22" s="24"/>
      <c r="DO22" s="23"/>
      <c r="DP22" s="23"/>
      <c r="DQ22" s="24"/>
      <c r="DR22" s="26">
        <f t="shared" si="40"/>
        <v>0</v>
      </c>
      <c r="DS22" s="27">
        <f t="shared" si="41"/>
        <v>0</v>
      </c>
      <c r="DT22" s="24" t="s">
        <v>49</v>
      </c>
      <c r="DU22" s="24"/>
      <c r="DV22" s="23"/>
      <c r="DW22" s="23"/>
      <c r="DX22" s="24"/>
      <c r="DY22" s="26">
        <f t="shared" si="42"/>
        <v>0</v>
      </c>
      <c r="DZ22" s="27">
        <f t="shared" si="43"/>
        <v>0</v>
      </c>
      <c r="EA22" s="24" t="s">
        <v>49</v>
      </c>
      <c r="EB22" s="24"/>
      <c r="EC22" s="30">
        <v>100</v>
      </c>
      <c r="ED22" s="23"/>
      <c r="EE22" s="24"/>
      <c r="EF22" s="26">
        <f t="shared" si="44"/>
        <v>1</v>
      </c>
      <c r="EG22" s="27">
        <f t="shared" si="45"/>
        <v>0</v>
      </c>
      <c r="EH22" s="24" t="s">
        <v>49</v>
      </c>
      <c r="EI22" s="24"/>
      <c r="EJ22" s="31">
        <v>2026</v>
      </c>
    </row>
    <row r="23" spans="2:140" ht="37" customHeight="1" x14ac:dyDescent="0.25">
      <c r="B23" s="15" t="s">
        <v>84</v>
      </c>
      <c r="C23" s="15" t="s">
        <v>111</v>
      </c>
      <c r="D23" s="15" t="s">
        <v>120</v>
      </c>
      <c r="E23" s="15" t="s">
        <v>130</v>
      </c>
      <c r="F23" s="15" t="s">
        <v>586</v>
      </c>
      <c r="G23" s="16" t="s">
        <v>685</v>
      </c>
      <c r="H23" s="15"/>
      <c r="I23" s="15" t="s">
        <v>433</v>
      </c>
      <c r="J23" s="15" t="s">
        <v>434</v>
      </c>
      <c r="K23" s="15" t="s">
        <v>435</v>
      </c>
      <c r="L23" s="15" t="s">
        <v>606</v>
      </c>
      <c r="M23" s="15" t="s">
        <v>87</v>
      </c>
      <c r="N23" s="15" t="s">
        <v>92</v>
      </c>
      <c r="O23" s="21">
        <v>136</v>
      </c>
      <c r="P23" s="18" t="s">
        <v>689</v>
      </c>
      <c r="Q23" s="19" t="s">
        <v>97</v>
      </c>
      <c r="R23" s="18" t="s">
        <v>565</v>
      </c>
      <c r="S23" s="18" t="s">
        <v>690</v>
      </c>
      <c r="T23" s="18" t="s">
        <v>254</v>
      </c>
      <c r="U23" s="18" t="s">
        <v>260</v>
      </c>
      <c r="V23" s="18">
        <v>0</v>
      </c>
      <c r="W23" s="18" t="s">
        <v>116</v>
      </c>
      <c r="X23" s="19" t="s">
        <v>256</v>
      </c>
      <c r="Y23" s="20"/>
      <c r="Z23" s="20"/>
      <c r="AA23" s="20"/>
      <c r="AB23" s="20"/>
      <c r="AC23" s="20"/>
      <c r="AD23" s="20"/>
      <c r="AE23" s="20"/>
      <c r="AF23" s="20"/>
      <c r="AG23" s="20"/>
      <c r="AH23" s="21"/>
      <c r="AI23" s="21"/>
      <c r="AJ23" s="21"/>
      <c r="AK23" s="21"/>
      <c r="AL23" s="21"/>
      <c r="AM23" s="21" t="s">
        <v>83</v>
      </c>
      <c r="AN23" s="21"/>
      <c r="AO23" s="21"/>
      <c r="AP23" s="21"/>
      <c r="AQ23" s="21"/>
      <c r="AR23" s="22"/>
      <c r="AS23" s="21"/>
      <c r="AT23" s="21"/>
      <c r="AU23" s="21">
        <v>3</v>
      </c>
      <c r="AV23" s="190">
        <v>4</v>
      </c>
      <c r="AW23" s="190">
        <v>5</v>
      </c>
      <c r="AX23" s="190">
        <v>6</v>
      </c>
      <c r="AY23" s="190">
        <v>6</v>
      </c>
      <c r="AZ23" s="191"/>
      <c r="BA23" s="191"/>
      <c r="BB23" s="191"/>
      <c r="BC23" s="191"/>
      <c r="BD23" s="23"/>
      <c r="BE23" s="23">
        <v>0</v>
      </c>
      <c r="BF23" s="24" t="s">
        <v>90</v>
      </c>
      <c r="BG23" s="25">
        <f t="shared" si="23"/>
        <v>0</v>
      </c>
      <c r="BH23" s="27">
        <f t="shared" si="47"/>
        <v>0</v>
      </c>
      <c r="BI23" s="24" t="s">
        <v>50</v>
      </c>
      <c r="BJ23" s="24" t="s">
        <v>1052</v>
      </c>
      <c r="BK23" s="23"/>
      <c r="BL23" s="23">
        <v>0</v>
      </c>
      <c r="BM23" s="24" t="s">
        <v>90</v>
      </c>
      <c r="BN23" s="26">
        <f t="shared" si="24"/>
        <v>0</v>
      </c>
      <c r="BO23" s="27">
        <f t="shared" si="25"/>
        <v>0</v>
      </c>
      <c r="BP23" s="24" t="s">
        <v>50</v>
      </c>
      <c r="BQ23" s="28" t="s">
        <v>1059</v>
      </c>
      <c r="BR23" s="29"/>
      <c r="BS23" s="23">
        <v>0</v>
      </c>
      <c r="BT23" s="24" t="s">
        <v>90</v>
      </c>
      <c r="BU23" s="26">
        <f t="shared" si="26"/>
        <v>0</v>
      </c>
      <c r="BV23" s="27">
        <f t="shared" si="27"/>
        <v>0</v>
      </c>
      <c r="BW23" s="24" t="s">
        <v>50</v>
      </c>
      <c r="BX23" s="100" t="s">
        <v>1062</v>
      </c>
      <c r="BY23" s="23"/>
      <c r="BZ23" s="23"/>
      <c r="CA23" s="24"/>
      <c r="CB23" s="26">
        <f t="shared" si="28"/>
        <v>0</v>
      </c>
      <c r="CC23" s="27">
        <f t="shared" si="29"/>
        <v>0</v>
      </c>
      <c r="CD23" s="24" t="s">
        <v>49</v>
      </c>
      <c r="CE23" s="24"/>
      <c r="CF23" s="23"/>
      <c r="CG23" s="23"/>
      <c r="CH23" s="24"/>
      <c r="CI23" s="26">
        <f t="shared" si="30"/>
        <v>0</v>
      </c>
      <c r="CJ23" s="27">
        <f t="shared" si="31"/>
        <v>0</v>
      </c>
      <c r="CK23" s="24" t="s">
        <v>49</v>
      </c>
      <c r="CL23" s="24"/>
      <c r="CM23" s="187"/>
      <c r="CN23" s="187"/>
      <c r="CO23" s="24"/>
      <c r="CP23" s="26">
        <f t="shared" si="32"/>
        <v>0</v>
      </c>
      <c r="CQ23" s="27">
        <f t="shared" si="33"/>
        <v>0</v>
      </c>
      <c r="CR23" s="24" t="s">
        <v>49</v>
      </c>
      <c r="CS23" s="24"/>
      <c r="CT23" s="23"/>
      <c r="CU23" s="23"/>
      <c r="CV23" s="24"/>
      <c r="CW23" s="26">
        <f t="shared" si="34"/>
        <v>0</v>
      </c>
      <c r="CX23" s="27">
        <f t="shared" si="35"/>
        <v>0</v>
      </c>
      <c r="CY23" s="24" t="s">
        <v>49</v>
      </c>
      <c r="CZ23" s="24"/>
      <c r="DA23" s="23"/>
      <c r="DB23" s="23"/>
      <c r="DC23" s="24"/>
      <c r="DD23" s="26">
        <f t="shared" si="36"/>
        <v>0</v>
      </c>
      <c r="DE23" s="27">
        <f t="shared" si="37"/>
        <v>0</v>
      </c>
      <c r="DF23" s="24" t="s">
        <v>49</v>
      </c>
      <c r="DG23" s="24"/>
      <c r="DH23" s="23"/>
      <c r="DI23" s="23"/>
      <c r="DJ23" s="24"/>
      <c r="DK23" s="26">
        <f t="shared" si="38"/>
        <v>0</v>
      </c>
      <c r="DL23" s="27">
        <f t="shared" si="39"/>
        <v>0</v>
      </c>
      <c r="DM23" s="24" t="s">
        <v>49</v>
      </c>
      <c r="DN23" s="24"/>
      <c r="DO23" s="23"/>
      <c r="DP23" s="23"/>
      <c r="DQ23" s="24"/>
      <c r="DR23" s="26">
        <f t="shared" si="40"/>
        <v>0</v>
      </c>
      <c r="DS23" s="27">
        <f t="shared" si="41"/>
        <v>0</v>
      </c>
      <c r="DT23" s="24" t="s">
        <v>49</v>
      </c>
      <c r="DU23" s="24"/>
      <c r="DV23" s="23"/>
      <c r="DW23" s="23"/>
      <c r="DX23" s="24"/>
      <c r="DY23" s="26">
        <f t="shared" si="42"/>
        <v>0</v>
      </c>
      <c r="DZ23" s="27">
        <f t="shared" si="43"/>
        <v>0</v>
      </c>
      <c r="EA23" s="24" t="s">
        <v>49</v>
      </c>
      <c r="EB23" s="24"/>
      <c r="EC23" s="30">
        <v>6</v>
      </c>
      <c r="ED23" s="23"/>
      <c r="EE23" s="24"/>
      <c r="EF23" s="26">
        <f t="shared" ref="EF23:EF25" si="48">+IFERROR(EC23/AX23,0)</f>
        <v>1</v>
      </c>
      <c r="EG23" s="27">
        <f t="shared" si="45"/>
        <v>0</v>
      </c>
      <c r="EH23" s="24" t="s">
        <v>49</v>
      </c>
      <c r="EI23" s="24"/>
      <c r="EJ23" s="31">
        <v>2026</v>
      </c>
    </row>
    <row r="24" spans="2:140" ht="37" customHeight="1" x14ac:dyDescent="0.25">
      <c r="B24" s="15" t="s">
        <v>84</v>
      </c>
      <c r="C24" s="15" t="s">
        <v>111</v>
      </c>
      <c r="D24" s="15" t="s">
        <v>112</v>
      </c>
      <c r="E24" s="15" t="s">
        <v>130</v>
      </c>
      <c r="F24" s="15" t="s">
        <v>560</v>
      </c>
      <c r="G24" s="16" t="s">
        <v>657</v>
      </c>
      <c r="H24" s="15"/>
      <c r="I24" s="15" t="s">
        <v>433</v>
      </c>
      <c r="J24" s="15" t="s">
        <v>434</v>
      </c>
      <c r="K24" s="15" t="s">
        <v>435</v>
      </c>
      <c r="L24" s="15" t="s">
        <v>489</v>
      </c>
      <c r="M24" s="15" t="s">
        <v>87</v>
      </c>
      <c r="N24" s="15" t="s">
        <v>113</v>
      </c>
      <c r="O24" s="21">
        <v>73</v>
      </c>
      <c r="P24" s="20" t="s">
        <v>658</v>
      </c>
      <c r="Q24" s="19" t="s">
        <v>97</v>
      </c>
      <c r="R24" s="18" t="s">
        <v>419</v>
      </c>
      <c r="S24" s="18" t="s">
        <v>659</v>
      </c>
      <c r="T24" s="18" t="s">
        <v>274</v>
      </c>
      <c r="U24" s="18" t="s">
        <v>332</v>
      </c>
      <c r="V24" s="18">
        <v>0</v>
      </c>
      <c r="W24" s="18" t="s">
        <v>660</v>
      </c>
      <c r="X24" s="19" t="s">
        <v>256</v>
      </c>
      <c r="Y24" s="20"/>
      <c r="Z24" s="20"/>
      <c r="AA24" s="20"/>
      <c r="AB24" s="20"/>
      <c r="AC24" s="20"/>
      <c r="AD24" s="20"/>
      <c r="AE24" s="20"/>
      <c r="AF24" s="20"/>
      <c r="AG24" s="20"/>
      <c r="AH24" s="21"/>
      <c r="AI24" s="21"/>
      <c r="AJ24" s="21"/>
      <c r="AK24" s="21"/>
      <c r="AL24" s="21"/>
      <c r="AM24" s="21"/>
      <c r="AN24" s="21"/>
      <c r="AO24" s="21"/>
      <c r="AP24" s="21"/>
      <c r="AQ24" s="21"/>
      <c r="AR24" s="22"/>
      <c r="AS24" s="21"/>
      <c r="AT24" s="21"/>
      <c r="AU24" s="21">
        <v>95</v>
      </c>
      <c r="AV24" s="190">
        <v>95</v>
      </c>
      <c r="AW24" s="190">
        <v>95</v>
      </c>
      <c r="AX24" s="190">
        <v>95</v>
      </c>
      <c r="AY24" s="190">
        <v>95</v>
      </c>
      <c r="AZ24" s="191"/>
      <c r="BA24" s="191"/>
      <c r="BB24" s="191"/>
      <c r="BC24" s="191"/>
      <c r="BD24" s="23"/>
      <c r="BE24" s="23"/>
      <c r="BF24" s="24"/>
      <c r="BG24" s="25">
        <f t="shared" ref="BG24:BG25" si="49">IFERROR(BD24/AX24,0)</f>
        <v>0</v>
      </c>
      <c r="BH24" s="26">
        <f t="shared" ref="BH24:BH25" si="50">IFERROR(BE24/AX24,0)</f>
        <v>0</v>
      </c>
      <c r="BI24" s="24" t="s">
        <v>50</v>
      </c>
      <c r="BJ24" s="24" t="s">
        <v>1092</v>
      </c>
      <c r="BK24" s="23"/>
      <c r="BL24" s="23"/>
      <c r="BM24" s="24"/>
      <c r="BN24" s="26">
        <f t="shared" ref="BN24:BN25" si="51">+IFERROR(BK24/AX24,0)</f>
        <v>0</v>
      </c>
      <c r="BO24" s="27">
        <f t="shared" si="25"/>
        <v>0</v>
      </c>
      <c r="BP24" s="24" t="s">
        <v>50</v>
      </c>
      <c r="BQ24" s="28" t="s">
        <v>1048</v>
      </c>
      <c r="BR24" s="29">
        <v>25</v>
      </c>
      <c r="BS24" s="23">
        <v>89.95</v>
      </c>
      <c r="BT24" s="24" t="s">
        <v>1093</v>
      </c>
      <c r="BU24" s="26">
        <f t="shared" ref="BU24:BU25" si="52">+IFERROR(BR24/AX24,0)</f>
        <v>0.26315789473684209</v>
      </c>
      <c r="BV24" s="27">
        <f t="shared" si="27"/>
        <v>0.94684210526315793</v>
      </c>
      <c r="BW24" s="24" t="s">
        <v>50</v>
      </c>
      <c r="BX24" s="24" t="s">
        <v>1050</v>
      </c>
      <c r="BY24" s="23">
        <v>25</v>
      </c>
      <c r="BZ24" s="23"/>
      <c r="CA24" s="24"/>
      <c r="CB24" s="26">
        <f t="shared" ref="CB24:CB25" si="53">+IFERROR(BY24/AX24,0)</f>
        <v>0.26315789473684209</v>
      </c>
      <c r="CC24" s="27">
        <f t="shared" si="29"/>
        <v>0.94684210526315793</v>
      </c>
      <c r="CD24" s="24" t="s">
        <v>49</v>
      </c>
      <c r="CE24" s="24"/>
      <c r="CF24" s="23">
        <v>25</v>
      </c>
      <c r="CG24" s="23"/>
      <c r="CH24" s="24"/>
      <c r="CI24" s="26">
        <f t="shared" ref="CI24:CI25" si="54">+IFERROR(CF24/AX24,0)</f>
        <v>0.26315789473684209</v>
      </c>
      <c r="CJ24" s="27">
        <f t="shared" si="31"/>
        <v>0.94684210526315793</v>
      </c>
      <c r="CK24" s="24" t="s">
        <v>49</v>
      </c>
      <c r="CL24" s="24"/>
      <c r="CM24" s="187">
        <v>50</v>
      </c>
      <c r="CN24" s="187"/>
      <c r="CO24" s="24"/>
      <c r="CP24" s="26">
        <f t="shared" ref="CP24:CP25" si="55">+IFERROR(CM24/AX24,0)</f>
        <v>0.52631578947368418</v>
      </c>
      <c r="CQ24" s="27">
        <f t="shared" si="33"/>
        <v>0.94684210526315793</v>
      </c>
      <c r="CR24" s="24" t="s">
        <v>49</v>
      </c>
      <c r="CS24" s="24"/>
      <c r="CT24" s="30">
        <v>50</v>
      </c>
      <c r="CU24" s="23"/>
      <c r="CV24" s="24"/>
      <c r="CW24" s="26">
        <f t="shared" ref="CW24:CW25" si="56">+IFERROR(CT24/AX24,0)</f>
        <v>0.52631578947368418</v>
      </c>
      <c r="CX24" s="27">
        <f t="shared" si="35"/>
        <v>0.94684210526315793</v>
      </c>
      <c r="CY24" s="24" t="s">
        <v>49</v>
      </c>
      <c r="CZ24" s="24"/>
      <c r="DA24" s="105">
        <v>50</v>
      </c>
      <c r="DB24" s="23"/>
      <c r="DC24" s="24"/>
      <c r="DD24" s="26">
        <f t="shared" ref="DD24:DD25" si="57">+IFERROR(DA24/AX24,0)</f>
        <v>0.52631578947368418</v>
      </c>
      <c r="DE24" s="27">
        <f t="shared" si="37"/>
        <v>0.94684210526315793</v>
      </c>
      <c r="DF24" s="24" t="s">
        <v>49</v>
      </c>
      <c r="DG24" s="24"/>
      <c r="DH24" s="29">
        <v>75</v>
      </c>
      <c r="DI24" s="23"/>
      <c r="DJ24" s="24"/>
      <c r="DK24" s="26">
        <f t="shared" ref="DK24:DK25" si="58">+IFERROR(DH24/AX24,0)</f>
        <v>0.78947368421052633</v>
      </c>
      <c r="DL24" s="27">
        <f t="shared" si="39"/>
        <v>0.94684210526315793</v>
      </c>
      <c r="DM24" s="24" t="s">
        <v>49</v>
      </c>
      <c r="DN24" s="24"/>
      <c r="DO24" s="23">
        <v>75</v>
      </c>
      <c r="DP24" s="23"/>
      <c r="DQ24" s="24"/>
      <c r="DR24" s="26">
        <f t="shared" ref="DR24:DR25" si="59">+IFERROR(DO24/AX24,0)</f>
        <v>0.78947368421052633</v>
      </c>
      <c r="DS24" s="27">
        <f t="shared" si="41"/>
        <v>0.94684210526315793</v>
      </c>
      <c r="DT24" s="24" t="s">
        <v>49</v>
      </c>
      <c r="DU24" s="24"/>
      <c r="DV24" s="23">
        <v>75</v>
      </c>
      <c r="DW24" s="23"/>
      <c r="DX24" s="24"/>
      <c r="DY24" s="26">
        <f t="shared" ref="DY24:DY25" si="60">+IFERROR(DV24/AX24,0)</f>
        <v>0.78947368421052633</v>
      </c>
      <c r="DZ24" s="27">
        <f t="shared" si="43"/>
        <v>0.94684210526315793</v>
      </c>
      <c r="EA24" s="24" t="s">
        <v>49</v>
      </c>
      <c r="EB24" s="24"/>
      <c r="EC24" s="216">
        <v>95</v>
      </c>
      <c r="ED24" s="23"/>
      <c r="EE24" s="24"/>
      <c r="EF24" s="26">
        <f t="shared" si="48"/>
        <v>1</v>
      </c>
      <c r="EG24" s="27">
        <f t="shared" si="45"/>
        <v>0.94684210526315793</v>
      </c>
      <c r="EH24" s="24" t="s">
        <v>49</v>
      </c>
      <c r="EI24" s="24"/>
      <c r="EJ24" s="31">
        <v>2026</v>
      </c>
    </row>
    <row r="25" spans="2:140" ht="37" customHeight="1" x14ac:dyDescent="0.25">
      <c r="B25" s="15" t="s">
        <v>84</v>
      </c>
      <c r="C25" s="15" t="s">
        <v>111</v>
      </c>
      <c r="D25" s="15" t="s">
        <v>112</v>
      </c>
      <c r="E25" s="15" t="s">
        <v>130</v>
      </c>
      <c r="F25" s="15" t="s">
        <v>560</v>
      </c>
      <c r="G25" s="16" t="s">
        <v>657</v>
      </c>
      <c r="H25" s="15"/>
      <c r="I25" s="15" t="s">
        <v>433</v>
      </c>
      <c r="J25" s="15" t="s">
        <v>434</v>
      </c>
      <c r="K25" s="15" t="s">
        <v>435</v>
      </c>
      <c r="L25" s="15" t="s">
        <v>489</v>
      </c>
      <c r="M25" s="15" t="s">
        <v>87</v>
      </c>
      <c r="N25" s="15" t="s">
        <v>113</v>
      </c>
      <c r="O25" s="21">
        <v>74</v>
      </c>
      <c r="P25" s="20" t="s">
        <v>661</v>
      </c>
      <c r="Q25" s="19" t="s">
        <v>97</v>
      </c>
      <c r="R25" s="18" t="s">
        <v>419</v>
      </c>
      <c r="S25" s="18" t="s">
        <v>662</v>
      </c>
      <c r="T25" s="18" t="s">
        <v>274</v>
      </c>
      <c r="U25" s="18" t="s">
        <v>332</v>
      </c>
      <c r="V25" s="18">
        <v>0</v>
      </c>
      <c r="W25" s="18" t="s">
        <v>663</v>
      </c>
      <c r="X25" s="19" t="s">
        <v>256</v>
      </c>
      <c r="Y25" s="20"/>
      <c r="Z25" s="20"/>
      <c r="AA25" s="20"/>
      <c r="AB25" s="20"/>
      <c r="AC25" s="20"/>
      <c r="AD25" s="20"/>
      <c r="AE25" s="20"/>
      <c r="AF25" s="20"/>
      <c r="AG25" s="20"/>
      <c r="AH25" s="21"/>
      <c r="AI25" s="21"/>
      <c r="AJ25" s="21"/>
      <c r="AK25" s="21"/>
      <c r="AL25" s="21"/>
      <c r="AM25" s="21"/>
      <c r="AN25" s="21"/>
      <c r="AO25" s="21"/>
      <c r="AP25" s="21"/>
      <c r="AQ25" s="21"/>
      <c r="AR25" s="22"/>
      <c r="AS25" s="21"/>
      <c r="AT25" s="21"/>
      <c r="AU25" s="21">
        <v>95</v>
      </c>
      <c r="AV25" s="190">
        <v>95</v>
      </c>
      <c r="AW25" s="190">
        <v>95</v>
      </c>
      <c r="AX25" s="190">
        <v>95</v>
      </c>
      <c r="AY25" s="190">
        <v>95</v>
      </c>
      <c r="AZ25" s="191"/>
      <c r="BA25" s="191"/>
      <c r="BB25" s="191"/>
      <c r="BC25" s="191"/>
      <c r="BD25" s="23"/>
      <c r="BE25" s="23"/>
      <c r="BF25" s="24"/>
      <c r="BG25" s="25">
        <f t="shared" si="49"/>
        <v>0</v>
      </c>
      <c r="BH25" s="26">
        <f t="shared" si="50"/>
        <v>0</v>
      </c>
      <c r="BI25" s="24" t="s">
        <v>50</v>
      </c>
      <c r="BJ25" s="24" t="s">
        <v>1047</v>
      </c>
      <c r="BK25" s="23"/>
      <c r="BL25" s="23"/>
      <c r="BM25" s="24"/>
      <c r="BN25" s="26">
        <f t="shared" si="51"/>
        <v>0</v>
      </c>
      <c r="BO25" s="27">
        <f t="shared" si="25"/>
        <v>0</v>
      </c>
      <c r="BP25" s="24" t="s">
        <v>50</v>
      </c>
      <c r="BQ25" s="28" t="s">
        <v>1048</v>
      </c>
      <c r="BR25" s="29">
        <v>25</v>
      </c>
      <c r="BS25" s="23">
        <v>47.37</v>
      </c>
      <c r="BT25" s="24" t="s">
        <v>1094</v>
      </c>
      <c r="BU25" s="26">
        <f t="shared" si="52"/>
        <v>0.26315789473684209</v>
      </c>
      <c r="BV25" s="27">
        <f t="shared" si="27"/>
        <v>0.49863157894736837</v>
      </c>
      <c r="BW25" s="24" t="s">
        <v>50</v>
      </c>
      <c r="BX25" s="24" t="s">
        <v>1050</v>
      </c>
      <c r="BY25" s="23">
        <v>25</v>
      </c>
      <c r="BZ25" s="23"/>
      <c r="CA25" s="24"/>
      <c r="CB25" s="26">
        <f t="shared" si="53"/>
        <v>0.26315789473684209</v>
      </c>
      <c r="CC25" s="27">
        <f t="shared" si="29"/>
        <v>0.49863157894736837</v>
      </c>
      <c r="CD25" s="24" t="s">
        <v>49</v>
      </c>
      <c r="CE25" s="24"/>
      <c r="CF25" s="23">
        <v>25</v>
      </c>
      <c r="CG25" s="23"/>
      <c r="CH25" s="24"/>
      <c r="CI25" s="26">
        <f t="shared" si="54"/>
        <v>0.26315789473684209</v>
      </c>
      <c r="CJ25" s="27">
        <f t="shared" si="31"/>
        <v>0.49863157894736837</v>
      </c>
      <c r="CK25" s="24" t="s">
        <v>49</v>
      </c>
      <c r="CL25" s="24"/>
      <c r="CM25" s="187">
        <v>50</v>
      </c>
      <c r="CN25" s="187"/>
      <c r="CO25" s="24"/>
      <c r="CP25" s="26">
        <f t="shared" si="55"/>
        <v>0.52631578947368418</v>
      </c>
      <c r="CQ25" s="27">
        <f t="shared" si="33"/>
        <v>0.49863157894736837</v>
      </c>
      <c r="CR25" s="24" t="s">
        <v>49</v>
      </c>
      <c r="CS25" s="24"/>
      <c r="CT25" s="23">
        <v>50</v>
      </c>
      <c r="CU25" s="23"/>
      <c r="CV25" s="24"/>
      <c r="CW25" s="26">
        <f t="shared" si="56"/>
        <v>0.52631578947368418</v>
      </c>
      <c r="CX25" s="27">
        <f t="shared" si="35"/>
        <v>0.49863157894736837</v>
      </c>
      <c r="CY25" s="24" t="s">
        <v>49</v>
      </c>
      <c r="CZ25" s="24"/>
      <c r="DA25" s="23">
        <v>50</v>
      </c>
      <c r="DB25" s="23"/>
      <c r="DC25" s="24"/>
      <c r="DD25" s="26">
        <f t="shared" si="57"/>
        <v>0.52631578947368418</v>
      </c>
      <c r="DE25" s="27">
        <f t="shared" si="37"/>
        <v>0.49863157894736837</v>
      </c>
      <c r="DF25" s="24" t="s">
        <v>49</v>
      </c>
      <c r="DG25" s="24"/>
      <c r="DH25" s="23">
        <v>75</v>
      </c>
      <c r="DI25" s="23"/>
      <c r="DJ25" s="24"/>
      <c r="DK25" s="26">
        <f t="shared" si="58"/>
        <v>0.78947368421052633</v>
      </c>
      <c r="DL25" s="27">
        <f t="shared" si="39"/>
        <v>0.49863157894736837</v>
      </c>
      <c r="DM25" s="24" t="s">
        <v>49</v>
      </c>
      <c r="DN25" s="24"/>
      <c r="DO25" s="23">
        <v>75</v>
      </c>
      <c r="DP25" s="23"/>
      <c r="DQ25" s="24"/>
      <c r="DR25" s="26">
        <f t="shared" si="59"/>
        <v>0.78947368421052633</v>
      </c>
      <c r="DS25" s="27">
        <f t="shared" si="41"/>
        <v>0.49863157894736837</v>
      </c>
      <c r="DT25" s="24" t="s">
        <v>49</v>
      </c>
      <c r="DU25" s="24"/>
      <c r="DV25" s="23">
        <v>75</v>
      </c>
      <c r="DW25" s="23"/>
      <c r="DX25" s="24"/>
      <c r="DY25" s="26">
        <f t="shared" si="60"/>
        <v>0.78947368421052633</v>
      </c>
      <c r="DZ25" s="27">
        <f t="shared" si="43"/>
        <v>0.49863157894736837</v>
      </c>
      <c r="EA25" s="24" t="s">
        <v>49</v>
      </c>
      <c r="EB25" s="24"/>
      <c r="EC25" s="216">
        <v>95</v>
      </c>
      <c r="ED25" s="23"/>
      <c r="EE25" s="24"/>
      <c r="EF25" s="26">
        <f t="shared" si="48"/>
        <v>1</v>
      </c>
      <c r="EG25" s="27">
        <f t="shared" si="45"/>
        <v>0.49863157894736837</v>
      </c>
      <c r="EH25" s="24" t="s">
        <v>49</v>
      </c>
      <c r="EI25" s="24"/>
      <c r="EJ25" s="31">
        <v>2026</v>
      </c>
    </row>
    <row r="26" spans="2:140" ht="19" x14ac:dyDescent="0.25">
      <c r="B26" s="107"/>
      <c r="C26" s="107"/>
      <c r="D26" s="107"/>
      <c r="E26" s="107"/>
      <c r="F26" s="107"/>
      <c r="G26" s="108"/>
      <c r="H26" s="107"/>
      <c r="I26" s="107"/>
      <c r="J26" s="107"/>
      <c r="K26" s="107"/>
      <c r="L26" s="107"/>
      <c r="M26" s="107"/>
      <c r="N26" s="107"/>
      <c r="O26" s="109"/>
      <c r="P26" s="110"/>
      <c r="Q26" s="111"/>
      <c r="R26" s="110"/>
      <c r="S26" s="110"/>
      <c r="T26" s="110"/>
      <c r="U26" s="110"/>
      <c r="V26" s="110"/>
      <c r="W26" s="110"/>
      <c r="X26" s="112"/>
      <c r="Y26" s="113"/>
      <c r="Z26" s="113"/>
      <c r="AA26" s="113"/>
      <c r="AB26" s="113"/>
      <c r="AC26" s="113"/>
      <c r="AD26" s="113"/>
      <c r="AE26" s="113"/>
      <c r="AF26" s="113"/>
      <c r="AG26" s="113"/>
      <c r="AH26" s="109"/>
      <c r="AI26" s="109"/>
      <c r="AJ26" s="109"/>
      <c r="AK26" s="109"/>
      <c r="AL26" s="109"/>
      <c r="AM26" s="109"/>
      <c r="AN26" s="109"/>
      <c r="AO26" s="109"/>
      <c r="AP26" s="109"/>
      <c r="AQ26" s="109"/>
      <c r="AR26" s="111"/>
      <c r="AS26" s="109"/>
      <c r="AT26" s="109"/>
      <c r="AU26" s="109"/>
      <c r="AV26" s="219"/>
      <c r="AW26" s="219"/>
      <c r="AX26" s="219"/>
      <c r="AY26" s="219"/>
      <c r="AZ26" s="220"/>
      <c r="BA26" s="220"/>
      <c r="BB26" s="220"/>
      <c r="BC26" s="220"/>
      <c r="BD26" s="114"/>
      <c r="BE26" s="114"/>
      <c r="BF26" s="114"/>
      <c r="BG26" s="115"/>
      <c r="BH26" s="114"/>
      <c r="BI26" s="114"/>
      <c r="BJ26" s="114"/>
      <c r="BK26" s="114"/>
      <c r="BL26" s="114"/>
      <c r="BM26" s="114"/>
      <c r="BN26" s="114"/>
      <c r="BO26" s="114"/>
      <c r="BP26" s="114"/>
      <c r="BQ26" s="115"/>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c r="CZ26" s="114"/>
      <c r="DA26" s="114"/>
      <c r="DB26" s="114"/>
      <c r="DC26" s="114"/>
      <c r="DD26" s="114"/>
      <c r="DE26" s="114"/>
      <c r="DF26" s="114"/>
      <c r="DG26" s="114"/>
      <c r="DH26" s="114"/>
      <c r="DI26" s="114"/>
      <c r="DJ26" s="114"/>
      <c r="DK26" s="114"/>
      <c r="DL26" s="114"/>
      <c r="DM26" s="114"/>
      <c r="DN26" s="114"/>
      <c r="DO26" s="114"/>
      <c r="DP26" s="114"/>
      <c r="DQ26" s="114"/>
      <c r="DR26" s="114"/>
      <c r="DS26" s="114"/>
      <c r="DT26" s="114"/>
      <c r="DU26" s="114"/>
      <c r="DV26" s="114"/>
      <c r="DW26" s="114"/>
      <c r="DX26" s="114"/>
      <c r="DY26" s="114"/>
      <c r="DZ26" s="114"/>
      <c r="EA26" s="114"/>
      <c r="EB26" s="114"/>
      <c r="EC26" s="116"/>
      <c r="ED26" s="114"/>
      <c r="EE26" s="114"/>
      <c r="EF26" s="114"/>
      <c r="EG26" s="114"/>
      <c r="EH26" s="114"/>
      <c r="EI26" s="114"/>
      <c r="EJ26" s="31"/>
    </row>
    <row r="27" spans="2:140" ht="19" x14ac:dyDescent="0.25">
      <c r="B27" s="118" t="s">
        <v>66</v>
      </c>
      <c r="C27" s="118" t="s">
        <v>66</v>
      </c>
      <c r="D27" s="118" t="s">
        <v>66</v>
      </c>
      <c r="E27" s="118" t="s">
        <v>66</v>
      </c>
      <c r="F27" s="118" t="s">
        <v>66</v>
      </c>
      <c r="G27" s="118" t="s">
        <v>66</v>
      </c>
      <c r="H27" s="118" t="s">
        <v>66</v>
      </c>
      <c r="I27" s="118" t="s">
        <v>66</v>
      </c>
      <c r="J27" s="118" t="s">
        <v>66</v>
      </c>
      <c r="K27" s="118" t="s">
        <v>66</v>
      </c>
      <c r="L27" s="118" t="s">
        <v>66</v>
      </c>
      <c r="M27" s="118" t="s">
        <v>66</v>
      </c>
      <c r="N27" s="118" t="s">
        <v>66</v>
      </c>
      <c r="O27" s="119" t="s">
        <v>66</v>
      </c>
      <c r="P27" s="119" t="s">
        <v>66</v>
      </c>
      <c r="Q27" s="119" t="s">
        <v>66</v>
      </c>
      <c r="R27" s="119" t="s">
        <v>66</v>
      </c>
      <c r="S27" s="119" t="s">
        <v>66</v>
      </c>
      <c r="T27" s="119" t="s">
        <v>66</v>
      </c>
      <c r="U27" s="119" t="s">
        <v>66</v>
      </c>
      <c r="V27" s="119" t="s">
        <v>66</v>
      </c>
      <c r="W27" s="119" t="s">
        <v>66</v>
      </c>
      <c r="X27" s="119" t="s">
        <v>66</v>
      </c>
      <c r="Y27" s="119" t="s">
        <v>66</v>
      </c>
      <c r="Z27" s="119" t="s">
        <v>66</v>
      </c>
      <c r="AA27" s="119" t="s">
        <v>66</v>
      </c>
      <c r="AB27" s="119" t="s">
        <v>66</v>
      </c>
      <c r="AC27" s="119" t="s">
        <v>66</v>
      </c>
      <c r="AD27" s="119" t="s">
        <v>66</v>
      </c>
      <c r="AE27" s="119" t="s">
        <v>66</v>
      </c>
      <c r="AF27" s="119" t="s">
        <v>66</v>
      </c>
      <c r="AG27" s="119" t="s">
        <v>66</v>
      </c>
      <c r="AH27" s="119" t="s">
        <v>66</v>
      </c>
      <c r="AI27" s="119" t="s">
        <v>66</v>
      </c>
      <c r="AJ27" s="119" t="s">
        <v>66</v>
      </c>
      <c r="AK27" s="119" t="s">
        <v>66</v>
      </c>
      <c r="AL27" s="119" t="s">
        <v>66</v>
      </c>
      <c r="AM27" s="119" t="s">
        <v>66</v>
      </c>
      <c r="AN27" s="119" t="s">
        <v>66</v>
      </c>
      <c r="AO27" s="119" t="s">
        <v>66</v>
      </c>
      <c r="AP27" s="119" t="s">
        <v>66</v>
      </c>
      <c r="AQ27" s="119" t="s">
        <v>66</v>
      </c>
      <c r="AR27" s="119" t="s">
        <v>66</v>
      </c>
      <c r="AS27" s="119" t="s">
        <v>66</v>
      </c>
      <c r="AT27" s="119" t="s">
        <v>66</v>
      </c>
      <c r="AU27" s="119" t="s">
        <v>66</v>
      </c>
      <c r="AV27" s="119" t="s">
        <v>66</v>
      </c>
      <c r="AW27" s="119" t="s">
        <v>66</v>
      </c>
      <c r="AX27" s="119" t="s">
        <v>66</v>
      </c>
      <c r="AY27" s="119" t="s">
        <v>66</v>
      </c>
      <c r="AZ27" s="119" t="s">
        <v>66</v>
      </c>
      <c r="BA27" s="119" t="s">
        <v>66</v>
      </c>
      <c r="BB27" s="119" t="s">
        <v>66</v>
      </c>
      <c r="BC27" s="119" t="s">
        <v>66</v>
      </c>
      <c r="BD27" s="119" t="s">
        <v>66</v>
      </c>
      <c r="BE27" s="119"/>
      <c r="BF27" s="119"/>
      <c r="BG27" s="119"/>
      <c r="BH27" s="119"/>
      <c r="BI27" s="119"/>
      <c r="BJ27" s="119"/>
      <c r="BK27" s="119" t="s">
        <v>66</v>
      </c>
      <c r="BL27" s="119"/>
      <c r="BM27" s="119"/>
      <c r="BN27" s="119"/>
      <c r="BO27" s="119"/>
      <c r="BP27" s="119"/>
      <c r="BQ27" s="119"/>
      <c r="BR27" s="119" t="s">
        <v>66</v>
      </c>
      <c r="BS27" s="119"/>
      <c r="BT27" s="119"/>
      <c r="BU27" s="119"/>
      <c r="BV27" s="119"/>
      <c r="BW27" s="119"/>
      <c r="BX27" s="119"/>
      <c r="BY27" s="119" t="s">
        <v>66</v>
      </c>
      <c r="BZ27" s="119"/>
      <c r="CA27" s="119"/>
      <c r="CB27" s="119"/>
      <c r="CC27" s="119"/>
      <c r="CD27" s="119"/>
      <c r="CE27" s="119"/>
      <c r="CF27" s="119" t="s">
        <v>66</v>
      </c>
      <c r="CG27" s="119"/>
      <c r="CH27" s="119"/>
      <c r="CI27" s="119"/>
      <c r="CJ27" s="119"/>
      <c r="CK27" s="119"/>
      <c r="CL27" s="119"/>
      <c r="CM27" s="119" t="s">
        <v>66</v>
      </c>
      <c r="CN27" s="119"/>
      <c r="CO27" s="119"/>
      <c r="CP27" s="119"/>
      <c r="CQ27" s="119"/>
      <c r="CR27" s="119"/>
      <c r="CS27" s="119"/>
      <c r="CT27" s="119" t="s">
        <v>66</v>
      </c>
      <c r="CU27" s="119"/>
      <c r="CV27" s="119"/>
      <c r="CW27" s="119"/>
      <c r="CX27" s="119"/>
      <c r="CY27" s="119"/>
      <c r="CZ27" s="119"/>
      <c r="DA27" s="119" t="s">
        <v>66</v>
      </c>
      <c r="DB27" s="119"/>
      <c r="DC27" s="119"/>
      <c r="DD27" s="119"/>
      <c r="DE27" s="119"/>
      <c r="DF27" s="119"/>
      <c r="DG27" s="119"/>
      <c r="DH27" s="119" t="s">
        <v>66</v>
      </c>
      <c r="DI27" s="119"/>
      <c r="DJ27" s="119"/>
      <c r="DK27" s="119"/>
      <c r="DL27" s="119"/>
      <c r="DM27" s="119"/>
      <c r="DN27" s="119"/>
      <c r="DO27" s="119" t="s">
        <v>66</v>
      </c>
      <c r="DP27" s="119"/>
      <c r="DQ27" s="119"/>
      <c r="DR27" s="119"/>
      <c r="DS27" s="119"/>
      <c r="DT27" s="119"/>
      <c r="DU27" s="119"/>
      <c r="DV27" s="119" t="s">
        <v>66</v>
      </c>
      <c r="DW27" s="119"/>
      <c r="DX27" s="119"/>
      <c r="DY27" s="119"/>
      <c r="DZ27" s="119"/>
      <c r="EA27" s="119"/>
      <c r="EB27" s="119"/>
      <c r="EC27" s="119" t="s">
        <v>66</v>
      </c>
      <c r="ED27" s="119"/>
      <c r="EE27" s="119"/>
      <c r="EF27" s="119"/>
      <c r="EG27" s="119"/>
      <c r="EH27" s="119"/>
      <c r="EI27" s="119"/>
      <c r="EJ27" s="119"/>
    </row>
    <row r="28" spans="2:140" ht="19" x14ac:dyDescent="0.25"/>
    <row r="29" spans="2:140" ht="19" x14ac:dyDescent="0.25"/>
    <row r="30" spans="2:140" ht="19" x14ac:dyDescent="0.25"/>
    <row r="31" spans="2:140" ht="19" x14ac:dyDescent="0.25"/>
    <row r="32" spans="2:140" ht="19" x14ac:dyDescent="0.25"/>
    <row r="33" ht="19" x14ac:dyDescent="0.25"/>
    <row r="34" ht="19" x14ac:dyDescent="0.25"/>
    <row r="35" ht="19" x14ac:dyDescent="0.25"/>
    <row r="36" ht="19" x14ac:dyDescent="0.25"/>
    <row r="37" ht="19" x14ac:dyDescent="0.25"/>
    <row r="38" ht="19" x14ac:dyDescent="0.25"/>
    <row r="39" ht="19" x14ac:dyDescent="0.25"/>
    <row r="40" ht="19" x14ac:dyDescent="0.25"/>
    <row r="41" ht="19" x14ac:dyDescent="0.25"/>
    <row r="42" ht="19" x14ac:dyDescent="0.25"/>
    <row r="43" ht="19" x14ac:dyDescent="0.25"/>
    <row r="44" ht="19" x14ac:dyDescent="0.25"/>
    <row r="45" ht="19" x14ac:dyDescent="0.25"/>
    <row r="52" ht="19" x14ac:dyDescent="0.25"/>
    <row r="55" ht="19" x14ac:dyDescent="0.25"/>
    <row r="56" ht="19" x14ac:dyDescent="0.25"/>
    <row r="59" ht="19" x14ac:dyDescent="0.25"/>
    <row r="68" ht="19" x14ac:dyDescent="0.25"/>
    <row r="71" ht="19" x14ac:dyDescent="0.25"/>
    <row r="114" ht="19" x14ac:dyDescent="0.25"/>
  </sheetData>
  <autoFilter ref="E2:G25" xr:uid="{03A030FD-4472-5948-ADBF-C4D9E4362542}"/>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4:BI25 BP4:BP25 BW4:BW25 CD4:CD25 CK4:CK25 CR4:CR25 CY4:CY25 DF4:DF25 DM4:DM25 DT4:DT25 EA4:EA25 EH4:EH25">
    <cfRule type="containsText" dxfId="19" priority="6" operator="containsText" text="Validación Preliminar">
      <formula>NOT(ISERROR(SEARCH("Validación Preliminar",BI4)))</formula>
    </cfRule>
    <cfRule type="containsText" dxfId="18" priority="7" operator="containsText" text="NO">
      <formula>NOT(ISERROR(SEARCH("NO",BI4)))</formula>
    </cfRule>
    <cfRule type="containsText" dxfId="17" priority="8" operator="containsText" text="Pendiente Validar">
      <formula>NOT(ISERROR(SEARCH("Pendiente Validar",BI4)))</formula>
    </cfRule>
    <cfRule type="containsText" dxfId="16" priority="9" operator="containsText" text="SI">
      <formula>NOT(ISERROR(SEARCH("SI",BI4)))</formula>
    </cfRule>
    <cfRule type="containsText" dxfId="15" priority="10" operator="containsText" text="Pendiente Validar">
      <formula>NOT(ISERROR(SEARCH("Pendiente Validar",BI4)))</formula>
    </cfRule>
  </conditionalFormatting>
  <dataValidations count="78">
    <dataValidation type="list" allowBlank="1" showInputMessage="1" showErrorMessage="1" sqref="M11:M12" xr:uid="{DC568C8A-8F58-2B44-8862-693E073762B1}">
      <formula1>$J$3:$J$3</formula1>
    </dataValidation>
    <dataValidation type="list" allowBlank="1" showInputMessage="1" showErrorMessage="1" sqref="B11:B12" xr:uid="{FD3A4EB8-F7D7-594A-8079-65EA4EC9F284}">
      <formula1>$AI$2:$AK$2</formula1>
    </dataValidation>
    <dataValidation type="list" allowBlank="1" showInputMessage="1" showErrorMessage="1" sqref="I11:I12" xr:uid="{75204E7A-6602-8F40-822D-99EFD098DEBD}">
      <formula1>$ES$3:$ES$3</formula1>
    </dataValidation>
    <dataValidation type="list" allowBlank="1" showInputMessage="1" showErrorMessage="1" sqref="H11:H12" xr:uid="{77A92893-4B1E-DC43-AC93-C1C644BDBA73}">
      <formula1>$A$3:$A$3</formula1>
    </dataValidation>
    <dataValidation type="list" allowBlank="1" showInputMessage="1" showErrorMessage="1" sqref="G11:G12" xr:uid="{A5199BF8-A7C0-9B4C-8752-17090EC8B676}">
      <formula1>$H$3:$H$3</formula1>
    </dataValidation>
    <dataValidation type="list" allowBlank="1" showInputMessage="1" showErrorMessage="1" sqref="F11:F12" xr:uid="{96A93483-B7C4-1248-83BF-DF092FCD12CE}">
      <formula1>$F$3:$F$3</formula1>
    </dataValidation>
    <dataValidation type="list" allowBlank="1" showInputMessage="1" showErrorMessage="1" sqref="E11:E12" xr:uid="{015DEB59-01C4-4643-B8E8-D155B881C7CA}">
      <formula1>$C$3:$C$3</formula1>
    </dataValidation>
    <dataValidation type="list" allowBlank="1" showInputMessage="1" showErrorMessage="1" sqref="J11:L12 N12" xr:uid="{C26BC2AD-D1AE-B641-9F33-CF0DF50E94BE}">
      <formula1>INDIRECT(#REF!)</formula1>
    </dataValidation>
    <dataValidation type="list" allowBlank="1" showInputMessage="1" showErrorMessage="1" sqref="J13:L26 N13:N26 N4:N11 J4:L10" xr:uid="{1BCC5FEC-3BA7-B342-A94D-835EE70B1D45}">
      <formula1>INDIRECT(EM4)</formula1>
    </dataValidation>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42AF9F9D-06A8-324B-A820-B41735AA278D}"/>
    <dataValidation allowBlank="1" showInputMessage="1" showErrorMessage="1" promptTitle="Macrometa" prompt="Si el indicador hace parte del reporte de alguna &quot;Macrometa&quot; de Presidencia, seleccione la que corresponda de la lista desplegable." sqref="Y2" xr:uid="{75A8DDFA-F692-2D4F-910B-6AF07872FB01}"/>
    <dataValidation allowBlank="1" showInputMessage="1" showErrorMessage="1" promptTitle="Medio de verificación" prompt="Documento que soporta el avance cuantitativo del indicador." sqref="W2:W3" xr:uid="{B55523F2-8357-5140-ADDD-370A488B0BD5}"/>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114DE153-EAAF-D540-937E-F655F89BA541}"/>
    <dataValidation allowBlank="1" showInputMessage="1" showErrorMessage="1" promptTitle="ID Indicador" prompt="Campo registrado por la OAPF." sqref="O2:O3" xr:uid="{5BF5DD29-4AFD-4049-A8E1-C3DFDDCD8EA7}"/>
    <dataValidation allowBlank="1" showInputMessage="1" showErrorMessage="1" promptTitle="MIPG" prompt="Seleccione de la lista desplegable la dimensión del Modelo Integrado de Planeación y Gestión (MIPG) a la cual se asocia el indicador." sqref="E2:E3" xr:uid="{5C95403B-1F4C-6D42-9CE1-E5619473F4EE}"/>
    <dataValidation allowBlank="1" showInputMessage="1" showErrorMessage="1" promptTitle="CONPES (Número documento)" prompt="Diligencie el número del documento (s) CONPES asociados con el indicador." sqref="AR2:AR3" xr:uid="{6D75E7EF-BA88-034D-B84E-1D9450C49905}"/>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478E977B-1ED3-6441-BE89-36A83FB28E04}"/>
    <dataValidation allowBlank="1" showInputMessage="1" showErrorMessage="1" promptTitle="Derechos Humanos" prompt="Marque con &quot;X&quot; si el indicador se relaciona con algún componente del Plan Nacional de Educación en Derechos Humanos (PLANEDH)" sqref="AP2:AP3" xr:uid="{8AFD2E77-C048-2147-90F5-D55D00C07280}"/>
    <dataValidation allowBlank="1" showInputMessage="1" showErrorMessage="1" promptTitle="Iniciativas PPI" prompt="Marque con &quot;X&quot; si el indicador está asociado al cumplimiento de iniciativas planteadas en el Plan Plurianual de Inversión para 2024." sqref="AO2:AO3" xr:uid="{14124003-5AAF-854F-92AF-AF47FBC9D06D}"/>
    <dataValidation allowBlank="1" showInputMessage="1" showErrorMessage="1" promptTitle="Discapacidad" prompt="Marque con &quot;X&quot; si el indicador responde a un compromiso del MEN en desarrollo de la Política de Discapacidad." sqref="AL2:AL3" xr:uid="{BECF6620-EEF9-2F42-93B2-79BB683B817B}"/>
    <dataValidation allowBlank="1" showInputMessage="1" showErrorMessage="1" promptTitle="Víctimas" prompt="Marque con &quot;X&quot; si el indicador responde a un compromiso adquirido por el MEN en desarrollo de la Política de Víctimas." sqref="AJ2:AJ3" xr:uid="{4B357365-296C-4641-8867-FB625355262A}"/>
    <dataValidation allowBlank="1" showInputMessage="1" showErrorMessage="1" promptTitle="Equidad de la Mujer" prompt="Marque con &quot;X&quot; si el indicador responde la política de Equidad de la Mujer." sqref="AH2:AH3" xr:uid="{EDE99F57-95C8-DC41-8D3F-82852A2A907E}"/>
    <dataValidation allowBlank="1" showInputMessage="1" showErrorMessage="1" promptTitle="Otras mesas" prompt="Diligencie el nombre de otra instancia con Grupos Étnicos - Indígenas con compromisos asociados al indicador." sqref="AE3" xr:uid="{43E84DD8-71CE-E640-BE31-E17F25B20D06}"/>
    <dataValidation allowBlank="1" showInputMessage="1" showErrorMessage="1" promptTitle="Periodicidad" prompt="Corresponde a la temporalidad con la cual se reporta el avance cuantitativo del indicador." sqref="U2:U3" xr:uid="{E09F5BDB-8A73-244A-A052-0472D6BD2A47}"/>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C5E2A7E9-709C-F548-A398-846C2249D11F}"/>
    <dataValidation allowBlank="1" showInputMessage="1" showErrorMessage="1" promptTitle="Dias de rezago" prompt="Cantidad de días que se requiere para procesar la información y emitir el dato de avance cuantitativo después del cierre del periodo. " sqref="V2:V3" xr:uid="{A1F893D3-7B2B-1540-8C53-0BEBAD74254E}"/>
    <dataValidation allowBlank="1" showInputMessage="1" showErrorMessage="1" promptTitle="Unidad de medida" prompt="Parámetro de referencia para determina la magnitud del indicador (Ej: número, porcentaje,...)" sqref="T2:T3" xr:uid="{6C870611-E79C-564F-A0C2-77D973858297}"/>
    <dataValidation allowBlank="1" showInputMessage="1" showErrorMessage="1" promptTitle="Tipo de acumulación" prompt="Seleccione de la lista desplegable el tipo de acumulación:_x000a__x000a_• Mantenimiento (stock)_x000a_• Flujo _x000a_• Acumulado_x000a_• Capacidad_x000a_• Reducción" sqref="R2:R3" xr:uid="{FA55F3CC-B9F2-6E42-AD7F-43E67776B03C}"/>
    <dataValidation allowBlank="1" showInputMessage="1" showErrorMessage="1" promptTitle="Fórmula de cálculo" prompt="Es la representación matemática del cálculo a realizar para obtener el dato de avance cuantitativo del indicador." sqref="S2:S3" xr:uid="{EC82EA93-E6B8-7348-838A-C025D5A8BE47}"/>
    <dataValidation allowBlank="1" showInputMessage="1" showErrorMessage="1" promptTitle="Estrategia" prompt="Registre la estrategia que permitirá alcanzar el eje estratégico. Debe coincidir con la hoja de acciones._x000a_" sqref="N2:N3" xr:uid="{3041754A-089B-6149-B4BE-F7C6F8ACB193}"/>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03BBE34C-8BAC-2E4A-B41B-AA9B71CE474C}"/>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55DCBADE-CDD1-2A49-A153-A0430DFA9D29}"/>
    <dataValidation allowBlank="1" showInputMessage="1" showErrorMessage="1" promptTitle="Catalizador" prompt="Seleccione de la lista desplegable el catalizador al cual se asocia el indicador." sqref="K2:K3" xr:uid="{49411F83-94D3-8E4A-9F43-D79D034EDE6D}"/>
    <dataValidation allowBlank="1" showInputMessage="1" showErrorMessage="1" promptTitle="Pilar" prompt="Seleccione de la lista desplegable el pilar de la transformación PND al cual se asocia el indicador. " sqref="J2:J3" xr:uid="{2954715E-6073-EB45-8AB7-E416AFC87DBB}"/>
    <dataValidation allowBlank="1" showInputMessage="1" showErrorMessage="1" promptTitle="Transformación PND" prompt="Seleccione de la lista desplegable la transformación del Plan Nacional de Desarrollo (PND) a la cual se asocia el indicador." sqref="I2:I3" xr:uid="{FB8828B7-92B7-614A-880A-B927E5E3AC98}"/>
    <dataValidation allowBlank="1" showInputMessage="1" showErrorMessage="1" promptTitle="Meta ODS" prompt="Seleccione de la lista desplegable la meta del Objetivo de Desarrollo Sostenible (ODS) al cual se asocia el indicador." sqref="H2:H3" xr:uid="{D66983BF-81A8-5040-9F50-4BC5F9DD1F6B}"/>
    <dataValidation allowBlank="1" showInputMessage="1" showErrorMessage="1" promptTitle="Objetivo SIG" prompt="Seleccione de la lista desplegable el objetivo del Sistema Integrado de Gestión (SIG) al cual se asocia el indicador." sqref="F2:F3" xr:uid="{F45873D0-C481-9D49-87FE-2ACC2CBAFFEC}"/>
    <dataValidation allowBlank="1" showInputMessage="1" showErrorMessage="1" promptTitle="Dependencia" prompt="Seleccione de la lista desplegable la dependencia responsable del indicador." sqref="D2:D3" xr:uid="{8ADAAC2B-EAC4-DE4F-BE74-ED4F95D9480C}"/>
    <dataValidation allowBlank="1" showInputMessage="1" showErrorMessage="1" promptTitle="Despacho o dirección " prompt="Seleccione de la lista desplegable el despacho o la dirección responsable del indicador." sqref="C2:C3" xr:uid="{7E29BA17-2D7E-3B41-8F17-097A3E5BEA45}"/>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68F094A2-6C62-DA46-BA4E-3CDF3E317E4F}"/>
    <dataValidation allowBlank="1" showInputMessage="1" showErrorMessage="1" promptTitle="Otros" prompt="Seleccione de la lista a que otro compromiso responde el indicador formulado._x000a_" sqref="AS2" xr:uid="{B331597F-B90A-2D4E-A124-B93E4675F22D}"/>
    <dataValidation allowBlank="1" showInputMessage="1" showErrorMessage="1" promptTitle="Primer infancia" prompt="Marque con &quot;X&quot; si el indicador se enmarca en alguna de  las categorias de la política de Primera Infancia, Infancia y Adolescencia " sqref="AI2" xr:uid="{14F1F252-83FD-0143-BA24-C62923B0B8DA}"/>
    <dataValidation allowBlank="1" showInputMessage="1" showErrorMessage="1" promptTitle="Participación Ciudadana" prompt="Marque con &quot;X&quot; si el indicador responde a alguna estrategia o actividad, en el marco de la política de Participación Ciudadana " sqref="AK2" xr:uid="{BFAE57A4-FFA4-D94C-8BD8-C12B16E71B1A}"/>
    <dataValidation allowBlank="1" showInputMessage="1" showErrorMessage="1" promptTitle="TIC" prompt="Marque con &quot;X&quot; si el indicador se asocia con la política de Tecnologías de la Información y las Comunicaciones" sqref="AM2" xr:uid="{BA560C90-ACF9-5E4B-976C-F1D29998AFE2}"/>
    <dataValidation allowBlank="1" showInputMessage="1" showErrorMessage="1" promptTitle="CTeI" prompt="Marque con &quot;X&quot; si el indicador se relaciona con algún componente de la política de Ciencia, Tecnología e Innovación " sqref="AN2:AN3" xr:uid="{4EFBEF43-13C4-D342-8687-50B30D820221}"/>
    <dataValidation allowBlank="1" showInputMessage="1" showErrorMessage="1" promptTitle="Étnicos - Rrom" prompt="Marque con &quot;X&quot; si el indicador responde a un compromiso adquirido por el MEN con una comunidad Rrom" sqref="AG2:AG3" xr:uid="{32E2A6B8-9240-0240-9821-51759BE9A280}"/>
    <dataValidation allowBlank="1" showInputMessage="1" showErrorMessage="1" promptTitle="Étnicos - NARP" prompt="Marque con &quot;X&quot; si el indicador responde a un compromiso adquirido por el MEN con una comunidad Negra, Afrocolombiana, Raizal y Palenquera" sqref="AF2:AF3" xr:uid="{50949D24-95A4-8D4B-B37D-9596F6E0DBA1}"/>
    <dataValidation allowBlank="1" showInputMessage="1" showErrorMessage="1" promptTitle="Proceso SIG" prompt="Seleccione de la lista desplegable el proceso del SIG al cual se asocia el indicador" sqref="G2" xr:uid="{22673039-E5DA-0E43-8CFD-D5A1C2A3E2BD}"/>
    <dataValidation allowBlank="1" showInputMessage="1" showErrorMessage="1" promptTitle="CRIC" prompt="Registre el número del compromiso adquirido por el MEN con el Consejo Regional Indígena del Cauca que esté asociado al indicador." sqref="AB3" xr:uid="{5CE67BCE-6097-E047-A27D-BDE8279F79AB}"/>
    <dataValidation allowBlank="1" showInputMessage="1" showErrorMessage="1" promptTitle="CRIHU" prompt="Registre el número del compromiso adquirido por el MEN con el Consejo Regional Indígena del Huila que esté asociado al indicador." sqref="AD3" xr:uid="{2AD42472-B2F6-6A4E-9FB0-CB3079DFD522}"/>
    <dataValidation allowBlank="1" showInputMessage="1" showErrorMessage="1" promptTitle="CRIDEC" prompt="Registre el número del compromiso adquirido por el MEN con el Consejo Regional Indígena de Caldas que esté asociado al indicador._x000a_" sqref="AC3" xr:uid="{6FF0EF95-05F0-4B4F-B818-EBBECE13B08B}"/>
    <dataValidation allowBlank="1" showInputMessage="1" showErrorMessage="1" promptTitle="MRA" prompt="Registre el número del compromiso adquirido por el MEN en la Mesa Regional Amazónica que esté asociado al indicador." sqref="AA3" xr:uid="{C7418115-B423-AB43-877B-47CE1ED23022}"/>
    <dataValidation allowBlank="1" showInputMessage="1" showErrorMessage="1" promptTitle="MPC" prompt="Registre el número del compromiso adquirido por el MEN en la Mesa Permanente de Concertación indígena que esté asociado al indicador." sqref="Z3" xr:uid="{0BB3A0AE-8D78-1748-BB5B-B81923AF4F30}"/>
    <dataValidation allowBlank="1" showInputMessage="1" showErrorMessage="1" promptTitle="Meta diciembre" prompt="Diligenciar el valor de la meta programada para la vigencia _x000a_" sqref="EC2" xr:uid="{61C8D96D-4435-5A4D-8F10-2D0A03867E0E}"/>
    <dataValidation allowBlank="1" showInputMessage="1" showErrorMessage="1" promptTitle="Meta noviembre" prompt="Diligenciar el valor de la meta programada para el mes. _x000a_Debe ser registrado de manera acumulada de acuerdo con la periodicidad del indicador  " sqref="DV2" xr:uid="{D1DBFC26-4AF4-CE42-A0AA-7A365A7AB5AA}"/>
    <dataValidation allowBlank="1" showInputMessage="1" showErrorMessage="1" promptTitle="Meta octubre" prompt="Diligenciar el valor de la meta programada para el mes. _x000a_Debe ser registrado de manera acumulada de acuerdo con la periodicidad del indicador  " sqref="DO2" xr:uid="{D769B10B-8CB9-7043-B67E-FCC37D9318AF}"/>
    <dataValidation allowBlank="1" showInputMessage="1" showErrorMessage="1" promptTitle="Meta septiembre" prompt="Diligenciar el valor de la meta programada para el mes. _x000a_Debe ser registrado de manera acumulada de acuerdo con la periodicidad del indicador  " sqref="DH2" xr:uid="{1CB3F650-71F5-EA49-8D8D-1685459C9D55}"/>
    <dataValidation allowBlank="1" showInputMessage="1" showErrorMessage="1" promptTitle="Meta agosto" prompt="Diligenciar el valor de la meta programada para el mes. _x000a_Debe ser registrado de manera acumulada de acuerdo con la periodicidad del indicador  " sqref="DA2" xr:uid="{91A3B06E-F82D-7C47-A21B-28E428C629F0}"/>
    <dataValidation allowBlank="1" showInputMessage="1" showErrorMessage="1" promptTitle="Meta julio" prompt="Diligenciar el valor de la meta programada para el mes. _x000a_Debe ser registrado de manera acumulada de acuerdo con la periodicidad del indicador  " sqref="CT2" xr:uid="{68072AA8-93E1-5C48-83CB-4E788D2426D1}"/>
    <dataValidation allowBlank="1" showInputMessage="1" showErrorMessage="1" promptTitle="Meta junio" prompt="Diligenciar el valor de la meta programada para el mes. _x000a_Debe ser registrado de manera acumulada de acuerdo con la periodicidad del indicador  " sqref="CM2" xr:uid="{5519D31F-4310-F74E-9B90-FC54F36C5333}"/>
    <dataValidation allowBlank="1" showInputMessage="1" showErrorMessage="1" promptTitle="Meta mayo" prompt="Diligenciar el valor de la meta programada para el mes. _x000a_Debe ser registrado de manera acumulada de acuerdo con la periodicidad del indicador  " sqref="CF2" xr:uid="{A6629B4C-8E58-D04F-878B-515542BFEED2}"/>
    <dataValidation allowBlank="1" showInputMessage="1" showErrorMessage="1" promptTitle="Meta abril" prompt="Diligenciar el valor de la meta programada para el mes. _x000a_Debe ser registrado de manera acumulada de acuerdo con la periodicidad del indicador  " sqref="BY2" xr:uid="{C627A679-7135-624E-BF92-5D542FDC440F}"/>
    <dataValidation allowBlank="1" showInputMessage="1" showErrorMessage="1" promptTitle="Meta marzo" prompt="Diligenciar el valor de la meta programada para el mes. _x000a_Debe ser registrado de manera acumulada de acuerdo con la periodicidad del indicador  " sqref="BR2" xr:uid="{BBA1C722-5EC6-8947-B825-C5A0B0C9A229}"/>
    <dataValidation allowBlank="1" showInputMessage="1" showErrorMessage="1" promptTitle="Meta febrero" prompt="Diligenciar el valor de la meta programada para el mes. _x000a_Debe ser registrado de manera acumulada de acuerdo con la periodicidad del indicador  " sqref="BK2" xr:uid="{3093116A-3305-8A42-B71C-3C1F0EBC47C1}"/>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60A4F1F6-CCFD-0D41-994B-9218C730F98E}"/>
    <dataValidation allowBlank="1" showInputMessage="1" showErrorMessage="1" promptTitle="Avance 2025" prompt="Corresponde a la cantidad o resultado alcanzado del indicador para el año 2025" sqref="BB2:BC2" xr:uid="{DDFCE216-B62C-9646-8194-0E0787353217}"/>
    <dataValidation allowBlank="1" showInputMessage="1" showErrorMessage="1" promptTitle="Avance 2024" prompt="Corresponde a la cantidad o resultado alcanzado del indicador para el año 2024" sqref="BA2" xr:uid="{4A31F74C-D2A9-DA4B-BA56-915BDDF6AA3F}"/>
    <dataValidation allowBlank="1" showInputMessage="1" showErrorMessage="1" promptTitle="Avance 2023" prompt="Corresponde a la cantidad o resultado alcanzado del indicador para el año 2023" sqref="AZ2" xr:uid="{331122BE-261E-EA4A-9E96-B790FE7645C4}"/>
    <dataValidation allowBlank="1" showInputMessage="1" showErrorMessage="1" promptTitle="Meta cuatrienio" prompt="Corresponde a la cantidad o resultado esperado del indicador para el cuatrienio" sqref="AY2" xr:uid="{8D0D101F-DF74-A54C-B489-C9E377E78826}"/>
    <dataValidation allowBlank="1" showInputMessage="1" showErrorMessage="1" promptTitle="Meta 2026" prompt="Corresponde a la cantidad o resultado esperado del indicador para el año 2026" sqref="AX2" xr:uid="{7D19A8DA-50E1-B54C-88AA-229E51955C46}"/>
    <dataValidation allowBlank="1" showInputMessage="1" showErrorMessage="1" promptTitle="Meta 2025" prompt="Corresponde a la cantidad o resultado esperado del indicador para el año 2025" sqref="AW2" xr:uid="{7E65071D-EEB1-2A47-946E-69ED3AD1CC37}"/>
    <dataValidation allowBlank="1" showInputMessage="1" showErrorMessage="1" promptTitle="Meta 2024" prompt="Corresponde a la cantidad o resultado esperado del indicador para el año 2024" sqref="AV2" xr:uid="{44251236-76DC-1A4B-B7CC-681B36A6BAD2}"/>
    <dataValidation allowBlank="1" showInputMessage="1" showErrorMessage="1" promptTitle="Meta 2023" prompt="Corresponde a la cantidad o resultado esperado del indicador para el año 2023" sqref="AU2" xr:uid="{763D1580-A173-F843-AC45-7EAB936F0C48}"/>
    <dataValidation allowBlank="1" showInputMessage="1" showErrorMessage="1" promptTitle="Línea base" prompt="Corresponde al punto de partida o punto de referencia desde el cual se inicia la medición." sqref="AT2:AT3" xr:uid="{9AD90D60-5855-A249-BBDF-F9A186F35521}"/>
    <dataValidation allowBlank="1" showErrorMessage="1" promptTitle="Mín 300 máx 4000" prompt="Recuerda que debes escribir mínimo 300 caractateres y máximo 4000" sqref="EK3:EL3 CM26 EC26 DA26 DO26 CF26 DV26 BY26 DH26 CT26 CF4:CF24 BY4:BY24 EC4:EC23 DA4:DA23 CT4:CT24 DH4:DH24 CM4:CM22 DO4:DO24 DV4:DV24" xr:uid="{2D744ECF-875F-5249-89ED-CABFEB40C4D7}"/>
    <dataValidation type="list" allowBlank="1" showInputMessage="1" showErrorMessage="1" sqref="D4:D26" xr:uid="{CA537F9B-E702-2B41-99E1-6C23DF84EB96}">
      <formula1>INDIRECT(EL4)</formula1>
    </dataValidation>
    <dataValidation type="list" allowBlank="1" showInputMessage="1" showErrorMessage="1" sqref="BP4:BP25 BI4:BI25 EA4:EA25 BW4:BW25 CD4:CD25 CK4:CK25 CR4:CR25 CY4:CY25 DF4:DF25 DM4:DM25 DT4:DT25 EH4:EH25" xr:uid="{DD593E86-7133-C44A-BB42-04355266D1EB}">
      <formula1>"SI,NO,Pendiente Validar,Validación Preliminar"</formula1>
    </dataValidation>
    <dataValidation type="list" allowBlank="1" showInputMessage="1" showErrorMessage="1" sqref="C4:C26" xr:uid="{E3744053-B3DC-5743-B6A6-AA9EF6D0FA9A}">
      <formula1>INDIRECT(B4)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0B87F-0B3A-F64B-97A1-E060AD6737E4}">
  <dimension ref="A1:ER122"/>
  <sheetViews>
    <sheetView topLeftCell="B1" workbookViewId="0">
      <selection activeCell="F24" sqref="F24"/>
    </sheetView>
  </sheetViews>
  <sheetFormatPr baseColWidth="10" defaultColWidth="0" defaultRowHeight="16" x14ac:dyDescent="0.25"/>
  <cols>
    <col min="1" max="1" width="16.1640625" style="117" hidden="1"/>
    <col min="2" max="2" width="24.5" style="117" customWidth="1"/>
    <col min="3" max="3" width="28.5" style="117" customWidth="1"/>
    <col min="4" max="4" width="29.33203125" style="117" customWidth="1"/>
    <col min="5" max="7" width="28.5" style="117" customWidth="1"/>
    <col min="8" max="8" width="21.5" style="117" customWidth="1"/>
    <col min="9" max="9" width="24.83203125" style="117" customWidth="1"/>
    <col min="10" max="10" width="29" style="117" customWidth="1"/>
    <col min="11" max="11" width="31" style="117" customWidth="1"/>
    <col min="12" max="12" width="25.83203125" style="117" customWidth="1"/>
    <col min="13" max="13" width="35.1640625" style="117" customWidth="1"/>
    <col min="14" max="14" width="32.83203125" style="117" customWidth="1"/>
    <col min="15" max="15" width="10.33203125" style="117" customWidth="1"/>
    <col min="16" max="16" width="36" style="120" customWidth="1"/>
    <col min="17" max="18" width="14.33203125" style="120" customWidth="1"/>
    <col min="19" max="19" width="21.5" style="120" customWidth="1"/>
    <col min="20" max="21" width="14.33203125" style="120" customWidth="1"/>
    <col min="22" max="22" width="13" style="120" customWidth="1"/>
    <col min="23" max="23" width="21.5" style="120" customWidth="1"/>
    <col min="24" max="24" width="11.5" style="117" customWidth="1"/>
    <col min="25" max="25" width="12.5" style="117" customWidth="1"/>
    <col min="26" max="31" width="17" style="117" hidden="1"/>
    <col min="32" max="32" width="20" style="117" hidden="1"/>
    <col min="33" max="43" width="14.33203125" style="117" hidden="1"/>
    <col min="44" max="44" width="14.33203125" style="121" hidden="1"/>
    <col min="45" max="45" width="14.33203125" style="117" hidden="1"/>
    <col min="46" max="46" width="16.33203125" style="121" customWidth="1"/>
    <col min="47" max="47" width="17.1640625" style="121" customWidth="1"/>
    <col min="48" max="48" width="17.6640625" style="121" customWidth="1"/>
    <col min="49" max="49" width="21" style="121" bestFit="1" customWidth="1"/>
    <col min="50" max="50" width="16.6640625" style="121" customWidth="1"/>
    <col min="51" max="51" width="22.5" style="121" bestFit="1" customWidth="1"/>
    <col min="52" max="52" width="14.33203125" style="117" hidden="1"/>
    <col min="53" max="53" width="6.33203125" style="117" hidden="1"/>
    <col min="54" max="55" width="12.1640625" style="117" hidden="1"/>
    <col min="56" max="57" width="14.1640625" style="117" customWidth="1"/>
    <col min="58" max="58" width="34.5" style="117" customWidth="1"/>
    <col min="59" max="62" width="14.1640625" style="117" customWidth="1"/>
    <col min="63" max="63" width="18" style="117" customWidth="1"/>
    <col min="64" max="64" width="19.33203125" style="117" customWidth="1"/>
    <col min="65" max="69" width="14.1640625" style="117" customWidth="1"/>
    <col min="70" max="70" width="18" style="117" customWidth="1"/>
    <col min="71" max="71" width="21.1640625" style="117" customWidth="1"/>
    <col min="72" max="76" width="14.1640625" style="117" customWidth="1"/>
    <col min="77" max="77" width="21.83203125" style="117" customWidth="1"/>
    <col min="78" max="83" width="14.1640625" style="117" customWidth="1"/>
    <col min="84" max="84" width="23.1640625" style="117" customWidth="1"/>
    <col min="85" max="90" width="14.1640625" style="117" customWidth="1"/>
    <col min="91" max="91" width="23.1640625" style="117" customWidth="1"/>
    <col min="92" max="97" width="14.1640625" style="117" customWidth="1"/>
    <col min="98" max="98" width="23.1640625" style="117" customWidth="1"/>
    <col min="99" max="104" width="14.1640625" style="117" customWidth="1"/>
    <col min="105" max="105" width="23.1640625" style="117" customWidth="1"/>
    <col min="106" max="111" width="14.1640625" style="117" customWidth="1"/>
    <col min="112" max="112" width="23.1640625" style="117" customWidth="1"/>
    <col min="113" max="118" width="14.1640625" style="117" customWidth="1"/>
    <col min="119" max="119" width="23.1640625" style="117" customWidth="1"/>
    <col min="120" max="125" width="14.1640625" style="117" customWidth="1"/>
    <col min="126" max="126" width="23.1640625" style="117" customWidth="1"/>
    <col min="127" max="132" width="14.1640625" style="117" customWidth="1"/>
    <col min="133" max="133" width="23.5" style="117" customWidth="1"/>
    <col min="134" max="137" width="14.1640625" style="117" customWidth="1"/>
    <col min="138" max="138" width="15.33203125" style="117" customWidth="1"/>
    <col min="139" max="139" width="34.6640625" style="117" customWidth="1"/>
    <col min="140" max="140" width="17.6640625" style="117" customWidth="1"/>
    <col min="141" max="141" width="11.83203125" style="117" hidden="1"/>
    <col min="142" max="142" width="13.33203125" style="121" hidden="1"/>
    <col min="143" max="143" width="16.83203125" style="117" hidden="1"/>
    <col min="144" max="144" width="15.33203125" style="117" hidden="1"/>
    <col min="145" max="145" width="18" style="117" hidden="1"/>
    <col min="146" max="146" width="19.5" style="117" hidden="1"/>
    <col min="147" max="147" width="13.5" style="117" hidden="1"/>
    <col min="148" max="148" width="12.33203125" style="117" hidden="1"/>
    <col min="149" max="16384" width="11.83203125" style="117" hidden="1"/>
  </cols>
  <sheetData>
    <row r="1" spans="1:148" s="7" customFormat="1" ht="30.75" customHeight="1" x14ac:dyDescent="0.25">
      <c r="B1" s="145" t="s">
        <v>0</v>
      </c>
      <c r="C1" s="145"/>
      <c r="D1" s="145"/>
      <c r="E1" s="146" t="s">
        <v>136</v>
      </c>
      <c r="F1" s="146"/>
      <c r="G1" s="146"/>
      <c r="H1" s="147" t="s">
        <v>137</v>
      </c>
      <c r="I1" s="148"/>
      <c r="J1" s="148"/>
      <c r="K1" s="148"/>
      <c r="L1" s="148"/>
      <c r="M1" s="148"/>
      <c r="N1" s="148"/>
      <c r="O1" s="154" t="s">
        <v>138</v>
      </c>
      <c r="P1" s="155"/>
      <c r="Q1" s="155"/>
      <c r="R1" s="155"/>
      <c r="S1" s="155"/>
      <c r="T1" s="155"/>
      <c r="U1" s="155"/>
      <c r="V1" s="155"/>
      <c r="W1" s="155"/>
      <c r="X1" s="155"/>
      <c r="Y1" s="156"/>
      <c r="Z1" s="157" t="s">
        <v>139</v>
      </c>
      <c r="AA1" s="157"/>
      <c r="AB1" s="157"/>
      <c r="AC1" s="157"/>
      <c r="AD1" s="157"/>
      <c r="AE1" s="157"/>
      <c r="AF1" s="157"/>
      <c r="AG1" s="157"/>
      <c r="AH1" s="157"/>
      <c r="AI1" s="157"/>
      <c r="AJ1" s="157"/>
      <c r="AK1" s="157"/>
      <c r="AL1" s="157"/>
      <c r="AM1" s="157"/>
      <c r="AN1" s="157"/>
      <c r="AO1" s="158" t="s">
        <v>140</v>
      </c>
      <c r="AP1" s="158"/>
      <c r="AQ1" s="158"/>
      <c r="AR1" s="158"/>
      <c r="AS1" s="158"/>
      <c r="AT1" s="149" t="s">
        <v>141</v>
      </c>
      <c r="AU1" s="149"/>
      <c r="AV1" s="149"/>
      <c r="AW1" s="149"/>
      <c r="AX1" s="149"/>
      <c r="AY1" s="149"/>
      <c r="AZ1" s="150" t="s">
        <v>142</v>
      </c>
      <c r="BA1" s="150"/>
      <c r="BB1" s="150"/>
      <c r="BC1" s="150"/>
      <c r="BD1" s="151" t="s">
        <v>143</v>
      </c>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c r="DX1" s="152"/>
      <c r="DY1" s="152"/>
      <c r="DZ1" s="152"/>
      <c r="EA1" s="152"/>
      <c r="EB1" s="152"/>
      <c r="EC1" s="152"/>
      <c r="ED1" s="152"/>
      <c r="EE1" s="152"/>
      <c r="EF1" s="152"/>
      <c r="EG1" s="152"/>
      <c r="EH1" s="152"/>
      <c r="EI1" s="153"/>
      <c r="EL1" s="8"/>
    </row>
    <row r="2" spans="1:148" s="7" customFormat="1" ht="18.75" customHeight="1" x14ac:dyDescent="0.25">
      <c r="B2" s="139" t="s">
        <v>4</v>
      </c>
      <c r="C2" s="139" t="s">
        <v>5</v>
      </c>
      <c r="D2" s="139" t="s">
        <v>6</v>
      </c>
      <c r="E2" s="141" t="s">
        <v>144</v>
      </c>
      <c r="F2" s="141" t="s">
        <v>145</v>
      </c>
      <c r="G2" s="141" t="s">
        <v>146</v>
      </c>
      <c r="H2" s="143" t="s">
        <v>147</v>
      </c>
      <c r="I2" s="143" t="s">
        <v>148</v>
      </c>
      <c r="J2" s="143" t="s">
        <v>149</v>
      </c>
      <c r="K2" s="143" t="s">
        <v>150</v>
      </c>
      <c r="L2" s="143" t="s">
        <v>151</v>
      </c>
      <c r="M2" s="143" t="s">
        <v>1</v>
      </c>
      <c r="N2" s="143" t="s">
        <v>2</v>
      </c>
      <c r="O2" s="162" t="s">
        <v>152</v>
      </c>
      <c r="P2" s="159" t="s">
        <v>153</v>
      </c>
      <c r="Q2" s="159" t="s">
        <v>154</v>
      </c>
      <c r="R2" s="159" t="s">
        <v>155</v>
      </c>
      <c r="S2" s="159" t="s">
        <v>156</v>
      </c>
      <c r="T2" s="159" t="s">
        <v>157</v>
      </c>
      <c r="U2" s="159" t="s">
        <v>158</v>
      </c>
      <c r="V2" s="159" t="s">
        <v>159</v>
      </c>
      <c r="W2" s="159" t="s">
        <v>7</v>
      </c>
      <c r="X2" s="160" t="s">
        <v>160</v>
      </c>
      <c r="Y2" s="160" t="s">
        <v>161</v>
      </c>
      <c r="Z2" s="157" t="s">
        <v>162</v>
      </c>
      <c r="AA2" s="157"/>
      <c r="AB2" s="157"/>
      <c r="AC2" s="157"/>
      <c r="AD2" s="157"/>
      <c r="AE2" s="157"/>
      <c r="AF2" s="164" t="s">
        <v>163</v>
      </c>
      <c r="AG2" s="164" t="s">
        <v>164</v>
      </c>
      <c r="AH2" s="164" t="s">
        <v>165</v>
      </c>
      <c r="AI2" s="164" t="s">
        <v>166</v>
      </c>
      <c r="AJ2" s="164" t="s">
        <v>167</v>
      </c>
      <c r="AK2" s="164" t="s">
        <v>168</v>
      </c>
      <c r="AL2" s="164" t="s">
        <v>169</v>
      </c>
      <c r="AM2" s="164" t="s">
        <v>170</v>
      </c>
      <c r="AN2" s="164" t="s">
        <v>171</v>
      </c>
      <c r="AO2" s="166" t="s">
        <v>172</v>
      </c>
      <c r="AP2" s="166" t="s">
        <v>173</v>
      </c>
      <c r="AQ2" s="166" t="s">
        <v>174</v>
      </c>
      <c r="AR2" s="166" t="s">
        <v>175</v>
      </c>
      <c r="AS2" s="166" t="s">
        <v>176</v>
      </c>
      <c r="AT2" s="168" t="s">
        <v>177</v>
      </c>
      <c r="AU2" s="168" t="s">
        <v>178</v>
      </c>
      <c r="AV2" s="168" t="s">
        <v>179</v>
      </c>
      <c r="AW2" s="168" t="s">
        <v>180</v>
      </c>
      <c r="AX2" s="168" t="s">
        <v>181</v>
      </c>
      <c r="AY2" s="168" t="s">
        <v>182</v>
      </c>
      <c r="AZ2" s="170" t="s">
        <v>183</v>
      </c>
      <c r="BA2" s="170" t="s">
        <v>184</v>
      </c>
      <c r="BB2" s="170" t="s">
        <v>185</v>
      </c>
      <c r="BC2" s="170" t="s">
        <v>186</v>
      </c>
      <c r="BD2" s="173" t="s">
        <v>187</v>
      </c>
      <c r="BE2" s="178" t="s">
        <v>188</v>
      </c>
      <c r="BF2" s="171" t="s">
        <v>8</v>
      </c>
      <c r="BG2" s="171" t="s">
        <v>189</v>
      </c>
      <c r="BH2" s="171" t="s">
        <v>190</v>
      </c>
      <c r="BI2" s="181" t="s">
        <v>9</v>
      </c>
      <c r="BJ2" s="171" t="s">
        <v>191</v>
      </c>
      <c r="BK2" s="173" t="s">
        <v>192</v>
      </c>
      <c r="BL2" s="174" t="s">
        <v>193</v>
      </c>
      <c r="BM2" s="176" t="s">
        <v>11</v>
      </c>
      <c r="BN2" s="176" t="s">
        <v>194</v>
      </c>
      <c r="BO2" s="176" t="s">
        <v>10</v>
      </c>
      <c r="BP2" s="183" t="s">
        <v>12</v>
      </c>
      <c r="BQ2" s="176" t="s">
        <v>195</v>
      </c>
      <c r="BR2" s="173" t="s">
        <v>196</v>
      </c>
      <c r="BS2" s="178" t="s">
        <v>197</v>
      </c>
      <c r="BT2" s="171" t="s">
        <v>14</v>
      </c>
      <c r="BU2" s="171" t="s">
        <v>198</v>
      </c>
      <c r="BV2" s="171" t="s">
        <v>13</v>
      </c>
      <c r="BW2" s="181" t="s">
        <v>15</v>
      </c>
      <c r="BX2" s="171" t="s">
        <v>199</v>
      </c>
      <c r="BY2" s="173" t="s">
        <v>200</v>
      </c>
      <c r="BZ2" s="178" t="s">
        <v>201</v>
      </c>
      <c r="CA2" s="171" t="s">
        <v>17</v>
      </c>
      <c r="CB2" s="171" t="s">
        <v>202</v>
      </c>
      <c r="CC2" s="171" t="s">
        <v>16</v>
      </c>
      <c r="CD2" s="181" t="s">
        <v>18</v>
      </c>
      <c r="CE2" s="171" t="s">
        <v>203</v>
      </c>
      <c r="CF2" s="173" t="s">
        <v>204</v>
      </c>
      <c r="CG2" s="178" t="s">
        <v>205</v>
      </c>
      <c r="CH2" s="171" t="s">
        <v>20</v>
      </c>
      <c r="CI2" s="171" t="s">
        <v>206</v>
      </c>
      <c r="CJ2" s="171" t="s">
        <v>19</v>
      </c>
      <c r="CK2" s="181" t="s">
        <v>21</v>
      </c>
      <c r="CL2" s="171" t="s">
        <v>207</v>
      </c>
      <c r="CM2" s="178" t="s">
        <v>208</v>
      </c>
      <c r="CN2" s="178" t="s">
        <v>209</v>
      </c>
      <c r="CO2" s="171" t="s">
        <v>23</v>
      </c>
      <c r="CP2" s="171" t="s">
        <v>210</v>
      </c>
      <c r="CQ2" s="171" t="s">
        <v>22</v>
      </c>
      <c r="CR2" s="181" t="s">
        <v>24</v>
      </c>
      <c r="CS2" s="171" t="s">
        <v>211</v>
      </c>
      <c r="CT2" s="178" t="s">
        <v>212</v>
      </c>
      <c r="CU2" s="178" t="s">
        <v>213</v>
      </c>
      <c r="CV2" s="171" t="s">
        <v>26</v>
      </c>
      <c r="CW2" s="171" t="s">
        <v>214</v>
      </c>
      <c r="CX2" s="171" t="s">
        <v>25</v>
      </c>
      <c r="CY2" s="181" t="s">
        <v>27</v>
      </c>
      <c r="CZ2" s="171" t="s">
        <v>215</v>
      </c>
      <c r="DA2" s="178" t="s">
        <v>216</v>
      </c>
      <c r="DB2" s="178" t="s">
        <v>217</v>
      </c>
      <c r="DC2" s="171" t="s">
        <v>29</v>
      </c>
      <c r="DD2" s="171" t="s">
        <v>218</v>
      </c>
      <c r="DE2" s="171" t="s">
        <v>28</v>
      </c>
      <c r="DF2" s="181" t="s">
        <v>30</v>
      </c>
      <c r="DG2" s="171" t="s">
        <v>219</v>
      </c>
      <c r="DH2" s="178" t="s">
        <v>220</v>
      </c>
      <c r="DI2" s="178" t="s">
        <v>221</v>
      </c>
      <c r="DJ2" s="171" t="s">
        <v>32</v>
      </c>
      <c r="DK2" s="171" t="s">
        <v>222</v>
      </c>
      <c r="DL2" s="171" t="s">
        <v>31</v>
      </c>
      <c r="DM2" s="181" t="s">
        <v>33</v>
      </c>
      <c r="DN2" s="171" t="s">
        <v>223</v>
      </c>
      <c r="DO2" s="178" t="s">
        <v>224</v>
      </c>
      <c r="DP2" s="178" t="s">
        <v>225</v>
      </c>
      <c r="DQ2" s="171" t="s">
        <v>35</v>
      </c>
      <c r="DR2" s="171" t="s">
        <v>226</v>
      </c>
      <c r="DS2" s="171" t="s">
        <v>34</v>
      </c>
      <c r="DT2" s="181" t="s">
        <v>36</v>
      </c>
      <c r="DU2" s="171" t="s">
        <v>227</v>
      </c>
      <c r="DV2" s="178" t="s">
        <v>228</v>
      </c>
      <c r="DW2" s="178" t="s">
        <v>229</v>
      </c>
      <c r="DX2" s="171" t="s">
        <v>38</v>
      </c>
      <c r="DY2" s="171" t="s">
        <v>230</v>
      </c>
      <c r="DZ2" s="171" t="s">
        <v>37</v>
      </c>
      <c r="EA2" s="181" t="s">
        <v>39</v>
      </c>
      <c r="EB2" s="171" t="s">
        <v>231</v>
      </c>
      <c r="EC2" s="178" t="s">
        <v>232</v>
      </c>
      <c r="ED2" s="178" t="s">
        <v>233</v>
      </c>
      <c r="EE2" s="171" t="s">
        <v>41</v>
      </c>
      <c r="EF2" s="171" t="s">
        <v>234</v>
      </c>
      <c r="EG2" s="171" t="s">
        <v>40</v>
      </c>
      <c r="EH2" s="181" t="s">
        <v>42</v>
      </c>
      <c r="EI2" s="171" t="s">
        <v>235</v>
      </c>
      <c r="EL2" s="8"/>
    </row>
    <row r="3" spans="1:148" s="11" customFormat="1" ht="45.75" customHeight="1" x14ac:dyDescent="0.2">
      <c r="A3" s="9" t="s">
        <v>3</v>
      </c>
      <c r="B3" s="140"/>
      <c r="C3" s="140"/>
      <c r="D3" s="140"/>
      <c r="E3" s="142"/>
      <c r="F3" s="142"/>
      <c r="G3" s="142"/>
      <c r="H3" s="144"/>
      <c r="I3" s="144"/>
      <c r="J3" s="144"/>
      <c r="K3" s="144"/>
      <c r="L3" s="144"/>
      <c r="M3" s="144"/>
      <c r="N3" s="144"/>
      <c r="O3" s="163"/>
      <c r="P3" s="160"/>
      <c r="Q3" s="160"/>
      <c r="R3" s="160"/>
      <c r="S3" s="160"/>
      <c r="T3" s="160"/>
      <c r="U3" s="160"/>
      <c r="V3" s="160"/>
      <c r="W3" s="160"/>
      <c r="X3" s="161"/>
      <c r="Y3" s="161"/>
      <c r="Z3" s="10" t="s">
        <v>236</v>
      </c>
      <c r="AA3" s="10" t="s">
        <v>237</v>
      </c>
      <c r="AB3" s="10" t="s">
        <v>238</v>
      </c>
      <c r="AC3" s="10" t="s">
        <v>239</v>
      </c>
      <c r="AD3" s="10" t="s">
        <v>240</v>
      </c>
      <c r="AE3" s="10" t="s">
        <v>241</v>
      </c>
      <c r="AF3" s="165"/>
      <c r="AG3" s="165"/>
      <c r="AH3" s="165"/>
      <c r="AI3" s="165"/>
      <c r="AJ3" s="165"/>
      <c r="AK3" s="165"/>
      <c r="AL3" s="165"/>
      <c r="AM3" s="165"/>
      <c r="AN3" s="165"/>
      <c r="AO3" s="167"/>
      <c r="AP3" s="167"/>
      <c r="AQ3" s="167"/>
      <c r="AR3" s="167"/>
      <c r="AS3" s="167"/>
      <c r="AT3" s="169"/>
      <c r="AU3" s="169"/>
      <c r="AV3" s="169"/>
      <c r="AW3" s="169"/>
      <c r="AX3" s="169"/>
      <c r="AY3" s="169"/>
      <c r="AZ3" s="170"/>
      <c r="BA3" s="170"/>
      <c r="BB3" s="170"/>
      <c r="BC3" s="170"/>
      <c r="BD3" s="173"/>
      <c r="BE3" s="179"/>
      <c r="BF3" s="172"/>
      <c r="BG3" s="180"/>
      <c r="BH3" s="172"/>
      <c r="BI3" s="182"/>
      <c r="BJ3" s="172"/>
      <c r="BK3" s="173"/>
      <c r="BL3" s="175"/>
      <c r="BM3" s="177"/>
      <c r="BN3" s="177"/>
      <c r="BO3" s="177"/>
      <c r="BP3" s="184"/>
      <c r="BQ3" s="185"/>
      <c r="BR3" s="173"/>
      <c r="BS3" s="179"/>
      <c r="BT3" s="172"/>
      <c r="BU3" s="172"/>
      <c r="BV3" s="172"/>
      <c r="BW3" s="182"/>
      <c r="BX3" s="172"/>
      <c r="BY3" s="173"/>
      <c r="BZ3" s="179"/>
      <c r="CA3" s="172"/>
      <c r="CB3" s="172"/>
      <c r="CC3" s="172"/>
      <c r="CD3" s="182"/>
      <c r="CE3" s="172"/>
      <c r="CF3" s="173"/>
      <c r="CG3" s="179"/>
      <c r="CH3" s="172"/>
      <c r="CI3" s="172"/>
      <c r="CJ3" s="172"/>
      <c r="CK3" s="182"/>
      <c r="CL3" s="172"/>
      <c r="CM3" s="179"/>
      <c r="CN3" s="179"/>
      <c r="CO3" s="172"/>
      <c r="CP3" s="172"/>
      <c r="CQ3" s="172"/>
      <c r="CR3" s="182"/>
      <c r="CS3" s="172"/>
      <c r="CT3" s="179"/>
      <c r="CU3" s="179"/>
      <c r="CV3" s="172"/>
      <c r="CW3" s="172"/>
      <c r="CX3" s="172"/>
      <c r="CY3" s="182"/>
      <c r="CZ3" s="172"/>
      <c r="DA3" s="179"/>
      <c r="DB3" s="179"/>
      <c r="DC3" s="172"/>
      <c r="DD3" s="172"/>
      <c r="DE3" s="172"/>
      <c r="DF3" s="182"/>
      <c r="DG3" s="172"/>
      <c r="DH3" s="179"/>
      <c r="DI3" s="179"/>
      <c r="DJ3" s="172"/>
      <c r="DK3" s="172"/>
      <c r="DL3" s="172"/>
      <c r="DM3" s="182"/>
      <c r="DN3" s="172"/>
      <c r="DO3" s="179"/>
      <c r="DP3" s="179"/>
      <c r="DQ3" s="172"/>
      <c r="DR3" s="172"/>
      <c r="DS3" s="172"/>
      <c r="DT3" s="182"/>
      <c r="DU3" s="172"/>
      <c r="DV3" s="179"/>
      <c r="DW3" s="179"/>
      <c r="DX3" s="172"/>
      <c r="DY3" s="172"/>
      <c r="DZ3" s="172"/>
      <c r="EA3" s="182"/>
      <c r="EB3" s="172"/>
      <c r="EC3" s="186"/>
      <c r="ED3" s="179"/>
      <c r="EE3" s="172"/>
      <c r="EF3" s="172"/>
      <c r="EG3" s="172"/>
      <c r="EH3" s="182"/>
      <c r="EI3" s="172"/>
      <c r="EK3" s="12"/>
      <c r="EL3" s="13" t="s">
        <v>43</v>
      </c>
      <c r="EM3" s="13" t="s">
        <v>148</v>
      </c>
      <c r="EN3" s="13" t="s">
        <v>242</v>
      </c>
      <c r="EO3" s="13" t="s">
        <v>243</v>
      </c>
      <c r="EP3" s="13" t="s">
        <v>151</v>
      </c>
      <c r="EQ3" s="13" t="s">
        <v>1</v>
      </c>
      <c r="ER3" s="14" t="s">
        <v>2</v>
      </c>
    </row>
    <row r="4" spans="1:148" ht="37" customHeight="1" x14ac:dyDescent="0.25">
      <c r="B4" s="15" t="s">
        <v>84</v>
      </c>
      <c r="C4" s="15" t="s">
        <v>85</v>
      </c>
      <c r="D4" s="15" t="s">
        <v>106</v>
      </c>
      <c r="E4" s="15" t="s">
        <v>135</v>
      </c>
      <c r="F4" s="15" t="s">
        <v>244</v>
      </c>
      <c r="G4" s="16" t="s">
        <v>362</v>
      </c>
      <c r="H4" s="15"/>
      <c r="I4" s="15" t="s">
        <v>247</v>
      </c>
      <c r="J4" s="15" t="s">
        <v>248</v>
      </c>
      <c r="K4" s="15" t="s">
        <v>249</v>
      </c>
      <c r="L4" s="15" t="s">
        <v>280</v>
      </c>
      <c r="M4" s="15" t="s">
        <v>46</v>
      </c>
      <c r="N4" s="15" t="s">
        <v>107</v>
      </c>
      <c r="O4" s="21">
        <v>66</v>
      </c>
      <c r="P4" s="18" t="s">
        <v>638</v>
      </c>
      <c r="Q4" s="19" t="s">
        <v>252</v>
      </c>
      <c r="R4" s="18" t="s">
        <v>354</v>
      </c>
      <c r="S4" s="18" t="s">
        <v>639</v>
      </c>
      <c r="T4" s="18" t="s">
        <v>254</v>
      </c>
      <c r="U4" s="18" t="s">
        <v>255</v>
      </c>
      <c r="V4" s="18">
        <v>0</v>
      </c>
      <c r="W4" s="18" t="s">
        <v>640</v>
      </c>
      <c r="X4" s="19" t="s">
        <v>256</v>
      </c>
      <c r="Y4" s="20"/>
      <c r="Z4" s="20"/>
      <c r="AA4" s="20"/>
      <c r="AB4" s="20"/>
      <c r="AC4" s="20"/>
      <c r="AD4" s="20" t="s">
        <v>67</v>
      </c>
      <c r="AE4" s="20" t="s">
        <v>67</v>
      </c>
      <c r="AF4" s="20" t="s">
        <v>67</v>
      </c>
      <c r="AG4" s="20" t="s">
        <v>67</v>
      </c>
      <c r="AH4" s="21" t="s">
        <v>67</v>
      </c>
      <c r="AI4" s="21" t="s">
        <v>67</v>
      </c>
      <c r="AJ4" s="21" t="s">
        <v>67</v>
      </c>
      <c r="AK4" s="21" t="s">
        <v>67</v>
      </c>
      <c r="AL4" s="21" t="s">
        <v>67</v>
      </c>
      <c r="AM4" s="21" t="s">
        <v>67</v>
      </c>
      <c r="AN4" s="21" t="s">
        <v>48</v>
      </c>
      <c r="AO4" s="21" t="s">
        <v>67</v>
      </c>
      <c r="AP4" s="21" t="s">
        <v>67</v>
      </c>
      <c r="AQ4" s="21" t="s">
        <v>67</v>
      </c>
      <c r="AR4" s="22" t="s">
        <v>67</v>
      </c>
      <c r="AS4" s="21" t="s">
        <v>67</v>
      </c>
      <c r="AT4" s="207">
        <v>0</v>
      </c>
      <c r="AU4" s="190">
        <v>0</v>
      </c>
      <c r="AV4" s="190">
        <v>590</v>
      </c>
      <c r="AW4" s="190">
        <v>1615</v>
      </c>
      <c r="AX4" s="190">
        <v>1579</v>
      </c>
      <c r="AY4" s="190">
        <v>3784</v>
      </c>
      <c r="AZ4" s="191"/>
      <c r="BA4" s="191"/>
      <c r="BB4" s="191"/>
      <c r="BC4" s="191"/>
      <c r="BD4" s="23"/>
      <c r="BE4" s="23"/>
      <c r="BF4" s="24"/>
      <c r="BG4" s="25">
        <f t="shared" ref="BG4:BG6" si="0">IFERROR(BD4/AX4,0)</f>
        <v>0</v>
      </c>
      <c r="BH4" s="27">
        <f>+IF(BI4="SI",IFERROR((IF(BI4="SI",BE4,0)/AX4),"REVISAR"),0)</f>
        <v>0</v>
      </c>
      <c r="BI4" s="24" t="s">
        <v>50</v>
      </c>
      <c r="BJ4" s="24" t="s">
        <v>1007</v>
      </c>
      <c r="BK4" s="23"/>
      <c r="BL4" s="23"/>
      <c r="BM4" s="24"/>
      <c r="BN4" s="26">
        <f t="shared" ref="BN4:BN6" si="1">+IFERROR(BK4/AX4,0)</f>
        <v>0</v>
      </c>
      <c r="BO4" s="27">
        <f t="shared" ref="BO4:BO7" si="2">+IF(BP4="SI",IFERROR((IF(BP4="SI",BL4,0)/AX4),"REVISAR"),BH4)</f>
        <v>0</v>
      </c>
      <c r="BP4" s="24" t="s">
        <v>50</v>
      </c>
      <c r="BQ4" s="28" t="s">
        <v>968</v>
      </c>
      <c r="BR4" s="29"/>
      <c r="BS4" s="23"/>
      <c r="BT4" s="24"/>
      <c r="BU4" s="26">
        <f t="shared" ref="BU4:BU6" si="3">+IFERROR(BR4/AX4,0)</f>
        <v>0</v>
      </c>
      <c r="BV4" s="27">
        <f t="shared" ref="BV4:BV7" si="4">+IF(BW4="SI",IFERROR((IF(BW4="SI",BS4,0)/AX4),"REVISAR"),BO4)</f>
        <v>0</v>
      </c>
      <c r="BW4" s="24" t="s">
        <v>49</v>
      </c>
      <c r="BX4" s="24"/>
      <c r="BY4" s="23"/>
      <c r="BZ4" s="23"/>
      <c r="CA4" s="24"/>
      <c r="CB4" s="26">
        <f t="shared" ref="CB4:CB6" si="5">+IFERROR(BY4/AX4,0)</f>
        <v>0</v>
      </c>
      <c r="CC4" s="27">
        <f t="shared" ref="CC4:CC7" si="6">+IF(CD4="SI",IFERROR((IF(CD4="SI",BZ4,0)/AX4),"REVISAR"),BV4)</f>
        <v>0</v>
      </c>
      <c r="CD4" s="24" t="s">
        <v>49</v>
      </c>
      <c r="CE4" s="24"/>
      <c r="CF4" s="23"/>
      <c r="CG4" s="23"/>
      <c r="CH4" s="24"/>
      <c r="CI4" s="26">
        <f t="shared" ref="CI4:CI6" si="7">+IFERROR(CF4/AX4,0)</f>
        <v>0</v>
      </c>
      <c r="CJ4" s="27">
        <f t="shared" ref="CJ4:CJ7" si="8">+IF(CK4="SI",IFERROR((IF(CK4="SI",CG4,0)/AX4),"REVISAR"),CC4)</f>
        <v>0</v>
      </c>
      <c r="CK4" s="24" t="s">
        <v>49</v>
      </c>
      <c r="CL4" s="24"/>
      <c r="CM4" s="187">
        <v>1000</v>
      </c>
      <c r="CN4" s="187"/>
      <c r="CO4" s="24"/>
      <c r="CP4" s="26">
        <f t="shared" ref="CP4:CP6" si="9">+IFERROR(CM4/AX4,0)</f>
        <v>0.6333122229259025</v>
      </c>
      <c r="CQ4" s="27">
        <f t="shared" ref="CQ4:CQ7" si="10">+IF(CR4="SI",IFERROR((IF(CR4="SI",CN4,0)/AX4),"REVISAR"),CJ4)</f>
        <v>0</v>
      </c>
      <c r="CR4" s="24" t="s">
        <v>49</v>
      </c>
      <c r="CS4" s="24"/>
      <c r="CT4" s="23"/>
      <c r="CU4" s="23"/>
      <c r="CV4" s="24"/>
      <c r="CW4" s="26">
        <f t="shared" ref="CW4:CW6" si="11">+IFERROR(CT4/AX4,0)</f>
        <v>0</v>
      </c>
      <c r="CX4" s="27">
        <f t="shared" ref="CX4:CX7" si="12">+IF(CY4="SI",IFERROR((IF(CY4="SI",CU4,0)/AX4),"REVISAR"),CQ4)</f>
        <v>0</v>
      </c>
      <c r="CY4" s="24" t="s">
        <v>49</v>
      </c>
      <c r="CZ4" s="24"/>
      <c r="DA4" s="23"/>
      <c r="DB4" s="23"/>
      <c r="DC4" s="24"/>
      <c r="DD4" s="26">
        <f t="shared" ref="DD4:DD6" si="13">+IFERROR(DA4/AX4,0)</f>
        <v>0</v>
      </c>
      <c r="DE4" s="27">
        <f t="shared" ref="DE4:DE7" si="14">+IF(DF4="SI",IFERROR((IF(DF4="SI",DB4,0)/AX4),"REVISAR"),CX4)</f>
        <v>0</v>
      </c>
      <c r="DF4" s="24" t="s">
        <v>49</v>
      </c>
      <c r="DG4" s="24"/>
      <c r="DH4" s="23"/>
      <c r="DI4" s="23"/>
      <c r="DJ4" s="24"/>
      <c r="DK4" s="26">
        <f t="shared" ref="DK4:DK6" si="15">+IFERROR(DH4/AX4,0)</f>
        <v>0</v>
      </c>
      <c r="DL4" s="27">
        <f t="shared" ref="DL4:DL7" si="16">+IF(DM4="SI",IFERROR((IF(DM4="SI",DI4,0)/AX4),"REVISAR"),DE4)</f>
        <v>0</v>
      </c>
      <c r="DM4" s="24" t="s">
        <v>49</v>
      </c>
      <c r="DN4" s="24"/>
      <c r="DO4" s="23"/>
      <c r="DP4" s="23"/>
      <c r="DQ4" s="24"/>
      <c r="DR4" s="26">
        <f t="shared" ref="DR4:DR6" si="17">+IFERROR(DO4/AX4,0)</f>
        <v>0</v>
      </c>
      <c r="DS4" s="27">
        <f t="shared" ref="DS4:DS7" si="18">+IF(DT4="SI",IFERROR((IF(DT4="SI",DP4,0)/AX4),"REVISAR"),DL4)</f>
        <v>0</v>
      </c>
      <c r="DT4" s="24" t="s">
        <v>49</v>
      </c>
      <c r="DU4" s="24"/>
      <c r="DV4" s="23"/>
      <c r="DW4" s="23"/>
      <c r="DX4" s="24"/>
      <c r="DY4" s="26">
        <f t="shared" ref="DY4:DY6" si="19">+IFERROR(DV4/AX4,0)</f>
        <v>0</v>
      </c>
      <c r="DZ4" s="27">
        <f t="shared" ref="DZ4:DZ7" si="20">+IF(EA4="SI",IFERROR((IF(EA4="SI",DW4,0)/AX4),"REVISAR"),DS4)</f>
        <v>0</v>
      </c>
      <c r="EA4" s="24" t="s">
        <v>49</v>
      </c>
      <c r="EB4" s="24"/>
      <c r="EC4" s="30">
        <v>1579</v>
      </c>
      <c r="ED4" s="23"/>
      <c r="EE4" s="24"/>
      <c r="EF4" s="26">
        <f t="shared" ref="EF4:EF6" si="21">+IFERROR(EC4/AX4,0)</f>
        <v>1</v>
      </c>
      <c r="EG4" s="27">
        <f t="shared" ref="EG4:EG7" si="22">+IF(EH4="SI",IFERROR((IF(EH4="SI",ED4,0)/AX4),"REVISAR"),DZ4)</f>
        <v>0</v>
      </c>
      <c r="EH4" s="24" t="s">
        <v>49</v>
      </c>
      <c r="EI4" s="24"/>
      <c r="EJ4" s="31">
        <v>2026</v>
      </c>
    </row>
    <row r="5" spans="1:148" ht="37" customHeight="1" x14ac:dyDescent="0.25">
      <c r="B5" s="15" t="s">
        <v>84</v>
      </c>
      <c r="C5" s="15" t="s">
        <v>85</v>
      </c>
      <c r="D5" s="15" t="s">
        <v>106</v>
      </c>
      <c r="E5" s="15" t="s">
        <v>135</v>
      </c>
      <c r="F5" s="15" t="s">
        <v>244</v>
      </c>
      <c r="G5" s="16" t="s">
        <v>362</v>
      </c>
      <c r="H5" s="15"/>
      <c r="I5" s="15" t="s">
        <v>247</v>
      </c>
      <c r="J5" s="15" t="s">
        <v>248</v>
      </c>
      <c r="K5" s="15" t="s">
        <v>249</v>
      </c>
      <c r="L5" s="15" t="s">
        <v>280</v>
      </c>
      <c r="M5" s="15" t="s">
        <v>46</v>
      </c>
      <c r="N5" s="15" t="s">
        <v>47</v>
      </c>
      <c r="O5" s="21">
        <v>67</v>
      </c>
      <c r="P5" s="18" t="s">
        <v>108</v>
      </c>
      <c r="Q5" s="19" t="s">
        <v>252</v>
      </c>
      <c r="R5" s="18" t="s">
        <v>354</v>
      </c>
      <c r="S5" s="18" t="s">
        <v>641</v>
      </c>
      <c r="T5" s="18" t="s">
        <v>274</v>
      </c>
      <c r="U5" s="18" t="s">
        <v>260</v>
      </c>
      <c r="V5" s="18">
        <v>0</v>
      </c>
      <c r="W5" s="18" t="s">
        <v>640</v>
      </c>
      <c r="X5" s="19" t="s">
        <v>256</v>
      </c>
      <c r="Y5" s="20"/>
      <c r="Z5" s="20"/>
      <c r="AA5" s="20"/>
      <c r="AB5" s="20"/>
      <c r="AC5" s="20"/>
      <c r="AD5" s="20" t="s">
        <v>67</v>
      </c>
      <c r="AE5" s="20" t="s">
        <v>67</v>
      </c>
      <c r="AF5" s="20" t="s">
        <v>67</v>
      </c>
      <c r="AG5" s="20" t="s">
        <v>67</v>
      </c>
      <c r="AH5" s="21" t="s">
        <v>67</v>
      </c>
      <c r="AI5" s="21" t="s">
        <v>67</v>
      </c>
      <c r="AJ5" s="21" t="s">
        <v>67</v>
      </c>
      <c r="AK5" s="21" t="s">
        <v>67</v>
      </c>
      <c r="AL5" s="21" t="s">
        <v>67</v>
      </c>
      <c r="AM5" s="21" t="s">
        <v>48</v>
      </c>
      <c r="AN5" s="21" t="s">
        <v>67</v>
      </c>
      <c r="AO5" s="21" t="s">
        <v>67</v>
      </c>
      <c r="AP5" s="21" t="s">
        <v>67</v>
      </c>
      <c r="AQ5" s="21" t="s">
        <v>67</v>
      </c>
      <c r="AR5" s="22" t="s">
        <v>67</v>
      </c>
      <c r="AS5" s="21" t="s">
        <v>67</v>
      </c>
      <c r="AT5" s="207">
        <v>0</v>
      </c>
      <c r="AU5" s="190">
        <v>0</v>
      </c>
      <c r="AV5" s="190">
        <v>50</v>
      </c>
      <c r="AW5" s="197">
        <v>75</v>
      </c>
      <c r="AX5" s="190">
        <v>100</v>
      </c>
      <c r="AY5" s="190">
        <v>100</v>
      </c>
      <c r="AZ5" s="191"/>
      <c r="BA5" s="191"/>
      <c r="BB5" s="191"/>
      <c r="BC5" s="191"/>
      <c r="BD5" s="23"/>
      <c r="BE5" s="23"/>
      <c r="BF5" s="24"/>
      <c r="BG5" s="25">
        <f t="shared" si="0"/>
        <v>0</v>
      </c>
      <c r="BH5" s="26">
        <f t="shared" ref="BH5:BH6" si="23">IFERROR(BE5/AX5,0)</f>
        <v>0</v>
      </c>
      <c r="BI5" s="24" t="s">
        <v>50</v>
      </c>
      <c r="BJ5" s="24" t="s">
        <v>1007</v>
      </c>
      <c r="BK5" s="97"/>
      <c r="BL5" s="55"/>
      <c r="BM5" s="24"/>
      <c r="BN5" s="26">
        <f t="shared" si="1"/>
        <v>0</v>
      </c>
      <c r="BO5" s="27">
        <f t="shared" si="2"/>
        <v>0</v>
      </c>
      <c r="BP5" s="24" t="s">
        <v>50</v>
      </c>
      <c r="BQ5" s="28" t="s">
        <v>968</v>
      </c>
      <c r="BR5" s="97"/>
      <c r="BS5" s="55"/>
      <c r="BT5" s="24"/>
      <c r="BU5" s="26">
        <f t="shared" si="3"/>
        <v>0</v>
      </c>
      <c r="BV5" s="27">
        <f t="shared" si="4"/>
        <v>0</v>
      </c>
      <c r="BW5" s="24" t="s">
        <v>49</v>
      </c>
      <c r="BX5" s="96"/>
      <c r="BY5" s="23"/>
      <c r="BZ5" s="23"/>
      <c r="CA5" s="24"/>
      <c r="CB5" s="26">
        <f t="shared" si="5"/>
        <v>0</v>
      </c>
      <c r="CC5" s="27">
        <f t="shared" si="6"/>
        <v>0</v>
      </c>
      <c r="CD5" s="24" t="s">
        <v>49</v>
      </c>
      <c r="CE5" s="24"/>
      <c r="CF5" s="97"/>
      <c r="CG5" s="23"/>
      <c r="CH5" s="24"/>
      <c r="CI5" s="26">
        <f t="shared" si="7"/>
        <v>0</v>
      </c>
      <c r="CJ5" s="27">
        <f t="shared" si="8"/>
        <v>0</v>
      </c>
      <c r="CK5" s="24" t="s">
        <v>49</v>
      </c>
      <c r="CL5" s="24"/>
      <c r="CM5" s="214"/>
      <c r="CN5" s="187"/>
      <c r="CO5" s="24"/>
      <c r="CP5" s="26">
        <f t="shared" si="9"/>
        <v>0</v>
      </c>
      <c r="CQ5" s="27">
        <f t="shared" si="10"/>
        <v>0</v>
      </c>
      <c r="CR5" s="24" t="s">
        <v>49</v>
      </c>
      <c r="CS5" s="24"/>
      <c r="CT5" s="97"/>
      <c r="CU5" s="23"/>
      <c r="CV5" s="24"/>
      <c r="CW5" s="26">
        <f t="shared" si="11"/>
        <v>0</v>
      </c>
      <c r="CX5" s="27">
        <f t="shared" si="12"/>
        <v>0</v>
      </c>
      <c r="CY5" s="24" t="s">
        <v>49</v>
      </c>
      <c r="CZ5" s="24"/>
      <c r="DA5" s="97"/>
      <c r="DB5" s="23"/>
      <c r="DC5" s="24"/>
      <c r="DD5" s="26">
        <f t="shared" si="13"/>
        <v>0</v>
      </c>
      <c r="DE5" s="27">
        <f t="shared" si="14"/>
        <v>0</v>
      </c>
      <c r="DF5" s="24" t="s">
        <v>49</v>
      </c>
      <c r="DG5" s="24"/>
      <c r="DH5" s="97"/>
      <c r="DI5" s="23"/>
      <c r="DJ5" s="24"/>
      <c r="DK5" s="26">
        <f t="shared" si="15"/>
        <v>0</v>
      </c>
      <c r="DL5" s="27">
        <f t="shared" si="16"/>
        <v>0</v>
      </c>
      <c r="DM5" s="24" t="s">
        <v>49</v>
      </c>
      <c r="DN5" s="24"/>
      <c r="DO5" s="97"/>
      <c r="DP5" s="23"/>
      <c r="DQ5" s="24"/>
      <c r="DR5" s="26">
        <f t="shared" si="17"/>
        <v>0</v>
      </c>
      <c r="DS5" s="27">
        <f t="shared" si="18"/>
        <v>0</v>
      </c>
      <c r="DT5" s="24" t="s">
        <v>49</v>
      </c>
      <c r="DU5" s="24"/>
      <c r="DV5" s="97"/>
      <c r="DW5" s="23"/>
      <c r="DX5" s="24"/>
      <c r="DY5" s="26">
        <f t="shared" si="19"/>
        <v>0</v>
      </c>
      <c r="DZ5" s="27">
        <f t="shared" si="20"/>
        <v>0</v>
      </c>
      <c r="EA5" s="24" t="s">
        <v>49</v>
      </c>
      <c r="EB5" s="24"/>
      <c r="EC5" s="98">
        <v>100</v>
      </c>
      <c r="ED5" s="23"/>
      <c r="EE5" s="24"/>
      <c r="EF5" s="26">
        <f t="shared" si="21"/>
        <v>1</v>
      </c>
      <c r="EG5" s="27">
        <f t="shared" si="22"/>
        <v>0</v>
      </c>
      <c r="EH5" s="24" t="s">
        <v>49</v>
      </c>
      <c r="EI5" s="24"/>
      <c r="EJ5" s="31">
        <v>2026</v>
      </c>
    </row>
    <row r="6" spans="1:148" ht="37" customHeight="1" x14ac:dyDescent="0.25">
      <c r="B6" s="15" t="s">
        <v>84</v>
      </c>
      <c r="C6" s="15" t="s">
        <v>85</v>
      </c>
      <c r="D6" s="15" t="s">
        <v>106</v>
      </c>
      <c r="E6" s="15" t="s">
        <v>135</v>
      </c>
      <c r="F6" s="15" t="s">
        <v>244</v>
      </c>
      <c r="G6" s="16" t="s">
        <v>362</v>
      </c>
      <c r="H6" s="15"/>
      <c r="I6" s="15" t="s">
        <v>247</v>
      </c>
      <c r="J6" s="15" t="s">
        <v>248</v>
      </c>
      <c r="K6" s="15" t="s">
        <v>249</v>
      </c>
      <c r="L6" s="15" t="s">
        <v>280</v>
      </c>
      <c r="M6" s="15" t="s">
        <v>46</v>
      </c>
      <c r="N6" s="15" t="s">
        <v>107</v>
      </c>
      <c r="O6" s="21">
        <v>131</v>
      </c>
      <c r="P6" s="18" t="s">
        <v>642</v>
      </c>
      <c r="Q6" s="19" t="s">
        <v>252</v>
      </c>
      <c r="R6" s="18" t="s">
        <v>354</v>
      </c>
      <c r="S6" s="18" t="s">
        <v>643</v>
      </c>
      <c r="T6" s="18" t="s">
        <v>254</v>
      </c>
      <c r="U6" s="18" t="s">
        <v>255</v>
      </c>
      <c r="V6" s="18">
        <v>0</v>
      </c>
      <c r="W6" s="18" t="s">
        <v>640</v>
      </c>
      <c r="X6" s="19" t="s">
        <v>256</v>
      </c>
      <c r="Y6" s="20"/>
      <c r="Z6" s="20"/>
      <c r="AA6" s="20"/>
      <c r="AB6" s="20"/>
      <c r="AC6" s="20"/>
      <c r="AD6" s="20" t="s">
        <v>67</v>
      </c>
      <c r="AE6" s="20" t="s">
        <v>67</v>
      </c>
      <c r="AF6" s="20" t="s">
        <v>67</v>
      </c>
      <c r="AG6" s="20" t="s">
        <v>67</v>
      </c>
      <c r="AH6" s="21" t="s">
        <v>67</v>
      </c>
      <c r="AI6" s="21" t="s">
        <v>67</v>
      </c>
      <c r="AJ6" s="21" t="s">
        <v>67</v>
      </c>
      <c r="AK6" s="21" t="s">
        <v>67</v>
      </c>
      <c r="AL6" s="21" t="s">
        <v>67</v>
      </c>
      <c r="AM6" s="21" t="s">
        <v>67</v>
      </c>
      <c r="AN6" s="21" t="s">
        <v>48</v>
      </c>
      <c r="AO6" s="21" t="s">
        <v>67</v>
      </c>
      <c r="AP6" s="21" t="s">
        <v>67</v>
      </c>
      <c r="AQ6" s="21" t="s">
        <v>67</v>
      </c>
      <c r="AR6" s="22" t="s">
        <v>67</v>
      </c>
      <c r="AS6" s="21" t="s">
        <v>67</v>
      </c>
      <c r="AT6" s="207">
        <v>0</v>
      </c>
      <c r="AU6" s="190">
        <v>0</v>
      </c>
      <c r="AV6" s="190">
        <v>0</v>
      </c>
      <c r="AW6" s="190">
        <v>1500</v>
      </c>
      <c r="AX6" s="190">
        <v>3000</v>
      </c>
      <c r="AY6" s="190">
        <v>3000</v>
      </c>
      <c r="AZ6" s="191"/>
      <c r="BA6" s="191"/>
      <c r="BB6" s="191"/>
      <c r="BC6" s="191"/>
      <c r="BD6" s="23"/>
      <c r="BE6" s="23"/>
      <c r="BF6" s="24"/>
      <c r="BG6" s="25">
        <f t="shared" si="0"/>
        <v>0</v>
      </c>
      <c r="BH6" s="26">
        <f t="shared" si="23"/>
        <v>0</v>
      </c>
      <c r="BI6" s="24" t="s">
        <v>50</v>
      </c>
      <c r="BJ6" s="24" t="s">
        <v>1007</v>
      </c>
      <c r="BK6" s="23"/>
      <c r="BL6" s="23"/>
      <c r="BM6" s="24"/>
      <c r="BN6" s="26">
        <f t="shared" si="1"/>
        <v>0</v>
      </c>
      <c r="BO6" s="27">
        <f t="shared" si="2"/>
        <v>0</v>
      </c>
      <c r="BP6" s="24" t="s">
        <v>50</v>
      </c>
      <c r="BQ6" s="28" t="s">
        <v>968</v>
      </c>
      <c r="BR6" s="29"/>
      <c r="BS6" s="23"/>
      <c r="BT6" s="24"/>
      <c r="BU6" s="26">
        <f t="shared" si="3"/>
        <v>0</v>
      </c>
      <c r="BV6" s="27">
        <f t="shared" si="4"/>
        <v>0</v>
      </c>
      <c r="BW6" s="24" t="s">
        <v>49</v>
      </c>
      <c r="BX6" s="24"/>
      <c r="BY6" s="23"/>
      <c r="BZ6" s="23"/>
      <c r="CA6" s="24"/>
      <c r="CB6" s="26">
        <f t="shared" si="5"/>
        <v>0</v>
      </c>
      <c r="CC6" s="27">
        <f t="shared" si="6"/>
        <v>0</v>
      </c>
      <c r="CD6" s="24" t="s">
        <v>49</v>
      </c>
      <c r="CE6" s="24"/>
      <c r="CF6" s="23"/>
      <c r="CG6" s="23"/>
      <c r="CH6" s="24"/>
      <c r="CI6" s="26">
        <f t="shared" si="7"/>
        <v>0</v>
      </c>
      <c r="CJ6" s="27">
        <f t="shared" si="8"/>
        <v>0</v>
      </c>
      <c r="CK6" s="24" t="s">
        <v>49</v>
      </c>
      <c r="CL6" s="24"/>
      <c r="CM6" s="187">
        <v>1500</v>
      </c>
      <c r="CN6" s="187"/>
      <c r="CO6" s="24"/>
      <c r="CP6" s="26">
        <f t="shared" si="9"/>
        <v>0.5</v>
      </c>
      <c r="CQ6" s="27">
        <f t="shared" si="10"/>
        <v>0</v>
      </c>
      <c r="CR6" s="24" t="s">
        <v>49</v>
      </c>
      <c r="CS6" s="24"/>
      <c r="CT6" s="23"/>
      <c r="CU6" s="23"/>
      <c r="CV6" s="24"/>
      <c r="CW6" s="26">
        <f t="shared" si="11"/>
        <v>0</v>
      </c>
      <c r="CX6" s="27">
        <f t="shared" si="12"/>
        <v>0</v>
      </c>
      <c r="CY6" s="24" t="s">
        <v>49</v>
      </c>
      <c r="CZ6" s="24"/>
      <c r="DA6" s="23"/>
      <c r="DB6" s="23"/>
      <c r="DC6" s="24"/>
      <c r="DD6" s="26">
        <f t="shared" si="13"/>
        <v>0</v>
      </c>
      <c r="DE6" s="27">
        <f t="shared" si="14"/>
        <v>0</v>
      </c>
      <c r="DF6" s="24" t="s">
        <v>49</v>
      </c>
      <c r="DG6" s="24"/>
      <c r="DH6" s="23"/>
      <c r="DI6" s="23"/>
      <c r="DJ6" s="24"/>
      <c r="DK6" s="26">
        <f t="shared" si="15"/>
        <v>0</v>
      </c>
      <c r="DL6" s="27">
        <f t="shared" si="16"/>
        <v>0</v>
      </c>
      <c r="DM6" s="24" t="s">
        <v>49</v>
      </c>
      <c r="DN6" s="24"/>
      <c r="DO6" s="23"/>
      <c r="DP6" s="23"/>
      <c r="DQ6" s="24"/>
      <c r="DR6" s="26">
        <f t="shared" si="17"/>
        <v>0</v>
      </c>
      <c r="DS6" s="27">
        <f t="shared" si="18"/>
        <v>0</v>
      </c>
      <c r="DT6" s="24" t="s">
        <v>49</v>
      </c>
      <c r="DU6" s="24"/>
      <c r="DV6" s="23"/>
      <c r="DW6" s="23"/>
      <c r="DX6" s="24"/>
      <c r="DY6" s="26">
        <f t="shared" si="19"/>
        <v>0</v>
      </c>
      <c r="DZ6" s="27">
        <f t="shared" si="20"/>
        <v>0</v>
      </c>
      <c r="EA6" s="24" t="s">
        <v>49</v>
      </c>
      <c r="EB6" s="24"/>
      <c r="EC6" s="30">
        <v>3000</v>
      </c>
      <c r="ED6" s="23"/>
      <c r="EE6" s="24"/>
      <c r="EF6" s="26">
        <f t="shared" si="21"/>
        <v>1</v>
      </c>
      <c r="EG6" s="27">
        <f t="shared" si="22"/>
        <v>0</v>
      </c>
      <c r="EH6" s="24" t="s">
        <v>49</v>
      </c>
      <c r="EI6" s="24"/>
      <c r="EJ6" s="31">
        <v>2026</v>
      </c>
    </row>
    <row r="7" spans="1:148" ht="37" customHeight="1" x14ac:dyDescent="0.25">
      <c r="B7" s="15" t="s">
        <v>55</v>
      </c>
      <c r="C7" s="15" t="s">
        <v>56</v>
      </c>
      <c r="D7" s="15" t="s">
        <v>60</v>
      </c>
      <c r="E7" s="15" t="s">
        <v>135</v>
      </c>
      <c r="F7" s="15" t="s">
        <v>244</v>
      </c>
      <c r="G7" s="16" t="s">
        <v>362</v>
      </c>
      <c r="H7" s="15" t="s">
        <v>345</v>
      </c>
      <c r="I7" s="15" t="s">
        <v>247</v>
      </c>
      <c r="J7" s="15" t="s">
        <v>346</v>
      </c>
      <c r="K7" s="15" t="s">
        <v>347</v>
      </c>
      <c r="L7" s="15" t="s">
        <v>363</v>
      </c>
      <c r="M7" s="15" t="s">
        <v>58</v>
      </c>
      <c r="N7" s="15" t="s">
        <v>61</v>
      </c>
      <c r="O7" s="21">
        <v>117</v>
      </c>
      <c r="P7" s="20" t="s">
        <v>364</v>
      </c>
      <c r="Q7" s="19" t="s">
        <v>252</v>
      </c>
      <c r="R7" s="18" t="s">
        <v>354</v>
      </c>
      <c r="S7" s="18" t="s">
        <v>365</v>
      </c>
      <c r="T7" s="18" t="s">
        <v>254</v>
      </c>
      <c r="U7" s="18" t="s">
        <v>332</v>
      </c>
      <c r="V7" s="18">
        <v>0</v>
      </c>
      <c r="W7" s="18" t="s">
        <v>1103</v>
      </c>
      <c r="X7" s="19" t="s">
        <v>256</v>
      </c>
      <c r="Y7" s="20" t="s">
        <v>1100</v>
      </c>
      <c r="Z7" s="20" t="s">
        <v>67</v>
      </c>
      <c r="AA7" s="20" t="s">
        <v>67</v>
      </c>
      <c r="AB7" s="20" t="s">
        <v>67</v>
      </c>
      <c r="AC7" s="20" t="s">
        <v>67</v>
      </c>
      <c r="AD7" s="20" t="s">
        <v>67</v>
      </c>
      <c r="AE7" s="20" t="s">
        <v>67</v>
      </c>
      <c r="AF7" s="20" t="s">
        <v>67</v>
      </c>
      <c r="AG7" s="20" t="s">
        <v>67</v>
      </c>
      <c r="AH7" s="21" t="s">
        <v>67</v>
      </c>
      <c r="AI7" s="21" t="s">
        <v>67</v>
      </c>
      <c r="AJ7" s="21" t="s">
        <v>67</v>
      </c>
      <c r="AK7" s="21" t="s">
        <v>67</v>
      </c>
      <c r="AL7" s="21" t="s">
        <v>67</v>
      </c>
      <c r="AM7" s="21" t="s">
        <v>67</v>
      </c>
      <c r="AN7" s="21" t="s">
        <v>67</v>
      </c>
      <c r="AO7" s="21" t="s">
        <v>67</v>
      </c>
      <c r="AP7" s="21" t="s">
        <v>67</v>
      </c>
      <c r="AQ7" s="21" t="s">
        <v>67</v>
      </c>
      <c r="AR7" s="22" t="s">
        <v>67</v>
      </c>
      <c r="AS7" s="21" t="s">
        <v>67</v>
      </c>
      <c r="AT7" s="21"/>
      <c r="AU7" s="21"/>
      <c r="AV7" s="190"/>
      <c r="AW7" s="190">
        <v>200</v>
      </c>
      <c r="AX7" s="190">
        <v>200</v>
      </c>
      <c r="AY7" s="190">
        <v>200</v>
      </c>
      <c r="AZ7" s="191"/>
      <c r="BA7" s="191"/>
      <c r="BB7" s="191"/>
      <c r="BC7" s="191"/>
      <c r="BD7" s="23"/>
      <c r="BE7" s="23"/>
      <c r="BF7" s="24"/>
      <c r="BG7" s="25">
        <f t="shared" ref="BG7" si="24">IFERROR(BD7/AX7,0)</f>
        <v>0</v>
      </c>
      <c r="BH7" s="26">
        <f>IFERROR(BE7/AX7,0)</f>
        <v>0</v>
      </c>
      <c r="BI7" s="24" t="s">
        <v>49</v>
      </c>
      <c r="BJ7" s="24"/>
      <c r="BK7" s="23"/>
      <c r="BL7" s="23"/>
      <c r="BM7" s="24"/>
      <c r="BN7" s="26">
        <f t="shared" ref="BN7" si="25">+IFERROR(BK7/AX7,0)</f>
        <v>0</v>
      </c>
      <c r="BO7" s="27">
        <f t="shared" si="2"/>
        <v>0</v>
      </c>
      <c r="BP7" s="24" t="s">
        <v>49</v>
      </c>
      <c r="BQ7" s="28"/>
      <c r="BR7" s="29">
        <v>50</v>
      </c>
      <c r="BS7" s="23">
        <v>85</v>
      </c>
      <c r="BT7" s="24" t="s">
        <v>1104</v>
      </c>
      <c r="BU7" s="26">
        <f t="shared" ref="BU7" si="26">+IFERROR(BR7/AX7,0)</f>
        <v>0.25</v>
      </c>
      <c r="BV7" s="27">
        <f t="shared" si="4"/>
        <v>0.42499999999999999</v>
      </c>
      <c r="BW7" s="24" t="s">
        <v>50</v>
      </c>
      <c r="BX7" s="24" t="s">
        <v>1105</v>
      </c>
      <c r="BY7" s="23"/>
      <c r="BZ7" s="23"/>
      <c r="CA7" s="24"/>
      <c r="CB7" s="26">
        <f t="shared" ref="CB7" si="27">+IFERROR(BY7/AX7,0)</f>
        <v>0</v>
      </c>
      <c r="CC7" s="27">
        <f t="shared" si="6"/>
        <v>0.42499999999999999</v>
      </c>
      <c r="CD7" s="24" t="s">
        <v>49</v>
      </c>
      <c r="CE7" s="24"/>
      <c r="CF7" s="23"/>
      <c r="CG7" s="23"/>
      <c r="CH7" s="24"/>
      <c r="CI7" s="26">
        <f t="shared" ref="CI7" si="28">+IFERROR(CF7/AX7,0)</f>
        <v>0</v>
      </c>
      <c r="CJ7" s="27">
        <f t="shared" si="8"/>
        <v>0.42499999999999999</v>
      </c>
      <c r="CK7" s="24" t="s">
        <v>49</v>
      </c>
      <c r="CL7" s="24"/>
      <c r="CM7" s="187">
        <v>100</v>
      </c>
      <c r="CN7" s="187"/>
      <c r="CO7" s="24"/>
      <c r="CP7" s="26">
        <f t="shared" ref="CP7" si="29">+IFERROR(CM7/AX7,0)</f>
        <v>0.5</v>
      </c>
      <c r="CQ7" s="27">
        <f t="shared" si="10"/>
        <v>0.42499999999999999</v>
      </c>
      <c r="CR7" s="24" t="s">
        <v>49</v>
      </c>
      <c r="CS7" s="24"/>
      <c r="CT7" s="23"/>
      <c r="CU7" s="23"/>
      <c r="CV7" s="24"/>
      <c r="CW7" s="26">
        <f t="shared" ref="CW7" si="30">+IFERROR(CT7/AX7,0)</f>
        <v>0</v>
      </c>
      <c r="CX7" s="27">
        <f t="shared" si="12"/>
        <v>0.42499999999999999</v>
      </c>
      <c r="CY7" s="24" t="s">
        <v>49</v>
      </c>
      <c r="CZ7" s="24"/>
      <c r="DA7" s="23"/>
      <c r="DB7" s="23"/>
      <c r="DC7" s="24"/>
      <c r="DD7" s="26">
        <f t="shared" ref="DD7" si="31">+IFERROR(DA7/AX7,0)</f>
        <v>0</v>
      </c>
      <c r="DE7" s="27">
        <f t="shared" si="14"/>
        <v>0.42499999999999999</v>
      </c>
      <c r="DF7" s="24" t="s">
        <v>49</v>
      </c>
      <c r="DG7" s="24"/>
      <c r="DH7" s="23">
        <v>150</v>
      </c>
      <c r="DI7" s="23"/>
      <c r="DJ7" s="24"/>
      <c r="DK7" s="26">
        <f t="shared" ref="DK7" si="32">+IFERROR(DH7/AX7,0)</f>
        <v>0.75</v>
      </c>
      <c r="DL7" s="27">
        <f t="shared" si="16"/>
        <v>0.42499999999999999</v>
      </c>
      <c r="DM7" s="24" t="s">
        <v>49</v>
      </c>
      <c r="DN7" s="24"/>
      <c r="DO7" s="23"/>
      <c r="DP7" s="23"/>
      <c r="DQ7" s="24"/>
      <c r="DR7" s="26">
        <f t="shared" ref="DR7" si="33">+IFERROR(DO7/AX7,0)</f>
        <v>0</v>
      </c>
      <c r="DS7" s="27">
        <f t="shared" si="18"/>
        <v>0.42499999999999999</v>
      </c>
      <c r="DT7" s="24" t="s">
        <v>49</v>
      </c>
      <c r="DU7" s="24"/>
      <c r="DV7" s="23"/>
      <c r="DW7" s="23"/>
      <c r="DX7" s="24"/>
      <c r="DY7" s="26">
        <f t="shared" ref="DY7" si="34">+IFERROR(DV7/AX7,0)</f>
        <v>0</v>
      </c>
      <c r="DZ7" s="27">
        <f t="shared" si="20"/>
        <v>0.42499999999999999</v>
      </c>
      <c r="EA7" s="24" t="s">
        <v>49</v>
      </c>
      <c r="EB7" s="24"/>
      <c r="EC7" s="216">
        <v>200</v>
      </c>
      <c r="ED7" s="23"/>
      <c r="EE7" s="24"/>
      <c r="EF7" s="26">
        <f t="shared" ref="EF7" si="35">+IFERROR(EC7/AX7,0)</f>
        <v>1</v>
      </c>
      <c r="EG7" s="27">
        <f t="shared" si="22"/>
        <v>0.42499999999999999</v>
      </c>
      <c r="EH7" s="24" t="s">
        <v>49</v>
      </c>
      <c r="EI7" s="24"/>
      <c r="EJ7" s="31">
        <v>2026</v>
      </c>
    </row>
    <row r="8" spans="1:148" ht="19" x14ac:dyDescent="0.25">
      <c r="B8" s="107"/>
      <c r="C8" s="107"/>
      <c r="D8" s="107"/>
      <c r="E8" s="107"/>
      <c r="F8" s="107"/>
      <c r="G8" s="108"/>
      <c r="H8" s="107"/>
      <c r="I8" s="107"/>
      <c r="J8" s="107"/>
      <c r="K8" s="107"/>
      <c r="L8" s="107"/>
      <c r="M8" s="107"/>
      <c r="N8" s="107"/>
      <c r="O8" s="109"/>
      <c r="P8" s="110"/>
      <c r="Q8" s="111"/>
      <c r="R8" s="110"/>
      <c r="S8" s="110"/>
      <c r="T8" s="110"/>
      <c r="U8" s="110"/>
      <c r="V8" s="110"/>
      <c r="W8" s="110"/>
      <c r="X8" s="112"/>
      <c r="Y8" s="113"/>
      <c r="Z8" s="113"/>
      <c r="AA8" s="113"/>
      <c r="AB8" s="113"/>
      <c r="AC8" s="113"/>
      <c r="AD8" s="113"/>
      <c r="AE8" s="113"/>
      <c r="AF8" s="113"/>
      <c r="AG8" s="113"/>
      <c r="AH8" s="109"/>
      <c r="AI8" s="109"/>
      <c r="AJ8" s="109"/>
      <c r="AK8" s="109"/>
      <c r="AL8" s="109"/>
      <c r="AM8" s="109"/>
      <c r="AN8" s="109"/>
      <c r="AO8" s="109"/>
      <c r="AP8" s="109"/>
      <c r="AQ8" s="109"/>
      <c r="AR8" s="111"/>
      <c r="AS8" s="109"/>
      <c r="AT8" s="109"/>
      <c r="AU8" s="109"/>
      <c r="AV8" s="219"/>
      <c r="AW8" s="219"/>
      <c r="AX8" s="219"/>
      <c r="AY8" s="219"/>
      <c r="AZ8" s="220"/>
      <c r="BA8" s="220"/>
      <c r="BB8" s="220"/>
      <c r="BC8" s="220"/>
      <c r="BD8" s="114"/>
      <c r="BE8" s="114"/>
      <c r="BF8" s="114"/>
      <c r="BG8" s="115"/>
      <c r="BH8" s="114"/>
      <c r="BI8" s="114"/>
      <c r="BJ8" s="114"/>
      <c r="BK8" s="114"/>
      <c r="BL8" s="114"/>
      <c r="BM8" s="114"/>
      <c r="BN8" s="114"/>
      <c r="BO8" s="114"/>
      <c r="BP8" s="114"/>
      <c r="BQ8" s="115"/>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6"/>
      <c r="ED8" s="114"/>
      <c r="EE8" s="114"/>
      <c r="EF8" s="114"/>
      <c r="EG8" s="114"/>
      <c r="EH8" s="114"/>
      <c r="EI8" s="114"/>
      <c r="EJ8" s="31"/>
    </row>
    <row r="9" spans="1:148" ht="19" x14ac:dyDescent="0.25">
      <c r="B9" s="118" t="s">
        <v>66</v>
      </c>
      <c r="C9" s="118" t="s">
        <v>66</v>
      </c>
      <c r="D9" s="118" t="s">
        <v>66</v>
      </c>
      <c r="E9" s="118" t="s">
        <v>66</v>
      </c>
      <c r="F9" s="118" t="s">
        <v>66</v>
      </c>
      <c r="G9" s="118" t="s">
        <v>66</v>
      </c>
      <c r="H9" s="118" t="s">
        <v>66</v>
      </c>
      <c r="I9" s="118" t="s">
        <v>66</v>
      </c>
      <c r="J9" s="118" t="s">
        <v>66</v>
      </c>
      <c r="K9" s="118" t="s">
        <v>66</v>
      </c>
      <c r="L9" s="118" t="s">
        <v>66</v>
      </c>
      <c r="M9" s="118" t="s">
        <v>66</v>
      </c>
      <c r="N9" s="118" t="s">
        <v>66</v>
      </c>
      <c r="O9" s="119" t="s">
        <v>66</v>
      </c>
      <c r="P9" s="119" t="s">
        <v>66</v>
      </c>
      <c r="Q9" s="119" t="s">
        <v>66</v>
      </c>
      <c r="R9" s="119" t="s">
        <v>66</v>
      </c>
      <c r="S9" s="119" t="s">
        <v>66</v>
      </c>
      <c r="T9" s="119" t="s">
        <v>66</v>
      </c>
      <c r="U9" s="119" t="s">
        <v>66</v>
      </c>
      <c r="V9" s="119" t="s">
        <v>66</v>
      </c>
      <c r="W9" s="119" t="s">
        <v>66</v>
      </c>
      <c r="X9" s="119" t="s">
        <v>66</v>
      </c>
      <c r="Y9" s="119" t="s">
        <v>66</v>
      </c>
      <c r="Z9" s="119" t="s">
        <v>66</v>
      </c>
      <c r="AA9" s="119" t="s">
        <v>66</v>
      </c>
      <c r="AB9" s="119" t="s">
        <v>66</v>
      </c>
      <c r="AC9" s="119" t="s">
        <v>66</v>
      </c>
      <c r="AD9" s="119" t="s">
        <v>66</v>
      </c>
      <c r="AE9" s="119" t="s">
        <v>66</v>
      </c>
      <c r="AF9" s="119" t="s">
        <v>66</v>
      </c>
      <c r="AG9" s="119" t="s">
        <v>66</v>
      </c>
      <c r="AH9" s="119" t="s">
        <v>66</v>
      </c>
      <c r="AI9" s="119" t="s">
        <v>66</v>
      </c>
      <c r="AJ9" s="119" t="s">
        <v>66</v>
      </c>
      <c r="AK9" s="119" t="s">
        <v>66</v>
      </c>
      <c r="AL9" s="119" t="s">
        <v>66</v>
      </c>
      <c r="AM9" s="119" t="s">
        <v>66</v>
      </c>
      <c r="AN9" s="119" t="s">
        <v>66</v>
      </c>
      <c r="AO9" s="119" t="s">
        <v>66</v>
      </c>
      <c r="AP9" s="119" t="s">
        <v>66</v>
      </c>
      <c r="AQ9" s="119" t="s">
        <v>66</v>
      </c>
      <c r="AR9" s="119" t="s">
        <v>66</v>
      </c>
      <c r="AS9" s="119" t="s">
        <v>66</v>
      </c>
      <c r="AT9" s="119" t="s">
        <v>66</v>
      </c>
      <c r="AU9" s="119" t="s">
        <v>66</v>
      </c>
      <c r="AV9" s="119" t="s">
        <v>66</v>
      </c>
      <c r="AW9" s="119" t="s">
        <v>66</v>
      </c>
      <c r="AX9" s="119" t="s">
        <v>66</v>
      </c>
      <c r="AY9" s="119" t="s">
        <v>66</v>
      </c>
      <c r="AZ9" s="119" t="s">
        <v>66</v>
      </c>
      <c r="BA9" s="119" t="s">
        <v>66</v>
      </c>
      <c r="BB9" s="119" t="s">
        <v>66</v>
      </c>
      <c r="BC9" s="119" t="s">
        <v>66</v>
      </c>
      <c r="BD9" s="119" t="s">
        <v>66</v>
      </c>
      <c r="BE9" s="119"/>
      <c r="BF9" s="119"/>
      <c r="BG9" s="119"/>
      <c r="BH9" s="119"/>
      <c r="BI9" s="119"/>
      <c r="BJ9" s="119"/>
      <c r="BK9" s="119" t="s">
        <v>66</v>
      </c>
      <c r="BL9" s="119"/>
      <c r="BM9" s="119"/>
      <c r="BN9" s="119"/>
      <c r="BO9" s="119"/>
      <c r="BP9" s="119"/>
      <c r="BQ9" s="119"/>
      <c r="BR9" s="119" t="s">
        <v>66</v>
      </c>
      <c r="BS9" s="119"/>
      <c r="BT9" s="119"/>
      <c r="BU9" s="119"/>
      <c r="BV9" s="119"/>
      <c r="BW9" s="119"/>
      <c r="BX9" s="119"/>
      <c r="BY9" s="119" t="s">
        <v>66</v>
      </c>
      <c r="BZ9" s="119"/>
      <c r="CA9" s="119"/>
      <c r="CB9" s="119"/>
      <c r="CC9" s="119"/>
      <c r="CD9" s="119"/>
      <c r="CE9" s="119"/>
      <c r="CF9" s="119" t="s">
        <v>66</v>
      </c>
      <c r="CG9" s="119"/>
      <c r="CH9" s="119"/>
      <c r="CI9" s="119"/>
      <c r="CJ9" s="119"/>
      <c r="CK9" s="119"/>
      <c r="CL9" s="119"/>
      <c r="CM9" s="119" t="s">
        <v>66</v>
      </c>
      <c r="CN9" s="119"/>
      <c r="CO9" s="119"/>
      <c r="CP9" s="119"/>
      <c r="CQ9" s="119"/>
      <c r="CR9" s="119"/>
      <c r="CS9" s="119"/>
      <c r="CT9" s="119" t="s">
        <v>66</v>
      </c>
      <c r="CU9" s="119"/>
      <c r="CV9" s="119"/>
      <c r="CW9" s="119"/>
      <c r="CX9" s="119"/>
      <c r="CY9" s="119"/>
      <c r="CZ9" s="119"/>
      <c r="DA9" s="119" t="s">
        <v>66</v>
      </c>
      <c r="DB9" s="119"/>
      <c r="DC9" s="119"/>
      <c r="DD9" s="119"/>
      <c r="DE9" s="119"/>
      <c r="DF9" s="119"/>
      <c r="DG9" s="119"/>
      <c r="DH9" s="119" t="s">
        <v>66</v>
      </c>
      <c r="DI9" s="119"/>
      <c r="DJ9" s="119"/>
      <c r="DK9" s="119"/>
      <c r="DL9" s="119"/>
      <c r="DM9" s="119"/>
      <c r="DN9" s="119"/>
      <c r="DO9" s="119" t="s">
        <v>66</v>
      </c>
      <c r="DP9" s="119"/>
      <c r="DQ9" s="119"/>
      <c r="DR9" s="119"/>
      <c r="DS9" s="119"/>
      <c r="DT9" s="119"/>
      <c r="DU9" s="119"/>
      <c r="DV9" s="119" t="s">
        <v>66</v>
      </c>
      <c r="DW9" s="119"/>
      <c r="DX9" s="119"/>
      <c r="DY9" s="119"/>
      <c r="DZ9" s="119"/>
      <c r="EA9" s="119"/>
      <c r="EB9" s="119"/>
      <c r="EC9" s="119" t="s">
        <v>66</v>
      </c>
      <c r="ED9" s="119"/>
      <c r="EE9" s="119"/>
      <c r="EF9" s="119"/>
      <c r="EG9" s="119"/>
      <c r="EH9" s="119"/>
      <c r="EI9" s="119"/>
      <c r="EJ9" s="119"/>
    </row>
    <row r="10" spans="1:148" ht="19" x14ac:dyDescent="0.25"/>
    <row r="11" spans="1:148" ht="19" x14ac:dyDescent="0.25"/>
    <row r="12" spans="1:148" ht="19" x14ac:dyDescent="0.25"/>
    <row r="13" spans="1:148" ht="19" x14ac:dyDescent="0.25"/>
    <row r="14" spans="1:148" ht="19" x14ac:dyDescent="0.25"/>
    <row r="15" spans="1:148" ht="19" x14ac:dyDescent="0.25"/>
    <row r="16" spans="1:148" ht="19" x14ac:dyDescent="0.25"/>
    <row r="17" ht="19" x14ac:dyDescent="0.25"/>
    <row r="18" ht="19" x14ac:dyDescent="0.25"/>
    <row r="19" ht="19" x14ac:dyDescent="0.25"/>
    <row r="20" ht="19" x14ac:dyDescent="0.25"/>
    <row r="21" ht="19" x14ac:dyDescent="0.25"/>
    <row r="22" ht="19" x14ac:dyDescent="0.25"/>
    <row r="23" ht="19" x14ac:dyDescent="0.25"/>
    <row r="24" ht="19" x14ac:dyDescent="0.25"/>
    <row r="25" ht="19" x14ac:dyDescent="0.25"/>
    <row r="26" ht="19" x14ac:dyDescent="0.25"/>
    <row r="27" ht="19" x14ac:dyDescent="0.25"/>
    <row r="28" ht="19" x14ac:dyDescent="0.25"/>
    <row r="29" ht="19" x14ac:dyDescent="0.25"/>
    <row r="30" ht="19" x14ac:dyDescent="0.25"/>
    <row r="31" ht="19" x14ac:dyDescent="0.25"/>
    <row r="32" ht="19" x14ac:dyDescent="0.25"/>
    <row r="33" ht="19" x14ac:dyDescent="0.25"/>
    <row r="34" ht="19" x14ac:dyDescent="0.25"/>
    <row r="35" ht="19" x14ac:dyDescent="0.25"/>
    <row r="36" ht="19" x14ac:dyDescent="0.25"/>
    <row r="37" ht="19" x14ac:dyDescent="0.25"/>
    <row r="38" ht="19" x14ac:dyDescent="0.25"/>
    <row r="39" ht="19" x14ac:dyDescent="0.25"/>
    <row r="40" ht="19" x14ac:dyDescent="0.25"/>
    <row r="41" ht="19" x14ac:dyDescent="0.25"/>
    <row r="42" ht="19" x14ac:dyDescent="0.25"/>
    <row r="43" ht="19" x14ac:dyDescent="0.25"/>
    <row r="44" ht="19" x14ac:dyDescent="0.25"/>
    <row r="45" ht="19" x14ac:dyDescent="0.25"/>
    <row r="46" ht="19" x14ac:dyDescent="0.25"/>
    <row r="49" ht="19" x14ac:dyDescent="0.25"/>
    <row r="50" ht="19" x14ac:dyDescent="0.25"/>
    <row r="51" ht="19" x14ac:dyDescent="0.25"/>
    <row r="52" ht="19" x14ac:dyDescent="0.25"/>
    <row r="53" ht="19" x14ac:dyDescent="0.25"/>
    <row r="54" ht="19" x14ac:dyDescent="0.25"/>
    <row r="55" ht="19" x14ac:dyDescent="0.25"/>
    <row r="56" ht="19" x14ac:dyDescent="0.25"/>
    <row r="57" ht="19" x14ac:dyDescent="0.25"/>
    <row r="58" ht="19" x14ac:dyDescent="0.25"/>
    <row r="59" ht="19" x14ac:dyDescent="0.25"/>
    <row r="60" ht="19" x14ac:dyDescent="0.25"/>
    <row r="61" ht="19" x14ac:dyDescent="0.25"/>
    <row r="62" ht="19" x14ac:dyDescent="0.25"/>
    <row r="63" ht="19" x14ac:dyDescent="0.25"/>
    <row r="64" ht="19" x14ac:dyDescent="0.25"/>
    <row r="65" ht="19" x14ac:dyDescent="0.25"/>
    <row r="66" ht="19" x14ac:dyDescent="0.25"/>
    <row r="67" ht="19" x14ac:dyDescent="0.25"/>
    <row r="68" ht="19" x14ac:dyDescent="0.25"/>
    <row r="69" ht="19" x14ac:dyDescent="0.25"/>
    <row r="70" ht="19" x14ac:dyDescent="0.25"/>
    <row r="71" ht="19" x14ac:dyDescent="0.25"/>
    <row r="72" ht="19" x14ac:dyDescent="0.25"/>
    <row r="73" ht="19" x14ac:dyDescent="0.25"/>
    <row r="74" ht="19" x14ac:dyDescent="0.25"/>
    <row r="75" ht="19" x14ac:dyDescent="0.25"/>
    <row r="76" ht="19" x14ac:dyDescent="0.25"/>
    <row r="77" ht="19" x14ac:dyDescent="0.25"/>
    <row r="78" ht="19" x14ac:dyDescent="0.25"/>
    <row r="79" ht="19" x14ac:dyDescent="0.25"/>
    <row r="80" ht="19" x14ac:dyDescent="0.25"/>
    <row r="81" ht="19" x14ac:dyDescent="0.25"/>
    <row r="82" ht="19" x14ac:dyDescent="0.25"/>
    <row r="83" ht="19" x14ac:dyDescent="0.25"/>
    <row r="84" ht="19" x14ac:dyDescent="0.25"/>
    <row r="85" ht="19" x14ac:dyDescent="0.25"/>
    <row r="86" ht="19" x14ac:dyDescent="0.25"/>
    <row r="87" ht="19" x14ac:dyDescent="0.25"/>
    <row r="88" ht="19" x14ac:dyDescent="0.25"/>
    <row r="89" ht="19" x14ac:dyDescent="0.25"/>
    <row r="90" ht="19" x14ac:dyDescent="0.25"/>
    <row r="91" ht="19" x14ac:dyDescent="0.25"/>
    <row r="92" ht="19" x14ac:dyDescent="0.25"/>
    <row r="93" ht="19" x14ac:dyDescent="0.25"/>
    <row r="94" ht="19" x14ac:dyDescent="0.25"/>
    <row r="95" ht="19" x14ac:dyDescent="0.25"/>
    <row r="96" ht="19" x14ac:dyDescent="0.25"/>
    <row r="97" ht="19" x14ac:dyDescent="0.25"/>
    <row r="98" ht="19" x14ac:dyDescent="0.25"/>
    <row r="99" ht="19" x14ac:dyDescent="0.25"/>
    <row r="100" ht="19" x14ac:dyDescent="0.25"/>
    <row r="101" ht="19" x14ac:dyDescent="0.25"/>
    <row r="102" ht="19" x14ac:dyDescent="0.25"/>
    <row r="103" ht="19" x14ac:dyDescent="0.25"/>
    <row r="104" ht="19" x14ac:dyDescent="0.25"/>
    <row r="105" ht="19" x14ac:dyDescent="0.25"/>
    <row r="106" ht="19" x14ac:dyDescent="0.25"/>
    <row r="107" ht="19" x14ac:dyDescent="0.25"/>
    <row r="108" ht="19" x14ac:dyDescent="0.25"/>
    <row r="109" ht="19" x14ac:dyDescent="0.25"/>
    <row r="110" ht="19" x14ac:dyDescent="0.25"/>
    <row r="111" ht="19" x14ac:dyDescent="0.25"/>
    <row r="112" ht="19" x14ac:dyDescent="0.25"/>
    <row r="113" ht="19" x14ac:dyDescent="0.25"/>
    <row r="114" ht="19" x14ac:dyDescent="0.25"/>
    <row r="115" ht="19" x14ac:dyDescent="0.25"/>
    <row r="116" ht="19" x14ac:dyDescent="0.25"/>
    <row r="117" ht="19" x14ac:dyDescent="0.25"/>
    <row r="118" ht="19" x14ac:dyDescent="0.25"/>
    <row r="119" ht="19" x14ac:dyDescent="0.25"/>
    <row r="120" ht="19" x14ac:dyDescent="0.25"/>
    <row r="121" ht="19" x14ac:dyDescent="0.25"/>
    <row r="122" ht="19" x14ac:dyDescent="0.25"/>
  </sheetData>
  <autoFilter ref="E2:G7" xr:uid="{00F0B87F-0B3A-F64B-97A1-E060AD6737E4}"/>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4:BI7 BP4:BP7 BW4:BW7 CD4:CD7 CK4:CK7 CR4:CR7 CY4:CY7 DF4:DF7 DM4:DM7 DT4:DT7 EA4:EA7 EH4:EH7">
    <cfRule type="containsText" dxfId="14" priority="6" operator="containsText" text="Validación Preliminar">
      <formula>NOT(ISERROR(SEARCH("Validación Preliminar",BI4)))</formula>
    </cfRule>
    <cfRule type="containsText" dxfId="13" priority="7" operator="containsText" text="NO">
      <formula>NOT(ISERROR(SEARCH("NO",BI4)))</formula>
    </cfRule>
    <cfRule type="containsText" dxfId="12" priority="8" operator="containsText" text="Pendiente Validar">
      <formula>NOT(ISERROR(SEARCH("Pendiente Validar",BI4)))</formula>
    </cfRule>
    <cfRule type="containsText" dxfId="11" priority="9" operator="containsText" text="SI">
      <formula>NOT(ISERROR(SEARCH("SI",BI4)))</formula>
    </cfRule>
    <cfRule type="containsText" dxfId="10" priority="10"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B194EE96-3A2F-E343-9783-714F3DD80B11}"/>
    <dataValidation allowBlank="1" showInputMessage="1" showErrorMessage="1" promptTitle="Macrometa" prompt="Si el indicador hace parte del reporte de alguna &quot;Macrometa&quot; de Presidencia, seleccione la que corresponda de la lista desplegable." sqref="Y2" xr:uid="{6079BDAE-2B26-2A46-B0CB-BC4481D49103}"/>
    <dataValidation allowBlank="1" showInputMessage="1" showErrorMessage="1" promptTitle="Medio de verificación" prompt="Documento que soporta el avance cuantitativo del indicador." sqref="W2:W3" xr:uid="{020EF1F7-EBEC-8242-8111-8B3BE4B0FA0A}"/>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C02394C1-19DB-BD47-9A1E-A81B16F2435E}"/>
    <dataValidation allowBlank="1" showInputMessage="1" showErrorMessage="1" promptTitle="ID Indicador" prompt="Campo registrado por la OAPF." sqref="O2:O3" xr:uid="{836F3D64-F79E-A741-A9A9-461DA6D41219}"/>
    <dataValidation allowBlank="1" showInputMessage="1" showErrorMessage="1" promptTitle="MIPG" prompt="Seleccione de la lista desplegable la dimensión del Modelo Integrado de Planeación y Gestión (MIPG) a la cual se asocia el indicador." sqref="E2:E3" xr:uid="{97B4497D-F350-0748-81B6-BDAF68F6850B}"/>
    <dataValidation allowBlank="1" showInputMessage="1" showErrorMessage="1" promptTitle="CONPES (Número documento)" prompt="Diligencie el número del documento (s) CONPES asociados con el indicador." sqref="AR2:AR3" xr:uid="{32D3DA46-E49D-2749-9854-BBE54924AFC4}"/>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7ADA5594-5AB5-A444-B5AA-56EEB5E72363}"/>
    <dataValidation allowBlank="1" showInputMessage="1" showErrorMessage="1" promptTitle="Derechos Humanos" prompt="Marque con &quot;X&quot; si el indicador se relaciona con algún componente del Plan Nacional de Educación en Derechos Humanos (PLANEDH)" sqref="AP2:AP3" xr:uid="{9D67080B-92F0-8C43-8BEA-E428DF8FBFC8}"/>
    <dataValidation allowBlank="1" showInputMessage="1" showErrorMessage="1" promptTitle="Iniciativas PPI" prompt="Marque con &quot;X&quot; si el indicador está asociado al cumplimiento de iniciativas planteadas en el Plan Plurianual de Inversión para 2024." sqref="AO2:AO3" xr:uid="{6C7DCEC4-5502-DD4E-B79A-BE37F121850F}"/>
    <dataValidation allowBlank="1" showInputMessage="1" showErrorMessage="1" promptTitle="Discapacidad" prompt="Marque con &quot;X&quot; si el indicador responde a un compromiso del MEN en desarrollo de la Política de Discapacidad." sqref="AL2:AL3" xr:uid="{443CAB72-142B-A346-AA0D-8F36C1E620B1}"/>
    <dataValidation allowBlank="1" showInputMessage="1" showErrorMessage="1" promptTitle="Víctimas" prompt="Marque con &quot;X&quot; si el indicador responde a un compromiso adquirido por el MEN en desarrollo de la Política de Víctimas." sqref="AJ2:AJ3" xr:uid="{8BD02ED5-7821-2E4F-B169-9F75AA1600B6}"/>
    <dataValidation allowBlank="1" showInputMessage="1" showErrorMessage="1" promptTitle="Equidad de la Mujer" prompt="Marque con &quot;X&quot; si el indicador responde la política de Equidad de la Mujer." sqref="AH2:AH3" xr:uid="{7B304086-9DE1-AD49-8156-9C51F05F8E7D}"/>
    <dataValidation allowBlank="1" showInputMessage="1" showErrorMessage="1" promptTitle="Otras mesas" prompt="Diligencie el nombre de otra instancia con Grupos Étnicos - Indígenas con compromisos asociados al indicador." sqref="AE3" xr:uid="{472EC1DE-37E3-084D-A037-C7AA6B393D42}"/>
    <dataValidation allowBlank="1" showInputMessage="1" showErrorMessage="1" promptTitle="Periodicidad" prompt="Corresponde a la temporalidad con la cual se reporta el avance cuantitativo del indicador." sqref="U2:U3" xr:uid="{B85D11FA-9BE3-2945-B5BF-8B077BFBD5B5}"/>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7EEB51B0-159B-5244-A2C8-4EDAD21A07A2}"/>
    <dataValidation allowBlank="1" showInputMessage="1" showErrorMessage="1" promptTitle="Dias de rezago" prompt="Cantidad de días que se requiere para procesar la información y emitir el dato de avance cuantitativo después del cierre del periodo. " sqref="V2:V3" xr:uid="{D8DC192C-E3B5-BB49-8477-BDDA470839E6}"/>
    <dataValidation allowBlank="1" showInputMessage="1" showErrorMessage="1" promptTitle="Unidad de medida" prompt="Parámetro de referencia para determina la magnitud del indicador (Ej: número, porcentaje,...)" sqref="T2:T3" xr:uid="{35311157-E1C4-184D-92C7-9D18A5A1153E}"/>
    <dataValidation allowBlank="1" showInputMessage="1" showErrorMessage="1" promptTitle="Tipo de acumulación" prompt="Seleccione de la lista desplegable el tipo de acumulación:_x000a__x000a_• Mantenimiento (stock)_x000a_• Flujo _x000a_• Acumulado_x000a_• Capacidad_x000a_• Reducción" sqref="R2:R3" xr:uid="{833D0170-194C-AA4F-BB16-980CCC64F1A8}"/>
    <dataValidation allowBlank="1" showInputMessage="1" showErrorMessage="1" promptTitle="Fórmula de cálculo" prompt="Es la representación matemática del cálculo a realizar para obtener el dato de avance cuantitativo del indicador." sqref="S2:S3" xr:uid="{E7C666D1-5625-DB4C-B7B0-2901B3B3B6B3}"/>
    <dataValidation allowBlank="1" showInputMessage="1" showErrorMessage="1" promptTitle="Estrategia" prompt="Registre la estrategia que permitirá alcanzar el eje estratégico. Debe coincidir con la hoja de acciones._x000a_" sqref="N2:N3" xr:uid="{61C13DC9-A7F2-784D-95BC-4D79FB22A5CE}"/>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FDDBD15D-C32A-4846-A0FA-0B5CFB606F24}"/>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A94670BC-B01C-1A46-BE81-6287D927931E}"/>
    <dataValidation allowBlank="1" showInputMessage="1" showErrorMessage="1" promptTitle="Catalizador" prompt="Seleccione de la lista desplegable el catalizador al cual se asocia el indicador." sqref="K2:K3" xr:uid="{6647C887-DCF5-CD4D-ADA7-ADA3832DD4F2}"/>
    <dataValidation allowBlank="1" showInputMessage="1" showErrorMessage="1" promptTitle="Pilar" prompt="Seleccione de la lista desplegable el pilar de la transformación PND al cual se asocia el indicador. " sqref="J2:J3" xr:uid="{359C78DA-2617-214F-9A98-7F711C715279}"/>
    <dataValidation allowBlank="1" showInputMessage="1" showErrorMessage="1" promptTitle="Transformación PND" prompt="Seleccione de la lista desplegable la transformación del Plan Nacional de Desarrollo (PND) a la cual se asocia el indicador." sqref="I2:I3" xr:uid="{8C63C9AC-A391-934A-BA62-394F840387CE}"/>
    <dataValidation allowBlank="1" showInputMessage="1" showErrorMessage="1" promptTitle="Meta ODS" prompt="Seleccione de la lista desplegable la meta del Objetivo de Desarrollo Sostenible (ODS) al cual se asocia el indicador." sqref="H2:H3" xr:uid="{3A2E9CE7-FD37-CC48-9CF4-24279969AF96}"/>
    <dataValidation allowBlank="1" showInputMessage="1" showErrorMessage="1" promptTitle="Objetivo SIG" prompt="Seleccione de la lista desplegable el objetivo del Sistema Integrado de Gestión (SIG) al cual se asocia el indicador." sqref="F2:F3" xr:uid="{22C11B2D-150A-C64A-BE2A-71420BEA402F}"/>
    <dataValidation allowBlank="1" showInputMessage="1" showErrorMessage="1" promptTitle="Dependencia" prompt="Seleccione de la lista desplegable la dependencia responsable del indicador." sqref="D2:D3" xr:uid="{70BADDA4-2013-0A4B-8E04-3BB206262BC8}"/>
    <dataValidation allowBlank="1" showInputMessage="1" showErrorMessage="1" promptTitle="Despacho o dirección " prompt="Seleccione de la lista desplegable el despacho o la dirección responsable del indicador." sqref="C2:C3" xr:uid="{A71CAA82-270E-E94F-9885-996D51388814}"/>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F7FF3C3C-C2C6-5644-875E-BD6777DF069D}"/>
    <dataValidation allowBlank="1" showInputMessage="1" showErrorMessage="1" promptTitle="Otros" prompt="Seleccione de la lista a que otro compromiso responde el indicador formulado._x000a_" sqref="AS2" xr:uid="{549A9251-3B2A-A942-BDFA-ABD6849E52E6}"/>
    <dataValidation allowBlank="1" showInputMessage="1" showErrorMessage="1" promptTitle="Primer infancia" prompt="Marque con &quot;X&quot; si el indicador se enmarca en alguna de  las categorias de la política de Primera Infancia, Infancia y Adolescencia " sqref="AI2" xr:uid="{B89C52E5-90C9-A840-961C-5B8714B082F5}"/>
    <dataValidation allowBlank="1" showInputMessage="1" showErrorMessage="1" promptTitle="Participación Ciudadana" prompt="Marque con &quot;X&quot; si el indicador responde a alguna estrategia o actividad, en el marco de la política de Participación Ciudadana " sqref="AK2" xr:uid="{653ABEE6-8252-D746-A415-3B3636FDE4C3}"/>
    <dataValidation allowBlank="1" showInputMessage="1" showErrorMessage="1" promptTitle="TIC" prompt="Marque con &quot;X&quot; si el indicador se asocia con la política de Tecnologías de la Información y las Comunicaciones" sqref="AM2" xr:uid="{EA79AB98-6F81-FC44-B514-94C12326D211}"/>
    <dataValidation allowBlank="1" showInputMessage="1" showErrorMessage="1" promptTitle="CTeI" prompt="Marque con &quot;X&quot; si el indicador se relaciona con algún componente de la política de Ciencia, Tecnología e Innovación " sqref="AN2:AN3" xr:uid="{4E99E069-37ED-C346-9BBA-C9B87C404F67}"/>
    <dataValidation allowBlank="1" showInputMessage="1" showErrorMessage="1" promptTitle="Étnicos - Rrom" prompt="Marque con &quot;X&quot; si el indicador responde a un compromiso adquirido por el MEN con una comunidad Rrom" sqref="AG2:AG3" xr:uid="{3526ABE4-65CF-0B44-9895-0880BC97AF97}"/>
    <dataValidation allowBlank="1" showInputMessage="1" showErrorMessage="1" promptTitle="Étnicos - NARP" prompt="Marque con &quot;X&quot; si el indicador responde a un compromiso adquirido por el MEN con una comunidad Negra, Afrocolombiana, Raizal y Palenquera" sqref="AF2:AF3" xr:uid="{35BAD5C5-0D39-394F-BB34-BC2369D5CD99}"/>
    <dataValidation allowBlank="1" showInputMessage="1" showErrorMessage="1" promptTitle="Proceso SIG" prompt="Seleccione de la lista desplegable el proceso del SIG al cual se asocia el indicador" sqref="G2" xr:uid="{E7F4928C-59C4-1B4F-8220-0E24AF6777FF}"/>
    <dataValidation allowBlank="1" showInputMessage="1" showErrorMessage="1" promptTitle="CRIC" prompt="Registre el número del compromiso adquirido por el MEN con el Consejo Regional Indígena del Cauca que esté asociado al indicador." sqref="AB3" xr:uid="{530F8CDC-E284-9C4C-83D7-4AFCC1AEDAA4}"/>
    <dataValidation allowBlank="1" showInputMessage="1" showErrorMessage="1" promptTitle="CRIHU" prompt="Registre el número del compromiso adquirido por el MEN con el Consejo Regional Indígena del Huila que esté asociado al indicador." sqref="AD3" xr:uid="{3E3C9335-B74A-CB46-AC41-AED3D92FC8D8}"/>
    <dataValidation allowBlank="1" showInputMessage="1" showErrorMessage="1" promptTitle="CRIDEC" prompt="Registre el número del compromiso adquirido por el MEN con el Consejo Regional Indígena de Caldas que esté asociado al indicador._x000a_" sqref="AC3" xr:uid="{720A9A83-ABCE-F940-A781-73840F3A8738}"/>
    <dataValidation allowBlank="1" showInputMessage="1" showErrorMessage="1" promptTitle="MRA" prompt="Registre el número del compromiso adquirido por el MEN en la Mesa Regional Amazónica que esté asociado al indicador." sqref="AA3" xr:uid="{1F1A3385-8430-014B-B61A-4CCAC46F68EC}"/>
    <dataValidation allowBlank="1" showInputMessage="1" showErrorMessage="1" promptTitle="MPC" prompt="Registre el número del compromiso adquirido por el MEN en la Mesa Permanente de Concertación indígena que esté asociado al indicador." sqref="Z3" xr:uid="{5F3A1CC5-17F8-1741-9008-714DCD6DAD64}"/>
    <dataValidation allowBlank="1" showInputMessage="1" showErrorMessage="1" promptTitle="Meta diciembre" prompt="Diligenciar el valor de la meta programada para la vigencia _x000a_" sqref="EC2" xr:uid="{A36C215D-6D5E-2E41-BDE5-ACBDB93CD0D7}"/>
    <dataValidation allowBlank="1" showInputMessage="1" showErrorMessage="1" promptTitle="Meta noviembre" prompt="Diligenciar el valor de la meta programada para el mes. _x000a_Debe ser registrado de manera acumulada de acuerdo con la periodicidad del indicador  " sqref="DV2" xr:uid="{866EBF2E-C9B7-044C-9E85-1C8FB7E49EA7}"/>
    <dataValidation allowBlank="1" showInputMessage="1" showErrorMessage="1" promptTitle="Meta octubre" prompt="Diligenciar el valor de la meta programada para el mes. _x000a_Debe ser registrado de manera acumulada de acuerdo con la periodicidad del indicador  " sqref="DO2" xr:uid="{BD8EC3D2-5677-8E45-A91E-328EF2CAC91C}"/>
    <dataValidation allowBlank="1" showInputMessage="1" showErrorMessage="1" promptTitle="Meta septiembre" prompt="Diligenciar el valor de la meta programada para el mes. _x000a_Debe ser registrado de manera acumulada de acuerdo con la periodicidad del indicador  " sqref="DH2" xr:uid="{6D5AACC5-6A1F-1840-9B6F-2B0D26D6BCB1}"/>
    <dataValidation allowBlank="1" showInputMessage="1" showErrorMessage="1" promptTitle="Meta agosto" prompt="Diligenciar el valor de la meta programada para el mes. _x000a_Debe ser registrado de manera acumulada de acuerdo con la periodicidad del indicador  " sqref="DA2" xr:uid="{90BBCCFD-ED7F-BE4A-A2C6-86414BB9B885}"/>
    <dataValidation allowBlank="1" showInputMessage="1" showErrorMessage="1" promptTitle="Meta julio" prompt="Diligenciar el valor de la meta programada para el mes. _x000a_Debe ser registrado de manera acumulada de acuerdo con la periodicidad del indicador  " sqref="CT2" xr:uid="{78CC3151-39DE-A742-91F9-87E67B57F8FB}"/>
    <dataValidation allowBlank="1" showInputMessage="1" showErrorMessage="1" promptTitle="Meta junio" prompt="Diligenciar el valor de la meta programada para el mes. _x000a_Debe ser registrado de manera acumulada de acuerdo con la periodicidad del indicador  " sqref="CM2" xr:uid="{94DA9CCF-88CD-B344-8C8F-3E73AF4FEF6E}"/>
    <dataValidation allowBlank="1" showInputMessage="1" showErrorMessage="1" promptTitle="Meta mayo" prompt="Diligenciar el valor de la meta programada para el mes. _x000a_Debe ser registrado de manera acumulada de acuerdo con la periodicidad del indicador  " sqref="CF2" xr:uid="{B42F7CEF-0A5F-B046-97EC-8848E6F73335}"/>
    <dataValidation allowBlank="1" showInputMessage="1" showErrorMessage="1" promptTitle="Meta abril" prompt="Diligenciar el valor de la meta programada para el mes. _x000a_Debe ser registrado de manera acumulada de acuerdo con la periodicidad del indicador  " sqref="BY2" xr:uid="{71AAD32B-1973-194A-9406-EBDEE58B47AE}"/>
    <dataValidation allowBlank="1" showInputMessage="1" showErrorMessage="1" promptTitle="Meta marzo" prompt="Diligenciar el valor de la meta programada para el mes. _x000a_Debe ser registrado de manera acumulada de acuerdo con la periodicidad del indicador  " sqref="BR2" xr:uid="{AD6BD9B3-9C56-BC4E-A372-E9BAE33A8E84}"/>
    <dataValidation allowBlank="1" showInputMessage="1" showErrorMessage="1" promptTitle="Meta febrero" prompt="Diligenciar el valor de la meta programada para el mes. _x000a_Debe ser registrado de manera acumulada de acuerdo con la periodicidad del indicador  " sqref="BK2" xr:uid="{848B6C1E-32E2-8A49-A65B-44D4030D6366}"/>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90E24B05-26DB-A644-9361-BB1B4D8B5C25}"/>
    <dataValidation allowBlank="1" showInputMessage="1" showErrorMessage="1" promptTitle="Avance 2025" prompt="Corresponde a la cantidad o resultado alcanzado del indicador para el año 2025" sqref="BB2:BC2" xr:uid="{D5F665B2-1D48-D24F-B5D9-524CCFAA5F51}"/>
    <dataValidation allowBlank="1" showInputMessage="1" showErrorMessage="1" promptTitle="Avance 2024" prompt="Corresponde a la cantidad o resultado alcanzado del indicador para el año 2024" sqref="BA2" xr:uid="{AB4AFE14-7E22-6B4A-BDD8-9AF880BF4830}"/>
    <dataValidation allowBlank="1" showInputMessage="1" showErrorMessage="1" promptTitle="Avance 2023" prompt="Corresponde a la cantidad o resultado alcanzado del indicador para el año 2023" sqref="AZ2" xr:uid="{122D4C4F-9EFD-0044-8E2C-63E4D2FE8547}"/>
    <dataValidation allowBlank="1" showInputMessage="1" showErrorMessage="1" promptTitle="Meta cuatrienio" prompt="Corresponde a la cantidad o resultado esperado del indicador para el cuatrienio" sqref="AY2" xr:uid="{4293298D-329C-7848-9A53-4BD18AB17D48}"/>
    <dataValidation allowBlank="1" showInputMessage="1" showErrorMessage="1" promptTitle="Meta 2026" prompt="Corresponde a la cantidad o resultado esperado del indicador para el año 2026" sqref="AX2" xr:uid="{73E545A5-C75D-D148-9976-EDA9DA954345}"/>
    <dataValidation allowBlank="1" showInputMessage="1" showErrorMessage="1" promptTitle="Meta 2025" prompt="Corresponde a la cantidad o resultado esperado del indicador para el año 2025" sqref="AW2" xr:uid="{DC500291-CF56-4D44-A989-BE3D0DF51BB8}"/>
    <dataValidation allowBlank="1" showInputMessage="1" showErrorMessage="1" promptTitle="Meta 2024" prompt="Corresponde a la cantidad o resultado esperado del indicador para el año 2024" sqref="AV2" xr:uid="{DBF7F1CF-0C2F-5C4C-BF51-1EA8F0C650D0}"/>
    <dataValidation allowBlank="1" showInputMessage="1" showErrorMessage="1" promptTitle="Meta 2023" prompt="Corresponde a la cantidad o resultado esperado del indicador para el año 2023" sqref="AU2" xr:uid="{818B061E-1EFB-3E44-885B-3895EC9D5DA7}"/>
    <dataValidation allowBlank="1" showInputMessage="1" showErrorMessage="1" promptTitle="Línea base" prompt="Corresponde al punto de partida o punto de referencia desde el cual se inicia la medición." sqref="AT2:AT3" xr:uid="{B925670C-63A4-2B41-8A88-E4AE5569B791}"/>
    <dataValidation allowBlank="1" showErrorMessage="1" promptTitle="Mín 300 máx 4000" prompt="Recuerda que debes escribir mínimo 300 caractateres y máximo 4000" sqref="EK3:EL3 CM8 EC8 BR5 BK5 DA8 DO8 DV8 DH8 CT8 CF4:CF8 BY4:BY8 EC4:EC6 DA4:DA6 CT4:CT6 DH4:DH6 CM4:CM6 DO4:DO6 DV4:DV6" xr:uid="{FB611EA7-581E-6D45-83E9-DE76531EE3D6}"/>
    <dataValidation type="list" allowBlank="1" showInputMessage="1" showErrorMessage="1" sqref="D4:D8" xr:uid="{3E50DF21-ABE7-EA44-9575-7072C1E013B3}">
      <formula1>INDIRECT(EL4)</formula1>
    </dataValidation>
    <dataValidation type="list" allowBlank="1" showInputMessage="1" showErrorMessage="1" sqref="J4:L8 N4:N8" xr:uid="{2A87B030-E9CC-0646-BA64-2BBC7E4C2B4F}">
      <formula1>INDIRECT(EM4)</formula1>
    </dataValidation>
    <dataValidation type="list" allowBlank="1" showInputMessage="1" showErrorMessage="1" sqref="BP4:BP7 BI4:BI7 EA4:EA7 BW4:BW7 CD4:CD7 CK4:CK7 CR4:CR7 CY4:CY7 DF4:DF7 DM4:DM7 DT4:DT7 EH4:EH7" xr:uid="{713B8C4C-4305-664A-9BA2-128D7038BBC8}">
      <formula1>"SI,NO,Pendiente Validar,Validación Preliminar"</formula1>
    </dataValidation>
    <dataValidation type="list" allowBlank="1" showInputMessage="1" showErrorMessage="1" sqref="C4:C8" xr:uid="{EA066848-B716-A14C-861C-9CE2B1FC7FD1}">
      <formula1>INDIRECT(B4)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7A9C3-C82C-5140-AB0F-3AD58C962241}">
  <dimension ref="A1:ER161"/>
  <sheetViews>
    <sheetView topLeftCell="B1" workbookViewId="0">
      <selection activeCell="G23" sqref="G23"/>
    </sheetView>
  </sheetViews>
  <sheetFormatPr baseColWidth="10" defaultColWidth="0" defaultRowHeight="16" x14ac:dyDescent="0.25"/>
  <cols>
    <col min="1" max="1" width="16.1640625" style="117" hidden="1"/>
    <col min="2" max="2" width="24.5" style="117" customWidth="1"/>
    <col min="3" max="3" width="28.5" style="117" customWidth="1"/>
    <col min="4" max="4" width="29.33203125" style="117" customWidth="1"/>
    <col min="5" max="7" width="28.5" style="117" customWidth="1"/>
    <col min="8" max="8" width="21.5" style="117" customWidth="1"/>
    <col min="9" max="9" width="24.83203125" style="117" customWidth="1"/>
    <col min="10" max="10" width="29" style="117" customWidth="1"/>
    <col min="11" max="11" width="31" style="117" customWidth="1"/>
    <col min="12" max="12" width="25.83203125" style="117" customWidth="1"/>
    <col min="13" max="13" width="35.1640625" style="117" customWidth="1"/>
    <col min="14" max="14" width="32.83203125" style="117" customWidth="1"/>
    <col min="15" max="15" width="10.33203125" style="117" customWidth="1"/>
    <col min="16" max="16" width="36" style="120" customWidth="1"/>
    <col min="17" max="18" width="14.33203125" style="120" customWidth="1"/>
    <col min="19" max="19" width="21.5" style="120" customWidth="1"/>
    <col min="20" max="21" width="14.33203125" style="120" customWidth="1"/>
    <col min="22" max="22" width="13" style="120" customWidth="1"/>
    <col min="23" max="23" width="21.5" style="120" customWidth="1"/>
    <col min="24" max="24" width="11.5" style="117" customWidth="1"/>
    <col min="25" max="25" width="12.5" style="117" customWidth="1"/>
    <col min="26" max="31" width="17" style="117" hidden="1"/>
    <col min="32" max="32" width="20" style="117" hidden="1"/>
    <col min="33" max="43" width="14.33203125" style="117" hidden="1"/>
    <col min="44" max="44" width="14.33203125" style="121" hidden="1"/>
    <col min="45" max="45" width="14.33203125" style="117" hidden="1"/>
    <col min="46" max="46" width="16.33203125" style="121" customWidth="1"/>
    <col min="47" max="47" width="17.1640625" style="121" customWidth="1"/>
    <col min="48" max="48" width="17.6640625" style="121" customWidth="1"/>
    <col min="49" max="49" width="21" style="121" bestFit="1" customWidth="1"/>
    <col min="50" max="50" width="16.6640625" style="121" customWidth="1"/>
    <col min="51" max="51" width="22.5" style="121" bestFit="1" customWidth="1"/>
    <col min="52" max="52" width="14.33203125" style="117" hidden="1"/>
    <col min="53" max="53" width="6.33203125" style="117" hidden="1"/>
    <col min="54" max="55" width="12.1640625" style="117" hidden="1"/>
    <col min="56" max="57" width="14.1640625" style="117" customWidth="1"/>
    <col min="58" max="58" width="34.5" style="117" customWidth="1"/>
    <col min="59" max="62" width="14.1640625" style="117" customWidth="1"/>
    <col min="63" max="63" width="18" style="117" customWidth="1"/>
    <col min="64" max="64" width="19.33203125" style="117" customWidth="1"/>
    <col min="65" max="69" width="14.1640625" style="117" customWidth="1"/>
    <col min="70" max="70" width="18" style="117" customWidth="1"/>
    <col min="71" max="71" width="21.1640625" style="117" customWidth="1"/>
    <col min="72" max="76" width="14.1640625" style="117" customWidth="1"/>
    <col min="77" max="77" width="21.83203125" style="117" customWidth="1"/>
    <col min="78" max="83" width="14.1640625" style="117" customWidth="1"/>
    <col min="84" max="84" width="23.1640625" style="117" customWidth="1"/>
    <col min="85" max="90" width="14.1640625" style="117" customWidth="1"/>
    <col min="91" max="91" width="23.1640625" style="117" customWidth="1"/>
    <col min="92" max="97" width="14.1640625" style="117" customWidth="1"/>
    <col min="98" max="98" width="23.1640625" style="117" customWidth="1"/>
    <col min="99" max="104" width="14.1640625" style="117" customWidth="1"/>
    <col min="105" max="105" width="23.1640625" style="117" customWidth="1"/>
    <col min="106" max="111" width="14.1640625" style="117" customWidth="1"/>
    <col min="112" max="112" width="23.1640625" style="117" customWidth="1"/>
    <col min="113" max="118" width="14.1640625" style="117" customWidth="1"/>
    <col min="119" max="119" width="23.1640625" style="117" customWidth="1"/>
    <col min="120" max="125" width="14.1640625" style="117" customWidth="1"/>
    <col min="126" max="126" width="23.1640625" style="117" customWidth="1"/>
    <col min="127" max="132" width="14.1640625" style="117" customWidth="1"/>
    <col min="133" max="133" width="23.5" style="117" customWidth="1"/>
    <col min="134" max="137" width="14.1640625" style="117" customWidth="1"/>
    <col min="138" max="138" width="15.33203125" style="117" customWidth="1"/>
    <col min="139" max="139" width="34.6640625" style="117" customWidth="1"/>
    <col min="140" max="140" width="17.6640625" style="117" customWidth="1"/>
    <col min="141" max="141" width="11.83203125" style="117" hidden="1"/>
    <col min="142" max="142" width="13.33203125" style="121" hidden="1"/>
    <col min="143" max="143" width="16.83203125" style="117" hidden="1"/>
    <col min="144" max="144" width="15.33203125" style="117" hidden="1"/>
    <col min="145" max="145" width="18" style="117" hidden="1"/>
    <col min="146" max="146" width="19.5" style="117" hidden="1"/>
    <col min="147" max="147" width="13.5" style="117" hidden="1"/>
    <col min="148" max="148" width="12.33203125" style="117" hidden="1"/>
    <col min="149" max="16384" width="11.83203125" style="117" hidden="1"/>
  </cols>
  <sheetData>
    <row r="1" spans="1:148" s="7" customFormat="1" ht="30.75" customHeight="1" x14ac:dyDescent="0.25">
      <c r="B1" s="145" t="s">
        <v>0</v>
      </c>
      <c r="C1" s="145"/>
      <c r="D1" s="145"/>
      <c r="E1" s="146" t="s">
        <v>136</v>
      </c>
      <c r="F1" s="146"/>
      <c r="G1" s="146"/>
      <c r="H1" s="147" t="s">
        <v>137</v>
      </c>
      <c r="I1" s="148"/>
      <c r="J1" s="148"/>
      <c r="K1" s="148"/>
      <c r="L1" s="148"/>
      <c r="M1" s="148"/>
      <c r="N1" s="148"/>
      <c r="O1" s="154" t="s">
        <v>138</v>
      </c>
      <c r="P1" s="155"/>
      <c r="Q1" s="155"/>
      <c r="R1" s="155"/>
      <c r="S1" s="155"/>
      <c r="T1" s="155"/>
      <c r="U1" s="155"/>
      <c r="V1" s="155"/>
      <c r="W1" s="155"/>
      <c r="X1" s="155"/>
      <c r="Y1" s="156"/>
      <c r="Z1" s="157" t="s">
        <v>139</v>
      </c>
      <c r="AA1" s="157"/>
      <c r="AB1" s="157"/>
      <c r="AC1" s="157"/>
      <c r="AD1" s="157"/>
      <c r="AE1" s="157"/>
      <c r="AF1" s="157"/>
      <c r="AG1" s="157"/>
      <c r="AH1" s="157"/>
      <c r="AI1" s="157"/>
      <c r="AJ1" s="157"/>
      <c r="AK1" s="157"/>
      <c r="AL1" s="157"/>
      <c r="AM1" s="157"/>
      <c r="AN1" s="157"/>
      <c r="AO1" s="158" t="s">
        <v>140</v>
      </c>
      <c r="AP1" s="158"/>
      <c r="AQ1" s="158"/>
      <c r="AR1" s="158"/>
      <c r="AS1" s="158"/>
      <c r="AT1" s="149" t="s">
        <v>141</v>
      </c>
      <c r="AU1" s="149"/>
      <c r="AV1" s="149"/>
      <c r="AW1" s="149"/>
      <c r="AX1" s="149"/>
      <c r="AY1" s="149"/>
      <c r="AZ1" s="150" t="s">
        <v>142</v>
      </c>
      <c r="BA1" s="150"/>
      <c r="BB1" s="150"/>
      <c r="BC1" s="150"/>
      <c r="BD1" s="151" t="s">
        <v>143</v>
      </c>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c r="DX1" s="152"/>
      <c r="DY1" s="152"/>
      <c r="DZ1" s="152"/>
      <c r="EA1" s="152"/>
      <c r="EB1" s="152"/>
      <c r="EC1" s="152"/>
      <c r="ED1" s="152"/>
      <c r="EE1" s="152"/>
      <c r="EF1" s="152"/>
      <c r="EG1" s="152"/>
      <c r="EH1" s="152"/>
      <c r="EI1" s="153"/>
      <c r="EL1" s="8"/>
    </row>
    <row r="2" spans="1:148" s="7" customFormat="1" ht="18.75" customHeight="1" x14ac:dyDescent="0.25">
      <c r="B2" s="139" t="s">
        <v>4</v>
      </c>
      <c r="C2" s="139" t="s">
        <v>5</v>
      </c>
      <c r="D2" s="139" t="s">
        <v>6</v>
      </c>
      <c r="E2" s="141" t="s">
        <v>144</v>
      </c>
      <c r="F2" s="141" t="s">
        <v>145</v>
      </c>
      <c r="G2" s="141" t="s">
        <v>146</v>
      </c>
      <c r="H2" s="143" t="s">
        <v>147</v>
      </c>
      <c r="I2" s="143" t="s">
        <v>148</v>
      </c>
      <c r="J2" s="143" t="s">
        <v>149</v>
      </c>
      <c r="K2" s="143" t="s">
        <v>150</v>
      </c>
      <c r="L2" s="143" t="s">
        <v>151</v>
      </c>
      <c r="M2" s="143" t="s">
        <v>1</v>
      </c>
      <c r="N2" s="143" t="s">
        <v>2</v>
      </c>
      <c r="O2" s="162" t="s">
        <v>152</v>
      </c>
      <c r="P2" s="159" t="s">
        <v>153</v>
      </c>
      <c r="Q2" s="159" t="s">
        <v>154</v>
      </c>
      <c r="R2" s="159" t="s">
        <v>155</v>
      </c>
      <c r="S2" s="159" t="s">
        <v>156</v>
      </c>
      <c r="T2" s="159" t="s">
        <v>157</v>
      </c>
      <c r="U2" s="159" t="s">
        <v>158</v>
      </c>
      <c r="V2" s="159" t="s">
        <v>159</v>
      </c>
      <c r="W2" s="159" t="s">
        <v>7</v>
      </c>
      <c r="X2" s="160" t="s">
        <v>160</v>
      </c>
      <c r="Y2" s="160" t="s">
        <v>161</v>
      </c>
      <c r="Z2" s="157" t="s">
        <v>162</v>
      </c>
      <c r="AA2" s="157"/>
      <c r="AB2" s="157"/>
      <c r="AC2" s="157"/>
      <c r="AD2" s="157"/>
      <c r="AE2" s="157"/>
      <c r="AF2" s="164" t="s">
        <v>163</v>
      </c>
      <c r="AG2" s="164" t="s">
        <v>164</v>
      </c>
      <c r="AH2" s="164" t="s">
        <v>165</v>
      </c>
      <c r="AI2" s="164" t="s">
        <v>166</v>
      </c>
      <c r="AJ2" s="164" t="s">
        <v>167</v>
      </c>
      <c r="AK2" s="164" t="s">
        <v>168</v>
      </c>
      <c r="AL2" s="164" t="s">
        <v>169</v>
      </c>
      <c r="AM2" s="164" t="s">
        <v>170</v>
      </c>
      <c r="AN2" s="164" t="s">
        <v>171</v>
      </c>
      <c r="AO2" s="166" t="s">
        <v>172</v>
      </c>
      <c r="AP2" s="166" t="s">
        <v>173</v>
      </c>
      <c r="AQ2" s="166" t="s">
        <v>174</v>
      </c>
      <c r="AR2" s="166" t="s">
        <v>175</v>
      </c>
      <c r="AS2" s="166" t="s">
        <v>176</v>
      </c>
      <c r="AT2" s="168" t="s">
        <v>177</v>
      </c>
      <c r="AU2" s="168" t="s">
        <v>178</v>
      </c>
      <c r="AV2" s="168" t="s">
        <v>179</v>
      </c>
      <c r="AW2" s="168" t="s">
        <v>180</v>
      </c>
      <c r="AX2" s="168" t="s">
        <v>181</v>
      </c>
      <c r="AY2" s="168" t="s">
        <v>182</v>
      </c>
      <c r="AZ2" s="170" t="s">
        <v>183</v>
      </c>
      <c r="BA2" s="170" t="s">
        <v>184</v>
      </c>
      <c r="BB2" s="170" t="s">
        <v>185</v>
      </c>
      <c r="BC2" s="170" t="s">
        <v>186</v>
      </c>
      <c r="BD2" s="173" t="s">
        <v>187</v>
      </c>
      <c r="BE2" s="178" t="s">
        <v>188</v>
      </c>
      <c r="BF2" s="171" t="s">
        <v>8</v>
      </c>
      <c r="BG2" s="171" t="s">
        <v>189</v>
      </c>
      <c r="BH2" s="171" t="s">
        <v>190</v>
      </c>
      <c r="BI2" s="181" t="s">
        <v>9</v>
      </c>
      <c r="BJ2" s="171" t="s">
        <v>191</v>
      </c>
      <c r="BK2" s="173" t="s">
        <v>192</v>
      </c>
      <c r="BL2" s="174" t="s">
        <v>193</v>
      </c>
      <c r="BM2" s="176" t="s">
        <v>11</v>
      </c>
      <c r="BN2" s="176" t="s">
        <v>194</v>
      </c>
      <c r="BO2" s="176" t="s">
        <v>10</v>
      </c>
      <c r="BP2" s="183" t="s">
        <v>12</v>
      </c>
      <c r="BQ2" s="176" t="s">
        <v>195</v>
      </c>
      <c r="BR2" s="173" t="s">
        <v>196</v>
      </c>
      <c r="BS2" s="178" t="s">
        <v>197</v>
      </c>
      <c r="BT2" s="171" t="s">
        <v>14</v>
      </c>
      <c r="BU2" s="171" t="s">
        <v>198</v>
      </c>
      <c r="BV2" s="171" t="s">
        <v>13</v>
      </c>
      <c r="BW2" s="181" t="s">
        <v>15</v>
      </c>
      <c r="BX2" s="171" t="s">
        <v>199</v>
      </c>
      <c r="BY2" s="173" t="s">
        <v>200</v>
      </c>
      <c r="BZ2" s="178" t="s">
        <v>201</v>
      </c>
      <c r="CA2" s="171" t="s">
        <v>17</v>
      </c>
      <c r="CB2" s="171" t="s">
        <v>202</v>
      </c>
      <c r="CC2" s="171" t="s">
        <v>16</v>
      </c>
      <c r="CD2" s="181" t="s">
        <v>18</v>
      </c>
      <c r="CE2" s="171" t="s">
        <v>203</v>
      </c>
      <c r="CF2" s="173" t="s">
        <v>204</v>
      </c>
      <c r="CG2" s="178" t="s">
        <v>205</v>
      </c>
      <c r="CH2" s="171" t="s">
        <v>20</v>
      </c>
      <c r="CI2" s="171" t="s">
        <v>206</v>
      </c>
      <c r="CJ2" s="171" t="s">
        <v>19</v>
      </c>
      <c r="CK2" s="181" t="s">
        <v>21</v>
      </c>
      <c r="CL2" s="171" t="s">
        <v>207</v>
      </c>
      <c r="CM2" s="178" t="s">
        <v>208</v>
      </c>
      <c r="CN2" s="178" t="s">
        <v>209</v>
      </c>
      <c r="CO2" s="171" t="s">
        <v>23</v>
      </c>
      <c r="CP2" s="171" t="s">
        <v>210</v>
      </c>
      <c r="CQ2" s="171" t="s">
        <v>22</v>
      </c>
      <c r="CR2" s="181" t="s">
        <v>24</v>
      </c>
      <c r="CS2" s="171" t="s">
        <v>211</v>
      </c>
      <c r="CT2" s="178" t="s">
        <v>212</v>
      </c>
      <c r="CU2" s="178" t="s">
        <v>213</v>
      </c>
      <c r="CV2" s="171" t="s">
        <v>26</v>
      </c>
      <c r="CW2" s="171" t="s">
        <v>214</v>
      </c>
      <c r="CX2" s="171" t="s">
        <v>25</v>
      </c>
      <c r="CY2" s="181" t="s">
        <v>27</v>
      </c>
      <c r="CZ2" s="171" t="s">
        <v>215</v>
      </c>
      <c r="DA2" s="178" t="s">
        <v>216</v>
      </c>
      <c r="DB2" s="178" t="s">
        <v>217</v>
      </c>
      <c r="DC2" s="171" t="s">
        <v>29</v>
      </c>
      <c r="DD2" s="171" t="s">
        <v>218</v>
      </c>
      <c r="DE2" s="171" t="s">
        <v>28</v>
      </c>
      <c r="DF2" s="181" t="s">
        <v>30</v>
      </c>
      <c r="DG2" s="171" t="s">
        <v>219</v>
      </c>
      <c r="DH2" s="178" t="s">
        <v>220</v>
      </c>
      <c r="DI2" s="178" t="s">
        <v>221</v>
      </c>
      <c r="DJ2" s="171" t="s">
        <v>32</v>
      </c>
      <c r="DK2" s="171" t="s">
        <v>222</v>
      </c>
      <c r="DL2" s="171" t="s">
        <v>31</v>
      </c>
      <c r="DM2" s="181" t="s">
        <v>33</v>
      </c>
      <c r="DN2" s="171" t="s">
        <v>223</v>
      </c>
      <c r="DO2" s="178" t="s">
        <v>224</v>
      </c>
      <c r="DP2" s="178" t="s">
        <v>225</v>
      </c>
      <c r="DQ2" s="171" t="s">
        <v>35</v>
      </c>
      <c r="DR2" s="171" t="s">
        <v>226</v>
      </c>
      <c r="DS2" s="171" t="s">
        <v>34</v>
      </c>
      <c r="DT2" s="181" t="s">
        <v>36</v>
      </c>
      <c r="DU2" s="171" t="s">
        <v>227</v>
      </c>
      <c r="DV2" s="178" t="s">
        <v>228</v>
      </c>
      <c r="DW2" s="178" t="s">
        <v>229</v>
      </c>
      <c r="DX2" s="171" t="s">
        <v>38</v>
      </c>
      <c r="DY2" s="171" t="s">
        <v>230</v>
      </c>
      <c r="DZ2" s="171" t="s">
        <v>37</v>
      </c>
      <c r="EA2" s="181" t="s">
        <v>39</v>
      </c>
      <c r="EB2" s="171" t="s">
        <v>231</v>
      </c>
      <c r="EC2" s="178" t="s">
        <v>232</v>
      </c>
      <c r="ED2" s="178" t="s">
        <v>233</v>
      </c>
      <c r="EE2" s="171" t="s">
        <v>41</v>
      </c>
      <c r="EF2" s="171" t="s">
        <v>234</v>
      </c>
      <c r="EG2" s="171" t="s">
        <v>40</v>
      </c>
      <c r="EH2" s="181" t="s">
        <v>42</v>
      </c>
      <c r="EI2" s="171" t="s">
        <v>235</v>
      </c>
      <c r="EL2" s="8"/>
    </row>
    <row r="3" spans="1:148" s="11" customFormat="1" ht="45.75" customHeight="1" x14ac:dyDescent="0.2">
      <c r="A3" s="9" t="s">
        <v>3</v>
      </c>
      <c r="B3" s="140"/>
      <c r="C3" s="140"/>
      <c r="D3" s="140"/>
      <c r="E3" s="142"/>
      <c r="F3" s="142"/>
      <c r="G3" s="142"/>
      <c r="H3" s="144"/>
      <c r="I3" s="144"/>
      <c r="J3" s="144"/>
      <c r="K3" s="144"/>
      <c r="L3" s="144"/>
      <c r="M3" s="144"/>
      <c r="N3" s="144"/>
      <c r="O3" s="163"/>
      <c r="P3" s="160"/>
      <c r="Q3" s="160"/>
      <c r="R3" s="160"/>
      <c r="S3" s="160"/>
      <c r="T3" s="160"/>
      <c r="U3" s="160"/>
      <c r="V3" s="160"/>
      <c r="W3" s="160"/>
      <c r="X3" s="161"/>
      <c r="Y3" s="161"/>
      <c r="Z3" s="10" t="s">
        <v>236</v>
      </c>
      <c r="AA3" s="10" t="s">
        <v>237</v>
      </c>
      <c r="AB3" s="10" t="s">
        <v>238</v>
      </c>
      <c r="AC3" s="10" t="s">
        <v>239</v>
      </c>
      <c r="AD3" s="10" t="s">
        <v>240</v>
      </c>
      <c r="AE3" s="10" t="s">
        <v>241</v>
      </c>
      <c r="AF3" s="165"/>
      <c r="AG3" s="165"/>
      <c r="AH3" s="165"/>
      <c r="AI3" s="165"/>
      <c r="AJ3" s="165"/>
      <c r="AK3" s="165"/>
      <c r="AL3" s="165"/>
      <c r="AM3" s="165"/>
      <c r="AN3" s="165"/>
      <c r="AO3" s="167"/>
      <c r="AP3" s="167"/>
      <c r="AQ3" s="167"/>
      <c r="AR3" s="167"/>
      <c r="AS3" s="167"/>
      <c r="AT3" s="169"/>
      <c r="AU3" s="169"/>
      <c r="AV3" s="169"/>
      <c r="AW3" s="169"/>
      <c r="AX3" s="169"/>
      <c r="AY3" s="169"/>
      <c r="AZ3" s="170"/>
      <c r="BA3" s="170"/>
      <c r="BB3" s="170"/>
      <c r="BC3" s="170"/>
      <c r="BD3" s="173"/>
      <c r="BE3" s="179"/>
      <c r="BF3" s="172"/>
      <c r="BG3" s="180"/>
      <c r="BH3" s="172"/>
      <c r="BI3" s="182"/>
      <c r="BJ3" s="172"/>
      <c r="BK3" s="173"/>
      <c r="BL3" s="175"/>
      <c r="BM3" s="177"/>
      <c r="BN3" s="177"/>
      <c r="BO3" s="177"/>
      <c r="BP3" s="184"/>
      <c r="BQ3" s="185"/>
      <c r="BR3" s="173"/>
      <c r="BS3" s="179"/>
      <c r="BT3" s="172"/>
      <c r="BU3" s="172"/>
      <c r="BV3" s="172"/>
      <c r="BW3" s="182"/>
      <c r="BX3" s="172"/>
      <c r="BY3" s="173"/>
      <c r="BZ3" s="179"/>
      <c r="CA3" s="172"/>
      <c r="CB3" s="172"/>
      <c r="CC3" s="172"/>
      <c r="CD3" s="182"/>
      <c r="CE3" s="172"/>
      <c r="CF3" s="173"/>
      <c r="CG3" s="179"/>
      <c r="CH3" s="172"/>
      <c r="CI3" s="172"/>
      <c r="CJ3" s="172"/>
      <c r="CK3" s="182"/>
      <c r="CL3" s="172"/>
      <c r="CM3" s="179"/>
      <c r="CN3" s="179"/>
      <c r="CO3" s="172"/>
      <c r="CP3" s="172"/>
      <c r="CQ3" s="172"/>
      <c r="CR3" s="182"/>
      <c r="CS3" s="172"/>
      <c r="CT3" s="179"/>
      <c r="CU3" s="179"/>
      <c r="CV3" s="172"/>
      <c r="CW3" s="172"/>
      <c r="CX3" s="172"/>
      <c r="CY3" s="182"/>
      <c r="CZ3" s="172"/>
      <c r="DA3" s="179"/>
      <c r="DB3" s="179"/>
      <c r="DC3" s="172"/>
      <c r="DD3" s="172"/>
      <c r="DE3" s="172"/>
      <c r="DF3" s="182"/>
      <c r="DG3" s="172"/>
      <c r="DH3" s="179"/>
      <c r="DI3" s="179"/>
      <c r="DJ3" s="172"/>
      <c r="DK3" s="172"/>
      <c r="DL3" s="172"/>
      <c r="DM3" s="182"/>
      <c r="DN3" s="172"/>
      <c r="DO3" s="179"/>
      <c r="DP3" s="179"/>
      <c r="DQ3" s="172"/>
      <c r="DR3" s="172"/>
      <c r="DS3" s="172"/>
      <c r="DT3" s="182"/>
      <c r="DU3" s="172"/>
      <c r="DV3" s="179"/>
      <c r="DW3" s="179"/>
      <c r="DX3" s="172"/>
      <c r="DY3" s="172"/>
      <c r="DZ3" s="172"/>
      <c r="EA3" s="182"/>
      <c r="EB3" s="172"/>
      <c r="EC3" s="186"/>
      <c r="ED3" s="179"/>
      <c r="EE3" s="172"/>
      <c r="EF3" s="172"/>
      <c r="EG3" s="172"/>
      <c r="EH3" s="182"/>
      <c r="EI3" s="172"/>
      <c r="EK3" s="12"/>
      <c r="EL3" s="13" t="s">
        <v>43</v>
      </c>
      <c r="EM3" s="13" t="s">
        <v>148</v>
      </c>
      <c r="EN3" s="13" t="s">
        <v>242</v>
      </c>
      <c r="EO3" s="13" t="s">
        <v>243</v>
      </c>
      <c r="EP3" s="13" t="s">
        <v>151</v>
      </c>
      <c r="EQ3" s="13" t="s">
        <v>1</v>
      </c>
      <c r="ER3" s="14" t="s">
        <v>2</v>
      </c>
    </row>
    <row r="4" spans="1:148" ht="37" customHeight="1" x14ac:dyDescent="0.25">
      <c r="B4" s="15" t="s">
        <v>84</v>
      </c>
      <c r="C4" s="15" t="s">
        <v>85</v>
      </c>
      <c r="D4" s="15" t="s">
        <v>86</v>
      </c>
      <c r="E4" s="15" t="s">
        <v>131</v>
      </c>
      <c r="F4" s="15" t="s">
        <v>560</v>
      </c>
      <c r="G4" s="16" t="s">
        <v>561</v>
      </c>
      <c r="H4" s="15"/>
      <c r="I4" s="15" t="s">
        <v>433</v>
      </c>
      <c r="J4" s="15" t="s">
        <v>434</v>
      </c>
      <c r="K4" s="15" t="s">
        <v>435</v>
      </c>
      <c r="L4" s="15" t="s">
        <v>489</v>
      </c>
      <c r="M4" s="15" t="s">
        <v>87</v>
      </c>
      <c r="N4" s="15" t="s">
        <v>965</v>
      </c>
      <c r="O4" s="21">
        <v>51</v>
      </c>
      <c r="P4" s="18" t="s">
        <v>562</v>
      </c>
      <c r="Q4" s="19" t="s">
        <v>272</v>
      </c>
      <c r="R4" s="18" t="s">
        <v>419</v>
      </c>
      <c r="S4" s="18" t="s">
        <v>966</v>
      </c>
      <c r="T4" s="18" t="s">
        <v>274</v>
      </c>
      <c r="U4" s="18" t="s">
        <v>255</v>
      </c>
      <c r="V4" s="18">
        <v>0</v>
      </c>
      <c r="W4" s="18" t="s">
        <v>563</v>
      </c>
      <c r="X4" s="19" t="s">
        <v>256</v>
      </c>
      <c r="Y4" s="20"/>
      <c r="Z4" s="20"/>
      <c r="AA4" s="20" t="s">
        <v>67</v>
      </c>
      <c r="AB4" s="20" t="s">
        <v>67</v>
      </c>
      <c r="AC4" s="20" t="s">
        <v>67</v>
      </c>
      <c r="AD4" s="20" t="s">
        <v>67</v>
      </c>
      <c r="AE4" s="20" t="s">
        <v>67</v>
      </c>
      <c r="AF4" s="20" t="s">
        <v>67</v>
      </c>
      <c r="AG4" s="20" t="s">
        <v>67</v>
      </c>
      <c r="AH4" s="21" t="s">
        <v>67</v>
      </c>
      <c r="AI4" s="21" t="s">
        <v>67</v>
      </c>
      <c r="AJ4" s="21" t="s">
        <v>67</v>
      </c>
      <c r="AK4" s="21" t="s">
        <v>67</v>
      </c>
      <c r="AL4" s="21" t="s">
        <v>67</v>
      </c>
      <c r="AM4" s="21" t="s">
        <v>67</v>
      </c>
      <c r="AN4" s="21" t="s">
        <v>67</v>
      </c>
      <c r="AO4" s="21" t="s">
        <v>67</v>
      </c>
      <c r="AP4" s="21" t="s">
        <v>67</v>
      </c>
      <c r="AQ4" s="21" t="s">
        <v>67</v>
      </c>
      <c r="AR4" s="22" t="s">
        <v>67</v>
      </c>
      <c r="AS4" s="21" t="s">
        <v>67</v>
      </c>
      <c r="AT4" s="21"/>
      <c r="AU4" s="190"/>
      <c r="AV4" s="190">
        <v>90</v>
      </c>
      <c r="AW4" s="190">
        <v>90</v>
      </c>
      <c r="AX4" s="190">
        <v>90</v>
      </c>
      <c r="AY4" s="190">
        <v>90</v>
      </c>
      <c r="AZ4" s="191"/>
      <c r="BA4" s="191"/>
      <c r="BB4" s="191"/>
      <c r="BC4" s="191"/>
      <c r="BD4" s="23" t="s">
        <v>67</v>
      </c>
      <c r="BE4" s="23"/>
      <c r="BF4" s="24"/>
      <c r="BG4" s="25">
        <f t="shared" ref="BG4:BG5" si="0">IFERROR(BD4/AX4,0)</f>
        <v>0</v>
      </c>
      <c r="BH4" s="26">
        <f>IFERROR(BE4/AX4,0)</f>
        <v>0</v>
      </c>
      <c r="BI4" s="24" t="s">
        <v>50</v>
      </c>
      <c r="BJ4" s="24" t="s">
        <v>967</v>
      </c>
      <c r="BK4" s="23" t="s">
        <v>67</v>
      </c>
      <c r="BL4" s="23"/>
      <c r="BM4" s="24"/>
      <c r="BN4" s="26">
        <f t="shared" ref="BN4:BN5" si="1">+IFERROR(BK4/AX4,0)</f>
        <v>0</v>
      </c>
      <c r="BO4" s="27">
        <f t="shared" ref="BO4:BO5" si="2">+IF(BP4="SI",IFERROR((IF(BP4="SI",BL4,0)/AX4),"REVISAR"),BH4)</f>
        <v>0</v>
      </c>
      <c r="BP4" s="24" t="s">
        <v>50</v>
      </c>
      <c r="BQ4" s="28" t="s">
        <v>968</v>
      </c>
      <c r="BR4" s="29" t="s">
        <v>67</v>
      </c>
      <c r="BS4" s="23"/>
      <c r="BT4" s="24"/>
      <c r="BU4" s="26">
        <f t="shared" ref="BU4:BU5" si="3">+IFERROR(BR4/AX4,0)</f>
        <v>0</v>
      </c>
      <c r="BV4" s="27">
        <f t="shared" ref="BV4:BV5" si="4">+IF(BW4="SI",IFERROR((IF(BW4="SI",BS4,0)/AX4),"REVISAR"),BO4)</f>
        <v>0</v>
      </c>
      <c r="BW4" s="24" t="s">
        <v>50</v>
      </c>
      <c r="BX4" s="24" t="s">
        <v>969</v>
      </c>
      <c r="BY4" s="23" t="s">
        <v>67</v>
      </c>
      <c r="BZ4" s="23"/>
      <c r="CA4" s="24"/>
      <c r="CB4" s="26">
        <f t="shared" ref="CB4:CB5" si="5">+IFERROR(BY4/AX4,0)</f>
        <v>0</v>
      </c>
      <c r="CC4" s="27">
        <f t="shared" ref="CC4:CC5" si="6">+IF(CD4="SI",IFERROR((IF(CD4="SI",BZ4,0)/AX4),"REVISAR"),BV4)</f>
        <v>0</v>
      </c>
      <c r="CD4" s="24" t="s">
        <v>49</v>
      </c>
      <c r="CE4" s="24"/>
      <c r="CF4" s="23" t="s">
        <v>67</v>
      </c>
      <c r="CG4" s="23"/>
      <c r="CH4" s="24"/>
      <c r="CI4" s="26">
        <f t="shared" ref="CI4:CI5" si="7">+IFERROR(CF4/AX4,0)</f>
        <v>0</v>
      </c>
      <c r="CJ4" s="27">
        <f t="shared" ref="CJ4:CJ5" si="8">+IF(CK4="SI",IFERROR((IF(CK4="SI",CG4,0)/AX4),"REVISAR"),CC4)</f>
        <v>0</v>
      </c>
      <c r="CK4" s="24" t="s">
        <v>49</v>
      </c>
      <c r="CL4" s="24"/>
      <c r="CM4" s="187">
        <v>45</v>
      </c>
      <c r="CN4" s="187"/>
      <c r="CO4" s="24"/>
      <c r="CP4" s="26">
        <f t="shared" ref="CP4:CP5" si="9">+IFERROR(CM4/AX4,0)</f>
        <v>0.5</v>
      </c>
      <c r="CQ4" s="27">
        <f t="shared" ref="CQ4:CQ5" si="10">+IF(CR4="SI",IFERROR((IF(CR4="SI",CN4,0)/AX4),"REVISAR"),CJ4)</f>
        <v>0</v>
      </c>
      <c r="CR4" s="24" t="s">
        <v>49</v>
      </c>
      <c r="CS4" s="24"/>
      <c r="CT4" s="23" t="s">
        <v>67</v>
      </c>
      <c r="CU4" s="23"/>
      <c r="CV4" s="24"/>
      <c r="CW4" s="26">
        <f t="shared" ref="CW4:CW5" si="11">+IFERROR(CT4/AX4,0)</f>
        <v>0</v>
      </c>
      <c r="CX4" s="27">
        <f t="shared" ref="CX4:CX5" si="12">+IF(CY4="SI",IFERROR((IF(CY4="SI",CU4,0)/AX4),"REVISAR"),CQ4)</f>
        <v>0</v>
      </c>
      <c r="CY4" s="24" t="s">
        <v>49</v>
      </c>
      <c r="CZ4" s="24"/>
      <c r="DA4" s="23" t="s">
        <v>67</v>
      </c>
      <c r="DB4" s="23"/>
      <c r="DC4" s="24"/>
      <c r="DD4" s="26">
        <f t="shared" ref="DD4:DD5" si="13">+IFERROR(DA4/AX4,0)</f>
        <v>0</v>
      </c>
      <c r="DE4" s="27">
        <f t="shared" ref="DE4:DE5" si="14">+IF(DF4="SI",IFERROR((IF(DF4="SI",DB4,0)/AX4),"REVISAR"),CX4)</f>
        <v>0</v>
      </c>
      <c r="DF4" s="24" t="s">
        <v>49</v>
      </c>
      <c r="DG4" s="24"/>
      <c r="DH4" s="23" t="s">
        <v>67</v>
      </c>
      <c r="DI4" s="23"/>
      <c r="DJ4" s="24"/>
      <c r="DK4" s="26">
        <f t="shared" ref="DK4:DK5" si="15">+IFERROR(DH4/AX4,0)</f>
        <v>0</v>
      </c>
      <c r="DL4" s="27">
        <f t="shared" ref="DL4:DL5" si="16">+IF(DM4="SI",IFERROR((IF(DM4="SI",DI4,0)/AX4),"REVISAR"),DE4)</f>
        <v>0</v>
      </c>
      <c r="DM4" s="24" t="s">
        <v>49</v>
      </c>
      <c r="DN4" s="24"/>
      <c r="DO4" s="23" t="s">
        <v>67</v>
      </c>
      <c r="DP4" s="23"/>
      <c r="DQ4" s="24"/>
      <c r="DR4" s="26">
        <f t="shared" ref="DR4:DR5" si="17">+IFERROR(DO4/AX4,0)</f>
        <v>0</v>
      </c>
      <c r="DS4" s="27">
        <f t="shared" ref="DS4:DS5" si="18">+IF(DT4="SI",IFERROR((IF(DT4="SI",DP4,0)/AX4),"REVISAR"),DL4)</f>
        <v>0</v>
      </c>
      <c r="DT4" s="24" t="s">
        <v>49</v>
      </c>
      <c r="DU4" s="24"/>
      <c r="DV4" s="23" t="s">
        <v>67</v>
      </c>
      <c r="DW4" s="23"/>
      <c r="DX4" s="24"/>
      <c r="DY4" s="26">
        <f t="shared" ref="DY4:DY5" si="19">+IFERROR(DV4/AX4,0)</f>
        <v>0</v>
      </c>
      <c r="DZ4" s="27">
        <f t="shared" ref="DZ4:DZ5" si="20">+IF(EA4="SI",IFERROR((IF(EA4="SI",DW4,0)/AX4),"REVISAR"),DS4)</f>
        <v>0</v>
      </c>
      <c r="EA4" s="24" t="s">
        <v>49</v>
      </c>
      <c r="EB4" s="24"/>
      <c r="EC4" s="30">
        <v>90</v>
      </c>
      <c r="ED4" s="23"/>
      <c r="EE4" s="24"/>
      <c r="EF4" s="26">
        <f t="shared" ref="EF4:EF5" si="21">+IFERROR(EC4/AX4,0)</f>
        <v>1</v>
      </c>
      <c r="EG4" s="27">
        <f t="shared" ref="EG4:EG5" si="22">+IF(EH4="SI",IFERROR((IF(EH4="SI",ED4,0)/AX4),"REVISAR"),DZ4)</f>
        <v>0</v>
      </c>
      <c r="EH4" s="24" t="s">
        <v>49</v>
      </c>
      <c r="EI4" s="24"/>
      <c r="EJ4" s="31">
        <v>2026</v>
      </c>
    </row>
    <row r="5" spans="1:148" ht="37" customHeight="1" x14ac:dyDescent="0.25">
      <c r="B5" s="15" t="s">
        <v>84</v>
      </c>
      <c r="C5" s="15" t="s">
        <v>85</v>
      </c>
      <c r="D5" s="15" t="s">
        <v>86</v>
      </c>
      <c r="E5" s="15" t="s">
        <v>131</v>
      </c>
      <c r="F5" s="15" t="s">
        <v>560</v>
      </c>
      <c r="G5" s="16" t="s">
        <v>561</v>
      </c>
      <c r="H5" s="15"/>
      <c r="I5" s="15" t="s">
        <v>433</v>
      </c>
      <c r="J5" s="15" t="s">
        <v>434</v>
      </c>
      <c r="K5" s="15" t="s">
        <v>435</v>
      </c>
      <c r="L5" s="15" t="s">
        <v>489</v>
      </c>
      <c r="M5" s="15" t="s">
        <v>87</v>
      </c>
      <c r="N5" s="15" t="s">
        <v>965</v>
      </c>
      <c r="O5" s="21">
        <v>52</v>
      </c>
      <c r="P5" s="18" t="s">
        <v>564</v>
      </c>
      <c r="Q5" s="19" t="s">
        <v>252</v>
      </c>
      <c r="R5" s="18" t="s">
        <v>565</v>
      </c>
      <c r="S5" s="18" t="s">
        <v>566</v>
      </c>
      <c r="T5" s="18" t="s">
        <v>567</v>
      </c>
      <c r="U5" s="18" t="s">
        <v>970</v>
      </c>
      <c r="V5" s="18">
        <v>0</v>
      </c>
      <c r="W5" s="18" t="s">
        <v>568</v>
      </c>
      <c r="X5" s="19" t="s">
        <v>256</v>
      </c>
      <c r="Y5" s="20"/>
      <c r="Z5" s="20"/>
      <c r="AA5" s="20" t="s">
        <v>67</v>
      </c>
      <c r="AB5" s="20" t="s">
        <v>67</v>
      </c>
      <c r="AC5" s="20" t="s">
        <v>67</v>
      </c>
      <c r="AD5" s="20" t="s">
        <v>67</v>
      </c>
      <c r="AE5" s="20" t="s">
        <v>67</v>
      </c>
      <c r="AF5" s="20" t="s">
        <v>67</v>
      </c>
      <c r="AG5" s="20" t="s">
        <v>67</v>
      </c>
      <c r="AH5" s="21" t="s">
        <v>67</v>
      </c>
      <c r="AI5" s="21" t="s">
        <v>67</v>
      </c>
      <c r="AJ5" s="21" t="s">
        <v>67</v>
      </c>
      <c r="AK5" s="21" t="s">
        <v>67</v>
      </c>
      <c r="AL5" s="21" t="s">
        <v>67</v>
      </c>
      <c r="AM5" s="21" t="s">
        <v>67</v>
      </c>
      <c r="AN5" s="21" t="s">
        <v>67</v>
      </c>
      <c r="AO5" s="21" t="s">
        <v>67</v>
      </c>
      <c r="AP5" s="21" t="s">
        <v>67</v>
      </c>
      <c r="AQ5" s="21" t="s">
        <v>67</v>
      </c>
      <c r="AR5" s="22" t="s">
        <v>67</v>
      </c>
      <c r="AS5" s="21" t="s">
        <v>67</v>
      </c>
      <c r="AT5" s="21"/>
      <c r="AU5" s="190"/>
      <c r="AV5" s="190">
        <v>1550000</v>
      </c>
      <c r="AW5" s="190">
        <v>1700000</v>
      </c>
      <c r="AX5" s="190">
        <v>5500000</v>
      </c>
      <c r="AY5" s="190">
        <v>5500000</v>
      </c>
      <c r="AZ5" s="191"/>
      <c r="BA5" s="191"/>
      <c r="BB5" s="191"/>
      <c r="BC5" s="191"/>
      <c r="BD5" s="23">
        <v>0</v>
      </c>
      <c r="BE5" s="23"/>
      <c r="BF5" s="24"/>
      <c r="BG5" s="25">
        <f t="shared" si="0"/>
        <v>0</v>
      </c>
      <c r="BH5" s="26">
        <f>IFERROR(BE5/AX5,0)</f>
        <v>0</v>
      </c>
      <c r="BI5" s="24" t="s">
        <v>50</v>
      </c>
      <c r="BJ5" s="24" t="s">
        <v>967</v>
      </c>
      <c r="BK5" s="23">
        <v>0</v>
      </c>
      <c r="BL5" s="23"/>
      <c r="BM5" s="24"/>
      <c r="BN5" s="26">
        <f t="shared" si="1"/>
        <v>0</v>
      </c>
      <c r="BO5" s="27">
        <f t="shared" si="2"/>
        <v>0</v>
      </c>
      <c r="BP5" s="24" t="s">
        <v>50</v>
      </c>
      <c r="BQ5" s="28" t="s">
        <v>968</v>
      </c>
      <c r="BR5" s="29">
        <v>1375003</v>
      </c>
      <c r="BS5" s="23">
        <v>2822433</v>
      </c>
      <c r="BT5" s="24" t="s">
        <v>971</v>
      </c>
      <c r="BU5" s="26">
        <f t="shared" si="3"/>
        <v>0.25000054545454548</v>
      </c>
      <c r="BV5" s="27">
        <f t="shared" si="4"/>
        <v>0.51316963636363633</v>
      </c>
      <c r="BW5" s="24" t="s">
        <v>50</v>
      </c>
      <c r="BX5" s="24" t="s">
        <v>972</v>
      </c>
      <c r="BY5" s="23">
        <v>1833336</v>
      </c>
      <c r="BZ5" s="23"/>
      <c r="CA5" s="24"/>
      <c r="CB5" s="26">
        <f t="shared" si="5"/>
        <v>0.33333381818181818</v>
      </c>
      <c r="CC5" s="27">
        <f t="shared" si="6"/>
        <v>0.51316963636363633</v>
      </c>
      <c r="CD5" s="24" t="s">
        <v>49</v>
      </c>
      <c r="CE5" s="24"/>
      <c r="CF5" s="23">
        <v>2291669</v>
      </c>
      <c r="CG5" s="23"/>
      <c r="CH5" s="24"/>
      <c r="CI5" s="26">
        <f t="shared" si="7"/>
        <v>0.41666709090909093</v>
      </c>
      <c r="CJ5" s="27">
        <f t="shared" si="8"/>
        <v>0.51316963636363633</v>
      </c>
      <c r="CK5" s="24" t="s">
        <v>49</v>
      </c>
      <c r="CL5" s="24"/>
      <c r="CM5" s="187">
        <v>2750002</v>
      </c>
      <c r="CN5" s="187"/>
      <c r="CO5" s="24"/>
      <c r="CP5" s="26">
        <f t="shared" si="9"/>
        <v>0.50000036363636369</v>
      </c>
      <c r="CQ5" s="27">
        <f t="shared" si="10"/>
        <v>0.51316963636363633</v>
      </c>
      <c r="CR5" s="24" t="s">
        <v>49</v>
      </c>
      <c r="CS5" s="24"/>
      <c r="CT5" s="23">
        <v>3208335</v>
      </c>
      <c r="CU5" s="23"/>
      <c r="CV5" s="24"/>
      <c r="CW5" s="26">
        <f t="shared" si="11"/>
        <v>0.58333363636363633</v>
      </c>
      <c r="CX5" s="27">
        <f t="shared" si="12"/>
        <v>0.51316963636363633</v>
      </c>
      <c r="CY5" s="24" t="s">
        <v>49</v>
      </c>
      <c r="CZ5" s="24"/>
      <c r="DA5" s="23">
        <v>3666668</v>
      </c>
      <c r="DB5" s="23"/>
      <c r="DC5" s="24"/>
      <c r="DD5" s="26">
        <f t="shared" si="13"/>
        <v>0.66666690909090909</v>
      </c>
      <c r="DE5" s="27">
        <f t="shared" si="14"/>
        <v>0.51316963636363633</v>
      </c>
      <c r="DF5" s="24" t="s">
        <v>49</v>
      </c>
      <c r="DG5" s="24"/>
      <c r="DH5" s="23">
        <v>4125001</v>
      </c>
      <c r="DI5" s="23"/>
      <c r="DJ5" s="24"/>
      <c r="DK5" s="26">
        <f t="shared" si="15"/>
        <v>0.75000018181818184</v>
      </c>
      <c r="DL5" s="27">
        <f t="shared" si="16"/>
        <v>0.51316963636363633</v>
      </c>
      <c r="DM5" s="24" t="s">
        <v>49</v>
      </c>
      <c r="DN5" s="24"/>
      <c r="DO5" s="23">
        <v>4583334</v>
      </c>
      <c r="DP5" s="23"/>
      <c r="DQ5" s="24"/>
      <c r="DR5" s="26">
        <f t="shared" si="17"/>
        <v>0.8333334545454546</v>
      </c>
      <c r="DS5" s="27">
        <f t="shared" si="18"/>
        <v>0.51316963636363633</v>
      </c>
      <c r="DT5" s="24" t="s">
        <v>49</v>
      </c>
      <c r="DU5" s="24"/>
      <c r="DV5" s="23">
        <v>5041667</v>
      </c>
      <c r="DW5" s="23"/>
      <c r="DX5" s="24"/>
      <c r="DY5" s="26">
        <f t="shared" si="19"/>
        <v>0.91666672727272724</v>
      </c>
      <c r="DZ5" s="27">
        <f t="shared" si="20"/>
        <v>0.51316963636363633</v>
      </c>
      <c r="EA5" s="24" t="s">
        <v>49</v>
      </c>
      <c r="EB5" s="24"/>
      <c r="EC5" s="30">
        <v>5500000</v>
      </c>
      <c r="ED5" s="23"/>
      <c r="EE5" s="24"/>
      <c r="EF5" s="26">
        <f t="shared" si="21"/>
        <v>1</v>
      </c>
      <c r="EG5" s="27">
        <f t="shared" si="22"/>
        <v>0.51316963636363633</v>
      </c>
      <c r="EH5" s="24" t="s">
        <v>49</v>
      </c>
      <c r="EI5" s="24"/>
      <c r="EJ5" s="31">
        <v>2026</v>
      </c>
    </row>
    <row r="6" spans="1:148" ht="19" x14ac:dyDescent="0.25">
      <c r="B6" s="107"/>
      <c r="C6" s="107"/>
      <c r="D6" s="107"/>
      <c r="E6" s="107"/>
      <c r="F6" s="107"/>
      <c r="G6" s="108"/>
      <c r="H6" s="107"/>
      <c r="I6" s="107"/>
      <c r="J6" s="107"/>
      <c r="K6" s="107"/>
      <c r="L6" s="107"/>
      <c r="M6" s="107"/>
      <c r="N6" s="107"/>
      <c r="O6" s="109"/>
      <c r="P6" s="110"/>
      <c r="Q6" s="111"/>
      <c r="R6" s="110"/>
      <c r="S6" s="110"/>
      <c r="T6" s="110"/>
      <c r="U6" s="110"/>
      <c r="V6" s="110"/>
      <c r="W6" s="110"/>
      <c r="X6" s="112"/>
      <c r="Y6" s="113"/>
      <c r="Z6" s="113"/>
      <c r="AA6" s="113"/>
      <c r="AB6" s="113"/>
      <c r="AC6" s="113"/>
      <c r="AD6" s="113"/>
      <c r="AE6" s="113"/>
      <c r="AF6" s="113"/>
      <c r="AG6" s="113"/>
      <c r="AH6" s="109"/>
      <c r="AI6" s="109"/>
      <c r="AJ6" s="109"/>
      <c r="AK6" s="109"/>
      <c r="AL6" s="109"/>
      <c r="AM6" s="109"/>
      <c r="AN6" s="109"/>
      <c r="AO6" s="109"/>
      <c r="AP6" s="109"/>
      <c r="AQ6" s="109"/>
      <c r="AR6" s="111"/>
      <c r="AS6" s="109"/>
      <c r="AT6" s="109"/>
      <c r="AU6" s="109"/>
      <c r="AV6" s="219"/>
      <c r="AW6" s="219"/>
      <c r="AX6" s="219"/>
      <c r="AY6" s="219"/>
      <c r="AZ6" s="220"/>
      <c r="BA6" s="220"/>
      <c r="BB6" s="220"/>
      <c r="BC6" s="220"/>
      <c r="BD6" s="114"/>
      <c r="BE6" s="114"/>
      <c r="BF6" s="114"/>
      <c r="BG6" s="115"/>
      <c r="BH6" s="114"/>
      <c r="BI6" s="114"/>
      <c r="BJ6" s="114"/>
      <c r="BK6" s="114"/>
      <c r="BL6" s="114"/>
      <c r="BM6" s="114"/>
      <c r="BN6" s="114"/>
      <c r="BO6" s="114"/>
      <c r="BP6" s="114"/>
      <c r="BQ6" s="115"/>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6"/>
      <c r="ED6" s="114"/>
      <c r="EE6" s="114"/>
      <c r="EF6" s="114"/>
      <c r="EG6" s="114"/>
      <c r="EH6" s="114"/>
      <c r="EI6" s="114"/>
      <c r="EJ6" s="31"/>
    </row>
    <row r="7" spans="1:148" ht="19" x14ac:dyDescent="0.25">
      <c r="B7" s="118" t="s">
        <v>66</v>
      </c>
      <c r="C7" s="118" t="s">
        <v>66</v>
      </c>
      <c r="D7" s="118" t="s">
        <v>66</v>
      </c>
      <c r="E7" s="118" t="s">
        <v>66</v>
      </c>
      <c r="F7" s="118" t="s">
        <v>66</v>
      </c>
      <c r="G7" s="118" t="s">
        <v>66</v>
      </c>
      <c r="H7" s="118" t="s">
        <v>66</v>
      </c>
      <c r="I7" s="118" t="s">
        <v>66</v>
      </c>
      <c r="J7" s="118" t="s">
        <v>66</v>
      </c>
      <c r="K7" s="118" t="s">
        <v>66</v>
      </c>
      <c r="L7" s="118" t="s">
        <v>66</v>
      </c>
      <c r="M7" s="118" t="s">
        <v>66</v>
      </c>
      <c r="N7" s="118" t="s">
        <v>66</v>
      </c>
      <c r="O7" s="119" t="s">
        <v>66</v>
      </c>
      <c r="P7" s="119" t="s">
        <v>66</v>
      </c>
      <c r="Q7" s="119" t="s">
        <v>66</v>
      </c>
      <c r="R7" s="119" t="s">
        <v>66</v>
      </c>
      <c r="S7" s="119" t="s">
        <v>66</v>
      </c>
      <c r="T7" s="119" t="s">
        <v>66</v>
      </c>
      <c r="U7" s="119" t="s">
        <v>66</v>
      </c>
      <c r="V7" s="119" t="s">
        <v>66</v>
      </c>
      <c r="W7" s="119" t="s">
        <v>66</v>
      </c>
      <c r="X7" s="119" t="s">
        <v>66</v>
      </c>
      <c r="Y7" s="119" t="s">
        <v>66</v>
      </c>
      <c r="Z7" s="119" t="s">
        <v>66</v>
      </c>
      <c r="AA7" s="119" t="s">
        <v>66</v>
      </c>
      <c r="AB7" s="119" t="s">
        <v>66</v>
      </c>
      <c r="AC7" s="119" t="s">
        <v>66</v>
      </c>
      <c r="AD7" s="119" t="s">
        <v>66</v>
      </c>
      <c r="AE7" s="119" t="s">
        <v>66</v>
      </c>
      <c r="AF7" s="119" t="s">
        <v>66</v>
      </c>
      <c r="AG7" s="119" t="s">
        <v>66</v>
      </c>
      <c r="AH7" s="119" t="s">
        <v>66</v>
      </c>
      <c r="AI7" s="119" t="s">
        <v>66</v>
      </c>
      <c r="AJ7" s="119" t="s">
        <v>66</v>
      </c>
      <c r="AK7" s="119" t="s">
        <v>66</v>
      </c>
      <c r="AL7" s="119" t="s">
        <v>66</v>
      </c>
      <c r="AM7" s="119" t="s">
        <v>66</v>
      </c>
      <c r="AN7" s="119" t="s">
        <v>66</v>
      </c>
      <c r="AO7" s="119" t="s">
        <v>66</v>
      </c>
      <c r="AP7" s="119" t="s">
        <v>66</v>
      </c>
      <c r="AQ7" s="119" t="s">
        <v>66</v>
      </c>
      <c r="AR7" s="119" t="s">
        <v>66</v>
      </c>
      <c r="AS7" s="119" t="s">
        <v>66</v>
      </c>
      <c r="AT7" s="119" t="s">
        <v>66</v>
      </c>
      <c r="AU7" s="119" t="s">
        <v>66</v>
      </c>
      <c r="AV7" s="119" t="s">
        <v>66</v>
      </c>
      <c r="AW7" s="119" t="s">
        <v>66</v>
      </c>
      <c r="AX7" s="119" t="s">
        <v>66</v>
      </c>
      <c r="AY7" s="119" t="s">
        <v>66</v>
      </c>
      <c r="AZ7" s="119" t="s">
        <v>66</v>
      </c>
      <c r="BA7" s="119" t="s">
        <v>66</v>
      </c>
      <c r="BB7" s="119" t="s">
        <v>66</v>
      </c>
      <c r="BC7" s="119" t="s">
        <v>66</v>
      </c>
      <c r="BD7" s="119" t="s">
        <v>66</v>
      </c>
      <c r="BE7" s="119"/>
      <c r="BF7" s="119"/>
      <c r="BG7" s="119"/>
      <c r="BH7" s="119"/>
      <c r="BI7" s="119"/>
      <c r="BJ7" s="119"/>
      <c r="BK7" s="119" t="s">
        <v>66</v>
      </c>
      <c r="BL7" s="119"/>
      <c r="BM7" s="119"/>
      <c r="BN7" s="119"/>
      <c r="BO7" s="119"/>
      <c r="BP7" s="119"/>
      <c r="BQ7" s="119"/>
      <c r="BR7" s="119" t="s">
        <v>66</v>
      </c>
      <c r="BS7" s="119"/>
      <c r="BT7" s="119"/>
      <c r="BU7" s="119"/>
      <c r="BV7" s="119"/>
      <c r="BW7" s="119"/>
      <c r="BX7" s="119"/>
      <c r="BY7" s="119" t="s">
        <v>66</v>
      </c>
      <c r="BZ7" s="119"/>
      <c r="CA7" s="119"/>
      <c r="CB7" s="119"/>
      <c r="CC7" s="119"/>
      <c r="CD7" s="119"/>
      <c r="CE7" s="119"/>
      <c r="CF7" s="119" t="s">
        <v>66</v>
      </c>
      <c r="CG7" s="119"/>
      <c r="CH7" s="119"/>
      <c r="CI7" s="119"/>
      <c r="CJ7" s="119"/>
      <c r="CK7" s="119"/>
      <c r="CL7" s="119"/>
      <c r="CM7" s="119" t="s">
        <v>66</v>
      </c>
      <c r="CN7" s="119"/>
      <c r="CO7" s="119"/>
      <c r="CP7" s="119"/>
      <c r="CQ7" s="119"/>
      <c r="CR7" s="119"/>
      <c r="CS7" s="119"/>
      <c r="CT7" s="119" t="s">
        <v>66</v>
      </c>
      <c r="CU7" s="119"/>
      <c r="CV7" s="119"/>
      <c r="CW7" s="119"/>
      <c r="CX7" s="119"/>
      <c r="CY7" s="119"/>
      <c r="CZ7" s="119"/>
      <c r="DA7" s="119" t="s">
        <v>66</v>
      </c>
      <c r="DB7" s="119"/>
      <c r="DC7" s="119"/>
      <c r="DD7" s="119"/>
      <c r="DE7" s="119"/>
      <c r="DF7" s="119"/>
      <c r="DG7" s="119"/>
      <c r="DH7" s="119" t="s">
        <v>66</v>
      </c>
      <c r="DI7" s="119"/>
      <c r="DJ7" s="119"/>
      <c r="DK7" s="119"/>
      <c r="DL7" s="119"/>
      <c r="DM7" s="119"/>
      <c r="DN7" s="119"/>
      <c r="DO7" s="119" t="s">
        <v>66</v>
      </c>
      <c r="DP7" s="119"/>
      <c r="DQ7" s="119"/>
      <c r="DR7" s="119"/>
      <c r="DS7" s="119"/>
      <c r="DT7" s="119"/>
      <c r="DU7" s="119"/>
      <c r="DV7" s="119" t="s">
        <v>66</v>
      </c>
      <c r="DW7" s="119"/>
      <c r="DX7" s="119"/>
      <c r="DY7" s="119"/>
      <c r="DZ7" s="119"/>
      <c r="EA7" s="119"/>
      <c r="EB7" s="119"/>
      <c r="EC7" s="119" t="s">
        <v>66</v>
      </c>
      <c r="ED7" s="119"/>
      <c r="EE7" s="119"/>
      <c r="EF7" s="119"/>
      <c r="EG7" s="119"/>
      <c r="EH7" s="119"/>
      <c r="EI7" s="119"/>
      <c r="EJ7" s="119"/>
    </row>
    <row r="8" spans="1:148" ht="19" x14ac:dyDescent="0.25"/>
    <row r="9" spans="1:148" ht="19" x14ac:dyDescent="0.25"/>
    <row r="10" spans="1:148" ht="19" x14ac:dyDescent="0.25"/>
    <row r="11" spans="1:148" ht="19" x14ac:dyDescent="0.25"/>
    <row r="12" spans="1:148" ht="19" x14ac:dyDescent="0.25"/>
    <row r="13" spans="1:148" ht="19" x14ac:dyDescent="0.25"/>
    <row r="14" spans="1:148" ht="19" x14ac:dyDescent="0.25"/>
    <row r="15" spans="1:148" ht="19" x14ac:dyDescent="0.25"/>
    <row r="16" spans="1:148" ht="19" x14ac:dyDescent="0.25"/>
    <row r="17" ht="19" x14ac:dyDescent="0.25"/>
    <row r="18" ht="19" x14ac:dyDescent="0.25"/>
    <row r="19" ht="19" x14ac:dyDescent="0.25"/>
    <row r="20" ht="19" x14ac:dyDescent="0.25"/>
    <row r="21" ht="19" x14ac:dyDescent="0.25"/>
    <row r="22" ht="19" x14ac:dyDescent="0.25"/>
    <row r="23" ht="19" x14ac:dyDescent="0.25"/>
    <row r="24" ht="19" x14ac:dyDescent="0.25"/>
    <row r="25" ht="19" x14ac:dyDescent="0.25"/>
    <row r="26" ht="19" x14ac:dyDescent="0.25"/>
    <row r="27" ht="19" x14ac:dyDescent="0.25"/>
    <row r="28" ht="19" x14ac:dyDescent="0.25"/>
    <row r="29" ht="19" x14ac:dyDescent="0.25"/>
    <row r="30" ht="19" x14ac:dyDescent="0.25"/>
    <row r="31" ht="19" x14ac:dyDescent="0.25"/>
    <row r="32" ht="19" x14ac:dyDescent="0.25"/>
    <row r="33" ht="19" x14ac:dyDescent="0.25"/>
    <row r="34" ht="19" x14ac:dyDescent="0.25"/>
    <row r="35" ht="19" x14ac:dyDescent="0.25"/>
    <row r="36" ht="19" x14ac:dyDescent="0.25"/>
    <row r="37" ht="19" x14ac:dyDescent="0.25"/>
    <row r="38" ht="19" x14ac:dyDescent="0.25"/>
    <row r="39" ht="19" x14ac:dyDescent="0.25"/>
    <row r="40" ht="19" x14ac:dyDescent="0.25"/>
    <row r="41" ht="19" x14ac:dyDescent="0.25"/>
    <row r="42" ht="19" x14ac:dyDescent="0.25"/>
    <row r="43" ht="19" x14ac:dyDescent="0.25"/>
    <row r="44" ht="19" x14ac:dyDescent="0.25"/>
    <row r="45" ht="19" x14ac:dyDescent="0.25"/>
    <row r="46" ht="19" x14ac:dyDescent="0.25"/>
    <row r="47" ht="19" x14ac:dyDescent="0.25"/>
    <row r="48" ht="19" x14ac:dyDescent="0.25"/>
    <row r="49" ht="19" x14ac:dyDescent="0.25"/>
    <row r="50" ht="19" x14ac:dyDescent="0.25"/>
    <row r="51" ht="19" x14ac:dyDescent="0.25"/>
    <row r="52" ht="19" x14ac:dyDescent="0.25"/>
    <row r="53" ht="19" x14ac:dyDescent="0.25"/>
    <row r="54" ht="19" x14ac:dyDescent="0.25"/>
    <row r="55" ht="19" x14ac:dyDescent="0.25"/>
    <row r="56" ht="19" x14ac:dyDescent="0.25"/>
    <row r="57" ht="19" x14ac:dyDescent="0.25"/>
    <row r="58" ht="19" x14ac:dyDescent="0.25"/>
    <row r="59" ht="19" x14ac:dyDescent="0.25"/>
    <row r="60" ht="19" x14ac:dyDescent="0.25"/>
    <row r="61" ht="19" x14ac:dyDescent="0.25"/>
    <row r="62" ht="19" x14ac:dyDescent="0.25"/>
    <row r="63" ht="19" x14ac:dyDescent="0.25"/>
    <row r="64" ht="19" x14ac:dyDescent="0.25"/>
    <row r="65" ht="19" x14ac:dyDescent="0.25"/>
    <row r="66" ht="19" x14ac:dyDescent="0.25"/>
    <row r="67" ht="19" x14ac:dyDescent="0.25"/>
    <row r="68" ht="19" x14ac:dyDescent="0.25"/>
    <row r="69" ht="19" x14ac:dyDescent="0.25"/>
    <row r="70" ht="19" x14ac:dyDescent="0.25"/>
    <row r="71" ht="19" x14ac:dyDescent="0.25"/>
    <row r="72" ht="19" x14ac:dyDescent="0.25"/>
    <row r="73" ht="19" x14ac:dyDescent="0.25"/>
    <row r="74" ht="19" x14ac:dyDescent="0.25"/>
    <row r="75" ht="19" x14ac:dyDescent="0.25"/>
    <row r="76" ht="19" x14ac:dyDescent="0.25"/>
    <row r="77" ht="19" x14ac:dyDescent="0.25"/>
    <row r="78" ht="19" x14ac:dyDescent="0.25"/>
    <row r="79" ht="19" x14ac:dyDescent="0.25"/>
    <row r="80" ht="19" x14ac:dyDescent="0.25"/>
    <row r="81" ht="19" x14ac:dyDescent="0.25"/>
    <row r="82" ht="19" x14ac:dyDescent="0.25"/>
    <row r="83" ht="19" x14ac:dyDescent="0.25"/>
    <row r="84" ht="19" x14ac:dyDescent="0.25"/>
    <row r="85" ht="19" x14ac:dyDescent="0.25"/>
    <row r="86" ht="19" x14ac:dyDescent="0.25"/>
    <row r="87" ht="19" x14ac:dyDescent="0.25"/>
    <row r="88" ht="19" x14ac:dyDescent="0.25"/>
    <row r="89" ht="19" x14ac:dyDescent="0.25"/>
    <row r="90" ht="19" x14ac:dyDescent="0.25"/>
    <row r="91" ht="19" x14ac:dyDescent="0.25"/>
    <row r="92" ht="19" x14ac:dyDescent="0.25"/>
    <row r="93" ht="19" x14ac:dyDescent="0.25"/>
    <row r="94" ht="19" x14ac:dyDescent="0.25"/>
    <row r="95" ht="19" x14ac:dyDescent="0.25"/>
    <row r="96" ht="19" x14ac:dyDescent="0.25"/>
    <row r="97" ht="19" x14ac:dyDescent="0.25"/>
    <row r="98" ht="19" x14ac:dyDescent="0.25"/>
    <row r="99" ht="19" x14ac:dyDescent="0.25"/>
    <row r="100" ht="19" x14ac:dyDescent="0.25"/>
    <row r="101" ht="19" x14ac:dyDescent="0.25"/>
    <row r="102" ht="19" x14ac:dyDescent="0.25"/>
    <row r="103" ht="19" x14ac:dyDescent="0.25"/>
    <row r="104" ht="19" x14ac:dyDescent="0.25"/>
    <row r="105" ht="19" x14ac:dyDescent="0.25"/>
    <row r="106" ht="19" x14ac:dyDescent="0.25"/>
    <row r="107" ht="19" x14ac:dyDescent="0.25"/>
    <row r="108" ht="19" x14ac:dyDescent="0.25"/>
    <row r="109" ht="19" x14ac:dyDescent="0.25"/>
    <row r="110" ht="19" x14ac:dyDescent="0.25"/>
    <row r="111" ht="19" x14ac:dyDescent="0.25"/>
    <row r="112" ht="19" x14ac:dyDescent="0.25"/>
    <row r="113" ht="19" x14ac:dyDescent="0.25"/>
    <row r="114" ht="19" x14ac:dyDescent="0.25"/>
    <row r="115" ht="19" x14ac:dyDescent="0.25"/>
    <row r="116" ht="19" x14ac:dyDescent="0.25"/>
    <row r="117" ht="19" x14ac:dyDescent="0.25"/>
    <row r="118" ht="19" x14ac:dyDescent="0.25"/>
    <row r="119" ht="19" x14ac:dyDescent="0.25"/>
    <row r="120" ht="19" x14ac:dyDescent="0.25"/>
    <row r="121" ht="19" x14ac:dyDescent="0.25"/>
    <row r="122" ht="19" x14ac:dyDescent="0.25"/>
    <row r="123" ht="19" x14ac:dyDescent="0.25"/>
    <row r="124" ht="19" x14ac:dyDescent="0.25"/>
    <row r="125" ht="19" x14ac:dyDescent="0.25"/>
    <row r="126" ht="19" x14ac:dyDescent="0.25"/>
    <row r="127" ht="19" x14ac:dyDescent="0.25"/>
    <row r="128" ht="19" x14ac:dyDescent="0.25"/>
    <row r="129" ht="19" x14ac:dyDescent="0.25"/>
    <row r="130" ht="19" x14ac:dyDescent="0.25"/>
    <row r="131" ht="19" x14ac:dyDescent="0.25"/>
    <row r="132" ht="19" x14ac:dyDescent="0.25"/>
    <row r="133" ht="19" x14ac:dyDescent="0.25"/>
    <row r="134" ht="19" x14ac:dyDescent="0.25"/>
    <row r="135" ht="19" x14ac:dyDescent="0.25"/>
    <row r="136" ht="19" x14ac:dyDescent="0.25"/>
    <row r="137" ht="19" x14ac:dyDescent="0.25"/>
    <row r="138" ht="19" x14ac:dyDescent="0.25"/>
    <row r="139" ht="19" x14ac:dyDescent="0.25"/>
    <row r="140" ht="19" x14ac:dyDescent="0.25"/>
    <row r="141" ht="19" x14ac:dyDescent="0.25"/>
    <row r="142" ht="19" x14ac:dyDescent="0.25"/>
    <row r="143" ht="19" x14ac:dyDescent="0.25"/>
    <row r="144" ht="19" x14ac:dyDescent="0.25"/>
    <row r="145" ht="19" x14ac:dyDescent="0.25"/>
    <row r="146" ht="19" x14ac:dyDescent="0.25"/>
    <row r="147" ht="19" x14ac:dyDescent="0.25"/>
    <row r="148" ht="19" x14ac:dyDescent="0.25"/>
    <row r="149" ht="19" x14ac:dyDescent="0.25"/>
    <row r="150" ht="19" x14ac:dyDescent="0.25"/>
    <row r="151" ht="19" x14ac:dyDescent="0.25"/>
    <row r="152" ht="19" x14ac:dyDescent="0.25"/>
    <row r="153" ht="19" x14ac:dyDescent="0.25"/>
    <row r="154" ht="19" x14ac:dyDescent="0.25"/>
    <row r="155" ht="19" x14ac:dyDescent="0.25"/>
    <row r="156" ht="19" x14ac:dyDescent="0.25"/>
    <row r="157" ht="19" x14ac:dyDescent="0.25"/>
    <row r="158" ht="19" x14ac:dyDescent="0.25"/>
    <row r="159" ht="19" x14ac:dyDescent="0.25"/>
    <row r="160" ht="19" x14ac:dyDescent="0.25"/>
    <row r="161" ht="19" x14ac:dyDescent="0.25"/>
  </sheetData>
  <autoFilter ref="E2:G5" xr:uid="{8F47A9C3-C82C-5140-AB0F-3AD58C962241}"/>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4:BI5 BP4:BP5 BW4:BW5 CD4:CD5 CK4:CK5 CR4:CR5 CY4:CY5 DF4:DF5 DM4:DM5 DT4:DT5 EA4:EA5 EH4:EH5">
    <cfRule type="containsText" dxfId="9" priority="6" operator="containsText" text="Validación Preliminar">
      <formula>NOT(ISERROR(SEARCH("Validación Preliminar",BI4)))</formula>
    </cfRule>
    <cfRule type="containsText" dxfId="8" priority="7" operator="containsText" text="NO">
      <formula>NOT(ISERROR(SEARCH("NO",BI4)))</formula>
    </cfRule>
    <cfRule type="containsText" dxfId="7" priority="8" operator="containsText" text="Pendiente Validar">
      <formula>NOT(ISERROR(SEARCH("Pendiente Validar",BI4)))</formula>
    </cfRule>
    <cfRule type="containsText" dxfId="6" priority="9" operator="containsText" text="SI">
      <formula>NOT(ISERROR(SEARCH("SI",BI4)))</formula>
    </cfRule>
    <cfRule type="containsText" dxfId="5" priority="10"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6CA138A6-C267-8145-AD16-584F641D5D3A}"/>
    <dataValidation allowBlank="1" showInputMessage="1" showErrorMessage="1" promptTitle="Macrometa" prompt="Si el indicador hace parte del reporte de alguna &quot;Macrometa&quot; de Presidencia, seleccione la que corresponda de la lista desplegable." sqref="Y2" xr:uid="{8C9F44E1-6DB5-7444-91CD-F187567FB6B4}"/>
    <dataValidation allowBlank="1" showInputMessage="1" showErrorMessage="1" promptTitle="Medio de verificación" prompt="Documento que soporta el avance cuantitativo del indicador." sqref="W2:W3" xr:uid="{6D31CBA2-8B50-4E47-B82E-90DD795AF87E}"/>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0E246AB1-078A-634C-9C3F-C141D5CCF2D1}"/>
    <dataValidation allowBlank="1" showInputMessage="1" showErrorMessage="1" promptTitle="ID Indicador" prompt="Campo registrado por la OAPF." sqref="O2:O3" xr:uid="{B9D3E2E4-F872-FF43-8844-B1A007E64A05}"/>
    <dataValidation allowBlank="1" showInputMessage="1" showErrorMessage="1" promptTitle="MIPG" prompt="Seleccione de la lista desplegable la dimensión del Modelo Integrado de Planeación y Gestión (MIPG) a la cual se asocia el indicador." sqref="E2:E3" xr:uid="{EEF48184-845A-E84F-9AF4-60481E6E0984}"/>
    <dataValidation allowBlank="1" showInputMessage="1" showErrorMessage="1" promptTitle="CONPES (Número documento)" prompt="Diligencie el número del documento (s) CONPES asociados con el indicador." sqref="AR2:AR3" xr:uid="{4BDE4B58-3748-CB46-92A7-2B2CFBD11F12}"/>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DC8CD9A7-A700-634E-99C6-3641F1F72742}"/>
    <dataValidation allowBlank="1" showInputMessage="1" showErrorMessage="1" promptTitle="Derechos Humanos" prompt="Marque con &quot;X&quot; si el indicador se relaciona con algún componente del Plan Nacional de Educación en Derechos Humanos (PLANEDH)" sqref="AP2:AP3" xr:uid="{B1624019-9FCA-874A-9E41-865D6D40A0B9}"/>
    <dataValidation allowBlank="1" showInputMessage="1" showErrorMessage="1" promptTitle="Iniciativas PPI" prompt="Marque con &quot;X&quot; si el indicador está asociado al cumplimiento de iniciativas planteadas en el Plan Plurianual de Inversión para 2024." sqref="AO2:AO3" xr:uid="{E86C820C-CCAC-6C4F-8102-842B47E9C512}"/>
    <dataValidation allowBlank="1" showInputMessage="1" showErrorMessage="1" promptTitle="Discapacidad" prompt="Marque con &quot;X&quot; si el indicador responde a un compromiso del MEN en desarrollo de la Política de Discapacidad." sqref="AL2:AL3" xr:uid="{9845343A-BC2A-4043-B47D-354BF7929AF5}"/>
    <dataValidation allowBlank="1" showInputMessage="1" showErrorMessage="1" promptTitle="Víctimas" prompt="Marque con &quot;X&quot; si el indicador responde a un compromiso adquirido por el MEN en desarrollo de la Política de Víctimas." sqref="AJ2:AJ3" xr:uid="{42E0C564-7DA6-274E-A6AE-1D071A3FF221}"/>
    <dataValidation allowBlank="1" showInputMessage="1" showErrorMessage="1" promptTitle="Equidad de la Mujer" prompt="Marque con &quot;X&quot; si el indicador responde la política de Equidad de la Mujer." sqref="AH2:AH3" xr:uid="{0F2157F7-744E-4347-B35A-CD13DBD30F1A}"/>
    <dataValidation allowBlank="1" showInputMessage="1" showErrorMessage="1" promptTitle="Otras mesas" prompt="Diligencie el nombre de otra instancia con Grupos Étnicos - Indígenas con compromisos asociados al indicador." sqref="AE3" xr:uid="{8ACEDBD0-3543-3842-B0E7-7D70DB2A1954}"/>
    <dataValidation allowBlank="1" showInputMessage="1" showErrorMessage="1" promptTitle="Periodicidad" prompt="Corresponde a la temporalidad con la cual se reporta el avance cuantitativo del indicador." sqref="U2:U3" xr:uid="{FFD0CF72-32E1-034F-B872-C5BB07968ECA}"/>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3C053387-FC6A-1D4C-BFD7-E87E47DCF64B}"/>
    <dataValidation allowBlank="1" showInputMessage="1" showErrorMessage="1" promptTitle="Dias de rezago" prompt="Cantidad de días que se requiere para procesar la información y emitir el dato de avance cuantitativo después del cierre del periodo. " sqref="V2:V3" xr:uid="{55B47DAE-4332-AE44-9D23-9DDCBBC67552}"/>
    <dataValidation allowBlank="1" showInputMessage="1" showErrorMessage="1" promptTitle="Unidad de medida" prompt="Parámetro de referencia para determina la magnitud del indicador (Ej: número, porcentaje,...)" sqref="T2:T3" xr:uid="{D73F004F-8FE5-7648-BE9E-462D889F1063}"/>
    <dataValidation allowBlank="1" showInputMessage="1" showErrorMessage="1" promptTitle="Tipo de acumulación" prompt="Seleccione de la lista desplegable el tipo de acumulación:_x000a__x000a_• Mantenimiento (stock)_x000a_• Flujo _x000a_• Acumulado_x000a_• Capacidad_x000a_• Reducción" sqref="R2:R3" xr:uid="{409A99B6-22C6-1249-B084-39CD1BF445C9}"/>
    <dataValidation allowBlank="1" showInputMessage="1" showErrorMessage="1" promptTitle="Fórmula de cálculo" prompt="Es la representación matemática del cálculo a realizar para obtener el dato de avance cuantitativo del indicador." sqref="S2:S3" xr:uid="{4ECEEF28-E165-F44C-90B7-CB72A2BE07F2}"/>
    <dataValidation allowBlank="1" showInputMessage="1" showErrorMessage="1" promptTitle="Estrategia" prompt="Registre la estrategia que permitirá alcanzar el eje estratégico. Debe coincidir con la hoja de acciones._x000a_" sqref="N2:N3" xr:uid="{21D381FD-82C8-1A4B-A2CE-649238B112B7}"/>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F8E99BE9-E604-894A-BF59-4B5DF53F1506}"/>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0972D20A-577C-7B42-BE6D-97C9ECB77952}"/>
    <dataValidation allowBlank="1" showInputMessage="1" showErrorMessage="1" promptTitle="Catalizador" prompt="Seleccione de la lista desplegable el catalizador al cual se asocia el indicador." sqref="K2:K3" xr:uid="{E03F795B-DB54-B745-B0AF-7FA8DE2BD4BB}"/>
    <dataValidation allowBlank="1" showInputMessage="1" showErrorMessage="1" promptTitle="Pilar" prompt="Seleccione de la lista desplegable el pilar de la transformación PND al cual se asocia el indicador. " sqref="J2:J3" xr:uid="{FB31C513-C5E8-3645-822F-8D9EA78DFB7A}"/>
    <dataValidation allowBlank="1" showInputMessage="1" showErrorMessage="1" promptTitle="Transformación PND" prompt="Seleccione de la lista desplegable la transformación del Plan Nacional de Desarrollo (PND) a la cual se asocia el indicador." sqref="I2:I3" xr:uid="{680BB282-2518-6D44-9BF4-1E9EC545CEF3}"/>
    <dataValidation allowBlank="1" showInputMessage="1" showErrorMessage="1" promptTitle="Meta ODS" prompt="Seleccione de la lista desplegable la meta del Objetivo de Desarrollo Sostenible (ODS) al cual se asocia el indicador." sqref="H2:H3" xr:uid="{1E5569DF-36D9-9743-A279-96E5B2CFCE64}"/>
    <dataValidation allowBlank="1" showInputMessage="1" showErrorMessage="1" promptTitle="Objetivo SIG" prompt="Seleccione de la lista desplegable el objetivo del Sistema Integrado de Gestión (SIG) al cual se asocia el indicador." sqref="F2:F3" xr:uid="{CF3D228A-E418-1149-ABE9-42395FB2E5F9}"/>
    <dataValidation allowBlank="1" showInputMessage="1" showErrorMessage="1" promptTitle="Dependencia" prompt="Seleccione de la lista desplegable la dependencia responsable del indicador." sqref="D2:D3" xr:uid="{E7D0D17F-57FB-6340-B04C-A5A33DCE9903}"/>
    <dataValidation allowBlank="1" showInputMessage="1" showErrorMessage="1" promptTitle="Despacho o dirección " prompt="Seleccione de la lista desplegable el despacho o la dirección responsable del indicador." sqref="C2:C3" xr:uid="{DF3CC693-DAEE-A04A-B482-190CFD2E05D9}"/>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C515AF08-87EA-2A40-A210-4A8260433B30}"/>
    <dataValidation allowBlank="1" showInputMessage="1" showErrorMessage="1" promptTitle="Otros" prompt="Seleccione de la lista a que otro compromiso responde el indicador formulado._x000a_" sqref="AS2" xr:uid="{ACF73409-853E-F141-A506-1EC9EEBC89A8}"/>
    <dataValidation allowBlank="1" showInputMessage="1" showErrorMessage="1" promptTitle="Primer infancia" prompt="Marque con &quot;X&quot; si el indicador se enmarca en alguna de  las categorias de la política de Primera Infancia, Infancia y Adolescencia " sqref="AI2" xr:uid="{B5B32646-DC73-D649-A1B2-C9F93E91B33E}"/>
    <dataValidation allowBlank="1" showInputMessage="1" showErrorMessage="1" promptTitle="Participación Ciudadana" prompt="Marque con &quot;X&quot; si el indicador responde a alguna estrategia o actividad, en el marco de la política de Participación Ciudadana " sqref="AK2" xr:uid="{7A66C159-62C8-1245-B526-9F7F0C886865}"/>
    <dataValidation allowBlank="1" showInputMessage="1" showErrorMessage="1" promptTitle="TIC" prompt="Marque con &quot;X&quot; si el indicador se asocia con la política de Tecnologías de la Información y las Comunicaciones" sqref="AM2" xr:uid="{A2E0DE57-5F53-AE48-B387-DFB81E9F99B5}"/>
    <dataValidation allowBlank="1" showInputMessage="1" showErrorMessage="1" promptTitle="CTeI" prompt="Marque con &quot;X&quot; si el indicador se relaciona con algún componente de la política de Ciencia, Tecnología e Innovación " sqref="AN2:AN3" xr:uid="{973AF59B-4429-744C-AA21-7E662666A294}"/>
    <dataValidation allowBlank="1" showInputMessage="1" showErrorMessage="1" promptTitle="Étnicos - Rrom" prompt="Marque con &quot;X&quot; si el indicador responde a un compromiso adquirido por el MEN con una comunidad Rrom" sqref="AG2:AG3" xr:uid="{4081AD0F-E296-E742-88BC-120DBA253DC3}"/>
    <dataValidation allowBlank="1" showInputMessage="1" showErrorMessage="1" promptTitle="Étnicos - NARP" prompt="Marque con &quot;X&quot; si el indicador responde a un compromiso adquirido por el MEN con una comunidad Negra, Afrocolombiana, Raizal y Palenquera" sqref="AF2:AF3" xr:uid="{683724EF-E008-2B4F-A53C-A9992CE6176B}"/>
    <dataValidation allowBlank="1" showInputMessage="1" showErrorMessage="1" promptTitle="Proceso SIG" prompt="Seleccione de la lista desplegable el proceso del SIG al cual se asocia el indicador" sqref="G2" xr:uid="{BD47AFE9-3194-4C43-B293-50E769255DD7}"/>
    <dataValidation allowBlank="1" showInputMessage="1" showErrorMessage="1" promptTitle="CRIC" prompt="Registre el número del compromiso adquirido por el MEN con el Consejo Regional Indígena del Cauca que esté asociado al indicador." sqref="AB3" xr:uid="{0FA4FB8E-B13F-6646-A868-80E8E0565895}"/>
    <dataValidation allowBlank="1" showInputMessage="1" showErrorMessage="1" promptTitle="CRIHU" prompt="Registre el número del compromiso adquirido por el MEN con el Consejo Regional Indígena del Huila que esté asociado al indicador." sqref="AD3" xr:uid="{173DE23F-08F4-044A-A271-10C3F45BF3D5}"/>
    <dataValidation allowBlank="1" showInputMessage="1" showErrorMessage="1" promptTitle="CRIDEC" prompt="Registre el número del compromiso adquirido por el MEN con el Consejo Regional Indígena de Caldas que esté asociado al indicador._x000a_" sqref="AC3" xr:uid="{892AE1F7-DF9B-CF49-892A-56829615A56F}"/>
    <dataValidation allowBlank="1" showInputMessage="1" showErrorMessage="1" promptTitle="MRA" prompt="Registre el número del compromiso adquirido por el MEN en la Mesa Regional Amazónica que esté asociado al indicador." sqref="AA3" xr:uid="{D4C11A5E-2F7D-9C4C-8B28-5E02323BCA09}"/>
    <dataValidation allowBlank="1" showInputMessage="1" showErrorMessage="1" promptTitle="MPC" prompt="Registre el número del compromiso adquirido por el MEN en la Mesa Permanente de Concertación indígena que esté asociado al indicador." sqref="Z3" xr:uid="{E69E607D-7450-D341-BA49-DAAB92439512}"/>
    <dataValidation allowBlank="1" showInputMessage="1" showErrorMessage="1" promptTitle="Meta diciembre" prompt="Diligenciar el valor de la meta programada para la vigencia _x000a_" sqref="EC2" xr:uid="{C026F281-8771-AB45-88DC-64D57D20CBE5}"/>
    <dataValidation allowBlank="1" showInputMessage="1" showErrorMessage="1" promptTitle="Meta noviembre" prompt="Diligenciar el valor de la meta programada para el mes. _x000a_Debe ser registrado de manera acumulada de acuerdo con la periodicidad del indicador  " sqref="DV2" xr:uid="{BEB03129-1628-FD40-B598-4A072F567CBB}"/>
    <dataValidation allowBlank="1" showInputMessage="1" showErrorMessage="1" promptTitle="Meta octubre" prompt="Diligenciar el valor de la meta programada para el mes. _x000a_Debe ser registrado de manera acumulada de acuerdo con la periodicidad del indicador  " sqref="DO2" xr:uid="{695B793F-0A60-0242-8356-A53EA4999107}"/>
    <dataValidation allowBlank="1" showInputMessage="1" showErrorMessage="1" promptTitle="Meta septiembre" prompt="Diligenciar el valor de la meta programada para el mes. _x000a_Debe ser registrado de manera acumulada de acuerdo con la periodicidad del indicador  " sqref="DH2" xr:uid="{9AD53BDD-597C-3740-806A-B721C2288B9B}"/>
    <dataValidation allowBlank="1" showInputMessage="1" showErrorMessage="1" promptTitle="Meta agosto" prompt="Diligenciar el valor de la meta programada para el mes. _x000a_Debe ser registrado de manera acumulada de acuerdo con la periodicidad del indicador  " sqref="DA2" xr:uid="{09BB11D5-CA6B-674E-94C6-441B2491B361}"/>
    <dataValidation allowBlank="1" showInputMessage="1" showErrorMessage="1" promptTitle="Meta julio" prompt="Diligenciar el valor de la meta programada para el mes. _x000a_Debe ser registrado de manera acumulada de acuerdo con la periodicidad del indicador  " sqref="CT2" xr:uid="{2A1D6282-D6D3-F542-ACCF-2AAE0546195D}"/>
    <dataValidation allowBlank="1" showInputMessage="1" showErrorMessage="1" promptTitle="Meta junio" prompt="Diligenciar el valor de la meta programada para el mes. _x000a_Debe ser registrado de manera acumulada de acuerdo con la periodicidad del indicador  " sqref="CM2" xr:uid="{0A9BE910-FBE4-D941-806A-9619F4CBBA0B}"/>
    <dataValidation allowBlank="1" showInputMessage="1" showErrorMessage="1" promptTitle="Meta mayo" prompt="Diligenciar el valor de la meta programada para el mes. _x000a_Debe ser registrado de manera acumulada de acuerdo con la periodicidad del indicador  " sqref="CF2" xr:uid="{17B2B3CB-8266-8147-8AD2-4DEE643DD5AE}"/>
    <dataValidation allowBlank="1" showInputMessage="1" showErrorMessage="1" promptTitle="Meta abril" prompt="Diligenciar el valor de la meta programada para el mes. _x000a_Debe ser registrado de manera acumulada de acuerdo con la periodicidad del indicador  " sqref="BY2" xr:uid="{ED860CF0-FFA4-F64C-9499-25E2A53C8D39}"/>
    <dataValidation allowBlank="1" showInputMessage="1" showErrorMessage="1" promptTitle="Meta marzo" prompt="Diligenciar el valor de la meta programada para el mes. _x000a_Debe ser registrado de manera acumulada de acuerdo con la periodicidad del indicador  " sqref="BR2" xr:uid="{09F02831-B5E8-054F-A4F3-86828F7D3B2E}"/>
    <dataValidation allowBlank="1" showInputMessage="1" showErrorMessage="1" promptTitle="Meta febrero" prompt="Diligenciar el valor de la meta programada para el mes. _x000a_Debe ser registrado de manera acumulada de acuerdo con la periodicidad del indicador  " sqref="BK2" xr:uid="{2B21339A-8C24-7C48-89AC-C744E95E9B0D}"/>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B79A21E4-7437-6C4B-B6D7-53B9BAA854AD}"/>
    <dataValidation allowBlank="1" showInputMessage="1" showErrorMessage="1" promptTitle="Avance 2025" prompt="Corresponde a la cantidad o resultado alcanzado del indicador para el año 2025" sqref="BB2:BC2" xr:uid="{235E6048-DE8B-5844-B7C1-6EAA04A34C2E}"/>
    <dataValidation allowBlank="1" showInputMessage="1" showErrorMessage="1" promptTitle="Avance 2024" prompt="Corresponde a la cantidad o resultado alcanzado del indicador para el año 2024" sqref="BA2" xr:uid="{B5FE6313-A749-4546-B940-7D9ED8051CB5}"/>
    <dataValidation allowBlank="1" showInputMessage="1" showErrorMessage="1" promptTitle="Avance 2023" prompt="Corresponde a la cantidad o resultado alcanzado del indicador para el año 2023" sqref="AZ2" xr:uid="{A3C97B33-0F09-FF44-8214-75FC3439591C}"/>
    <dataValidation allowBlank="1" showInputMessage="1" showErrorMessage="1" promptTitle="Meta cuatrienio" prompt="Corresponde a la cantidad o resultado esperado del indicador para el cuatrienio" sqref="AY2" xr:uid="{4FCE4D26-B0FD-EC4E-B708-26782E87292C}"/>
    <dataValidation allowBlank="1" showInputMessage="1" showErrorMessage="1" promptTitle="Meta 2026" prompt="Corresponde a la cantidad o resultado esperado del indicador para el año 2026" sqref="AX2" xr:uid="{A35AE4B1-2893-1445-BD28-105A9B5B09D3}"/>
    <dataValidation allowBlank="1" showInputMessage="1" showErrorMessage="1" promptTitle="Meta 2025" prompt="Corresponde a la cantidad o resultado esperado del indicador para el año 2025" sqref="AW2" xr:uid="{720DF4CA-F07E-EA40-A6D1-9BF731D56ED7}"/>
    <dataValidation allowBlank="1" showInputMessage="1" showErrorMessage="1" promptTitle="Meta 2024" prompt="Corresponde a la cantidad o resultado esperado del indicador para el año 2024" sqref="AV2" xr:uid="{770CE2E7-0C4A-6A45-ADB6-8A82CE3190AD}"/>
    <dataValidation allowBlank="1" showInputMessage="1" showErrorMessage="1" promptTitle="Meta 2023" prompt="Corresponde a la cantidad o resultado esperado del indicador para el año 2023" sqref="AU2" xr:uid="{AB272ABC-479D-BC44-A24A-5E2E6D04C5F0}"/>
    <dataValidation allowBlank="1" showInputMessage="1" showErrorMessage="1" promptTitle="Línea base" prompt="Corresponde al punto de partida o punto de referencia desde el cual se inicia la medición." sqref="AT2:AT3" xr:uid="{7F380950-4F3E-5047-B2D5-6C351AFAB17A}"/>
    <dataValidation allowBlank="1" showErrorMessage="1" promptTitle="Mín 300 máx 4000" prompt="Recuerda que debes escribir mínimo 300 caractateres y máximo 4000" sqref="EK3:EL3 CT4:CT6 DH4:DH6 BY4:BY6 DV4:DV6 CF4:CF6 DO4:DO6 DA4:DA6 EC4:EC6 CM4:CM6" xr:uid="{2FAE59E7-69F9-574F-B914-7D2751EE0206}"/>
    <dataValidation type="list" allowBlank="1" showInputMessage="1" showErrorMessage="1" sqref="BI4:BI5 BP4:BP5 EH4:EH5 DT4:DT5 DM4:DM5 DF4:DF5 CY4:CY5 CR4:CR5 CK4:CK5 CD4:CD5 BW4:BW5 EA4:EA5" xr:uid="{80EE49D4-7573-B240-BD5B-48361C86DABA}">
      <formula1>"SI,NO,Pendiente Validar,Validación Preliminar"</formula1>
    </dataValidation>
    <dataValidation type="list" allowBlank="1" showInputMessage="1" showErrorMessage="1" sqref="C4:C6" xr:uid="{14F88FF8-5C72-B249-A32C-FE022F3572E3}">
      <formula1>INDIRECT(B4)</formula1>
    </dataValidation>
    <dataValidation type="list" allowBlank="1" showInputMessage="1" showErrorMessage="1" sqref="D4:D6" xr:uid="{3D8A1772-A4C0-A945-9D45-3C318B5B6ED1}">
      <formula1>INDIRECT(EL4)</formula1>
    </dataValidation>
    <dataValidation type="list" allowBlank="1" showInputMessage="1" showErrorMessage="1" sqref="J4:L6 N4:N6" xr:uid="{64CB6CD0-1367-AA4C-8AEF-FF3E05EF2DD8}">
      <formula1>INDIRECT(EM4)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1DEFC-EF61-294B-ACF9-D63546210924}">
  <dimension ref="A1:ER161"/>
  <sheetViews>
    <sheetView topLeftCell="B1" workbookViewId="0">
      <selection activeCell="D14" sqref="D14"/>
    </sheetView>
  </sheetViews>
  <sheetFormatPr baseColWidth="10" defaultColWidth="0" defaultRowHeight="16" x14ac:dyDescent="0.25"/>
  <cols>
    <col min="1" max="1" width="16.1640625" style="117" hidden="1"/>
    <col min="2" max="2" width="24.5" style="117" customWidth="1"/>
    <col min="3" max="3" width="28.5" style="117" customWidth="1"/>
    <col min="4" max="4" width="29.33203125" style="117" customWidth="1"/>
    <col min="5" max="7" width="28.5" style="117" customWidth="1"/>
    <col min="8" max="8" width="21.5" style="117" customWidth="1"/>
    <col min="9" max="9" width="24.83203125" style="117" customWidth="1"/>
    <col min="10" max="10" width="29" style="117" customWidth="1"/>
    <col min="11" max="11" width="31" style="117" customWidth="1"/>
    <col min="12" max="12" width="25.83203125" style="117" customWidth="1"/>
    <col min="13" max="13" width="35.1640625" style="117" customWidth="1"/>
    <col min="14" max="14" width="32.83203125" style="117" customWidth="1"/>
    <col min="15" max="15" width="10.33203125" style="117" customWidth="1"/>
    <col min="16" max="16" width="36" style="120" customWidth="1"/>
    <col min="17" max="18" width="14.33203125" style="120" customWidth="1"/>
    <col min="19" max="19" width="21.5" style="120" customWidth="1"/>
    <col min="20" max="21" width="14.33203125" style="120" customWidth="1"/>
    <col min="22" max="22" width="13" style="120" customWidth="1"/>
    <col min="23" max="23" width="21.5" style="120" customWidth="1"/>
    <col min="24" max="24" width="11.5" style="117" customWidth="1"/>
    <col min="25" max="25" width="12.5" style="117" customWidth="1"/>
    <col min="26" max="31" width="17" style="117" hidden="1"/>
    <col min="32" max="32" width="20" style="117" hidden="1"/>
    <col min="33" max="43" width="14.33203125" style="117" hidden="1"/>
    <col min="44" max="44" width="14.33203125" style="121" hidden="1"/>
    <col min="45" max="45" width="14.33203125" style="117" hidden="1"/>
    <col min="46" max="46" width="16.33203125" style="121" customWidth="1"/>
    <col min="47" max="47" width="17.1640625" style="121" customWidth="1"/>
    <col min="48" max="48" width="17.6640625" style="121" customWidth="1"/>
    <col min="49" max="49" width="21" style="121" bestFit="1" customWidth="1"/>
    <col min="50" max="50" width="16.6640625" style="121" customWidth="1"/>
    <col min="51" max="51" width="22.5" style="121" bestFit="1" customWidth="1"/>
    <col min="52" max="52" width="14.33203125" style="117" hidden="1"/>
    <col min="53" max="53" width="6.33203125" style="117" hidden="1"/>
    <col min="54" max="55" width="12.1640625" style="117" hidden="1"/>
    <col min="56" max="57" width="14.1640625" style="117" customWidth="1"/>
    <col min="58" max="58" width="34.5" style="117" customWidth="1"/>
    <col min="59" max="62" width="14.1640625" style="117" customWidth="1"/>
    <col min="63" max="63" width="18" style="117" customWidth="1"/>
    <col min="64" max="64" width="19.33203125" style="117" customWidth="1"/>
    <col min="65" max="69" width="14.1640625" style="117" customWidth="1"/>
    <col min="70" max="70" width="18" style="117" customWidth="1"/>
    <col min="71" max="71" width="21.1640625" style="117" customWidth="1"/>
    <col min="72" max="76" width="14.1640625" style="117" customWidth="1"/>
    <col min="77" max="77" width="21.83203125" style="117" customWidth="1"/>
    <col min="78" max="83" width="14.1640625" style="117" customWidth="1"/>
    <col min="84" max="84" width="23.1640625" style="117" customWidth="1"/>
    <col min="85" max="90" width="14.1640625" style="117" customWidth="1"/>
    <col min="91" max="91" width="23.1640625" style="117" customWidth="1"/>
    <col min="92" max="97" width="14.1640625" style="117" customWidth="1"/>
    <col min="98" max="98" width="23.1640625" style="117" customWidth="1"/>
    <col min="99" max="104" width="14.1640625" style="117" customWidth="1"/>
    <col min="105" max="105" width="23.1640625" style="117" customWidth="1"/>
    <col min="106" max="111" width="14.1640625" style="117" customWidth="1"/>
    <col min="112" max="112" width="23.1640625" style="117" customWidth="1"/>
    <col min="113" max="118" width="14.1640625" style="117" customWidth="1"/>
    <col min="119" max="119" width="23.1640625" style="117" customWidth="1"/>
    <col min="120" max="125" width="14.1640625" style="117" customWidth="1"/>
    <col min="126" max="126" width="23.1640625" style="117" customWidth="1"/>
    <col min="127" max="132" width="14.1640625" style="117" customWidth="1"/>
    <col min="133" max="133" width="23.5" style="117" customWidth="1"/>
    <col min="134" max="137" width="14.1640625" style="117" customWidth="1"/>
    <col min="138" max="138" width="15.33203125" style="117" customWidth="1"/>
    <col min="139" max="139" width="34.6640625" style="117" customWidth="1"/>
    <col min="140" max="140" width="17.6640625" style="117" customWidth="1"/>
    <col min="141" max="141" width="11.83203125" style="117" hidden="1"/>
    <col min="142" max="142" width="13.33203125" style="121" hidden="1"/>
    <col min="143" max="143" width="16.83203125" style="117" hidden="1"/>
    <col min="144" max="144" width="15.33203125" style="117" hidden="1"/>
    <col min="145" max="145" width="18" style="117" hidden="1"/>
    <col min="146" max="146" width="19.5" style="117" hidden="1"/>
    <col min="147" max="147" width="13.5" style="117" hidden="1"/>
    <col min="148" max="148" width="12.33203125" style="117" hidden="1"/>
    <col min="149" max="16384" width="11.83203125" style="117" hidden="1"/>
  </cols>
  <sheetData>
    <row r="1" spans="1:148" s="7" customFormat="1" ht="30.75" customHeight="1" x14ac:dyDescent="0.25">
      <c r="B1" s="145" t="s">
        <v>0</v>
      </c>
      <c r="C1" s="145"/>
      <c r="D1" s="145"/>
      <c r="E1" s="146" t="s">
        <v>136</v>
      </c>
      <c r="F1" s="146"/>
      <c r="G1" s="146"/>
      <c r="H1" s="147" t="s">
        <v>137</v>
      </c>
      <c r="I1" s="148"/>
      <c r="J1" s="148"/>
      <c r="K1" s="148"/>
      <c r="L1" s="148"/>
      <c r="M1" s="148"/>
      <c r="N1" s="148"/>
      <c r="O1" s="154" t="s">
        <v>138</v>
      </c>
      <c r="P1" s="155"/>
      <c r="Q1" s="155"/>
      <c r="R1" s="155"/>
      <c r="S1" s="155"/>
      <c r="T1" s="155"/>
      <c r="U1" s="155"/>
      <c r="V1" s="155"/>
      <c r="W1" s="155"/>
      <c r="X1" s="155"/>
      <c r="Y1" s="156"/>
      <c r="Z1" s="157" t="s">
        <v>139</v>
      </c>
      <c r="AA1" s="157"/>
      <c r="AB1" s="157"/>
      <c r="AC1" s="157"/>
      <c r="AD1" s="157"/>
      <c r="AE1" s="157"/>
      <c r="AF1" s="157"/>
      <c r="AG1" s="157"/>
      <c r="AH1" s="157"/>
      <c r="AI1" s="157"/>
      <c r="AJ1" s="157"/>
      <c r="AK1" s="157"/>
      <c r="AL1" s="157"/>
      <c r="AM1" s="157"/>
      <c r="AN1" s="157"/>
      <c r="AO1" s="158" t="s">
        <v>140</v>
      </c>
      <c r="AP1" s="158"/>
      <c r="AQ1" s="158"/>
      <c r="AR1" s="158"/>
      <c r="AS1" s="158"/>
      <c r="AT1" s="149" t="s">
        <v>141</v>
      </c>
      <c r="AU1" s="149"/>
      <c r="AV1" s="149"/>
      <c r="AW1" s="149"/>
      <c r="AX1" s="149"/>
      <c r="AY1" s="149"/>
      <c r="AZ1" s="150" t="s">
        <v>142</v>
      </c>
      <c r="BA1" s="150"/>
      <c r="BB1" s="150"/>
      <c r="BC1" s="150"/>
      <c r="BD1" s="151" t="s">
        <v>143</v>
      </c>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c r="DX1" s="152"/>
      <c r="DY1" s="152"/>
      <c r="DZ1" s="152"/>
      <c r="EA1" s="152"/>
      <c r="EB1" s="152"/>
      <c r="EC1" s="152"/>
      <c r="ED1" s="152"/>
      <c r="EE1" s="152"/>
      <c r="EF1" s="152"/>
      <c r="EG1" s="152"/>
      <c r="EH1" s="152"/>
      <c r="EI1" s="153"/>
      <c r="EL1" s="8"/>
    </row>
    <row r="2" spans="1:148" s="7" customFormat="1" ht="18.75" customHeight="1" x14ac:dyDescent="0.25">
      <c r="B2" s="139" t="s">
        <v>4</v>
      </c>
      <c r="C2" s="139" t="s">
        <v>5</v>
      </c>
      <c r="D2" s="139" t="s">
        <v>6</v>
      </c>
      <c r="E2" s="141" t="s">
        <v>144</v>
      </c>
      <c r="F2" s="141" t="s">
        <v>145</v>
      </c>
      <c r="G2" s="141" t="s">
        <v>146</v>
      </c>
      <c r="H2" s="143" t="s">
        <v>147</v>
      </c>
      <c r="I2" s="143" t="s">
        <v>148</v>
      </c>
      <c r="J2" s="143" t="s">
        <v>149</v>
      </c>
      <c r="K2" s="143" t="s">
        <v>150</v>
      </c>
      <c r="L2" s="143" t="s">
        <v>151</v>
      </c>
      <c r="M2" s="143" t="s">
        <v>1</v>
      </c>
      <c r="N2" s="143" t="s">
        <v>2</v>
      </c>
      <c r="O2" s="162" t="s">
        <v>152</v>
      </c>
      <c r="P2" s="159" t="s">
        <v>153</v>
      </c>
      <c r="Q2" s="159" t="s">
        <v>154</v>
      </c>
      <c r="R2" s="159" t="s">
        <v>155</v>
      </c>
      <c r="S2" s="159" t="s">
        <v>156</v>
      </c>
      <c r="T2" s="159" t="s">
        <v>157</v>
      </c>
      <c r="U2" s="159" t="s">
        <v>158</v>
      </c>
      <c r="V2" s="159" t="s">
        <v>159</v>
      </c>
      <c r="W2" s="159" t="s">
        <v>7</v>
      </c>
      <c r="X2" s="160" t="s">
        <v>160</v>
      </c>
      <c r="Y2" s="160" t="s">
        <v>161</v>
      </c>
      <c r="Z2" s="157" t="s">
        <v>162</v>
      </c>
      <c r="AA2" s="157"/>
      <c r="AB2" s="157"/>
      <c r="AC2" s="157"/>
      <c r="AD2" s="157"/>
      <c r="AE2" s="157"/>
      <c r="AF2" s="164" t="s">
        <v>163</v>
      </c>
      <c r="AG2" s="164" t="s">
        <v>164</v>
      </c>
      <c r="AH2" s="164" t="s">
        <v>165</v>
      </c>
      <c r="AI2" s="164" t="s">
        <v>166</v>
      </c>
      <c r="AJ2" s="164" t="s">
        <v>167</v>
      </c>
      <c r="AK2" s="164" t="s">
        <v>168</v>
      </c>
      <c r="AL2" s="164" t="s">
        <v>169</v>
      </c>
      <c r="AM2" s="164" t="s">
        <v>170</v>
      </c>
      <c r="AN2" s="164" t="s">
        <v>171</v>
      </c>
      <c r="AO2" s="166" t="s">
        <v>172</v>
      </c>
      <c r="AP2" s="166" t="s">
        <v>173</v>
      </c>
      <c r="AQ2" s="166" t="s">
        <v>174</v>
      </c>
      <c r="AR2" s="166" t="s">
        <v>175</v>
      </c>
      <c r="AS2" s="166" t="s">
        <v>176</v>
      </c>
      <c r="AT2" s="168" t="s">
        <v>177</v>
      </c>
      <c r="AU2" s="168" t="s">
        <v>178</v>
      </c>
      <c r="AV2" s="168" t="s">
        <v>179</v>
      </c>
      <c r="AW2" s="168" t="s">
        <v>180</v>
      </c>
      <c r="AX2" s="168" t="s">
        <v>181</v>
      </c>
      <c r="AY2" s="168" t="s">
        <v>182</v>
      </c>
      <c r="AZ2" s="170" t="s">
        <v>183</v>
      </c>
      <c r="BA2" s="170" t="s">
        <v>184</v>
      </c>
      <c r="BB2" s="170" t="s">
        <v>185</v>
      </c>
      <c r="BC2" s="170" t="s">
        <v>186</v>
      </c>
      <c r="BD2" s="173" t="s">
        <v>187</v>
      </c>
      <c r="BE2" s="178" t="s">
        <v>188</v>
      </c>
      <c r="BF2" s="171" t="s">
        <v>8</v>
      </c>
      <c r="BG2" s="171" t="s">
        <v>189</v>
      </c>
      <c r="BH2" s="171" t="s">
        <v>190</v>
      </c>
      <c r="BI2" s="181" t="s">
        <v>9</v>
      </c>
      <c r="BJ2" s="171" t="s">
        <v>191</v>
      </c>
      <c r="BK2" s="173" t="s">
        <v>192</v>
      </c>
      <c r="BL2" s="174" t="s">
        <v>193</v>
      </c>
      <c r="BM2" s="176" t="s">
        <v>11</v>
      </c>
      <c r="BN2" s="176" t="s">
        <v>194</v>
      </c>
      <c r="BO2" s="176" t="s">
        <v>10</v>
      </c>
      <c r="BP2" s="183" t="s">
        <v>12</v>
      </c>
      <c r="BQ2" s="176" t="s">
        <v>195</v>
      </c>
      <c r="BR2" s="173" t="s">
        <v>196</v>
      </c>
      <c r="BS2" s="178" t="s">
        <v>197</v>
      </c>
      <c r="BT2" s="171" t="s">
        <v>14</v>
      </c>
      <c r="BU2" s="171" t="s">
        <v>198</v>
      </c>
      <c r="BV2" s="171" t="s">
        <v>13</v>
      </c>
      <c r="BW2" s="181" t="s">
        <v>15</v>
      </c>
      <c r="BX2" s="171" t="s">
        <v>199</v>
      </c>
      <c r="BY2" s="173" t="s">
        <v>200</v>
      </c>
      <c r="BZ2" s="178" t="s">
        <v>201</v>
      </c>
      <c r="CA2" s="171" t="s">
        <v>17</v>
      </c>
      <c r="CB2" s="171" t="s">
        <v>202</v>
      </c>
      <c r="CC2" s="171" t="s">
        <v>16</v>
      </c>
      <c r="CD2" s="181" t="s">
        <v>18</v>
      </c>
      <c r="CE2" s="171" t="s">
        <v>203</v>
      </c>
      <c r="CF2" s="173" t="s">
        <v>204</v>
      </c>
      <c r="CG2" s="178" t="s">
        <v>205</v>
      </c>
      <c r="CH2" s="171" t="s">
        <v>20</v>
      </c>
      <c r="CI2" s="171" t="s">
        <v>206</v>
      </c>
      <c r="CJ2" s="171" t="s">
        <v>19</v>
      </c>
      <c r="CK2" s="181" t="s">
        <v>21</v>
      </c>
      <c r="CL2" s="171" t="s">
        <v>207</v>
      </c>
      <c r="CM2" s="178" t="s">
        <v>208</v>
      </c>
      <c r="CN2" s="178" t="s">
        <v>209</v>
      </c>
      <c r="CO2" s="171" t="s">
        <v>23</v>
      </c>
      <c r="CP2" s="171" t="s">
        <v>210</v>
      </c>
      <c r="CQ2" s="171" t="s">
        <v>22</v>
      </c>
      <c r="CR2" s="181" t="s">
        <v>24</v>
      </c>
      <c r="CS2" s="171" t="s">
        <v>211</v>
      </c>
      <c r="CT2" s="178" t="s">
        <v>212</v>
      </c>
      <c r="CU2" s="178" t="s">
        <v>213</v>
      </c>
      <c r="CV2" s="171" t="s">
        <v>26</v>
      </c>
      <c r="CW2" s="171" t="s">
        <v>214</v>
      </c>
      <c r="CX2" s="171" t="s">
        <v>25</v>
      </c>
      <c r="CY2" s="181" t="s">
        <v>27</v>
      </c>
      <c r="CZ2" s="171" t="s">
        <v>215</v>
      </c>
      <c r="DA2" s="178" t="s">
        <v>216</v>
      </c>
      <c r="DB2" s="178" t="s">
        <v>217</v>
      </c>
      <c r="DC2" s="171" t="s">
        <v>29</v>
      </c>
      <c r="DD2" s="171" t="s">
        <v>218</v>
      </c>
      <c r="DE2" s="171" t="s">
        <v>28</v>
      </c>
      <c r="DF2" s="181" t="s">
        <v>30</v>
      </c>
      <c r="DG2" s="171" t="s">
        <v>219</v>
      </c>
      <c r="DH2" s="178" t="s">
        <v>220</v>
      </c>
      <c r="DI2" s="178" t="s">
        <v>221</v>
      </c>
      <c r="DJ2" s="171" t="s">
        <v>32</v>
      </c>
      <c r="DK2" s="171" t="s">
        <v>222</v>
      </c>
      <c r="DL2" s="171" t="s">
        <v>31</v>
      </c>
      <c r="DM2" s="181" t="s">
        <v>33</v>
      </c>
      <c r="DN2" s="171" t="s">
        <v>223</v>
      </c>
      <c r="DO2" s="178" t="s">
        <v>224</v>
      </c>
      <c r="DP2" s="178" t="s">
        <v>225</v>
      </c>
      <c r="DQ2" s="171" t="s">
        <v>35</v>
      </c>
      <c r="DR2" s="171" t="s">
        <v>226</v>
      </c>
      <c r="DS2" s="171" t="s">
        <v>34</v>
      </c>
      <c r="DT2" s="181" t="s">
        <v>36</v>
      </c>
      <c r="DU2" s="171" t="s">
        <v>227</v>
      </c>
      <c r="DV2" s="178" t="s">
        <v>228</v>
      </c>
      <c r="DW2" s="178" t="s">
        <v>229</v>
      </c>
      <c r="DX2" s="171" t="s">
        <v>38</v>
      </c>
      <c r="DY2" s="171" t="s">
        <v>230</v>
      </c>
      <c r="DZ2" s="171" t="s">
        <v>37</v>
      </c>
      <c r="EA2" s="181" t="s">
        <v>39</v>
      </c>
      <c r="EB2" s="171" t="s">
        <v>231</v>
      </c>
      <c r="EC2" s="178" t="s">
        <v>232</v>
      </c>
      <c r="ED2" s="178" t="s">
        <v>233</v>
      </c>
      <c r="EE2" s="171" t="s">
        <v>41</v>
      </c>
      <c r="EF2" s="171" t="s">
        <v>234</v>
      </c>
      <c r="EG2" s="171" t="s">
        <v>40</v>
      </c>
      <c r="EH2" s="181" t="s">
        <v>42</v>
      </c>
      <c r="EI2" s="171" t="s">
        <v>235</v>
      </c>
      <c r="EL2" s="8"/>
    </row>
    <row r="3" spans="1:148" s="11" customFormat="1" ht="45.75" customHeight="1" x14ac:dyDescent="0.2">
      <c r="A3" s="9" t="s">
        <v>3</v>
      </c>
      <c r="B3" s="140"/>
      <c r="C3" s="140"/>
      <c r="D3" s="140"/>
      <c r="E3" s="142"/>
      <c r="F3" s="142"/>
      <c r="G3" s="142"/>
      <c r="H3" s="144"/>
      <c r="I3" s="144"/>
      <c r="J3" s="144"/>
      <c r="K3" s="144"/>
      <c r="L3" s="144"/>
      <c r="M3" s="144"/>
      <c r="N3" s="144"/>
      <c r="O3" s="163"/>
      <c r="P3" s="160"/>
      <c r="Q3" s="160"/>
      <c r="R3" s="160"/>
      <c r="S3" s="160"/>
      <c r="T3" s="160"/>
      <c r="U3" s="160"/>
      <c r="V3" s="160"/>
      <c r="W3" s="160"/>
      <c r="X3" s="161"/>
      <c r="Y3" s="161"/>
      <c r="Z3" s="10" t="s">
        <v>236</v>
      </c>
      <c r="AA3" s="10" t="s">
        <v>237</v>
      </c>
      <c r="AB3" s="10" t="s">
        <v>238</v>
      </c>
      <c r="AC3" s="10" t="s">
        <v>239</v>
      </c>
      <c r="AD3" s="10" t="s">
        <v>240</v>
      </c>
      <c r="AE3" s="10" t="s">
        <v>241</v>
      </c>
      <c r="AF3" s="165"/>
      <c r="AG3" s="165"/>
      <c r="AH3" s="165"/>
      <c r="AI3" s="165"/>
      <c r="AJ3" s="165"/>
      <c r="AK3" s="165"/>
      <c r="AL3" s="165"/>
      <c r="AM3" s="165"/>
      <c r="AN3" s="165"/>
      <c r="AO3" s="167"/>
      <c r="AP3" s="167"/>
      <c r="AQ3" s="167"/>
      <c r="AR3" s="167"/>
      <c r="AS3" s="167"/>
      <c r="AT3" s="169"/>
      <c r="AU3" s="169"/>
      <c r="AV3" s="169"/>
      <c r="AW3" s="169"/>
      <c r="AX3" s="169"/>
      <c r="AY3" s="169"/>
      <c r="AZ3" s="170"/>
      <c r="BA3" s="170"/>
      <c r="BB3" s="170"/>
      <c r="BC3" s="170"/>
      <c r="BD3" s="173"/>
      <c r="BE3" s="179"/>
      <c r="BF3" s="172"/>
      <c r="BG3" s="180"/>
      <c r="BH3" s="172"/>
      <c r="BI3" s="182"/>
      <c r="BJ3" s="172"/>
      <c r="BK3" s="173"/>
      <c r="BL3" s="175"/>
      <c r="BM3" s="177"/>
      <c r="BN3" s="177"/>
      <c r="BO3" s="177"/>
      <c r="BP3" s="184"/>
      <c r="BQ3" s="185"/>
      <c r="BR3" s="173"/>
      <c r="BS3" s="179"/>
      <c r="BT3" s="172"/>
      <c r="BU3" s="172"/>
      <c r="BV3" s="172"/>
      <c r="BW3" s="182"/>
      <c r="BX3" s="172"/>
      <c r="BY3" s="173"/>
      <c r="BZ3" s="179"/>
      <c r="CA3" s="172"/>
      <c r="CB3" s="172"/>
      <c r="CC3" s="172"/>
      <c r="CD3" s="182"/>
      <c r="CE3" s="172"/>
      <c r="CF3" s="173"/>
      <c r="CG3" s="179"/>
      <c r="CH3" s="172"/>
      <c r="CI3" s="172"/>
      <c r="CJ3" s="172"/>
      <c r="CK3" s="182"/>
      <c r="CL3" s="172"/>
      <c r="CM3" s="179"/>
      <c r="CN3" s="179"/>
      <c r="CO3" s="172"/>
      <c r="CP3" s="172"/>
      <c r="CQ3" s="172"/>
      <c r="CR3" s="182"/>
      <c r="CS3" s="172"/>
      <c r="CT3" s="179"/>
      <c r="CU3" s="179"/>
      <c r="CV3" s="172"/>
      <c r="CW3" s="172"/>
      <c r="CX3" s="172"/>
      <c r="CY3" s="182"/>
      <c r="CZ3" s="172"/>
      <c r="DA3" s="179"/>
      <c r="DB3" s="179"/>
      <c r="DC3" s="172"/>
      <c r="DD3" s="172"/>
      <c r="DE3" s="172"/>
      <c r="DF3" s="182"/>
      <c r="DG3" s="172"/>
      <c r="DH3" s="179"/>
      <c r="DI3" s="179"/>
      <c r="DJ3" s="172"/>
      <c r="DK3" s="172"/>
      <c r="DL3" s="172"/>
      <c r="DM3" s="182"/>
      <c r="DN3" s="172"/>
      <c r="DO3" s="179"/>
      <c r="DP3" s="179"/>
      <c r="DQ3" s="172"/>
      <c r="DR3" s="172"/>
      <c r="DS3" s="172"/>
      <c r="DT3" s="182"/>
      <c r="DU3" s="172"/>
      <c r="DV3" s="179"/>
      <c r="DW3" s="179"/>
      <c r="DX3" s="172"/>
      <c r="DY3" s="172"/>
      <c r="DZ3" s="172"/>
      <c r="EA3" s="182"/>
      <c r="EB3" s="172"/>
      <c r="EC3" s="186"/>
      <c r="ED3" s="179"/>
      <c r="EE3" s="172"/>
      <c r="EF3" s="172"/>
      <c r="EG3" s="172"/>
      <c r="EH3" s="182"/>
      <c r="EI3" s="172"/>
      <c r="EK3" s="12"/>
      <c r="EL3" s="13" t="s">
        <v>43</v>
      </c>
      <c r="EM3" s="13" t="s">
        <v>148</v>
      </c>
      <c r="EN3" s="13" t="s">
        <v>242</v>
      </c>
      <c r="EO3" s="13" t="s">
        <v>243</v>
      </c>
      <c r="EP3" s="13" t="s">
        <v>151</v>
      </c>
      <c r="EQ3" s="13" t="s">
        <v>1</v>
      </c>
      <c r="ER3" s="14" t="s">
        <v>2</v>
      </c>
    </row>
    <row r="4" spans="1:148" ht="37" customHeight="1" x14ac:dyDescent="0.25">
      <c r="B4" s="15" t="s">
        <v>84</v>
      </c>
      <c r="C4" s="15" t="s">
        <v>111</v>
      </c>
      <c r="D4" s="15" t="s">
        <v>122</v>
      </c>
      <c r="E4" s="15" t="s">
        <v>132</v>
      </c>
      <c r="F4" s="15" t="s">
        <v>244</v>
      </c>
      <c r="G4" s="16" t="s">
        <v>693</v>
      </c>
      <c r="H4" s="15" t="s">
        <v>66</v>
      </c>
      <c r="I4" s="15" t="s">
        <v>433</v>
      </c>
      <c r="J4" s="15" t="s">
        <v>434</v>
      </c>
      <c r="K4" s="15" t="s">
        <v>435</v>
      </c>
      <c r="L4" s="15" t="s">
        <v>694</v>
      </c>
      <c r="M4" s="15" t="s">
        <v>87</v>
      </c>
      <c r="N4" s="15" t="s">
        <v>123</v>
      </c>
      <c r="O4" s="21">
        <v>82</v>
      </c>
      <c r="P4" s="18" t="s">
        <v>695</v>
      </c>
      <c r="Q4" s="19" t="s">
        <v>252</v>
      </c>
      <c r="R4" s="18" t="s">
        <v>253</v>
      </c>
      <c r="S4" s="18" t="s">
        <v>696</v>
      </c>
      <c r="T4" s="18" t="s">
        <v>274</v>
      </c>
      <c r="U4" s="18" t="s">
        <v>255</v>
      </c>
      <c r="V4" s="18">
        <v>0</v>
      </c>
      <c r="W4" s="18" t="s">
        <v>697</v>
      </c>
      <c r="X4" s="19" t="s">
        <v>256</v>
      </c>
      <c r="Y4" s="20"/>
      <c r="Z4" s="20"/>
      <c r="AA4" s="20"/>
      <c r="AB4" s="20"/>
      <c r="AC4" s="20"/>
      <c r="AD4" s="20"/>
      <c r="AE4" s="20"/>
      <c r="AF4" s="20"/>
      <c r="AG4" s="20"/>
      <c r="AH4" s="21"/>
      <c r="AI4" s="21"/>
      <c r="AJ4" s="21"/>
      <c r="AK4" s="21"/>
      <c r="AL4" s="21"/>
      <c r="AM4" s="21"/>
      <c r="AN4" s="21"/>
      <c r="AO4" s="21"/>
      <c r="AP4" s="21"/>
      <c r="AQ4" s="21"/>
      <c r="AR4" s="22"/>
      <c r="AS4" s="21"/>
      <c r="AT4" s="21"/>
      <c r="AU4" s="21"/>
      <c r="AV4" s="190">
        <v>15</v>
      </c>
      <c r="AW4" s="190">
        <v>30</v>
      </c>
      <c r="AX4" s="190">
        <v>50</v>
      </c>
      <c r="AY4" s="190">
        <v>50</v>
      </c>
      <c r="AZ4" s="191"/>
      <c r="BA4" s="191"/>
      <c r="BB4" s="191"/>
      <c r="BC4" s="191"/>
      <c r="BD4" s="23"/>
      <c r="BE4" s="23"/>
      <c r="BF4" s="24"/>
      <c r="BG4" s="25">
        <f t="shared" ref="BG4:BG7" si="0">IFERROR(BD4/AX4,0)</f>
        <v>0</v>
      </c>
      <c r="BH4" s="27">
        <f t="shared" ref="BH4:BH7" si="1">+IF(BI4="SI",IFERROR((IF(BI4="SI",BE4,0)/AX4),"REVISAR"),0)</f>
        <v>0</v>
      </c>
      <c r="BI4" s="24" t="s">
        <v>50</v>
      </c>
      <c r="BJ4" s="24" t="s">
        <v>1074</v>
      </c>
      <c r="BK4" s="23"/>
      <c r="BL4" s="23"/>
      <c r="BM4" s="24"/>
      <c r="BN4" s="26">
        <f t="shared" ref="BN4:BN7" si="2">+IFERROR(BK4/AX4,0)</f>
        <v>0</v>
      </c>
      <c r="BO4" s="27">
        <f t="shared" ref="BO4:BO7" si="3">+IF(BP4="SI",IFERROR((IF(BP4="SI",BL4,0)/AX4),"REVISAR"),BH4)</f>
        <v>0</v>
      </c>
      <c r="BP4" s="24" t="s">
        <v>50</v>
      </c>
      <c r="BQ4" s="28" t="s">
        <v>1059</v>
      </c>
      <c r="BR4" s="29"/>
      <c r="BS4" s="23">
        <v>10</v>
      </c>
      <c r="BT4" s="24" t="s">
        <v>1075</v>
      </c>
      <c r="BU4" s="26">
        <f t="shared" ref="BU4:BU7" si="4">+IFERROR(BR4/AX4,0)</f>
        <v>0</v>
      </c>
      <c r="BV4" s="27">
        <f t="shared" ref="BV4:BV7" si="5">+IF(BW4="SI",IFERROR((IF(BW4="SI",BS4,0)/AX4),"REVISAR"),BO4)</f>
        <v>0.2</v>
      </c>
      <c r="BW4" s="24" t="s">
        <v>50</v>
      </c>
      <c r="BX4" s="24" t="s">
        <v>1050</v>
      </c>
      <c r="BY4" s="23"/>
      <c r="BZ4" s="23"/>
      <c r="CA4" s="24"/>
      <c r="CB4" s="26">
        <f t="shared" ref="CB4:CB7" si="6">+IFERROR(BY4/AX4,0)</f>
        <v>0</v>
      </c>
      <c r="CC4" s="27">
        <f t="shared" ref="CC4:CC7" si="7">+IF(CD4="SI",IFERROR((IF(CD4="SI",BZ4,0)/AX4),"REVISAR"),BV4)</f>
        <v>0.2</v>
      </c>
      <c r="CD4" s="24" t="s">
        <v>49</v>
      </c>
      <c r="CE4" s="24"/>
      <c r="CF4" s="23"/>
      <c r="CG4" s="23"/>
      <c r="CH4" s="24"/>
      <c r="CI4" s="26">
        <f t="shared" ref="CI4:CI7" si="8">+IFERROR(CF4/AX4,0)</f>
        <v>0</v>
      </c>
      <c r="CJ4" s="27">
        <f t="shared" ref="CJ4:CJ7" si="9">+IF(CK4="SI",IFERROR((IF(CK4="SI",CG4,0)/AX4),"REVISAR"),CC4)</f>
        <v>0.2</v>
      </c>
      <c r="CK4" s="24" t="s">
        <v>49</v>
      </c>
      <c r="CL4" s="24"/>
      <c r="CM4" s="187">
        <v>50</v>
      </c>
      <c r="CN4" s="187"/>
      <c r="CO4" s="24"/>
      <c r="CP4" s="26">
        <f t="shared" ref="CP4:CP7" si="10">+IFERROR(CM4/AX4,0)</f>
        <v>1</v>
      </c>
      <c r="CQ4" s="27">
        <f t="shared" ref="CQ4:CQ7" si="11">+IF(CR4="SI",IFERROR((IF(CR4="SI",CN4,0)/AX4),"REVISAR"),CJ4)</f>
        <v>0.2</v>
      </c>
      <c r="CR4" s="24" t="s">
        <v>49</v>
      </c>
      <c r="CS4" s="24"/>
      <c r="CT4" s="23"/>
      <c r="CU4" s="23"/>
      <c r="CV4" s="24"/>
      <c r="CW4" s="26">
        <f t="shared" ref="CW4:CW7" si="12">+IFERROR(CT4/AX4,0)</f>
        <v>0</v>
      </c>
      <c r="CX4" s="27">
        <f t="shared" ref="CX4:CX7" si="13">+IF(CY4="SI",IFERROR((IF(CY4="SI",CU4,0)/AX4),"REVISAR"),CQ4)</f>
        <v>0.2</v>
      </c>
      <c r="CY4" s="24" t="s">
        <v>49</v>
      </c>
      <c r="CZ4" s="24"/>
      <c r="DA4" s="23"/>
      <c r="DB4" s="23"/>
      <c r="DC4" s="24"/>
      <c r="DD4" s="26">
        <f t="shared" ref="DD4:DD7" si="14">+IFERROR(DA4/AX4,0)</f>
        <v>0</v>
      </c>
      <c r="DE4" s="27">
        <f t="shared" ref="DE4:DE7" si="15">+IF(DF4="SI",IFERROR((IF(DF4="SI",DB4,0)/AX4),"REVISAR"),CX4)</f>
        <v>0.2</v>
      </c>
      <c r="DF4" s="24" t="s">
        <v>49</v>
      </c>
      <c r="DG4" s="24"/>
      <c r="DH4" s="23"/>
      <c r="DI4" s="23"/>
      <c r="DJ4" s="24"/>
      <c r="DK4" s="26">
        <f t="shared" ref="DK4:DK7" si="16">+IFERROR(DH4/AX4,0)</f>
        <v>0</v>
      </c>
      <c r="DL4" s="27">
        <f t="shared" ref="DL4:DL7" si="17">+IF(DM4="SI",IFERROR((IF(DM4="SI",DI4,0)/AX4),"REVISAR"),DE4)</f>
        <v>0.2</v>
      </c>
      <c r="DM4" s="24" t="s">
        <v>49</v>
      </c>
      <c r="DN4" s="24"/>
      <c r="DO4" s="23"/>
      <c r="DP4" s="23"/>
      <c r="DQ4" s="24"/>
      <c r="DR4" s="26">
        <f t="shared" ref="DR4:DR7" si="18">+IFERROR(DO4/AX4,0)</f>
        <v>0</v>
      </c>
      <c r="DS4" s="27">
        <f t="shared" ref="DS4:DS7" si="19">+IF(DT4="SI",IFERROR((IF(DT4="SI",DP4,0)/AX4),"REVISAR"),DL4)</f>
        <v>0.2</v>
      </c>
      <c r="DT4" s="24" t="s">
        <v>49</v>
      </c>
      <c r="DU4" s="24"/>
      <c r="DV4" s="23"/>
      <c r="DW4" s="23"/>
      <c r="DX4" s="24"/>
      <c r="DY4" s="26">
        <f t="shared" ref="DY4:DY7" si="20">+IFERROR(DV4/AX4,0)</f>
        <v>0</v>
      </c>
      <c r="DZ4" s="27">
        <f t="shared" ref="DZ4:DZ7" si="21">+IF(EA4="SI",IFERROR((IF(EA4="SI",DW4,0)/AX4),"REVISAR"),DS4)</f>
        <v>0.2</v>
      </c>
      <c r="EA4" s="24" t="s">
        <v>49</v>
      </c>
      <c r="EB4" s="24"/>
      <c r="EC4" s="30">
        <v>50</v>
      </c>
      <c r="ED4" s="23"/>
      <c r="EE4" s="24"/>
      <c r="EF4" s="26">
        <f t="shared" ref="EF4:EF7" si="22">+IFERROR(EC4/AX4,0)</f>
        <v>1</v>
      </c>
      <c r="EG4" s="27">
        <f t="shared" ref="EG4:EG7" si="23">+IF(EH4="SI",IFERROR((IF(EH4="SI",ED4,0)/AX4),"REVISAR"),DZ4)</f>
        <v>0.2</v>
      </c>
      <c r="EH4" s="24" t="s">
        <v>49</v>
      </c>
      <c r="EI4" s="24"/>
      <c r="EJ4" s="31">
        <v>2026</v>
      </c>
    </row>
    <row r="5" spans="1:148" ht="37" customHeight="1" x14ac:dyDescent="0.25">
      <c r="B5" s="15" t="s">
        <v>84</v>
      </c>
      <c r="C5" s="15" t="s">
        <v>111</v>
      </c>
      <c r="D5" s="15" t="s">
        <v>122</v>
      </c>
      <c r="E5" s="15" t="s">
        <v>132</v>
      </c>
      <c r="F5" s="15" t="s">
        <v>244</v>
      </c>
      <c r="G5" s="16" t="s">
        <v>693</v>
      </c>
      <c r="H5" s="15" t="s">
        <v>66</v>
      </c>
      <c r="I5" s="15" t="s">
        <v>433</v>
      </c>
      <c r="J5" s="15" t="s">
        <v>434</v>
      </c>
      <c r="K5" s="15" t="s">
        <v>435</v>
      </c>
      <c r="L5" s="15" t="s">
        <v>694</v>
      </c>
      <c r="M5" s="15" t="s">
        <v>87</v>
      </c>
      <c r="N5" s="15" t="s">
        <v>123</v>
      </c>
      <c r="O5" s="21">
        <v>83</v>
      </c>
      <c r="P5" s="18" t="s">
        <v>698</v>
      </c>
      <c r="Q5" s="19" t="s">
        <v>252</v>
      </c>
      <c r="R5" s="18" t="s">
        <v>565</v>
      </c>
      <c r="S5" s="18" t="s">
        <v>699</v>
      </c>
      <c r="T5" s="18" t="s">
        <v>274</v>
      </c>
      <c r="U5" s="18" t="s">
        <v>332</v>
      </c>
      <c r="V5" s="18">
        <v>0</v>
      </c>
      <c r="W5" s="18" t="s">
        <v>700</v>
      </c>
      <c r="X5" s="19" t="s">
        <v>256</v>
      </c>
      <c r="Y5" s="20"/>
      <c r="Z5" s="20"/>
      <c r="AA5" s="20"/>
      <c r="AB5" s="20"/>
      <c r="AC5" s="20"/>
      <c r="AD5" s="20"/>
      <c r="AE5" s="20"/>
      <c r="AF5" s="20"/>
      <c r="AG5" s="20"/>
      <c r="AH5" s="21"/>
      <c r="AI5" s="21"/>
      <c r="AJ5" s="21"/>
      <c r="AK5" s="21"/>
      <c r="AL5" s="21"/>
      <c r="AM5" s="21"/>
      <c r="AN5" s="21"/>
      <c r="AO5" s="21"/>
      <c r="AP5" s="21"/>
      <c r="AQ5" s="21"/>
      <c r="AR5" s="22"/>
      <c r="AS5" s="21"/>
      <c r="AT5" s="21"/>
      <c r="AU5" s="21"/>
      <c r="AV5" s="190">
        <v>70</v>
      </c>
      <c r="AW5" s="190">
        <v>85</v>
      </c>
      <c r="AX5" s="190">
        <v>100</v>
      </c>
      <c r="AY5" s="190">
        <v>100</v>
      </c>
      <c r="AZ5" s="191"/>
      <c r="BA5" s="191"/>
      <c r="BB5" s="191"/>
      <c r="BC5" s="191"/>
      <c r="BD5" s="23"/>
      <c r="BE5" s="23"/>
      <c r="BF5" s="24"/>
      <c r="BG5" s="25">
        <f t="shared" si="0"/>
        <v>0</v>
      </c>
      <c r="BH5" s="27">
        <f t="shared" si="1"/>
        <v>0</v>
      </c>
      <c r="BI5" s="24" t="s">
        <v>50</v>
      </c>
      <c r="BJ5" s="24" t="s">
        <v>1074</v>
      </c>
      <c r="BK5" s="23"/>
      <c r="BL5" s="23"/>
      <c r="BM5" s="24"/>
      <c r="BN5" s="26">
        <f t="shared" si="2"/>
        <v>0</v>
      </c>
      <c r="BO5" s="27">
        <f t="shared" si="3"/>
        <v>0</v>
      </c>
      <c r="BP5" s="24" t="s">
        <v>50</v>
      </c>
      <c r="BQ5" s="28" t="s">
        <v>1059</v>
      </c>
      <c r="BR5" s="29">
        <v>5</v>
      </c>
      <c r="BS5" s="23">
        <v>1</v>
      </c>
      <c r="BT5" s="24" t="s">
        <v>1076</v>
      </c>
      <c r="BU5" s="26">
        <f t="shared" si="4"/>
        <v>0.05</v>
      </c>
      <c r="BV5" s="27">
        <f t="shared" si="5"/>
        <v>0.01</v>
      </c>
      <c r="BW5" s="24" t="s">
        <v>50</v>
      </c>
      <c r="BX5" s="24" t="s">
        <v>1050</v>
      </c>
      <c r="BY5" s="23"/>
      <c r="BZ5" s="23"/>
      <c r="CA5" s="24"/>
      <c r="CB5" s="26">
        <f t="shared" si="6"/>
        <v>0</v>
      </c>
      <c r="CC5" s="27">
        <f t="shared" si="7"/>
        <v>0.01</v>
      </c>
      <c r="CD5" s="24" t="s">
        <v>49</v>
      </c>
      <c r="CE5" s="24"/>
      <c r="CF5" s="23"/>
      <c r="CG5" s="23"/>
      <c r="CH5" s="24"/>
      <c r="CI5" s="26">
        <f t="shared" si="8"/>
        <v>0</v>
      </c>
      <c r="CJ5" s="27">
        <f t="shared" si="9"/>
        <v>0.01</v>
      </c>
      <c r="CK5" s="24" t="s">
        <v>49</v>
      </c>
      <c r="CL5" s="24"/>
      <c r="CM5" s="187">
        <v>50</v>
      </c>
      <c r="CN5" s="187"/>
      <c r="CO5" s="24"/>
      <c r="CP5" s="26">
        <f t="shared" si="10"/>
        <v>0.5</v>
      </c>
      <c r="CQ5" s="27">
        <f t="shared" si="11"/>
        <v>0.01</v>
      </c>
      <c r="CR5" s="24" t="s">
        <v>49</v>
      </c>
      <c r="CS5" s="24"/>
      <c r="CT5" s="23"/>
      <c r="CU5" s="23"/>
      <c r="CV5" s="24"/>
      <c r="CW5" s="26">
        <f t="shared" si="12"/>
        <v>0</v>
      </c>
      <c r="CX5" s="27">
        <f t="shared" si="13"/>
        <v>0.01</v>
      </c>
      <c r="CY5" s="24" t="s">
        <v>49</v>
      </c>
      <c r="CZ5" s="24"/>
      <c r="DA5" s="23"/>
      <c r="DB5" s="23"/>
      <c r="DC5" s="24"/>
      <c r="DD5" s="26">
        <f t="shared" si="14"/>
        <v>0</v>
      </c>
      <c r="DE5" s="27">
        <f t="shared" si="15"/>
        <v>0.01</v>
      </c>
      <c r="DF5" s="24" t="s">
        <v>49</v>
      </c>
      <c r="DG5" s="24"/>
      <c r="DH5" s="23">
        <v>75</v>
      </c>
      <c r="DI5" s="23"/>
      <c r="DJ5" s="24"/>
      <c r="DK5" s="26">
        <f t="shared" si="16"/>
        <v>0.75</v>
      </c>
      <c r="DL5" s="27">
        <f t="shared" si="17"/>
        <v>0.01</v>
      </c>
      <c r="DM5" s="24" t="s">
        <v>49</v>
      </c>
      <c r="DN5" s="24"/>
      <c r="DO5" s="23"/>
      <c r="DP5" s="23"/>
      <c r="DQ5" s="24"/>
      <c r="DR5" s="26">
        <f t="shared" si="18"/>
        <v>0</v>
      </c>
      <c r="DS5" s="27">
        <f t="shared" si="19"/>
        <v>0.01</v>
      </c>
      <c r="DT5" s="24" t="s">
        <v>49</v>
      </c>
      <c r="DU5" s="24"/>
      <c r="DV5" s="23"/>
      <c r="DW5" s="23"/>
      <c r="DX5" s="24"/>
      <c r="DY5" s="26">
        <f t="shared" si="20"/>
        <v>0</v>
      </c>
      <c r="DZ5" s="27">
        <f t="shared" si="21"/>
        <v>0.01</v>
      </c>
      <c r="EA5" s="24" t="s">
        <v>49</v>
      </c>
      <c r="EB5" s="24"/>
      <c r="EC5" s="30">
        <v>100</v>
      </c>
      <c r="ED5" s="23"/>
      <c r="EE5" s="24"/>
      <c r="EF5" s="26">
        <f t="shared" si="22"/>
        <v>1</v>
      </c>
      <c r="EG5" s="27">
        <f t="shared" si="23"/>
        <v>0.01</v>
      </c>
      <c r="EH5" s="24" t="s">
        <v>49</v>
      </c>
      <c r="EI5" s="24"/>
      <c r="EJ5" s="31">
        <v>2026</v>
      </c>
    </row>
    <row r="6" spans="1:148" ht="37" customHeight="1" x14ac:dyDescent="0.25">
      <c r="B6" s="15" t="s">
        <v>84</v>
      </c>
      <c r="C6" s="15" t="s">
        <v>111</v>
      </c>
      <c r="D6" s="15" t="s">
        <v>122</v>
      </c>
      <c r="E6" s="15" t="s">
        <v>132</v>
      </c>
      <c r="F6" s="15" t="s">
        <v>244</v>
      </c>
      <c r="G6" s="16" t="s">
        <v>693</v>
      </c>
      <c r="H6" s="15" t="s">
        <v>66</v>
      </c>
      <c r="I6" s="15" t="s">
        <v>433</v>
      </c>
      <c r="J6" s="15" t="s">
        <v>434</v>
      </c>
      <c r="K6" s="15" t="s">
        <v>435</v>
      </c>
      <c r="L6" s="15" t="s">
        <v>694</v>
      </c>
      <c r="M6" s="15" t="s">
        <v>87</v>
      </c>
      <c r="N6" s="15" t="s">
        <v>123</v>
      </c>
      <c r="O6" s="21">
        <v>138</v>
      </c>
      <c r="P6" s="18" t="s">
        <v>701</v>
      </c>
      <c r="Q6" s="19" t="s">
        <v>252</v>
      </c>
      <c r="R6" s="18" t="s">
        <v>253</v>
      </c>
      <c r="S6" s="18" t="s">
        <v>702</v>
      </c>
      <c r="T6" s="18" t="s">
        <v>274</v>
      </c>
      <c r="U6" s="18" t="s">
        <v>332</v>
      </c>
      <c r="V6" s="18">
        <v>0</v>
      </c>
      <c r="W6" s="18" t="s">
        <v>697</v>
      </c>
      <c r="X6" s="19" t="s">
        <v>256</v>
      </c>
      <c r="Y6" s="20"/>
      <c r="Z6" s="20"/>
      <c r="AA6" s="20"/>
      <c r="AB6" s="20"/>
      <c r="AC6" s="20"/>
      <c r="AD6" s="20"/>
      <c r="AE6" s="20"/>
      <c r="AF6" s="20"/>
      <c r="AG6" s="20"/>
      <c r="AH6" s="21"/>
      <c r="AI6" s="21"/>
      <c r="AJ6" s="21"/>
      <c r="AK6" s="21"/>
      <c r="AL6" s="21"/>
      <c r="AM6" s="21"/>
      <c r="AN6" s="21"/>
      <c r="AO6" s="21"/>
      <c r="AP6" s="21"/>
      <c r="AQ6" s="21"/>
      <c r="AR6" s="22"/>
      <c r="AS6" s="21"/>
      <c r="AT6" s="21"/>
      <c r="AU6" s="21"/>
      <c r="AV6" s="190">
        <v>0</v>
      </c>
      <c r="AW6" s="190">
        <v>40</v>
      </c>
      <c r="AX6" s="190">
        <v>80</v>
      </c>
      <c r="AY6" s="190">
        <v>80</v>
      </c>
      <c r="AZ6" s="191"/>
      <c r="BA6" s="191"/>
      <c r="BB6" s="191"/>
      <c r="BC6" s="191"/>
      <c r="BD6" s="23"/>
      <c r="BE6" s="23"/>
      <c r="BF6" s="24"/>
      <c r="BG6" s="25">
        <f t="shared" si="0"/>
        <v>0</v>
      </c>
      <c r="BH6" s="27">
        <f t="shared" si="1"/>
        <v>0</v>
      </c>
      <c r="BI6" s="24" t="s">
        <v>50</v>
      </c>
      <c r="BJ6" s="24" t="s">
        <v>1074</v>
      </c>
      <c r="BK6" s="23"/>
      <c r="BL6" s="23"/>
      <c r="BM6" s="24"/>
      <c r="BN6" s="26">
        <f t="shared" si="2"/>
        <v>0</v>
      </c>
      <c r="BO6" s="27">
        <f t="shared" si="3"/>
        <v>0</v>
      </c>
      <c r="BP6" s="24" t="s">
        <v>50</v>
      </c>
      <c r="BQ6" s="28" t="s">
        <v>1059</v>
      </c>
      <c r="BR6" s="29">
        <v>5</v>
      </c>
      <c r="BS6" s="101">
        <v>5.26</v>
      </c>
      <c r="BT6" s="102" t="s">
        <v>1077</v>
      </c>
      <c r="BU6" s="26">
        <f t="shared" si="4"/>
        <v>6.25E-2</v>
      </c>
      <c r="BV6" s="27">
        <f t="shared" si="5"/>
        <v>6.5750000000000003E-2</v>
      </c>
      <c r="BW6" s="24" t="s">
        <v>50</v>
      </c>
      <c r="BX6" s="24" t="s">
        <v>1050</v>
      </c>
      <c r="BY6" s="23"/>
      <c r="BZ6" s="23"/>
      <c r="CA6" s="24"/>
      <c r="CB6" s="26">
        <f t="shared" si="6"/>
        <v>0</v>
      </c>
      <c r="CC6" s="27">
        <f t="shared" si="7"/>
        <v>6.5750000000000003E-2</v>
      </c>
      <c r="CD6" s="24" t="s">
        <v>49</v>
      </c>
      <c r="CE6" s="24"/>
      <c r="CF6" s="23"/>
      <c r="CG6" s="23"/>
      <c r="CH6" s="24"/>
      <c r="CI6" s="26">
        <f t="shared" si="8"/>
        <v>0</v>
      </c>
      <c r="CJ6" s="27">
        <f t="shared" si="9"/>
        <v>6.5750000000000003E-2</v>
      </c>
      <c r="CK6" s="24" t="s">
        <v>49</v>
      </c>
      <c r="CL6" s="24"/>
      <c r="CM6" s="187">
        <v>50</v>
      </c>
      <c r="CN6" s="187"/>
      <c r="CO6" s="24"/>
      <c r="CP6" s="26">
        <f t="shared" si="10"/>
        <v>0.625</v>
      </c>
      <c r="CQ6" s="27">
        <f t="shared" si="11"/>
        <v>6.5750000000000003E-2</v>
      </c>
      <c r="CR6" s="24" t="s">
        <v>49</v>
      </c>
      <c r="CS6" s="24"/>
      <c r="CT6" s="23"/>
      <c r="CU6" s="23"/>
      <c r="CV6" s="24"/>
      <c r="CW6" s="26">
        <f t="shared" si="12"/>
        <v>0</v>
      </c>
      <c r="CX6" s="27">
        <f t="shared" si="13"/>
        <v>6.5750000000000003E-2</v>
      </c>
      <c r="CY6" s="24" t="s">
        <v>49</v>
      </c>
      <c r="CZ6" s="24"/>
      <c r="DA6" s="23"/>
      <c r="DB6" s="23"/>
      <c r="DC6" s="24"/>
      <c r="DD6" s="26">
        <f t="shared" si="14"/>
        <v>0</v>
      </c>
      <c r="DE6" s="27">
        <f t="shared" si="15"/>
        <v>6.5750000000000003E-2</v>
      </c>
      <c r="DF6" s="24" t="s">
        <v>49</v>
      </c>
      <c r="DG6" s="24"/>
      <c r="DH6" s="23">
        <v>75</v>
      </c>
      <c r="DI6" s="23"/>
      <c r="DJ6" s="24"/>
      <c r="DK6" s="26">
        <f t="shared" si="16"/>
        <v>0.9375</v>
      </c>
      <c r="DL6" s="27">
        <f t="shared" si="17"/>
        <v>6.5750000000000003E-2</v>
      </c>
      <c r="DM6" s="24" t="s">
        <v>49</v>
      </c>
      <c r="DN6" s="24"/>
      <c r="DO6" s="23"/>
      <c r="DP6" s="23"/>
      <c r="DQ6" s="24"/>
      <c r="DR6" s="26">
        <f t="shared" si="18"/>
        <v>0</v>
      </c>
      <c r="DS6" s="27">
        <f t="shared" si="19"/>
        <v>6.5750000000000003E-2</v>
      </c>
      <c r="DT6" s="24" t="s">
        <v>49</v>
      </c>
      <c r="DU6" s="24"/>
      <c r="DV6" s="23"/>
      <c r="DW6" s="23"/>
      <c r="DX6" s="24"/>
      <c r="DY6" s="26">
        <f t="shared" si="20"/>
        <v>0</v>
      </c>
      <c r="DZ6" s="27">
        <f t="shared" si="21"/>
        <v>6.5750000000000003E-2</v>
      </c>
      <c r="EA6" s="24" t="s">
        <v>49</v>
      </c>
      <c r="EB6" s="24"/>
      <c r="EC6" s="30">
        <v>80</v>
      </c>
      <c r="ED6" s="23"/>
      <c r="EE6" s="24"/>
      <c r="EF6" s="26">
        <f t="shared" si="22"/>
        <v>1</v>
      </c>
      <c r="EG6" s="27">
        <f t="shared" si="23"/>
        <v>6.5750000000000003E-2</v>
      </c>
      <c r="EH6" s="24" t="s">
        <v>49</v>
      </c>
      <c r="EI6" s="24"/>
      <c r="EJ6" s="31">
        <v>2026</v>
      </c>
    </row>
    <row r="7" spans="1:148" ht="37" customHeight="1" x14ac:dyDescent="0.25">
      <c r="B7" s="15" t="s">
        <v>84</v>
      </c>
      <c r="C7" s="15" t="s">
        <v>111</v>
      </c>
      <c r="D7" s="15" t="s">
        <v>122</v>
      </c>
      <c r="E7" s="15" t="s">
        <v>132</v>
      </c>
      <c r="F7" s="15" t="s">
        <v>244</v>
      </c>
      <c r="G7" s="16" t="s">
        <v>693</v>
      </c>
      <c r="H7" s="15" t="s">
        <v>66</v>
      </c>
      <c r="I7" s="15" t="s">
        <v>433</v>
      </c>
      <c r="J7" s="15" t="s">
        <v>434</v>
      </c>
      <c r="K7" s="15" t="s">
        <v>435</v>
      </c>
      <c r="L7" s="15" t="s">
        <v>694</v>
      </c>
      <c r="M7" s="15" t="s">
        <v>87</v>
      </c>
      <c r="N7" s="15" t="s">
        <v>123</v>
      </c>
      <c r="O7" s="21">
        <v>142</v>
      </c>
      <c r="P7" s="18" t="s">
        <v>1078</v>
      </c>
      <c r="Q7" s="19" t="s">
        <v>252</v>
      </c>
      <c r="R7" s="18" t="s">
        <v>253</v>
      </c>
      <c r="S7" s="18" t="s">
        <v>1079</v>
      </c>
      <c r="T7" s="18" t="s">
        <v>274</v>
      </c>
      <c r="U7" s="18" t="s">
        <v>332</v>
      </c>
      <c r="V7" s="18">
        <v>0</v>
      </c>
      <c r="W7" s="18" t="s">
        <v>1080</v>
      </c>
      <c r="X7" s="19" t="s">
        <v>256</v>
      </c>
      <c r="Y7" s="20"/>
      <c r="Z7" s="20"/>
      <c r="AA7" s="20"/>
      <c r="AB7" s="20"/>
      <c r="AC7" s="20"/>
      <c r="AD7" s="20"/>
      <c r="AE7" s="20"/>
      <c r="AF7" s="20"/>
      <c r="AG7" s="20"/>
      <c r="AH7" s="21"/>
      <c r="AI7" s="21"/>
      <c r="AJ7" s="21"/>
      <c r="AK7" s="21"/>
      <c r="AL7" s="21"/>
      <c r="AM7" s="21"/>
      <c r="AN7" s="21"/>
      <c r="AO7" s="21"/>
      <c r="AP7" s="21"/>
      <c r="AQ7" s="21"/>
      <c r="AR7" s="22"/>
      <c r="AS7" s="21"/>
      <c r="AT7" s="21"/>
      <c r="AU7" s="21"/>
      <c r="AV7" s="190"/>
      <c r="AW7" s="190"/>
      <c r="AX7" s="190">
        <v>100</v>
      </c>
      <c r="AY7" s="190">
        <v>100</v>
      </c>
      <c r="AZ7" s="191"/>
      <c r="BA7" s="191"/>
      <c r="BB7" s="191"/>
      <c r="BC7" s="191"/>
      <c r="BD7" s="23"/>
      <c r="BE7" s="23"/>
      <c r="BF7" s="24"/>
      <c r="BG7" s="25">
        <f t="shared" si="0"/>
        <v>0</v>
      </c>
      <c r="BH7" s="27">
        <f t="shared" si="1"/>
        <v>0</v>
      </c>
      <c r="BI7" s="24" t="s">
        <v>50</v>
      </c>
      <c r="BJ7" s="24" t="s">
        <v>1074</v>
      </c>
      <c r="BK7" s="23"/>
      <c r="BL7" s="23"/>
      <c r="BM7" s="24"/>
      <c r="BN7" s="26">
        <f t="shared" si="2"/>
        <v>0</v>
      </c>
      <c r="BO7" s="27">
        <f t="shared" si="3"/>
        <v>0</v>
      </c>
      <c r="BP7" s="24" t="s">
        <v>50</v>
      </c>
      <c r="BQ7" s="28" t="s">
        <v>1059</v>
      </c>
      <c r="BR7" s="29">
        <v>20</v>
      </c>
      <c r="BS7" s="101">
        <v>19.399999999999999</v>
      </c>
      <c r="BT7" s="103" t="s">
        <v>1081</v>
      </c>
      <c r="BU7" s="26">
        <f t="shared" si="4"/>
        <v>0.2</v>
      </c>
      <c r="BV7" s="27">
        <f t="shared" si="5"/>
        <v>0.19399999999999998</v>
      </c>
      <c r="BW7" s="24" t="s">
        <v>50</v>
      </c>
      <c r="BX7" s="24" t="s">
        <v>1050</v>
      </c>
      <c r="BY7" s="23"/>
      <c r="BZ7" s="23"/>
      <c r="CA7" s="24"/>
      <c r="CB7" s="26">
        <f t="shared" si="6"/>
        <v>0</v>
      </c>
      <c r="CC7" s="27">
        <f t="shared" si="7"/>
        <v>0.19399999999999998</v>
      </c>
      <c r="CD7" s="24" t="s">
        <v>49</v>
      </c>
      <c r="CE7" s="24"/>
      <c r="CF7" s="23"/>
      <c r="CG7" s="23"/>
      <c r="CH7" s="24"/>
      <c r="CI7" s="26">
        <f t="shared" si="8"/>
        <v>0</v>
      </c>
      <c r="CJ7" s="27">
        <f t="shared" si="9"/>
        <v>0.19399999999999998</v>
      </c>
      <c r="CK7" s="24" t="s">
        <v>49</v>
      </c>
      <c r="CL7" s="24"/>
      <c r="CM7" s="187">
        <v>40</v>
      </c>
      <c r="CN7" s="187"/>
      <c r="CO7" s="24"/>
      <c r="CP7" s="26">
        <f t="shared" si="10"/>
        <v>0.4</v>
      </c>
      <c r="CQ7" s="27">
        <f t="shared" si="11"/>
        <v>0.19399999999999998</v>
      </c>
      <c r="CR7" s="24" t="s">
        <v>49</v>
      </c>
      <c r="CS7" s="24"/>
      <c r="CT7" s="23"/>
      <c r="CU7" s="23"/>
      <c r="CV7" s="24"/>
      <c r="CW7" s="26">
        <f t="shared" si="12"/>
        <v>0</v>
      </c>
      <c r="CX7" s="27">
        <f t="shared" si="13"/>
        <v>0.19399999999999998</v>
      </c>
      <c r="CY7" s="24" t="s">
        <v>49</v>
      </c>
      <c r="CZ7" s="24"/>
      <c r="DA7" s="23"/>
      <c r="DB7" s="23"/>
      <c r="DC7" s="24"/>
      <c r="DD7" s="26">
        <f t="shared" si="14"/>
        <v>0</v>
      </c>
      <c r="DE7" s="27">
        <f t="shared" si="15"/>
        <v>0.19399999999999998</v>
      </c>
      <c r="DF7" s="24" t="s">
        <v>49</v>
      </c>
      <c r="DG7" s="24"/>
      <c r="DH7" s="23">
        <v>75</v>
      </c>
      <c r="DI7" s="23"/>
      <c r="DJ7" s="24"/>
      <c r="DK7" s="26">
        <f t="shared" si="16"/>
        <v>0.75</v>
      </c>
      <c r="DL7" s="27">
        <f t="shared" si="17"/>
        <v>0.19399999999999998</v>
      </c>
      <c r="DM7" s="24" t="s">
        <v>49</v>
      </c>
      <c r="DN7" s="24"/>
      <c r="DO7" s="23"/>
      <c r="DP7" s="23"/>
      <c r="DQ7" s="24"/>
      <c r="DR7" s="26">
        <f t="shared" si="18"/>
        <v>0</v>
      </c>
      <c r="DS7" s="27">
        <f t="shared" si="19"/>
        <v>0.19399999999999998</v>
      </c>
      <c r="DT7" s="24" t="s">
        <v>49</v>
      </c>
      <c r="DU7" s="24"/>
      <c r="DV7" s="23"/>
      <c r="DW7" s="23"/>
      <c r="DX7" s="24"/>
      <c r="DY7" s="26">
        <f t="shared" si="20"/>
        <v>0</v>
      </c>
      <c r="DZ7" s="27">
        <f t="shared" si="21"/>
        <v>0.19399999999999998</v>
      </c>
      <c r="EA7" s="24" t="s">
        <v>49</v>
      </c>
      <c r="EB7" s="24"/>
      <c r="EC7" s="30">
        <v>100</v>
      </c>
      <c r="ED7" s="23"/>
      <c r="EE7" s="24"/>
      <c r="EF7" s="26">
        <f t="shared" si="22"/>
        <v>1</v>
      </c>
      <c r="EG7" s="27">
        <f t="shared" si="23"/>
        <v>0.19399999999999998</v>
      </c>
      <c r="EH7" s="24" t="s">
        <v>49</v>
      </c>
      <c r="EI7" s="24"/>
      <c r="EJ7" s="31">
        <v>2026</v>
      </c>
    </row>
    <row r="8" spans="1:148" ht="19" x14ac:dyDescent="0.25">
      <c r="B8" s="107"/>
      <c r="C8" s="107"/>
      <c r="D8" s="107"/>
      <c r="E8" s="107"/>
      <c r="F8" s="107"/>
      <c r="G8" s="108"/>
      <c r="H8" s="107"/>
      <c r="I8" s="107"/>
      <c r="J8" s="107"/>
      <c r="K8" s="107"/>
      <c r="L8" s="107"/>
      <c r="M8" s="107"/>
      <c r="N8" s="107"/>
      <c r="O8" s="109"/>
      <c r="P8" s="110"/>
      <c r="Q8" s="111"/>
      <c r="R8" s="110"/>
      <c r="S8" s="110"/>
      <c r="T8" s="110"/>
      <c r="U8" s="110"/>
      <c r="V8" s="110"/>
      <c r="W8" s="110"/>
      <c r="X8" s="112"/>
      <c r="Y8" s="113"/>
      <c r="Z8" s="113"/>
      <c r="AA8" s="113"/>
      <c r="AB8" s="113"/>
      <c r="AC8" s="113"/>
      <c r="AD8" s="113"/>
      <c r="AE8" s="113"/>
      <c r="AF8" s="113"/>
      <c r="AG8" s="113"/>
      <c r="AH8" s="109"/>
      <c r="AI8" s="109"/>
      <c r="AJ8" s="109"/>
      <c r="AK8" s="109"/>
      <c r="AL8" s="109"/>
      <c r="AM8" s="109"/>
      <c r="AN8" s="109"/>
      <c r="AO8" s="109"/>
      <c r="AP8" s="109"/>
      <c r="AQ8" s="109"/>
      <c r="AR8" s="111"/>
      <c r="AS8" s="109"/>
      <c r="AT8" s="109"/>
      <c r="AU8" s="109"/>
      <c r="AV8" s="219"/>
      <c r="AW8" s="219"/>
      <c r="AX8" s="219"/>
      <c r="AY8" s="219"/>
      <c r="AZ8" s="220"/>
      <c r="BA8" s="220"/>
      <c r="BB8" s="220"/>
      <c r="BC8" s="220"/>
      <c r="BD8" s="114"/>
      <c r="BE8" s="114"/>
      <c r="BF8" s="114"/>
      <c r="BG8" s="115"/>
      <c r="BH8" s="114"/>
      <c r="BI8" s="114"/>
      <c r="BJ8" s="114"/>
      <c r="BK8" s="114"/>
      <c r="BL8" s="114"/>
      <c r="BM8" s="114"/>
      <c r="BN8" s="114"/>
      <c r="BO8" s="114"/>
      <c r="BP8" s="114"/>
      <c r="BQ8" s="115"/>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4"/>
      <c r="DU8" s="114"/>
      <c r="DV8" s="114"/>
      <c r="DW8" s="114"/>
      <c r="DX8" s="114"/>
      <c r="DY8" s="114"/>
      <c r="DZ8" s="114"/>
      <c r="EA8" s="114"/>
      <c r="EB8" s="114"/>
      <c r="EC8" s="116"/>
      <c r="ED8" s="114"/>
      <c r="EE8" s="114"/>
      <c r="EF8" s="114"/>
      <c r="EG8" s="114"/>
      <c r="EH8" s="114"/>
      <c r="EI8" s="114"/>
      <c r="EJ8" s="31"/>
    </row>
    <row r="9" spans="1:148" ht="19" x14ac:dyDescent="0.25">
      <c r="B9" s="118" t="s">
        <v>66</v>
      </c>
      <c r="C9" s="118" t="s">
        <v>66</v>
      </c>
      <c r="D9" s="118" t="s">
        <v>66</v>
      </c>
      <c r="E9" s="118" t="s">
        <v>66</v>
      </c>
      <c r="F9" s="118" t="s">
        <v>66</v>
      </c>
      <c r="G9" s="118" t="s">
        <v>66</v>
      </c>
      <c r="H9" s="118" t="s">
        <v>66</v>
      </c>
      <c r="I9" s="118" t="s">
        <v>66</v>
      </c>
      <c r="J9" s="118" t="s">
        <v>66</v>
      </c>
      <c r="K9" s="118" t="s">
        <v>66</v>
      </c>
      <c r="L9" s="118" t="s">
        <v>66</v>
      </c>
      <c r="M9" s="118" t="s">
        <v>66</v>
      </c>
      <c r="N9" s="118" t="s">
        <v>66</v>
      </c>
      <c r="O9" s="119" t="s">
        <v>66</v>
      </c>
      <c r="P9" s="119" t="s">
        <v>66</v>
      </c>
      <c r="Q9" s="119" t="s">
        <v>66</v>
      </c>
      <c r="R9" s="119" t="s">
        <v>66</v>
      </c>
      <c r="S9" s="119" t="s">
        <v>66</v>
      </c>
      <c r="T9" s="119" t="s">
        <v>66</v>
      </c>
      <c r="U9" s="119" t="s">
        <v>66</v>
      </c>
      <c r="V9" s="119" t="s">
        <v>66</v>
      </c>
      <c r="W9" s="119" t="s">
        <v>66</v>
      </c>
      <c r="X9" s="119" t="s">
        <v>66</v>
      </c>
      <c r="Y9" s="119" t="s">
        <v>66</v>
      </c>
      <c r="Z9" s="119" t="s">
        <v>66</v>
      </c>
      <c r="AA9" s="119" t="s">
        <v>66</v>
      </c>
      <c r="AB9" s="119" t="s">
        <v>66</v>
      </c>
      <c r="AC9" s="119" t="s">
        <v>66</v>
      </c>
      <c r="AD9" s="119" t="s">
        <v>66</v>
      </c>
      <c r="AE9" s="119" t="s">
        <v>66</v>
      </c>
      <c r="AF9" s="119" t="s">
        <v>66</v>
      </c>
      <c r="AG9" s="119" t="s">
        <v>66</v>
      </c>
      <c r="AH9" s="119" t="s">
        <v>66</v>
      </c>
      <c r="AI9" s="119" t="s">
        <v>66</v>
      </c>
      <c r="AJ9" s="119" t="s">
        <v>66</v>
      </c>
      <c r="AK9" s="119" t="s">
        <v>66</v>
      </c>
      <c r="AL9" s="119" t="s">
        <v>66</v>
      </c>
      <c r="AM9" s="119" t="s">
        <v>66</v>
      </c>
      <c r="AN9" s="119" t="s">
        <v>66</v>
      </c>
      <c r="AO9" s="119" t="s">
        <v>66</v>
      </c>
      <c r="AP9" s="119" t="s">
        <v>66</v>
      </c>
      <c r="AQ9" s="119" t="s">
        <v>66</v>
      </c>
      <c r="AR9" s="119" t="s">
        <v>66</v>
      </c>
      <c r="AS9" s="119" t="s">
        <v>66</v>
      </c>
      <c r="AT9" s="119" t="s">
        <v>66</v>
      </c>
      <c r="AU9" s="119" t="s">
        <v>66</v>
      </c>
      <c r="AV9" s="119" t="s">
        <v>66</v>
      </c>
      <c r="AW9" s="119" t="s">
        <v>66</v>
      </c>
      <c r="AX9" s="119" t="s">
        <v>66</v>
      </c>
      <c r="AY9" s="119" t="s">
        <v>66</v>
      </c>
      <c r="AZ9" s="119" t="s">
        <v>66</v>
      </c>
      <c r="BA9" s="119" t="s">
        <v>66</v>
      </c>
      <c r="BB9" s="119" t="s">
        <v>66</v>
      </c>
      <c r="BC9" s="119" t="s">
        <v>66</v>
      </c>
      <c r="BD9" s="119" t="s">
        <v>66</v>
      </c>
      <c r="BE9" s="119"/>
      <c r="BF9" s="119"/>
      <c r="BG9" s="119"/>
      <c r="BH9" s="119"/>
      <c r="BI9" s="119"/>
      <c r="BJ9" s="119"/>
      <c r="BK9" s="119" t="s">
        <v>66</v>
      </c>
      <c r="BL9" s="119"/>
      <c r="BM9" s="119"/>
      <c r="BN9" s="119"/>
      <c r="BO9" s="119"/>
      <c r="BP9" s="119"/>
      <c r="BQ9" s="119"/>
      <c r="BR9" s="119" t="s">
        <v>66</v>
      </c>
      <c r="BS9" s="119"/>
      <c r="BT9" s="119"/>
      <c r="BU9" s="119"/>
      <c r="BV9" s="119"/>
      <c r="BW9" s="119"/>
      <c r="BX9" s="119"/>
      <c r="BY9" s="119" t="s">
        <v>66</v>
      </c>
      <c r="BZ9" s="119"/>
      <c r="CA9" s="119"/>
      <c r="CB9" s="119"/>
      <c r="CC9" s="119"/>
      <c r="CD9" s="119"/>
      <c r="CE9" s="119"/>
      <c r="CF9" s="119" t="s">
        <v>66</v>
      </c>
      <c r="CG9" s="119"/>
      <c r="CH9" s="119"/>
      <c r="CI9" s="119"/>
      <c r="CJ9" s="119"/>
      <c r="CK9" s="119"/>
      <c r="CL9" s="119"/>
      <c r="CM9" s="119" t="s">
        <v>66</v>
      </c>
      <c r="CN9" s="119"/>
      <c r="CO9" s="119"/>
      <c r="CP9" s="119"/>
      <c r="CQ9" s="119"/>
      <c r="CR9" s="119"/>
      <c r="CS9" s="119"/>
      <c r="CT9" s="119" t="s">
        <v>66</v>
      </c>
      <c r="CU9" s="119"/>
      <c r="CV9" s="119"/>
      <c r="CW9" s="119"/>
      <c r="CX9" s="119"/>
      <c r="CY9" s="119"/>
      <c r="CZ9" s="119"/>
      <c r="DA9" s="119" t="s">
        <v>66</v>
      </c>
      <c r="DB9" s="119"/>
      <c r="DC9" s="119"/>
      <c r="DD9" s="119"/>
      <c r="DE9" s="119"/>
      <c r="DF9" s="119"/>
      <c r="DG9" s="119"/>
      <c r="DH9" s="119" t="s">
        <v>66</v>
      </c>
      <c r="DI9" s="119"/>
      <c r="DJ9" s="119"/>
      <c r="DK9" s="119"/>
      <c r="DL9" s="119"/>
      <c r="DM9" s="119"/>
      <c r="DN9" s="119"/>
      <c r="DO9" s="119" t="s">
        <v>66</v>
      </c>
      <c r="DP9" s="119"/>
      <c r="DQ9" s="119"/>
      <c r="DR9" s="119"/>
      <c r="DS9" s="119"/>
      <c r="DT9" s="119"/>
      <c r="DU9" s="119"/>
      <c r="DV9" s="119" t="s">
        <v>66</v>
      </c>
      <c r="DW9" s="119"/>
      <c r="DX9" s="119"/>
      <c r="DY9" s="119"/>
      <c r="DZ9" s="119"/>
      <c r="EA9" s="119"/>
      <c r="EB9" s="119"/>
      <c r="EC9" s="119" t="s">
        <v>66</v>
      </c>
      <c r="ED9" s="119"/>
      <c r="EE9" s="119"/>
      <c r="EF9" s="119"/>
      <c r="EG9" s="119"/>
      <c r="EH9" s="119"/>
      <c r="EI9" s="119"/>
      <c r="EJ9" s="119"/>
    </row>
    <row r="10" spans="1:148" ht="19" x14ac:dyDescent="0.25"/>
    <row r="11" spans="1:148" ht="19" x14ac:dyDescent="0.25"/>
    <row r="12" spans="1:148" ht="19" x14ac:dyDescent="0.25"/>
    <row r="13" spans="1:148" ht="19" x14ac:dyDescent="0.25"/>
    <row r="14" spans="1:148" ht="19" x14ac:dyDescent="0.25"/>
    <row r="15" spans="1:148" ht="19" x14ac:dyDescent="0.25"/>
    <row r="16" spans="1:148" ht="19" x14ac:dyDescent="0.25"/>
    <row r="17" ht="19" x14ac:dyDescent="0.25"/>
    <row r="18" ht="19" x14ac:dyDescent="0.25"/>
    <row r="19" ht="19" x14ac:dyDescent="0.25"/>
    <row r="20" ht="19" x14ac:dyDescent="0.25"/>
    <row r="21" ht="19" x14ac:dyDescent="0.25"/>
    <row r="22" ht="19" x14ac:dyDescent="0.25"/>
    <row r="23" ht="19" x14ac:dyDescent="0.25"/>
    <row r="24" ht="19" x14ac:dyDescent="0.25"/>
    <row r="25" ht="19" x14ac:dyDescent="0.25"/>
    <row r="26" ht="19" x14ac:dyDescent="0.25"/>
    <row r="27" ht="19" x14ac:dyDescent="0.25"/>
    <row r="28" ht="19" x14ac:dyDescent="0.25"/>
    <row r="29" ht="19" x14ac:dyDescent="0.25"/>
    <row r="30" ht="19" x14ac:dyDescent="0.25"/>
    <row r="31" ht="19" x14ac:dyDescent="0.25"/>
    <row r="32" ht="19" x14ac:dyDescent="0.25"/>
    <row r="33" ht="19" x14ac:dyDescent="0.25"/>
    <row r="34" ht="19" x14ac:dyDescent="0.25"/>
    <row r="35" ht="19" x14ac:dyDescent="0.25"/>
    <row r="36" ht="19" x14ac:dyDescent="0.25"/>
    <row r="37" ht="19" x14ac:dyDescent="0.25"/>
    <row r="38" ht="19" x14ac:dyDescent="0.25"/>
    <row r="39" ht="19" x14ac:dyDescent="0.25"/>
    <row r="40" ht="19" x14ac:dyDescent="0.25"/>
    <row r="41" ht="19" x14ac:dyDescent="0.25"/>
    <row r="42" ht="19" x14ac:dyDescent="0.25"/>
    <row r="43" ht="19" x14ac:dyDescent="0.25"/>
    <row r="44" ht="19" x14ac:dyDescent="0.25"/>
    <row r="45" ht="19" x14ac:dyDescent="0.25"/>
    <row r="46" ht="19" x14ac:dyDescent="0.25"/>
    <row r="47" ht="19" x14ac:dyDescent="0.25"/>
    <row r="48" ht="19" x14ac:dyDescent="0.25"/>
    <row r="49" ht="19" x14ac:dyDescent="0.25"/>
    <row r="50" ht="19" x14ac:dyDescent="0.25"/>
    <row r="51" ht="19" x14ac:dyDescent="0.25"/>
    <row r="52" ht="19" x14ac:dyDescent="0.25"/>
    <row r="53" ht="19" x14ac:dyDescent="0.25"/>
    <row r="54" ht="19" x14ac:dyDescent="0.25"/>
    <row r="55" ht="19" x14ac:dyDescent="0.25"/>
    <row r="56" ht="19" x14ac:dyDescent="0.25"/>
    <row r="57" ht="19" x14ac:dyDescent="0.25"/>
    <row r="58" ht="19" x14ac:dyDescent="0.25"/>
    <row r="59" ht="19" x14ac:dyDescent="0.25"/>
    <row r="60" ht="19" x14ac:dyDescent="0.25"/>
    <row r="61" ht="19" x14ac:dyDescent="0.25"/>
    <row r="62" ht="19" x14ac:dyDescent="0.25"/>
    <row r="63" ht="19" x14ac:dyDescent="0.25"/>
    <row r="64" ht="19" x14ac:dyDescent="0.25"/>
    <row r="65" ht="19" x14ac:dyDescent="0.25"/>
    <row r="66" ht="19" x14ac:dyDescent="0.25"/>
    <row r="67" ht="19" x14ac:dyDescent="0.25"/>
    <row r="68" ht="19" x14ac:dyDescent="0.25"/>
    <row r="69" ht="19" x14ac:dyDescent="0.25"/>
    <row r="70" ht="19" x14ac:dyDescent="0.25"/>
    <row r="71" ht="19" x14ac:dyDescent="0.25"/>
    <row r="72" ht="19" x14ac:dyDescent="0.25"/>
    <row r="73" ht="19" x14ac:dyDescent="0.25"/>
    <row r="74" ht="19" x14ac:dyDescent="0.25"/>
    <row r="75" ht="19" x14ac:dyDescent="0.25"/>
    <row r="76" ht="19" x14ac:dyDescent="0.25"/>
    <row r="77" ht="19" x14ac:dyDescent="0.25"/>
    <row r="78" ht="19" x14ac:dyDescent="0.25"/>
    <row r="79" ht="19" x14ac:dyDescent="0.25"/>
    <row r="80" ht="19" x14ac:dyDescent="0.25"/>
    <row r="81" ht="19" x14ac:dyDescent="0.25"/>
    <row r="82" ht="19" x14ac:dyDescent="0.25"/>
    <row r="83" ht="19" x14ac:dyDescent="0.25"/>
    <row r="84" ht="19" x14ac:dyDescent="0.25"/>
    <row r="85" ht="19" x14ac:dyDescent="0.25"/>
    <row r="86" ht="19" x14ac:dyDescent="0.25"/>
    <row r="87" ht="19" x14ac:dyDescent="0.25"/>
    <row r="88" ht="19" x14ac:dyDescent="0.25"/>
    <row r="89" ht="19" x14ac:dyDescent="0.25"/>
    <row r="90" ht="19" x14ac:dyDescent="0.25"/>
    <row r="91" ht="19" x14ac:dyDescent="0.25"/>
    <row r="92" ht="19" x14ac:dyDescent="0.25"/>
    <row r="93" ht="19" x14ac:dyDescent="0.25"/>
    <row r="94" ht="19" x14ac:dyDescent="0.25"/>
    <row r="95" ht="19" x14ac:dyDescent="0.25"/>
    <row r="96" ht="19" x14ac:dyDescent="0.25"/>
    <row r="97" ht="19" x14ac:dyDescent="0.25"/>
    <row r="98" ht="19" x14ac:dyDescent="0.25"/>
    <row r="99" ht="19" x14ac:dyDescent="0.25"/>
    <row r="100" ht="19" x14ac:dyDescent="0.25"/>
    <row r="101" ht="19" x14ac:dyDescent="0.25"/>
    <row r="102" ht="19" x14ac:dyDescent="0.25"/>
    <row r="103" ht="19" x14ac:dyDescent="0.25"/>
    <row r="104" ht="19" x14ac:dyDescent="0.25"/>
    <row r="105" ht="19" x14ac:dyDescent="0.25"/>
    <row r="106" ht="19" x14ac:dyDescent="0.25"/>
    <row r="107" ht="19" x14ac:dyDescent="0.25"/>
    <row r="108" ht="19" x14ac:dyDescent="0.25"/>
    <row r="109" ht="19" x14ac:dyDescent="0.25"/>
    <row r="110" ht="19" x14ac:dyDescent="0.25"/>
    <row r="111" ht="19" x14ac:dyDescent="0.25"/>
    <row r="112" ht="19" x14ac:dyDescent="0.25"/>
    <row r="113" ht="19" x14ac:dyDescent="0.25"/>
    <row r="114" ht="19" x14ac:dyDescent="0.25"/>
    <row r="115" ht="19" x14ac:dyDescent="0.25"/>
    <row r="116" ht="19" x14ac:dyDescent="0.25"/>
    <row r="117" ht="19" x14ac:dyDescent="0.25"/>
    <row r="118" ht="19" x14ac:dyDescent="0.25"/>
    <row r="119" ht="19" x14ac:dyDescent="0.25"/>
    <row r="120" ht="19" x14ac:dyDescent="0.25"/>
    <row r="121" ht="19" x14ac:dyDescent="0.25"/>
    <row r="122" ht="19" x14ac:dyDescent="0.25"/>
    <row r="123" ht="19" x14ac:dyDescent="0.25"/>
    <row r="124" ht="19" x14ac:dyDescent="0.25"/>
    <row r="125" ht="19" x14ac:dyDescent="0.25"/>
    <row r="126" ht="19" x14ac:dyDescent="0.25"/>
    <row r="127" ht="19" x14ac:dyDescent="0.25"/>
    <row r="128" ht="19" x14ac:dyDescent="0.25"/>
    <row r="129" ht="19" x14ac:dyDescent="0.25"/>
    <row r="130" ht="19" x14ac:dyDescent="0.25"/>
    <row r="131" ht="19" x14ac:dyDescent="0.25"/>
    <row r="132" ht="19" x14ac:dyDescent="0.25"/>
    <row r="133" ht="19" x14ac:dyDescent="0.25"/>
    <row r="134" ht="19" x14ac:dyDescent="0.25"/>
    <row r="135" ht="19" x14ac:dyDescent="0.25"/>
    <row r="136" ht="19" x14ac:dyDescent="0.25"/>
    <row r="137" ht="19" x14ac:dyDescent="0.25"/>
    <row r="138" ht="19" x14ac:dyDescent="0.25"/>
    <row r="139" ht="19" x14ac:dyDescent="0.25"/>
    <row r="140" ht="19" x14ac:dyDescent="0.25"/>
    <row r="141" ht="19" x14ac:dyDescent="0.25"/>
    <row r="142" ht="19" x14ac:dyDescent="0.25"/>
    <row r="143" ht="19" x14ac:dyDescent="0.25"/>
    <row r="144" ht="19" x14ac:dyDescent="0.25"/>
    <row r="145" ht="19" x14ac:dyDescent="0.25"/>
    <row r="146" ht="19" x14ac:dyDescent="0.25"/>
    <row r="147" ht="19" x14ac:dyDescent="0.25"/>
    <row r="148" ht="19" x14ac:dyDescent="0.25"/>
    <row r="149" ht="19" x14ac:dyDescent="0.25"/>
    <row r="150" ht="19" x14ac:dyDescent="0.25"/>
    <row r="151" ht="19" x14ac:dyDescent="0.25"/>
    <row r="152" ht="19" x14ac:dyDescent="0.25"/>
    <row r="153" ht="19" x14ac:dyDescent="0.25"/>
    <row r="154" ht="19" x14ac:dyDescent="0.25"/>
    <row r="155" ht="19" x14ac:dyDescent="0.25"/>
    <row r="156" ht="19" x14ac:dyDescent="0.25"/>
    <row r="157" ht="19" x14ac:dyDescent="0.25"/>
    <row r="158" ht="19" x14ac:dyDescent="0.25"/>
    <row r="159" ht="19" x14ac:dyDescent="0.25"/>
    <row r="160" ht="19" x14ac:dyDescent="0.25"/>
    <row r="161" ht="19" x14ac:dyDescent="0.25"/>
  </sheetData>
  <autoFilter ref="E2:G7" xr:uid="{3301DEFC-EF61-294B-ACF9-D63546210924}"/>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4:BI7 BP4:BP7 BW4:BW7 CD4:CD7 CK4:CK7 CR4:CR7 CY4:CY7 DF4:DF7 DM4:DM7 DT4:DT7 EA4:EA7 EH4:EH7">
    <cfRule type="containsText" dxfId="4" priority="6" operator="containsText" text="Validación Preliminar">
      <formula>NOT(ISERROR(SEARCH("Validación Preliminar",BI4)))</formula>
    </cfRule>
    <cfRule type="containsText" dxfId="3" priority="7" operator="containsText" text="NO">
      <formula>NOT(ISERROR(SEARCH("NO",BI4)))</formula>
    </cfRule>
    <cfRule type="containsText" dxfId="2" priority="8" operator="containsText" text="Pendiente Validar">
      <formula>NOT(ISERROR(SEARCH("Pendiente Validar",BI4)))</formula>
    </cfRule>
    <cfRule type="containsText" dxfId="1" priority="9" operator="containsText" text="SI">
      <formula>NOT(ISERROR(SEARCH("SI",BI4)))</formula>
    </cfRule>
    <cfRule type="containsText" dxfId="0" priority="10"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AF19B237-E549-FA40-97C1-851D82921AD1}"/>
    <dataValidation allowBlank="1" showInputMessage="1" showErrorMessage="1" promptTitle="Macrometa" prompt="Si el indicador hace parte del reporte de alguna &quot;Macrometa&quot; de Presidencia, seleccione la que corresponda de la lista desplegable." sqref="Y2" xr:uid="{B9731716-9E39-E341-BC9C-EA659199239D}"/>
    <dataValidation allowBlank="1" showInputMessage="1" showErrorMessage="1" promptTitle="Medio de verificación" prompt="Documento que soporta el avance cuantitativo del indicador." sqref="W2:W3" xr:uid="{42144106-985D-FA4E-A792-8640AD59281C}"/>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A507226B-ABBA-3645-BB16-ACABFE6942F3}"/>
    <dataValidation allowBlank="1" showInputMessage="1" showErrorMessage="1" promptTitle="ID Indicador" prompt="Campo registrado por la OAPF." sqref="O2:O3" xr:uid="{194FAE94-BB90-8A4B-80EC-CC3438B80D9D}"/>
    <dataValidation allowBlank="1" showInputMessage="1" showErrorMessage="1" promptTitle="MIPG" prompt="Seleccione de la lista desplegable la dimensión del Modelo Integrado de Planeación y Gestión (MIPG) a la cual se asocia el indicador." sqref="E2:E3" xr:uid="{BA3F15E0-435C-1F44-8192-4C5B82AD894C}"/>
    <dataValidation allowBlank="1" showInputMessage="1" showErrorMessage="1" promptTitle="CONPES (Número documento)" prompt="Diligencie el número del documento (s) CONPES asociados con el indicador." sqref="AR2:AR3" xr:uid="{1AD021E7-589B-824A-A448-8FFF8A618E8E}"/>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A2299A02-0E09-A848-9134-5F197BB18070}"/>
    <dataValidation allowBlank="1" showInputMessage="1" showErrorMessage="1" promptTitle="Derechos Humanos" prompt="Marque con &quot;X&quot; si el indicador se relaciona con algún componente del Plan Nacional de Educación en Derechos Humanos (PLANEDH)" sqref="AP2:AP3" xr:uid="{51CAE851-0312-BC4B-A831-EC066429350A}"/>
    <dataValidation allowBlank="1" showInputMessage="1" showErrorMessage="1" promptTitle="Iniciativas PPI" prompt="Marque con &quot;X&quot; si el indicador está asociado al cumplimiento de iniciativas planteadas en el Plan Plurianual de Inversión para 2024." sqref="AO2:AO3" xr:uid="{B34CAF23-B747-0D4F-95D9-AAABAECCA626}"/>
    <dataValidation allowBlank="1" showInputMessage="1" showErrorMessage="1" promptTitle="Discapacidad" prompt="Marque con &quot;X&quot; si el indicador responde a un compromiso del MEN en desarrollo de la Política de Discapacidad." sqref="AL2:AL3" xr:uid="{E486E372-B57A-4D46-8FF8-BBE69BCE6743}"/>
    <dataValidation allowBlank="1" showInputMessage="1" showErrorMessage="1" promptTitle="Víctimas" prompt="Marque con &quot;X&quot; si el indicador responde a un compromiso adquirido por el MEN en desarrollo de la Política de Víctimas." sqref="AJ2:AJ3" xr:uid="{7161F3CD-FD44-5C48-8F72-B0778F855A3F}"/>
    <dataValidation allowBlank="1" showInputMessage="1" showErrorMessage="1" promptTitle="Equidad de la Mujer" prompt="Marque con &quot;X&quot; si el indicador responde la política de Equidad de la Mujer." sqref="AH2:AH3" xr:uid="{A34DC72C-EAB2-C440-BFD9-791775BB8274}"/>
    <dataValidation allowBlank="1" showInputMessage="1" showErrorMessage="1" promptTitle="Otras mesas" prompt="Diligencie el nombre de otra instancia con Grupos Étnicos - Indígenas con compromisos asociados al indicador." sqref="AE3" xr:uid="{AA1B1CF7-0787-9846-84B4-8BAF20F54AA2}"/>
    <dataValidation allowBlank="1" showInputMessage="1" showErrorMessage="1" promptTitle="Periodicidad" prompt="Corresponde a la temporalidad con la cual se reporta el avance cuantitativo del indicador." sqref="U2:U3" xr:uid="{CDF485D1-4166-A643-97E4-16AB15A84D44}"/>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BEECB02B-A190-8C4B-875E-F65386929BC8}"/>
    <dataValidation allowBlank="1" showInputMessage="1" showErrorMessage="1" promptTitle="Dias de rezago" prompt="Cantidad de días que se requiere para procesar la información y emitir el dato de avance cuantitativo después del cierre del periodo. " sqref="V2:V3" xr:uid="{157D6B0C-159A-AF4D-9F55-CA59FF096F1B}"/>
    <dataValidation allowBlank="1" showInputMessage="1" showErrorMessage="1" promptTitle="Unidad de medida" prompt="Parámetro de referencia para determina la magnitud del indicador (Ej: número, porcentaje,...)" sqref="T2:T3" xr:uid="{BCFA88A1-33D1-9D4E-A1FC-5EDBFDD8B789}"/>
    <dataValidation allowBlank="1" showInputMessage="1" showErrorMessage="1" promptTitle="Tipo de acumulación" prompt="Seleccione de la lista desplegable el tipo de acumulación:_x000a__x000a_• Mantenimiento (stock)_x000a_• Flujo _x000a_• Acumulado_x000a_• Capacidad_x000a_• Reducción" sqref="R2:R3" xr:uid="{1D7CFBD4-6917-8B4B-899A-6D06C65D9381}"/>
    <dataValidation allowBlank="1" showInputMessage="1" showErrorMessage="1" promptTitle="Fórmula de cálculo" prompt="Es la representación matemática del cálculo a realizar para obtener el dato de avance cuantitativo del indicador." sqref="S2:S3" xr:uid="{7C80285D-4D50-CF48-8C60-FB3566D6C10A}"/>
    <dataValidation allowBlank="1" showInputMessage="1" showErrorMessage="1" promptTitle="Estrategia" prompt="Registre la estrategia que permitirá alcanzar el eje estratégico. Debe coincidir con la hoja de acciones._x000a_" sqref="N2:N3" xr:uid="{8D4E48CF-B805-F148-8C50-D58468EEC2BA}"/>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56D1C1D8-E204-8F43-9174-0F04841AAE42}"/>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2FD6B904-62EF-DD44-A603-C6D1FC711B3E}"/>
    <dataValidation allowBlank="1" showInputMessage="1" showErrorMessage="1" promptTitle="Catalizador" prompt="Seleccione de la lista desplegable el catalizador al cual se asocia el indicador." sqref="K2:K3" xr:uid="{AC8D1034-8B9B-D948-AD94-1285CCE87323}"/>
    <dataValidation allowBlank="1" showInputMessage="1" showErrorMessage="1" promptTitle="Pilar" prompt="Seleccione de la lista desplegable el pilar de la transformación PND al cual se asocia el indicador. " sqref="J2:J3" xr:uid="{DCCBD7D6-91DE-6149-BA99-FD5EB2CE3735}"/>
    <dataValidation allowBlank="1" showInputMessage="1" showErrorMessage="1" promptTitle="Transformación PND" prompt="Seleccione de la lista desplegable la transformación del Plan Nacional de Desarrollo (PND) a la cual se asocia el indicador." sqref="I2:I3" xr:uid="{A7037307-688D-2043-BCDC-740AE40473F8}"/>
    <dataValidation allowBlank="1" showInputMessage="1" showErrorMessage="1" promptTitle="Meta ODS" prompt="Seleccione de la lista desplegable la meta del Objetivo de Desarrollo Sostenible (ODS) al cual se asocia el indicador." sqref="H2:H3" xr:uid="{36575CCE-EE7E-0B46-90CA-555B7ABB5689}"/>
    <dataValidation allowBlank="1" showInputMessage="1" showErrorMessage="1" promptTitle="Objetivo SIG" prompt="Seleccione de la lista desplegable el objetivo del Sistema Integrado de Gestión (SIG) al cual se asocia el indicador." sqref="F2:F3" xr:uid="{9E7D20BA-8DD2-F841-AB23-D2F0100DC53A}"/>
    <dataValidation allowBlank="1" showInputMessage="1" showErrorMessage="1" promptTitle="Dependencia" prompt="Seleccione de la lista desplegable la dependencia responsable del indicador." sqref="D2:D3" xr:uid="{5A331F56-DC46-654A-AD0C-7D6B2F1F5C1D}"/>
    <dataValidation allowBlank="1" showInputMessage="1" showErrorMessage="1" promptTitle="Despacho o dirección " prompt="Seleccione de la lista desplegable el despacho o la dirección responsable del indicador." sqref="C2:C3" xr:uid="{FBF6F292-ECDD-FD4A-AE03-2E1F70B6C005}"/>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9B808CF4-62A3-DC40-A481-5C58AFEEEFC6}"/>
    <dataValidation allowBlank="1" showInputMessage="1" showErrorMessage="1" promptTitle="Otros" prompt="Seleccione de la lista a que otro compromiso responde el indicador formulado._x000a_" sqref="AS2" xr:uid="{1B978A1F-70F0-BC46-9DA3-BEF8512C68CF}"/>
    <dataValidation allowBlank="1" showInputMessage="1" showErrorMessage="1" promptTitle="Primer infancia" prompt="Marque con &quot;X&quot; si el indicador se enmarca en alguna de  las categorias de la política de Primera Infancia, Infancia y Adolescencia " sqref="AI2" xr:uid="{A73AFCBD-BBA1-244F-9DBE-D15C1B1A79AE}"/>
    <dataValidation allowBlank="1" showInputMessage="1" showErrorMessage="1" promptTitle="Participación Ciudadana" prompt="Marque con &quot;X&quot; si el indicador responde a alguna estrategia o actividad, en el marco de la política de Participación Ciudadana " sqref="AK2" xr:uid="{C26FE846-3937-6449-B517-F7B5B6920772}"/>
    <dataValidation allowBlank="1" showInputMessage="1" showErrorMessage="1" promptTitle="TIC" prompt="Marque con &quot;X&quot; si el indicador se asocia con la política de Tecnologías de la Información y las Comunicaciones" sqref="AM2" xr:uid="{A9AAA33E-FFF3-8E43-A640-53449D1A8123}"/>
    <dataValidation allowBlank="1" showInputMessage="1" showErrorMessage="1" promptTitle="CTeI" prompt="Marque con &quot;X&quot; si el indicador se relaciona con algún componente de la política de Ciencia, Tecnología e Innovación " sqref="AN2:AN3" xr:uid="{3BB8CD41-CDD5-7C43-8FB1-5CA1EFC522C5}"/>
    <dataValidation allowBlank="1" showInputMessage="1" showErrorMessage="1" promptTitle="Étnicos - Rrom" prompt="Marque con &quot;X&quot; si el indicador responde a un compromiso adquirido por el MEN con una comunidad Rrom" sqref="AG2:AG3" xr:uid="{5CFE8587-8F4C-F244-B329-2B45241A8514}"/>
    <dataValidation allowBlank="1" showInputMessage="1" showErrorMessage="1" promptTitle="Étnicos - NARP" prompt="Marque con &quot;X&quot; si el indicador responde a un compromiso adquirido por el MEN con una comunidad Negra, Afrocolombiana, Raizal y Palenquera" sqref="AF2:AF3" xr:uid="{2ABD3AA8-F8D4-B047-9B59-8323EFFFFD23}"/>
    <dataValidation allowBlank="1" showInputMessage="1" showErrorMessage="1" promptTitle="Proceso SIG" prompt="Seleccione de la lista desplegable el proceso del SIG al cual se asocia el indicador" sqref="G2" xr:uid="{9C66E804-D0BC-0C48-A8AD-261629209C8B}"/>
    <dataValidation allowBlank="1" showInputMessage="1" showErrorMessage="1" promptTitle="CRIC" prompt="Registre el número del compromiso adquirido por el MEN con el Consejo Regional Indígena del Cauca que esté asociado al indicador." sqref="AB3" xr:uid="{23D41012-7543-ED48-BE39-78B36C32C2E1}"/>
    <dataValidation allowBlank="1" showInputMessage="1" showErrorMessage="1" promptTitle="CRIHU" prompt="Registre el número del compromiso adquirido por el MEN con el Consejo Regional Indígena del Huila que esté asociado al indicador." sqref="AD3" xr:uid="{03A886C1-0096-D246-B5A2-90D85383B920}"/>
    <dataValidation allowBlank="1" showInputMessage="1" showErrorMessage="1" promptTitle="CRIDEC" prompt="Registre el número del compromiso adquirido por el MEN con el Consejo Regional Indígena de Caldas que esté asociado al indicador._x000a_" sqref="AC3" xr:uid="{940E191A-E2CF-954F-AEA5-23589E59770D}"/>
    <dataValidation allowBlank="1" showInputMessage="1" showErrorMessage="1" promptTitle="MRA" prompt="Registre el número del compromiso adquirido por el MEN en la Mesa Regional Amazónica que esté asociado al indicador." sqref="AA3" xr:uid="{D8C178D8-EA47-234E-A73A-40E86980B4A6}"/>
    <dataValidation allowBlank="1" showInputMessage="1" showErrorMessage="1" promptTitle="MPC" prompt="Registre el número del compromiso adquirido por el MEN en la Mesa Permanente de Concertación indígena que esté asociado al indicador." sqref="Z3" xr:uid="{9E8A92FF-BF84-A14D-B64D-B8B4304E5DD1}"/>
    <dataValidation allowBlank="1" showInputMessage="1" showErrorMessage="1" promptTitle="Meta diciembre" prompt="Diligenciar el valor de la meta programada para la vigencia _x000a_" sqref="EC2" xr:uid="{F90363A4-47F6-BC4D-98D8-20D926C132AD}"/>
    <dataValidation allowBlank="1" showInputMessage="1" showErrorMessage="1" promptTitle="Meta noviembre" prompt="Diligenciar el valor de la meta programada para el mes. _x000a_Debe ser registrado de manera acumulada de acuerdo con la periodicidad del indicador  " sqref="DV2" xr:uid="{918C9D42-8B85-1E42-91A6-5A432653668B}"/>
    <dataValidation allowBlank="1" showInputMessage="1" showErrorMessage="1" promptTitle="Meta octubre" prompt="Diligenciar el valor de la meta programada para el mes. _x000a_Debe ser registrado de manera acumulada de acuerdo con la periodicidad del indicador  " sqref="DO2" xr:uid="{C83E578E-CEA8-6F4C-B197-4C04AABB74E8}"/>
    <dataValidation allowBlank="1" showInputMessage="1" showErrorMessage="1" promptTitle="Meta septiembre" prompt="Diligenciar el valor de la meta programada para el mes. _x000a_Debe ser registrado de manera acumulada de acuerdo con la periodicidad del indicador  " sqref="DH2" xr:uid="{FD44D66F-9D93-AB47-9136-02B96AAF77D8}"/>
    <dataValidation allowBlank="1" showInputMessage="1" showErrorMessage="1" promptTitle="Meta agosto" prompt="Diligenciar el valor de la meta programada para el mes. _x000a_Debe ser registrado de manera acumulada de acuerdo con la periodicidad del indicador  " sqref="DA2" xr:uid="{7D4AE147-2DD3-9B41-83DD-889C589081B8}"/>
    <dataValidation allowBlank="1" showInputMessage="1" showErrorMessage="1" promptTitle="Meta julio" prompt="Diligenciar el valor de la meta programada para el mes. _x000a_Debe ser registrado de manera acumulada de acuerdo con la periodicidad del indicador  " sqref="CT2" xr:uid="{0D5FA25B-70D9-1F48-99FB-17E665ED6885}"/>
    <dataValidation allowBlank="1" showInputMessage="1" showErrorMessage="1" promptTitle="Meta junio" prompt="Diligenciar el valor de la meta programada para el mes. _x000a_Debe ser registrado de manera acumulada de acuerdo con la periodicidad del indicador  " sqref="CM2" xr:uid="{06B06FB4-E054-B141-9158-0D20959C8B9F}"/>
    <dataValidation allowBlank="1" showInputMessage="1" showErrorMessage="1" promptTitle="Meta mayo" prompt="Diligenciar el valor de la meta programada para el mes. _x000a_Debe ser registrado de manera acumulada de acuerdo con la periodicidad del indicador  " sqref="CF2" xr:uid="{14732387-4FC2-5746-AD52-36973F0583A1}"/>
    <dataValidation allowBlank="1" showInputMessage="1" showErrorMessage="1" promptTitle="Meta abril" prompt="Diligenciar el valor de la meta programada para el mes. _x000a_Debe ser registrado de manera acumulada de acuerdo con la periodicidad del indicador  " sqref="BY2" xr:uid="{13EE75CB-05DF-5044-AB51-D6B2BE16BC89}"/>
    <dataValidation allowBlank="1" showInputMessage="1" showErrorMessage="1" promptTitle="Meta marzo" prompt="Diligenciar el valor de la meta programada para el mes. _x000a_Debe ser registrado de manera acumulada de acuerdo con la periodicidad del indicador  " sqref="BR2" xr:uid="{AA5C6FB5-86A3-7C4A-9567-9BDFEB58CEF6}"/>
    <dataValidation allowBlank="1" showInputMessage="1" showErrorMessage="1" promptTitle="Meta febrero" prompt="Diligenciar el valor de la meta programada para el mes. _x000a_Debe ser registrado de manera acumulada de acuerdo con la periodicidad del indicador  " sqref="BK2" xr:uid="{B81AA887-AEB2-4146-B329-8E86F17FA393}"/>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1AAE8003-AD2A-0E4F-B5B6-5D5E0556CB2F}"/>
    <dataValidation allowBlank="1" showInputMessage="1" showErrorMessage="1" promptTitle="Avance 2025" prompt="Corresponde a la cantidad o resultado alcanzado del indicador para el año 2025" sqref="BB2:BC2" xr:uid="{CB6C580E-0367-464A-BDC2-A7EE3A563203}"/>
    <dataValidation allowBlank="1" showInputMessage="1" showErrorMessage="1" promptTitle="Avance 2024" prompt="Corresponde a la cantidad o resultado alcanzado del indicador para el año 2024" sqref="BA2" xr:uid="{5D5B05C4-6744-FF4A-8F86-B1B2BA0C2C46}"/>
    <dataValidation allowBlank="1" showInputMessage="1" showErrorMessage="1" promptTitle="Avance 2023" prompt="Corresponde a la cantidad o resultado alcanzado del indicador para el año 2023" sqref="AZ2" xr:uid="{DDD51013-F4C2-5948-BA37-9B0DCD7FBFB6}"/>
    <dataValidation allowBlank="1" showInputMessage="1" showErrorMessage="1" promptTitle="Meta cuatrienio" prompt="Corresponde a la cantidad o resultado esperado del indicador para el cuatrienio" sqref="AY2" xr:uid="{4E70EA9C-DF6B-EC46-A15D-ACAF8E21B226}"/>
    <dataValidation allowBlank="1" showInputMessage="1" showErrorMessage="1" promptTitle="Meta 2026" prompt="Corresponde a la cantidad o resultado esperado del indicador para el año 2026" sqref="AX2" xr:uid="{CB064E10-6E0F-024C-9BB5-F476485E0D5B}"/>
    <dataValidation allowBlank="1" showInputMessage="1" showErrorMessage="1" promptTitle="Meta 2025" prompt="Corresponde a la cantidad o resultado esperado del indicador para el año 2025" sqref="AW2" xr:uid="{9B711484-CAB2-3E4D-8647-D45A0535F301}"/>
    <dataValidation allowBlank="1" showInputMessage="1" showErrorMessage="1" promptTitle="Meta 2024" prompt="Corresponde a la cantidad o resultado esperado del indicador para el año 2024" sqref="AV2" xr:uid="{E706004E-94A2-9A4D-9907-239DE49CFCEF}"/>
    <dataValidation allowBlank="1" showInputMessage="1" showErrorMessage="1" promptTitle="Meta 2023" prompt="Corresponde a la cantidad o resultado esperado del indicador para el año 2023" sqref="AU2" xr:uid="{BF3D3A3E-2578-1F42-A62B-74341DAD2D80}"/>
    <dataValidation allowBlank="1" showInputMessage="1" showErrorMessage="1" promptTitle="Línea base" prompt="Corresponde al punto de partida o punto de referencia desde el cual se inicia la medición." sqref="AT2:AT3" xr:uid="{5475C392-DD31-6A4E-9D59-E99E81D71F78}"/>
    <dataValidation allowBlank="1" showErrorMessage="1" promptTitle="Mín 300 máx 4000" prompt="Recuerda que debes escribir mínimo 300 caractateres y máximo 4000" sqref="EK3:EL3 CM8 CM5 EC4:EC8 DA5:DA8 DO4:DO8 CF5:CF8 DV4:DV8 BY5:BY8 DH4:DH8 CT5:CT8" xr:uid="{B93EC062-DD10-6542-91B9-BB44EC4A8DBC}"/>
    <dataValidation type="list" allowBlank="1" showInputMessage="1" showErrorMessage="1" sqref="BI4:BI7 BP4:BP7 EH4:EH7 DT4:DT7 DM4:DM7 DF4:DF7 CY4:CY7 CR4:CR7 CK4:CK7 CD4:CD7 BW4:BW7 EA4:EA7" xr:uid="{EF0CEF75-CDAE-FF48-9A3A-A9BD31A95389}">
      <formula1>"SI,NO,Pendiente Validar,Validación Preliminar"</formula1>
    </dataValidation>
    <dataValidation type="list" allowBlank="1" showInputMessage="1" showErrorMessage="1" sqref="D4:D8" xr:uid="{6CCFA95C-3ABB-4342-AE7E-D12125B0CC8E}">
      <formula1>INDIRECT(EL4)</formula1>
    </dataValidation>
    <dataValidation type="list" allowBlank="1" showInputMessage="1" showErrorMessage="1" sqref="N4:N8 J4:L8" xr:uid="{F4B84A19-E455-704A-BCC9-1764DF4FB759}">
      <formula1>INDIRECT(EM4)</formula1>
    </dataValidation>
    <dataValidation type="list" allowBlank="1" showInputMessage="1" showErrorMessage="1" sqref="C4:C8" xr:uid="{86A97078-A6DB-694E-BDAD-690B52A4EB27}">
      <formula1>INDIRECT(B4)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6708F-2EA4-0946-A935-689A998A51B6}">
  <dimension ref="A1:ER161"/>
  <sheetViews>
    <sheetView topLeftCell="B1" workbookViewId="0">
      <selection activeCell="C29" sqref="C29"/>
    </sheetView>
  </sheetViews>
  <sheetFormatPr baseColWidth="10" defaultColWidth="0" defaultRowHeight="16" x14ac:dyDescent="0.25"/>
  <cols>
    <col min="1" max="1" width="16.1640625" style="117" hidden="1"/>
    <col min="2" max="2" width="24.5" style="117" customWidth="1"/>
    <col min="3" max="3" width="28.5" style="117" customWidth="1"/>
    <col min="4" max="4" width="29.33203125" style="117" customWidth="1"/>
    <col min="5" max="7" width="28.5" style="117" customWidth="1"/>
    <col min="8" max="8" width="21.5" style="117" customWidth="1"/>
    <col min="9" max="9" width="24.83203125" style="117" customWidth="1"/>
    <col min="10" max="10" width="29" style="117" customWidth="1"/>
    <col min="11" max="11" width="31" style="117" customWidth="1"/>
    <col min="12" max="12" width="25.83203125" style="117" customWidth="1"/>
    <col min="13" max="13" width="35.1640625" style="117" customWidth="1"/>
    <col min="14" max="14" width="32.83203125" style="117" customWidth="1"/>
    <col min="15" max="15" width="10.33203125" style="117" customWidth="1"/>
    <col min="16" max="16" width="36" style="120" customWidth="1"/>
    <col min="17" max="18" width="14.33203125" style="120" customWidth="1"/>
    <col min="19" max="19" width="21.5" style="120" customWidth="1"/>
    <col min="20" max="21" width="14.33203125" style="120" customWidth="1"/>
    <col min="22" max="22" width="13" style="120" customWidth="1"/>
    <col min="23" max="23" width="21.5" style="120" customWidth="1"/>
    <col min="24" max="24" width="11.5" style="117" customWidth="1"/>
    <col min="25" max="25" width="12.5" style="117" customWidth="1"/>
    <col min="26" max="31" width="17" style="117" hidden="1"/>
    <col min="32" max="32" width="20" style="117" hidden="1"/>
    <col min="33" max="43" width="14.33203125" style="117" hidden="1"/>
    <col min="44" max="44" width="14.33203125" style="121" hidden="1"/>
    <col min="45" max="45" width="14.33203125" style="117" hidden="1"/>
    <col min="46" max="46" width="16.33203125" style="121" customWidth="1"/>
    <col min="47" max="47" width="17.1640625" style="121" customWidth="1"/>
    <col min="48" max="48" width="17.6640625" style="121" customWidth="1"/>
    <col min="49" max="49" width="21" style="121" bestFit="1" customWidth="1"/>
    <col min="50" max="50" width="16.6640625" style="121" customWidth="1"/>
    <col min="51" max="51" width="22.5" style="121" bestFit="1" customWidth="1"/>
    <col min="52" max="52" width="14.33203125" style="117" hidden="1"/>
    <col min="53" max="53" width="6.33203125" style="117" hidden="1"/>
    <col min="54" max="55" width="12.1640625" style="117" hidden="1"/>
    <col min="56" max="57" width="14.1640625" style="117" customWidth="1"/>
    <col min="58" max="58" width="34.5" style="117" customWidth="1"/>
    <col min="59" max="62" width="14.1640625" style="117" customWidth="1"/>
    <col min="63" max="63" width="18" style="117" customWidth="1"/>
    <col min="64" max="64" width="19.33203125" style="117" customWidth="1"/>
    <col min="65" max="69" width="14.1640625" style="117" customWidth="1"/>
    <col min="70" max="70" width="18" style="117" customWidth="1"/>
    <col min="71" max="71" width="21.1640625" style="117" customWidth="1"/>
    <col min="72" max="76" width="14.1640625" style="117" customWidth="1"/>
    <col min="77" max="77" width="21.83203125" style="117" customWidth="1"/>
    <col min="78" max="83" width="14.1640625" style="117" customWidth="1"/>
    <col min="84" max="84" width="23.1640625" style="117" customWidth="1"/>
    <col min="85" max="90" width="14.1640625" style="117" customWidth="1"/>
    <col min="91" max="91" width="23.1640625" style="117" customWidth="1"/>
    <col min="92" max="97" width="14.1640625" style="117" customWidth="1"/>
    <col min="98" max="98" width="23.1640625" style="117" customWidth="1"/>
    <col min="99" max="104" width="14.1640625" style="117" customWidth="1"/>
    <col min="105" max="105" width="23.1640625" style="117" customWidth="1"/>
    <col min="106" max="111" width="14.1640625" style="117" customWidth="1"/>
    <col min="112" max="112" width="23.1640625" style="117" customWidth="1"/>
    <col min="113" max="118" width="14.1640625" style="117" customWidth="1"/>
    <col min="119" max="119" width="23.1640625" style="117" customWidth="1"/>
    <col min="120" max="125" width="14.1640625" style="117" customWidth="1"/>
    <col min="126" max="126" width="23.1640625" style="117" customWidth="1"/>
    <col min="127" max="132" width="14.1640625" style="117" customWidth="1"/>
    <col min="133" max="133" width="23.5" style="117" customWidth="1"/>
    <col min="134" max="137" width="14.1640625" style="117" customWidth="1"/>
    <col min="138" max="138" width="15.33203125" style="117" customWidth="1"/>
    <col min="139" max="139" width="34.6640625" style="117" customWidth="1"/>
    <col min="140" max="140" width="17.6640625" style="117" customWidth="1"/>
    <col min="141" max="141" width="11.83203125" style="117" hidden="1"/>
    <col min="142" max="142" width="13.33203125" style="121" hidden="1"/>
    <col min="143" max="143" width="16.83203125" style="117" hidden="1"/>
    <col min="144" max="144" width="15.33203125" style="117" hidden="1"/>
    <col min="145" max="145" width="18" style="117" hidden="1"/>
    <col min="146" max="146" width="19.5" style="117" hidden="1"/>
    <col min="147" max="147" width="13.5" style="117" hidden="1"/>
    <col min="148" max="148" width="12.33203125" style="117" hidden="1"/>
    <col min="149" max="16384" width="11.83203125" style="117" hidden="1"/>
  </cols>
  <sheetData>
    <row r="1" spans="1:148" s="7" customFormat="1" ht="30.75" customHeight="1" x14ac:dyDescent="0.25">
      <c r="B1" s="145" t="s">
        <v>0</v>
      </c>
      <c r="C1" s="145"/>
      <c r="D1" s="145"/>
      <c r="E1" s="146" t="s">
        <v>136</v>
      </c>
      <c r="F1" s="146"/>
      <c r="G1" s="146"/>
      <c r="H1" s="147" t="s">
        <v>137</v>
      </c>
      <c r="I1" s="148"/>
      <c r="J1" s="148"/>
      <c r="K1" s="148"/>
      <c r="L1" s="148"/>
      <c r="M1" s="148"/>
      <c r="N1" s="148"/>
      <c r="O1" s="154" t="s">
        <v>138</v>
      </c>
      <c r="P1" s="155"/>
      <c r="Q1" s="155"/>
      <c r="R1" s="155"/>
      <c r="S1" s="155"/>
      <c r="T1" s="155"/>
      <c r="U1" s="155"/>
      <c r="V1" s="155"/>
      <c r="W1" s="155"/>
      <c r="X1" s="155"/>
      <c r="Y1" s="156"/>
      <c r="Z1" s="157" t="s">
        <v>139</v>
      </c>
      <c r="AA1" s="157"/>
      <c r="AB1" s="157"/>
      <c r="AC1" s="157"/>
      <c r="AD1" s="157"/>
      <c r="AE1" s="157"/>
      <c r="AF1" s="157"/>
      <c r="AG1" s="157"/>
      <c r="AH1" s="157"/>
      <c r="AI1" s="157"/>
      <c r="AJ1" s="157"/>
      <c r="AK1" s="157"/>
      <c r="AL1" s="157"/>
      <c r="AM1" s="157"/>
      <c r="AN1" s="157"/>
      <c r="AO1" s="158" t="s">
        <v>140</v>
      </c>
      <c r="AP1" s="158"/>
      <c r="AQ1" s="158"/>
      <c r="AR1" s="158"/>
      <c r="AS1" s="158"/>
      <c r="AT1" s="149" t="s">
        <v>141</v>
      </c>
      <c r="AU1" s="149"/>
      <c r="AV1" s="149"/>
      <c r="AW1" s="149"/>
      <c r="AX1" s="149"/>
      <c r="AY1" s="149"/>
      <c r="AZ1" s="150" t="s">
        <v>142</v>
      </c>
      <c r="BA1" s="150"/>
      <c r="BB1" s="150"/>
      <c r="BC1" s="150"/>
      <c r="BD1" s="151" t="s">
        <v>143</v>
      </c>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c r="DX1" s="152"/>
      <c r="DY1" s="152"/>
      <c r="DZ1" s="152"/>
      <c r="EA1" s="152"/>
      <c r="EB1" s="152"/>
      <c r="EC1" s="152"/>
      <c r="ED1" s="152"/>
      <c r="EE1" s="152"/>
      <c r="EF1" s="152"/>
      <c r="EG1" s="152"/>
      <c r="EH1" s="152"/>
      <c r="EI1" s="153"/>
      <c r="EL1" s="8"/>
    </row>
    <row r="2" spans="1:148" s="7" customFormat="1" ht="18.75" customHeight="1" x14ac:dyDescent="0.25">
      <c r="B2" s="139" t="s">
        <v>4</v>
      </c>
      <c r="C2" s="139" t="s">
        <v>5</v>
      </c>
      <c r="D2" s="139" t="s">
        <v>6</v>
      </c>
      <c r="E2" s="141" t="s">
        <v>144</v>
      </c>
      <c r="F2" s="141" t="s">
        <v>145</v>
      </c>
      <c r="G2" s="141" t="s">
        <v>146</v>
      </c>
      <c r="H2" s="143" t="s">
        <v>147</v>
      </c>
      <c r="I2" s="143" t="s">
        <v>148</v>
      </c>
      <c r="J2" s="143" t="s">
        <v>149</v>
      </c>
      <c r="K2" s="143" t="s">
        <v>150</v>
      </c>
      <c r="L2" s="143" t="s">
        <v>151</v>
      </c>
      <c r="M2" s="143" t="s">
        <v>1</v>
      </c>
      <c r="N2" s="143" t="s">
        <v>2</v>
      </c>
      <c r="O2" s="162" t="s">
        <v>152</v>
      </c>
      <c r="P2" s="159" t="s">
        <v>153</v>
      </c>
      <c r="Q2" s="159" t="s">
        <v>154</v>
      </c>
      <c r="R2" s="159" t="s">
        <v>155</v>
      </c>
      <c r="S2" s="159" t="s">
        <v>156</v>
      </c>
      <c r="T2" s="159" t="s">
        <v>157</v>
      </c>
      <c r="U2" s="159" t="s">
        <v>158</v>
      </c>
      <c r="V2" s="159" t="s">
        <v>159</v>
      </c>
      <c r="W2" s="159" t="s">
        <v>7</v>
      </c>
      <c r="X2" s="160" t="s">
        <v>160</v>
      </c>
      <c r="Y2" s="160" t="s">
        <v>161</v>
      </c>
      <c r="Z2" s="157" t="s">
        <v>162</v>
      </c>
      <c r="AA2" s="157"/>
      <c r="AB2" s="157"/>
      <c r="AC2" s="157"/>
      <c r="AD2" s="157"/>
      <c r="AE2" s="157"/>
      <c r="AF2" s="164" t="s">
        <v>163</v>
      </c>
      <c r="AG2" s="164" t="s">
        <v>164</v>
      </c>
      <c r="AH2" s="164" t="s">
        <v>165</v>
      </c>
      <c r="AI2" s="164" t="s">
        <v>166</v>
      </c>
      <c r="AJ2" s="164" t="s">
        <v>167</v>
      </c>
      <c r="AK2" s="164" t="s">
        <v>168</v>
      </c>
      <c r="AL2" s="164" t="s">
        <v>169</v>
      </c>
      <c r="AM2" s="164" t="s">
        <v>170</v>
      </c>
      <c r="AN2" s="164" t="s">
        <v>171</v>
      </c>
      <c r="AO2" s="166" t="s">
        <v>172</v>
      </c>
      <c r="AP2" s="166" t="s">
        <v>173</v>
      </c>
      <c r="AQ2" s="166" t="s">
        <v>174</v>
      </c>
      <c r="AR2" s="166" t="s">
        <v>175</v>
      </c>
      <c r="AS2" s="166" t="s">
        <v>176</v>
      </c>
      <c r="AT2" s="168" t="s">
        <v>177</v>
      </c>
      <c r="AU2" s="168" t="s">
        <v>178</v>
      </c>
      <c r="AV2" s="168" t="s">
        <v>179</v>
      </c>
      <c r="AW2" s="168" t="s">
        <v>180</v>
      </c>
      <c r="AX2" s="168" t="s">
        <v>181</v>
      </c>
      <c r="AY2" s="168" t="s">
        <v>182</v>
      </c>
      <c r="AZ2" s="170" t="s">
        <v>183</v>
      </c>
      <c r="BA2" s="170" t="s">
        <v>184</v>
      </c>
      <c r="BB2" s="170" t="s">
        <v>185</v>
      </c>
      <c r="BC2" s="170" t="s">
        <v>186</v>
      </c>
      <c r="BD2" s="173" t="s">
        <v>187</v>
      </c>
      <c r="BE2" s="178" t="s">
        <v>188</v>
      </c>
      <c r="BF2" s="171" t="s">
        <v>8</v>
      </c>
      <c r="BG2" s="171" t="s">
        <v>189</v>
      </c>
      <c r="BH2" s="171" t="s">
        <v>190</v>
      </c>
      <c r="BI2" s="181" t="s">
        <v>9</v>
      </c>
      <c r="BJ2" s="171" t="s">
        <v>191</v>
      </c>
      <c r="BK2" s="173" t="s">
        <v>192</v>
      </c>
      <c r="BL2" s="174" t="s">
        <v>193</v>
      </c>
      <c r="BM2" s="176" t="s">
        <v>11</v>
      </c>
      <c r="BN2" s="176" t="s">
        <v>194</v>
      </c>
      <c r="BO2" s="176" t="s">
        <v>10</v>
      </c>
      <c r="BP2" s="183" t="s">
        <v>12</v>
      </c>
      <c r="BQ2" s="176" t="s">
        <v>195</v>
      </c>
      <c r="BR2" s="173" t="s">
        <v>196</v>
      </c>
      <c r="BS2" s="178" t="s">
        <v>197</v>
      </c>
      <c r="BT2" s="171" t="s">
        <v>14</v>
      </c>
      <c r="BU2" s="171" t="s">
        <v>198</v>
      </c>
      <c r="BV2" s="171" t="s">
        <v>13</v>
      </c>
      <c r="BW2" s="181" t="s">
        <v>15</v>
      </c>
      <c r="BX2" s="171" t="s">
        <v>199</v>
      </c>
      <c r="BY2" s="173" t="s">
        <v>200</v>
      </c>
      <c r="BZ2" s="178" t="s">
        <v>201</v>
      </c>
      <c r="CA2" s="171" t="s">
        <v>17</v>
      </c>
      <c r="CB2" s="171" t="s">
        <v>202</v>
      </c>
      <c r="CC2" s="171" t="s">
        <v>16</v>
      </c>
      <c r="CD2" s="181" t="s">
        <v>18</v>
      </c>
      <c r="CE2" s="171" t="s">
        <v>203</v>
      </c>
      <c r="CF2" s="173" t="s">
        <v>204</v>
      </c>
      <c r="CG2" s="178" t="s">
        <v>205</v>
      </c>
      <c r="CH2" s="171" t="s">
        <v>20</v>
      </c>
      <c r="CI2" s="171" t="s">
        <v>206</v>
      </c>
      <c r="CJ2" s="171" t="s">
        <v>19</v>
      </c>
      <c r="CK2" s="181" t="s">
        <v>21</v>
      </c>
      <c r="CL2" s="171" t="s">
        <v>207</v>
      </c>
      <c r="CM2" s="178" t="s">
        <v>208</v>
      </c>
      <c r="CN2" s="178" t="s">
        <v>209</v>
      </c>
      <c r="CO2" s="171" t="s">
        <v>23</v>
      </c>
      <c r="CP2" s="171" t="s">
        <v>210</v>
      </c>
      <c r="CQ2" s="171" t="s">
        <v>22</v>
      </c>
      <c r="CR2" s="181" t="s">
        <v>24</v>
      </c>
      <c r="CS2" s="171" t="s">
        <v>211</v>
      </c>
      <c r="CT2" s="178" t="s">
        <v>212</v>
      </c>
      <c r="CU2" s="178" t="s">
        <v>213</v>
      </c>
      <c r="CV2" s="171" t="s">
        <v>26</v>
      </c>
      <c r="CW2" s="171" t="s">
        <v>214</v>
      </c>
      <c r="CX2" s="171" t="s">
        <v>25</v>
      </c>
      <c r="CY2" s="181" t="s">
        <v>27</v>
      </c>
      <c r="CZ2" s="171" t="s">
        <v>215</v>
      </c>
      <c r="DA2" s="178" t="s">
        <v>216</v>
      </c>
      <c r="DB2" s="178" t="s">
        <v>217</v>
      </c>
      <c r="DC2" s="171" t="s">
        <v>29</v>
      </c>
      <c r="DD2" s="171" t="s">
        <v>218</v>
      </c>
      <c r="DE2" s="171" t="s">
        <v>28</v>
      </c>
      <c r="DF2" s="181" t="s">
        <v>30</v>
      </c>
      <c r="DG2" s="171" t="s">
        <v>219</v>
      </c>
      <c r="DH2" s="178" t="s">
        <v>220</v>
      </c>
      <c r="DI2" s="178" t="s">
        <v>221</v>
      </c>
      <c r="DJ2" s="171" t="s">
        <v>32</v>
      </c>
      <c r="DK2" s="171" t="s">
        <v>222</v>
      </c>
      <c r="DL2" s="171" t="s">
        <v>31</v>
      </c>
      <c r="DM2" s="181" t="s">
        <v>33</v>
      </c>
      <c r="DN2" s="171" t="s">
        <v>223</v>
      </c>
      <c r="DO2" s="178" t="s">
        <v>224</v>
      </c>
      <c r="DP2" s="178" t="s">
        <v>225</v>
      </c>
      <c r="DQ2" s="171" t="s">
        <v>35</v>
      </c>
      <c r="DR2" s="171" t="s">
        <v>226</v>
      </c>
      <c r="DS2" s="171" t="s">
        <v>34</v>
      </c>
      <c r="DT2" s="181" t="s">
        <v>36</v>
      </c>
      <c r="DU2" s="171" t="s">
        <v>227</v>
      </c>
      <c r="DV2" s="178" t="s">
        <v>228</v>
      </c>
      <c r="DW2" s="178" t="s">
        <v>229</v>
      </c>
      <c r="DX2" s="171" t="s">
        <v>38</v>
      </c>
      <c r="DY2" s="171" t="s">
        <v>230</v>
      </c>
      <c r="DZ2" s="171" t="s">
        <v>37</v>
      </c>
      <c r="EA2" s="181" t="s">
        <v>39</v>
      </c>
      <c r="EB2" s="171" t="s">
        <v>231</v>
      </c>
      <c r="EC2" s="178" t="s">
        <v>232</v>
      </c>
      <c r="ED2" s="178" t="s">
        <v>233</v>
      </c>
      <c r="EE2" s="171" t="s">
        <v>41</v>
      </c>
      <c r="EF2" s="171" t="s">
        <v>234</v>
      </c>
      <c r="EG2" s="171" t="s">
        <v>40</v>
      </c>
      <c r="EH2" s="181" t="s">
        <v>42</v>
      </c>
      <c r="EI2" s="171" t="s">
        <v>235</v>
      </c>
      <c r="EL2" s="8"/>
    </row>
    <row r="3" spans="1:148" s="11" customFormat="1" ht="45.75" customHeight="1" x14ac:dyDescent="0.2">
      <c r="A3" s="9" t="s">
        <v>3</v>
      </c>
      <c r="B3" s="140"/>
      <c r="C3" s="140"/>
      <c r="D3" s="140"/>
      <c r="E3" s="142"/>
      <c r="F3" s="142"/>
      <c r="G3" s="142"/>
      <c r="H3" s="144"/>
      <c r="I3" s="144"/>
      <c r="J3" s="144"/>
      <c r="K3" s="144"/>
      <c r="L3" s="144"/>
      <c r="M3" s="144"/>
      <c r="N3" s="144"/>
      <c r="O3" s="163"/>
      <c r="P3" s="160"/>
      <c r="Q3" s="160"/>
      <c r="R3" s="160"/>
      <c r="S3" s="160"/>
      <c r="T3" s="160"/>
      <c r="U3" s="160"/>
      <c r="V3" s="160"/>
      <c r="W3" s="160"/>
      <c r="X3" s="161"/>
      <c r="Y3" s="161"/>
      <c r="Z3" s="10" t="s">
        <v>236</v>
      </c>
      <c r="AA3" s="10" t="s">
        <v>237</v>
      </c>
      <c r="AB3" s="10" t="s">
        <v>238</v>
      </c>
      <c r="AC3" s="10" t="s">
        <v>239</v>
      </c>
      <c r="AD3" s="10" t="s">
        <v>240</v>
      </c>
      <c r="AE3" s="10" t="s">
        <v>241</v>
      </c>
      <c r="AF3" s="165"/>
      <c r="AG3" s="165"/>
      <c r="AH3" s="165"/>
      <c r="AI3" s="165"/>
      <c r="AJ3" s="165"/>
      <c r="AK3" s="165"/>
      <c r="AL3" s="165"/>
      <c r="AM3" s="165"/>
      <c r="AN3" s="165"/>
      <c r="AO3" s="167"/>
      <c r="AP3" s="167"/>
      <c r="AQ3" s="167"/>
      <c r="AR3" s="167"/>
      <c r="AS3" s="167"/>
      <c r="AT3" s="169"/>
      <c r="AU3" s="169"/>
      <c r="AV3" s="169"/>
      <c r="AW3" s="169"/>
      <c r="AX3" s="169"/>
      <c r="AY3" s="169"/>
      <c r="AZ3" s="170"/>
      <c r="BA3" s="170"/>
      <c r="BB3" s="170"/>
      <c r="BC3" s="170"/>
      <c r="BD3" s="173"/>
      <c r="BE3" s="179"/>
      <c r="BF3" s="172"/>
      <c r="BG3" s="180"/>
      <c r="BH3" s="172"/>
      <c r="BI3" s="182"/>
      <c r="BJ3" s="172"/>
      <c r="BK3" s="173"/>
      <c r="BL3" s="175"/>
      <c r="BM3" s="177"/>
      <c r="BN3" s="177"/>
      <c r="BO3" s="177"/>
      <c r="BP3" s="184"/>
      <c r="BQ3" s="185"/>
      <c r="BR3" s="173"/>
      <c r="BS3" s="179"/>
      <c r="BT3" s="172"/>
      <c r="BU3" s="172"/>
      <c r="BV3" s="172"/>
      <c r="BW3" s="182"/>
      <c r="BX3" s="172"/>
      <c r="BY3" s="173"/>
      <c r="BZ3" s="179"/>
      <c r="CA3" s="172"/>
      <c r="CB3" s="172"/>
      <c r="CC3" s="172"/>
      <c r="CD3" s="182"/>
      <c r="CE3" s="172"/>
      <c r="CF3" s="173"/>
      <c r="CG3" s="179"/>
      <c r="CH3" s="172"/>
      <c r="CI3" s="172"/>
      <c r="CJ3" s="172"/>
      <c r="CK3" s="182"/>
      <c r="CL3" s="172"/>
      <c r="CM3" s="179"/>
      <c r="CN3" s="179"/>
      <c r="CO3" s="172"/>
      <c r="CP3" s="172"/>
      <c r="CQ3" s="172"/>
      <c r="CR3" s="182"/>
      <c r="CS3" s="172"/>
      <c r="CT3" s="179"/>
      <c r="CU3" s="179"/>
      <c r="CV3" s="172"/>
      <c r="CW3" s="172"/>
      <c r="CX3" s="172"/>
      <c r="CY3" s="182"/>
      <c r="CZ3" s="172"/>
      <c r="DA3" s="179"/>
      <c r="DB3" s="179"/>
      <c r="DC3" s="172"/>
      <c r="DD3" s="172"/>
      <c r="DE3" s="172"/>
      <c r="DF3" s="182"/>
      <c r="DG3" s="172"/>
      <c r="DH3" s="179"/>
      <c r="DI3" s="179"/>
      <c r="DJ3" s="172"/>
      <c r="DK3" s="172"/>
      <c r="DL3" s="172"/>
      <c r="DM3" s="182"/>
      <c r="DN3" s="172"/>
      <c r="DO3" s="179"/>
      <c r="DP3" s="179"/>
      <c r="DQ3" s="172"/>
      <c r="DR3" s="172"/>
      <c r="DS3" s="172"/>
      <c r="DT3" s="182"/>
      <c r="DU3" s="172"/>
      <c r="DV3" s="179"/>
      <c r="DW3" s="179"/>
      <c r="DX3" s="172"/>
      <c r="DY3" s="172"/>
      <c r="DZ3" s="172"/>
      <c r="EA3" s="182"/>
      <c r="EB3" s="172"/>
      <c r="EC3" s="186"/>
      <c r="ED3" s="179"/>
      <c r="EE3" s="172"/>
      <c r="EF3" s="172"/>
      <c r="EG3" s="172"/>
      <c r="EH3" s="182"/>
      <c r="EI3" s="172"/>
      <c r="EK3" s="12"/>
      <c r="EL3" s="13" t="s">
        <v>43</v>
      </c>
      <c r="EM3" s="13" t="s">
        <v>148</v>
      </c>
      <c r="EN3" s="13" t="s">
        <v>242</v>
      </c>
      <c r="EO3" s="13" t="s">
        <v>243</v>
      </c>
      <c r="EP3" s="13" t="s">
        <v>151</v>
      </c>
      <c r="EQ3" s="13" t="s">
        <v>1</v>
      </c>
      <c r="ER3" s="14" t="s">
        <v>2</v>
      </c>
    </row>
    <row r="4" spans="1:148" ht="37" customHeight="1" x14ac:dyDescent="0.25">
      <c r="B4" s="15" t="s">
        <v>84</v>
      </c>
      <c r="C4" s="15" t="s">
        <v>111</v>
      </c>
      <c r="D4" s="15" t="s">
        <v>114</v>
      </c>
      <c r="E4" s="15" t="s">
        <v>133</v>
      </c>
      <c r="F4" s="15" t="s">
        <v>560</v>
      </c>
      <c r="G4" s="16" t="s">
        <v>664</v>
      </c>
      <c r="H4" s="15"/>
      <c r="I4" s="15" t="s">
        <v>433</v>
      </c>
      <c r="J4" s="15" t="s">
        <v>435</v>
      </c>
      <c r="K4" s="15" t="s">
        <v>435</v>
      </c>
      <c r="L4" s="15" t="s">
        <v>665</v>
      </c>
      <c r="M4" s="15" t="s">
        <v>87</v>
      </c>
      <c r="N4" s="15" t="s">
        <v>92</v>
      </c>
      <c r="O4" s="21">
        <v>76</v>
      </c>
      <c r="P4" s="18" t="s">
        <v>666</v>
      </c>
      <c r="Q4" s="19" t="s">
        <v>97</v>
      </c>
      <c r="R4" s="18" t="s">
        <v>419</v>
      </c>
      <c r="S4" s="18" t="s">
        <v>1045</v>
      </c>
      <c r="T4" s="18" t="s">
        <v>298</v>
      </c>
      <c r="U4" s="18" t="s">
        <v>332</v>
      </c>
      <c r="V4" s="18">
        <v>15</v>
      </c>
      <c r="W4" s="18" t="s">
        <v>667</v>
      </c>
      <c r="X4" s="19" t="s">
        <v>256</v>
      </c>
      <c r="Y4" s="20"/>
      <c r="Z4" s="20"/>
      <c r="AA4" s="20"/>
      <c r="AB4" s="20"/>
      <c r="AC4" s="20"/>
      <c r="AD4" s="20"/>
      <c r="AE4" s="20"/>
      <c r="AF4" s="20"/>
      <c r="AG4" s="20"/>
      <c r="AH4" s="21"/>
      <c r="AI4" s="21"/>
      <c r="AJ4" s="21"/>
      <c r="AK4" s="21"/>
      <c r="AL4" s="21"/>
      <c r="AM4" s="21"/>
      <c r="AN4" s="21"/>
      <c r="AO4" s="21"/>
      <c r="AP4" s="21"/>
      <c r="AQ4" s="21"/>
      <c r="AR4" s="22"/>
      <c r="AS4" s="21"/>
      <c r="AT4" s="21">
        <v>0</v>
      </c>
      <c r="AU4" s="21">
        <v>0</v>
      </c>
      <c r="AV4" s="21">
        <v>90</v>
      </c>
      <c r="AW4" s="21">
        <v>90</v>
      </c>
      <c r="AX4" s="21">
        <v>90</v>
      </c>
      <c r="AY4" s="21">
        <v>90</v>
      </c>
      <c r="AZ4" s="15"/>
      <c r="BA4" s="15"/>
      <c r="BB4" s="15"/>
      <c r="BC4" s="15"/>
      <c r="BD4" s="23"/>
      <c r="BE4" s="23">
        <v>0</v>
      </c>
      <c r="BF4" s="24" t="s">
        <v>1046</v>
      </c>
      <c r="BG4" s="25">
        <f t="shared" ref="BG4" si="0">IFERROR(BD4/AX4,0)</f>
        <v>0</v>
      </c>
      <c r="BH4" s="26">
        <f t="shared" ref="BH4" si="1">IFERROR(BE4/AX4,0)</f>
        <v>0</v>
      </c>
      <c r="BI4" s="24" t="s">
        <v>50</v>
      </c>
      <c r="BJ4" s="24" t="s">
        <v>1047</v>
      </c>
      <c r="BK4" s="23"/>
      <c r="BL4" s="23"/>
      <c r="BM4" s="24" t="s">
        <v>1046</v>
      </c>
      <c r="BN4" s="26">
        <f t="shared" ref="BN4" si="2">+IFERROR(BK4/AX4,0)</f>
        <v>0</v>
      </c>
      <c r="BO4" s="27">
        <f t="shared" ref="BO4" si="3">+IF(BP4="SI",IFERROR((IF(BP4="SI",BL4,0)/AX4),"REVISAR"),BH4)</f>
        <v>0</v>
      </c>
      <c r="BP4" s="24" t="s">
        <v>50</v>
      </c>
      <c r="BQ4" s="28" t="s">
        <v>1048</v>
      </c>
      <c r="BR4" s="29">
        <v>15</v>
      </c>
      <c r="BS4" s="101">
        <v>15</v>
      </c>
      <c r="BT4" s="130" t="s">
        <v>1049</v>
      </c>
      <c r="BU4" s="26">
        <f t="shared" ref="BU4" si="4">+IFERROR(BR4/AX4,0)</f>
        <v>0.16666666666666666</v>
      </c>
      <c r="BV4" s="27">
        <f t="shared" ref="BV4" si="5">+IF(BW4="SI",IFERROR((IF(BW4="SI",BS4,0)/AX4),"REVISAR"),BO4)</f>
        <v>0.16666666666666666</v>
      </c>
      <c r="BW4" s="24" t="s">
        <v>50</v>
      </c>
      <c r="BX4" s="24" t="s">
        <v>1050</v>
      </c>
      <c r="BY4" s="23">
        <v>15</v>
      </c>
      <c r="BZ4" s="23"/>
      <c r="CA4" s="24"/>
      <c r="CB4" s="26">
        <f t="shared" ref="CB4" si="6">+IFERROR(BY4/AX4,0)</f>
        <v>0.16666666666666666</v>
      </c>
      <c r="CC4" s="27">
        <f t="shared" ref="CC4" si="7">+IF(CD4="SI",IFERROR((IF(CD4="SI",BZ4,0)/AX4),"REVISAR"),BV4)</f>
        <v>0.16666666666666666</v>
      </c>
      <c r="CD4" s="24" t="s">
        <v>49</v>
      </c>
      <c r="CE4" s="24"/>
      <c r="CF4" s="23">
        <v>15</v>
      </c>
      <c r="CG4" s="23"/>
      <c r="CH4" s="24"/>
      <c r="CI4" s="26">
        <f t="shared" ref="CI4" si="8">+IFERROR(CF4/AX4,0)</f>
        <v>0.16666666666666666</v>
      </c>
      <c r="CJ4" s="27">
        <f t="shared" ref="CJ4" si="9">+IF(CK4="SI",IFERROR((IF(CK4="SI",CG4,0)/AX4),"REVISAR"),CC4)</f>
        <v>0.16666666666666666</v>
      </c>
      <c r="CK4" s="24" t="s">
        <v>49</v>
      </c>
      <c r="CL4" s="24"/>
      <c r="CM4" s="187">
        <v>40</v>
      </c>
      <c r="CN4" s="187"/>
      <c r="CO4" s="24"/>
      <c r="CP4" s="26">
        <f t="shared" ref="CP4" si="10">+IFERROR(CM4/AX4,0)</f>
        <v>0.44444444444444442</v>
      </c>
      <c r="CQ4" s="27">
        <f t="shared" ref="CQ4" si="11">+IF(CR4="SI",IFERROR((IF(CR4="SI",CN4,0)/AX4),"REVISAR"),CJ4)</f>
        <v>0.16666666666666666</v>
      </c>
      <c r="CR4" s="24" t="s">
        <v>49</v>
      </c>
      <c r="CS4" s="24"/>
      <c r="CT4" s="23">
        <v>40</v>
      </c>
      <c r="CU4" s="23"/>
      <c r="CV4" s="24"/>
      <c r="CW4" s="26">
        <f t="shared" ref="CW4" si="12">+IFERROR(CT4/AX4,0)</f>
        <v>0.44444444444444442</v>
      </c>
      <c r="CX4" s="27">
        <f t="shared" ref="CX4" si="13">+IF(CY4="SI",IFERROR((IF(CY4="SI",CU4,0)/AX4),"REVISAR"),CQ4)</f>
        <v>0.16666666666666666</v>
      </c>
      <c r="CY4" s="24" t="s">
        <v>49</v>
      </c>
      <c r="CZ4" s="24"/>
      <c r="DA4" s="23">
        <v>40</v>
      </c>
      <c r="DB4" s="23"/>
      <c r="DC4" s="24"/>
      <c r="DD4" s="26">
        <f t="shared" ref="DD4" si="14">+IFERROR(DA4/AX4,0)</f>
        <v>0.44444444444444442</v>
      </c>
      <c r="DE4" s="27">
        <f t="shared" ref="DE4" si="15">+IF(DF4="SI",IFERROR((IF(DF4="SI",DB4,0)/AX4),"REVISAR"),CX4)</f>
        <v>0.16666666666666666</v>
      </c>
      <c r="DF4" s="24" t="s">
        <v>49</v>
      </c>
      <c r="DG4" s="24"/>
      <c r="DH4" s="23">
        <v>65</v>
      </c>
      <c r="DI4" s="23"/>
      <c r="DJ4" s="24"/>
      <c r="DK4" s="26">
        <f t="shared" ref="DK4" si="16">+IFERROR(DH4/AX4,0)</f>
        <v>0.72222222222222221</v>
      </c>
      <c r="DL4" s="27">
        <f t="shared" ref="DL4" si="17">+IF(DM4="SI",IFERROR((IF(DM4="SI",DI4,0)/AX4),"REVISAR"),DE4)</f>
        <v>0.16666666666666666</v>
      </c>
      <c r="DM4" s="24" t="s">
        <v>49</v>
      </c>
      <c r="DN4" s="24"/>
      <c r="DO4" s="23">
        <v>65</v>
      </c>
      <c r="DP4" s="23"/>
      <c r="DQ4" s="24"/>
      <c r="DR4" s="26">
        <f t="shared" ref="DR4" si="18">+IFERROR(DO4/AX4,0)</f>
        <v>0.72222222222222221</v>
      </c>
      <c r="DS4" s="27">
        <f t="shared" ref="DS4" si="19">+IF(DT4="SI",IFERROR((IF(DT4="SI",DP4,0)/AX4),"REVISAR"),DL4)</f>
        <v>0.16666666666666666</v>
      </c>
      <c r="DT4" s="24" t="s">
        <v>49</v>
      </c>
      <c r="DU4" s="24"/>
      <c r="DV4" s="23">
        <v>65</v>
      </c>
      <c r="DW4" s="23"/>
      <c r="DX4" s="24"/>
      <c r="DY4" s="26">
        <f t="shared" ref="DY4" si="20">+IFERROR(DV4/AX4,0)</f>
        <v>0.72222222222222221</v>
      </c>
      <c r="DZ4" s="27">
        <f t="shared" ref="DZ4" si="21">+IF(EA4="SI",IFERROR((IF(EA4="SI",DW4,0)/AX4),"REVISAR"),DS4)</f>
        <v>0.16666666666666666</v>
      </c>
      <c r="EA4" s="24" t="s">
        <v>49</v>
      </c>
      <c r="EB4" s="24"/>
      <c r="EC4" s="30">
        <v>90</v>
      </c>
      <c r="ED4" s="23"/>
      <c r="EE4" s="24"/>
      <c r="EF4" s="26">
        <f t="shared" ref="EF4" si="22">+IFERROR(EC4/AX4,0)</f>
        <v>1</v>
      </c>
      <c r="EG4" s="27">
        <f t="shared" ref="EG4" si="23">+IF(EH4="SI",IFERROR((IF(EH4="SI",ED4,0)/AX4),"REVISAR"),DZ4)</f>
        <v>0.16666666666666666</v>
      </c>
      <c r="EH4" s="24" t="s">
        <v>49</v>
      </c>
      <c r="EI4" s="24"/>
      <c r="EJ4" s="31">
        <v>2026</v>
      </c>
    </row>
    <row r="5" spans="1:148" ht="19" x14ac:dyDescent="0.25">
      <c r="B5" s="107"/>
      <c r="C5" s="107"/>
      <c r="D5" s="107"/>
      <c r="E5" s="107"/>
      <c r="F5" s="107"/>
      <c r="G5" s="108"/>
      <c r="H5" s="107"/>
      <c r="I5" s="107"/>
      <c r="J5" s="107"/>
      <c r="K5" s="107"/>
      <c r="L5" s="107"/>
      <c r="M5" s="107"/>
      <c r="N5" s="107"/>
      <c r="O5" s="109"/>
      <c r="P5" s="110"/>
      <c r="Q5" s="111"/>
      <c r="R5" s="110"/>
      <c r="S5" s="110"/>
      <c r="T5" s="110"/>
      <c r="U5" s="110"/>
      <c r="V5" s="110"/>
      <c r="W5" s="110"/>
      <c r="X5" s="112"/>
      <c r="Y5" s="113"/>
      <c r="Z5" s="113"/>
      <c r="AA5" s="113"/>
      <c r="AB5" s="113"/>
      <c r="AC5" s="113"/>
      <c r="AD5" s="113"/>
      <c r="AE5" s="113"/>
      <c r="AF5" s="113"/>
      <c r="AG5" s="113"/>
      <c r="AH5" s="109"/>
      <c r="AI5" s="109"/>
      <c r="AJ5" s="109"/>
      <c r="AK5" s="109"/>
      <c r="AL5" s="109"/>
      <c r="AM5" s="109"/>
      <c r="AN5" s="109"/>
      <c r="AO5" s="109"/>
      <c r="AP5" s="109"/>
      <c r="AQ5" s="109"/>
      <c r="AR5" s="111"/>
      <c r="AS5" s="109"/>
      <c r="AT5" s="109"/>
      <c r="AU5" s="109"/>
      <c r="AV5" s="219"/>
      <c r="AW5" s="219"/>
      <c r="AX5" s="219"/>
      <c r="AY5" s="219"/>
      <c r="AZ5" s="220"/>
      <c r="BA5" s="220"/>
      <c r="BB5" s="220"/>
      <c r="BC5" s="220"/>
      <c r="BD5" s="114"/>
      <c r="BE5" s="114"/>
      <c r="BF5" s="114"/>
      <c r="BG5" s="115"/>
      <c r="BH5" s="114"/>
      <c r="BI5" s="114"/>
      <c r="BJ5" s="114"/>
      <c r="BK5" s="114"/>
      <c r="BL5" s="114"/>
      <c r="BM5" s="114"/>
      <c r="BN5" s="114"/>
      <c r="BO5" s="114"/>
      <c r="BP5" s="114"/>
      <c r="BQ5" s="115"/>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114"/>
      <c r="CR5" s="114"/>
      <c r="CS5" s="114"/>
      <c r="CT5" s="114"/>
      <c r="CU5" s="114"/>
      <c r="CV5" s="114"/>
      <c r="CW5" s="114"/>
      <c r="CX5" s="114"/>
      <c r="CY5" s="114"/>
      <c r="CZ5" s="114"/>
      <c r="DA5" s="114"/>
      <c r="DB5" s="114"/>
      <c r="DC5" s="114"/>
      <c r="DD5" s="114"/>
      <c r="DE5" s="114"/>
      <c r="DF5" s="114"/>
      <c r="DG5" s="114"/>
      <c r="DH5" s="114"/>
      <c r="DI5" s="114"/>
      <c r="DJ5" s="114"/>
      <c r="DK5" s="114"/>
      <c r="DL5" s="114"/>
      <c r="DM5" s="114"/>
      <c r="DN5" s="114"/>
      <c r="DO5" s="114"/>
      <c r="DP5" s="114"/>
      <c r="DQ5" s="114"/>
      <c r="DR5" s="114"/>
      <c r="DS5" s="114"/>
      <c r="DT5" s="114"/>
      <c r="DU5" s="114"/>
      <c r="DV5" s="114"/>
      <c r="DW5" s="114"/>
      <c r="DX5" s="114"/>
      <c r="DY5" s="114"/>
      <c r="DZ5" s="114"/>
      <c r="EA5" s="114"/>
      <c r="EB5" s="114"/>
      <c r="EC5" s="116"/>
      <c r="ED5" s="114"/>
      <c r="EE5" s="114"/>
      <c r="EF5" s="114"/>
      <c r="EG5" s="114"/>
      <c r="EH5" s="114"/>
      <c r="EI5" s="114"/>
      <c r="EJ5" s="31"/>
    </row>
    <row r="6" spans="1:148" ht="19" x14ac:dyDescent="0.25">
      <c r="B6" s="118" t="s">
        <v>66</v>
      </c>
      <c r="C6" s="118" t="s">
        <v>66</v>
      </c>
      <c r="D6" s="118" t="s">
        <v>66</v>
      </c>
      <c r="E6" s="118" t="s">
        <v>66</v>
      </c>
      <c r="F6" s="118" t="s">
        <v>66</v>
      </c>
      <c r="G6" s="118" t="s">
        <v>66</v>
      </c>
      <c r="H6" s="118" t="s">
        <v>66</v>
      </c>
      <c r="I6" s="118" t="s">
        <v>66</v>
      </c>
      <c r="J6" s="118" t="s">
        <v>66</v>
      </c>
      <c r="K6" s="118" t="s">
        <v>66</v>
      </c>
      <c r="L6" s="118" t="s">
        <v>66</v>
      </c>
      <c r="M6" s="118" t="s">
        <v>66</v>
      </c>
      <c r="N6" s="118" t="s">
        <v>66</v>
      </c>
      <c r="O6" s="119" t="s">
        <v>66</v>
      </c>
      <c r="P6" s="119" t="s">
        <v>66</v>
      </c>
      <c r="Q6" s="119" t="s">
        <v>66</v>
      </c>
      <c r="R6" s="119" t="s">
        <v>66</v>
      </c>
      <c r="S6" s="119" t="s">
        <v>66</v>
      </c>
      <c r="T6" s="119" t="s">
        <v>66</v>
      </c>
      <c r="U6" s="119" t="s">
        <v>66</v>
      </c>
      <c r="V6" s="119" t="s">
        <v>66</v>
      </c>
      <c r="W6" s="119" t="s">
        <v>66</v>
      </c>
      <c r="X6" s="119" t="s">
        <v>66</v>
      </c>
      <c r="Y6" s="119" t="s">
        <v>66</v>
      </c>
      <c r="Z6" s="119" t="s">
        <v>66</v>
      </c>
      <c r="AA6" s="119" t="s">
        <v>66</v>
      </c>
      <c r="AB6" s="119" t="s">
        <v>66</v>
      </c>
      <c r="AC6" s="119" t="s">
        <v>66</v>
      </c>
      <c r="AD6" s="119" t="s">
        <v>66</v>
      </c>
      <c r="AE6" s="119" t="s">
        <v>66</v>
      </c>
      <c r="AF6" s="119" t="s">
        <v>66</v>
      </c>
      <c r="AG6" s="119" t="s">
        <v>66</v>
      </c>
      <c r="AH6" s="119" t="s">
        <v>66</v>
      </c>
      <c r="AI6" s="119" t="s">
        <v>66</v>
      </c>
      <c r="AJ6" s="119" t="s">
        <v>66</v>
      </c>
      <c r="AK6" s="119" t="s">
        <v>66</v>
      </c>
      <c r="AL6" s="119" t="s">
        <v>66</v>
      </c>
      <c r="AM6" s="119" t="s">
        <v>66</v>
      </c>
      <c r="AN6" s="119" t="s">
        <v>66</v>
      </c>
      <c r="AO6" s="119" t="s">
        <v>66</v>
      </c>
      <c r="AP6" s="119" t="s">
        <v>66</v>
      </c>
      <c r="AQ6" s="119" t="s">
        <v>66</v>
      </c>
      <c r="AR6" s="119" t="s">
        <v>66</v>
      </c>
      <c r="AS6" s="119" t="s">
        <v>66</v>
      </c>
      <c r="AT6" s="119" t="s">
        <v>66</v>
      </c>
      <c r="AU6" s="119" t="s">
        <v>66</v>
      </c>
      <c r="AV6" s="119" t="s">
        <v>66</v>
      </c>
      <c r="AW6" s="119" t="s">
        <v>66</v>
      </c>
      <c r="AX6" s="119" t="s">
        <v>66</v>
      </c>
      <c r="AY6" s="119" t="s">
        <v>66</v>
      </c>
      <c r="AZ6" s="119" t="s">
        <v>66</v>
      </c>
      <c r="BA6" s="119" t="s">
        <v>66</v>
      </c>
      <c r="BB6" s="119" t="s">
        <v>66</v>
      </c>
      <c r="BC6" s="119" t="s">
        <v>66</v>
      </c>
      <c r="BD6" s="119" t="s">
        <v>66</v>
      </c>
      <c r="BE6" s="119"/>
      <c r="BF6" s="119"/>
      <c r="BG6" s="119"/>
      <c r="BH6" s="119"/>
      <c r="BI6" s="119"/>
      <c r="BJ6" s="119"/>
      <c r="BK6" s="119" t="s">
        <v>66</v>
      </c>
      <c r="BL6" s="119"/>
      <c r="BM6" s="119"/>
      <c r="BN6" s="119"/>
      <c r="BO6" s="119"/>
      <c r="BP6" s="119"/>
      <c r="BQ6" s="119"/>
      <c r="BR6" s="119" t="s">
        <v>66</v>
      </c>
      <c r="BS6" s="119"/>
      <c r="BT6" s="119"/>
      <c r="BU6" s="119"/>
      <c r="BV6" s="119"/>
      <c r="BW6" s="119"/>
      <c r="BX6" s="119"/>
      <c r="BY6" s="119" t="s">
        <v>66</v>
      </c>
      <c r="BZ6" s="119"/>
      <c r="CA6" s="119"/>
      <c r="CB6" s="119"/>
      <c r="CC6" s="119"/>
      <c r="CD6" s="119"/>
      <c r="CE6" s="119"/>
      <c r="CF6" s="119" t="s">
        <v>66</v>
      </c>
      <c r="CG6" s="119"/>
      <c r="CH6" s="119"/>
      <c r="CI6" s="119"/>
      <c r="CJ6" s="119"/>
      <c r="CK6" s="119"/>
      <c r="CL6" s="119"/>
      <c r="CM6" s="119" t="s">
        <v>66</v>
      </c>
      <c r="CN6" s="119"/>
      <c r="CO6" s="119"/>
      <c r="CP6" s="119"/>
      <c r="CQ6" s="119"/>
      <c r="CR6" s="119"/>
      <c r="CS6" s="119"/>
      <c r="CT6" s="119" t="s">
        <v>66</v>
      </c>
      <c r="CU6" s="119"/>
      <c r="CV6" s="119"/>
      <c r="CW6" s="119"/>
      <c r="CX6" s="119"/>
      <c r="CY6" s="119"/>
      <c r="CZ6" s="119"/>
      <c r="DA6" s="119" t="s">
        <v>66</v>
      </c>
      <c r="DB6" s="119"/>
      <c r="DC6" s="119"/>
      <c r="DD6" s="119"/>
      <c r="DE6" s="119"/>
      <c r="DF6" s="119"/>
      <c r="DG6" s="119"/>
      <c r="DH6" s="119" t="s">
        <v>66</v>
      </c>
      <c r="DI6" s="119"/>
      <c r="DJ6" s="119"/>
      <c r="DK6" s="119"/>
      <c r="DL6" s="119"/>
      <c r="DM6" s="119"/>
      <c r="DN6" s="119"/>
      <c r="DO6" s="119" t="s">
        <v>66</v>
      </c>
      <c r="DP6" s="119"/>
      <c r="DQ6" s="119"/>
      <c r="DR6" s="119"/>
      <c r="DS6" s="119"/>
      <c r="DT6" s="119"/>
      <c r="DU6" s="119"/>
      <c r="DV6" s="119" t="s">
        <v>66</v>
      </c>
      <c r="DW6" s="119"/>
      <c r="DX6" s="119"/>
      <c r="DY6" s="119"/>
      <c r="DZ6" s="119"/>
      <c r="EA6" s="119"/>
      <c r="EB6" s="119"/>
      <c r="EC6" s="119" t="s">
        <v>66</v>
      </c>
      <c r="ED6" s="119"/>
      <c r="EE6" s="119"/>
      <c r="EF6" s="119"/>
      <c r="EG6" s="119"/>
      <c r="EH6" s="119"/>
      <c r="EI6" s="119"/>
      <c r="EJ6" s="119"/>
    </row>
    <row r="7" spans="1:148" ht="19" x14ac:dyDescent="0.25"/>
    <row r="8" spans="1:148" ht="19" x14ac:dyDescent="0.25"/>
    <row r="9" spans="1:148" ht="19" x14ac:dyDescent="0.25"/>
    <row r="10" spans="1:148" ht="19" x14ac:dyDescent="0.25"/>
    <row r="11" spans="1:148" ht="19" x14ac:dyDescent="0.25"/>
    <row r="12" spans="1:148" ht="19" x14ac:dyDescent="0.25"/>
    <row r="13" spans="1:148" ht="19" x14ac:dyDescent="0.25"/>
    <row r="14" spans="1:148" ht="19" x14ac:dyDescent="0.25"/>
    <row r="15" spans="1:148" ht="19" x14ac:dyDescent="0.25"/>
    <row r="16" spans="1:148" ht="19" x14ac:dyDescent="0.25"/>
    <row r="17" ht="19" x14ac:dyDescent="0.25"/>
    <row r="18" ht="19" x14ac:dyDescent="0.25"/>
    <row r="19" ht="19" x14ac:dyDescent="0.25"/>
    <row r="20" ht="19" x14ac:dyDescent="0.25"/>
    <row r="21" ht="19" x14ac:dyDescent="0.25"/>
    <row r="22" ht="19" x14ac:dyDescent="0.25"/>
    <row r="23" ht="19" x14ac:dyDescent="0.25"/>
    <row r="24" ht="19" x14ac:dyDescent="0.25"/>
    <row r="25" ht="19" x14ac:dyDescent="0.25"/>
    <row r="26" ht="19" x14ac:dyDescent="0.25"/>
    <row r="27" ht="19" x14ac:dyDescent="0.25"/>
    <row r="28" ht="19" x14ac:dyDescent="0.25"/>
    <row r="29" ht="19" x14ac:dyDescent="0.25"/>
    <row r="30" ht="19" x14ac:dyDescent="0.25"/>
    <row r="31" ht="19" x14ac:dyDescent="0.25"/>
    <row r="32" ht="19" x14ac:dyDescent="0.25"/>
    <row r="33" ht="19" x14ac:dyDescent="0.25"/>
    <row r="34" ht="19" x14ac:dyDescent="0.25"/>
    <row r="35" ht="19" x14ac:dyDescent="0.25"/>
    <row r="36" ht="19" x14ac:dyDescent="0.25"/>
    <row r="37" ht="19" x14ac:dyDescent="0.25"/>
    <row r="38" ht="19" x14ac:dyDescent="0.25"/>
    <row r="39" ht="19" x14ac:dyDescent="0.25"/>
    <row r="40" ht="19" x14ac:dyDescent="0.25"/>
    <row r="41" ht="19" x14ac:dyDescent="0.25"/>
    <row r="42" ht="19" x14ac:dyDescent="0.25"/>
    <row r="43" ht="19" x14ac:dyDescent="0.25"/>
    <row r="44" ht="19" x14ac:dyDescent="0.25"/>
    <row r="45" ht="19" x14ac:dyDescent="0.25"/>
    <row r="46" ht="19" x14ac:dyDescent="0.25"/>
    <row r="47" ht="19" x14ac:dyDescent="0.25"/>
    <row r="48" ht="19" x14ac:dyDescent="0.25"/>
    <row r="49" ht="19" x14ac:dyDescent="0.25"/>
    <row r="50" ht="19" x14ac:dyDescent="0.25"/>
    <row r="51" ht="19" x14ac:dyDescent="0.25"/>
    <row r="52" ht="19" x14ac:dyDescent="0.25"/>
    <row r="53" ht="19" x14ac:dyDescent="0.25"/>
    <row r="54" ht="19" x14ac:dyDescent="0.25"/>
    <row r="55" ht="19" x14ac:dyDescent="0.25"/>
    <row r="56" ht="19" x14ac:dyDescent="0.25"/>
    <row r="57" ht="19" x14ac:dyDescent="0.25"/>
    <row r="58" ht="19" x14ac:dyDescent="0.25"/>
    <row r="59" ht="19" x14ac:dyDescent="0.25"/>
    <row r="60" ht="19" x14ac:dyDescent="0.25"/>
    <row r="61" ht="19" x14ac:dyDescent="0.25"/>
    <row r="62" ht="19" x14ac:dyDescent="0.25"/>
    <row r="63" ht="19" x14ac:dyDescent="0.25"/>
    <row r="64" ht="19" x14ac:dyDescent="0.25"/>
    <row r="65" ht="19" x14ac:dyDescent="0.25"/>
    <row r="66" ht="19" x14ac:dyDescent="0.25"/>
    <row r="67" ht="19" x14ac:dyDescent="0.25"/>
    <row r="68" ht="19" x14ac:dyDescent="0.25"/>
    <row r="69" ht="19" x14ac:dyDescent="0.25"/>
    <row r="70" ht="19" x14ac:dyDescent="0.25"/>
    <row r="71" ht="19" x14ac:dyDescent="0.25"/>
    <row r="72" ht="19" x14ac:dyDescent="0.25"/>
    <row r="73" ht="19" x14ac:dyDescent="0.25"/>
    <row r="74" ht="19" x14ac:dyDescent="0.25"/>
    <row r="75" ht="19" x14ac:dyDescent="0.25"/>
    <row r="76" ht="19" x14ac:dyDescent="0.25"/>
    <row r="77" ht="19" x14ac:dyDescent="0.25"/>
    <row r="78" ht="19" x14ac:dyDescent="0.25"/>
    <row r="79" ht="19" x14ac:dyDescent="0.25"/>
    <row r="80" ht="19" x14ac:dyDescent="0.25"/>
    <row r="81" ht="19" x14ac:dyDescent="0.25"/>
    <row r="82" ht="19" x14ac:dyDescent="0.25"/>
    <row r="83" ht="19" x14ac:dyDescent="0.25"/>
    <row r="84" ht="19" x14ac:dyDescent="0.25"/>
    <row r="85" ht="19" x14ac:dyDescent="0.25"/>
    <row r="86" ht="19" x14ac:dyDescent="0.25"/>
    <row r="87" ht="19" x14ac:dyDescent="0.25"/>
    <row r="88" ht="19" x14ac:dyDescent="0.25"/>
    <row r="89" ht="19" x14ac:dyDescent="0.25"/>
    <row r="90" ht="19" x14ac:dyDescent="0.25"/>
    <row r="91" ht="19" x14ac:dyDescent="0.25"/>
    <row r="92" ht="19" x14ac:dyDescent="0.25"/>
    <row r="93" ht="19" x14ac:dyDescent="0.25"/>
    <row r="94" ht="19" x14ac:dyDescent="0.25"/>
    <row r="95" ht="19" x14ac:dyDescent="0.25"/>
    <row r="96" ht="19" x14ac:dyDescent="0.25"/>
    <row r="97" ht="19" x14ac:dyDescent="0.25"/>
    <row r="98" ht="19" x14ac:dyDescent="0.25"/>
    <row r="99" ht="19" x14ac:dyDescent="0.25"/>
    <row r="100" ht="19" x14ac:dyDescent="0.25"/>
    <row r="101" ht="19" x14ac:dyDescent="0.25"/>
    <row r="102" ht="19" x14ac:dyDescent="0.25"/>
    <row r="103" ht="19" x14ac:dyDescent="0.25"/>
    <row r="104" ht="19" x14ac:dyDescent="0.25"/>
    <row r="105" ht="19" x14ac:dyDescent="0.25"/>
    <row r="106" ht="19" x14ac:dyDescent="0.25"/>
    <row r="107" ht="19" x14ac:dyDescent="0.25"/>
    <row r="108" ht="19" x14ac:dyDescent="0.25"/>
    <row r="109" ht="19" x14ac:dyDescent="0.25"/>
    <row r="110" ht="19" x14ac:dyDescent="0.25"/>
    <row r="111" ht="19" x14ac:dyDescent="0.25"/>
    <row r="112" ht="19" x14ac:dyDescent="0.25"/>
    <row r="113" ht="19" x14ac:dyDescent="0.25"/>
    <row r="114" ht="19" x14ac:dyDescent="0.25"/>
    <row r="115" ht="19" x14ac:dyDescent="0.25"/>
    <row r="116" ht="19" x14ac:dyDescent="0.25"/>
    <row r="117" ht="19" x14ac:dyDescent="0.25"/>
    <row r="118" ht="19" x14ac:dyDescent="0.25"/>
    <row r="119" ht="19" x14ac:dyDescent="0.25"/>
    <row r="120" ht="19" x14ac:dyDescent="0.25"/>
    <row r="121" ht="19" x14ac:dyDescent="0.25"/>
    <row r="122" ht="19" x14ac:dyDescent="0.25"/>
    <row r="123" ht="19" x14ac:dyDescent="0.25"/>
    <row r="124" ht="19" x14ac:dyDescent="0.25"/>
    <row r="125" ht="19" x14ac:dyDescent="0.25"/>
    <row r="126" ht="19" x14ac:dyDescent="0.25"/>
    <row r="127" ht="19" x14ac:dyDescent="0.25"/>
    <row r="128" ht="19" x14ac:dyDescent="0.25"/>
    <row r="129" ht="19" x14ac:dyDescent="0.25"/>
    <row r="130" ht="19" x14ac:dyDescent="0.25"/>
    <row r="131" ht="19" x14ac:dyDescent="0.25"/>
    <row r="132" ht="19" x14ac:dyDescent="0.25"/>
    <row r="133" ht="19" x14ac:dyDescent="0.25"/>
    <row r="134" ht="19" x14ac:dyDescent="0.25"/>
    <row r="135" ht="19" x14ac:dyDescent="0.25"/>
    <row r="136" ht="19" x14ac:dyDescent="0.25"/>
    <row r="137" ht="19" x14ac:dyDescent="0.25"/>
    <row r="138" ht="19" x14ac:dyDescent="0.25"/>
    <row r="139" ht="19" x14ac:dyDescent="0.25"/>
    <row r="140" ht="19" x14ac:dyDescent="0.25"/>
    <row r="141" ht="19" x14ac:dyDescent="0.25"/>
    <row r="142" ht="19" x14ac:dyDescent="0.25"/>
    <row r="143" ht="19" x14ac:dyDescent="0.25"/>
    <row r="144" ht="19" x14ac:dyDescent="0.25"/>
    <row r="145" ht="19" x14ac:dyDescent="0.25"/>
    <row r="146" ht="19" x14ac:dyDescent="0.25"/>
    <row r="147" ht="19" x14ac:dyDescent="0.25"/>
    <row r="148" ht="19" x14ac:dyDescent="0.25"/>
    <row r="149" ht="19" x14ac:dyDescent="0.25"/>
    <row r="150" ht="19" x14ac:dyDescent="0.25"/>
    <row r="151" ht="19" x14ac:dyDescent="0.25"/>
    <row r="152" ht="19" x14ac:dyDescent="0.25"/>
    <row r="153" ht="19" x14ac:dyDescent="0.25"/>
    <row r="154" ht="19" x14ac:dyDescent="0.25"/>
    <row r="155" ht="19" x14ac:dyDescent="0.25"/>
    <row r="156" ht="19" x14ac:dyDescent="0.25"/>
    <row r="157" ht="19" x14ac:dyDescent="0.25"/>
    <row r="158" ht="19" x14ac:dyDescent="0.25"/>
    <row r="159" ht="19" x14ac:dyDescent="0.25"/>
    <row r="160" ht="19" x14ac:dyDescent="0.25"/>
    <row r="161" ht="19" x14ac:dyDescent="0.25"/>
  </sheetData>
  <autoFilter ref="E2:G4" xr:uid="{03C6708F-2EA4-0946-A935-689A998A51B6}"/>
  <mergeCells count="142">
    <mergeCell ref="ED2:ED3"/>
    <mergeCell ref="EE2:EE3"/>
    <mergeCell ref="EF2:EF3"/>
    <mergeCell ref="EG2:EG3"/>
    <mergeCell ref="EH2:EH3"/>
    <mergeCell ref="EI2:EI3"/>
    <mergeCell ref="DX2:DX3"/>
    <mergeCell ref="DY2:DY3"/>
    <mergeCell ref="DZ2:DZ3"/>
    <mergeCell ref="EA2:EA3"/>
    <mergeCell ref="EB2:EB3"/>
    <mergeCell ref="EC2:EC3"/>
    <mergeCell ref="DR2:DR3"/>
    <mergeCell ref="DS2:DS3"/>
    <mergeCell ref="DT2:DT3"/>
    <mergeCell ref="DU2:DU3"/>
    <mergeCell ref="DV2:DV3"/>
    <mergeCell ref="DW2:DW3"/>
    <mergeCell ref="DL2:DL3"/>
    <mergeCell ref="DM2:DM3"/>
    <mergeCell ref="DN2:DN3"/>
    <mergeCell ref="DO2:DO3"/>
    <mergeCell ref="DP2:DP3"/>
    <mergeCell ref="DQ2:DQ3"/>
    <mergeCell ref="DF2:DF3"/>
    <mergeCell ref="DG2:DG3"/>
    <mergeCell ref="DH2:DH3"/>
    <mergeCell ref="DI2:DI3"/>
    <mergeCell ref="DJ2:DJ3"/>
    <mergeCell ref="DK2:DK3"/>
    <mergeCell ref="CZ2:CZ3"/>
    <mergeCell ref="DA2:DA3"/>
    <mergeCell ref="DB2:DB3"/>
    <mergeCell ref="DC2:DC3"/>
    <mergeCell ref="DD2:DD3"/>
    <mergeCell ref="DE2:DE3"/>
    <mergeCell ref="CT2:CT3"/>
    <mergeCell ref="CU2:CU3"/>
    <mergeCell ref="CV2:CV3"/>
    <mergeCell ref="CW2:CW3"/>
    <mergeCell ref="CX2:CX3"/>
    <mergeCell ref="CY2:CY3"/>
    <mergeCell ref="CN2:CN3"/>
    <mergeCell ref="CO2:CO3"/>
    <mergeCell ref="CP2:CP3"/>
    <mergeCell ref="CQ2:CQ3"/>
    <mergeCell ref="CR2:CR3"/>
    <mergeCell ref="CS2:CS3"/>
    <mergeCell ref="CH2:CH3"/>
    <mergeCell ref="CI2:CI3"/>
    <mergeCell ref="CJ2:CJ3"/>
    <mergeCell ref="CK2:CK3"/>
    <mergeCell ref="CL2:CL3"/>
    <mergeCell ref="CM2:CM3"/>
    <mergeCell ref="CB2:CB3"/>
    <mergeCell ref="CC2:CC3"/>
    <mergeCell ref="CD2:CD3"/>
    <mergeCell ref="CE2:CE3"/>
    <mergeCell ref="CF2:CF3"/>
    <mergeCell ref="CG2:CG3"/>
    <mergeCell ref="BV2:BV3"/>
    <mergeCell ref="BW2:BW3"/>
    <mergeCell ref="BX2:BX3"/>
    <mergeCell ref="BY2:BY3"/>
    <mergeCell ref="BZ2:BZ3"/>
    <mergeCell ref="CA2:CA3"/>
    <mergeCell ref="BP2:BP3"/>
    <mergeCell ref="BQ2:BQ3"/>
    <mergeCell ref="BR2:BR3"/>
    <mergeCell ref="BS2:BS3"/>
    <mergeCell ref="BT2:BT3"/>
    <mergeCell ref="BU2:BU3"/>
    <mergeCell ref="BJ2:BJ3"/>
    <mergeCell ref="BK2:BK3"/>
    <mergeCell ref="BL2:BL3"/>
    <mergeCell ref="BM2:BM3"/>
    <mergeCell ref="BN2:BN3"/>
    <mergeCell ref="BO2:BO3"/>
    <mergeCell ref="BD2:BD3"/>
    <mergeCell ref="BE2:BE3"/>
    <mergeCell ref="BF2:BF3"/>
    <mergeCell ref="BG2:BG3"/>
    <mergeCell ref="BH2:BH3"/>
    <mergeCell ref="BI2:BI3"/>
    <mergeCell ref="AX2:AX3"/>
    <mergeCell ref="AY2:AY3"/>
    <mergeCell ref="AZ2:AZ3"/>
    <mergeCell ref="BA2:BA3"/>
    <mergeCell ref="BB2:BB3"/>
    <mergeCell ref="BC2:BC3"/>
    <mergeCell ref="AR2:AR3"/>
    <mergeCell ref="AS2:AS3"/>
    <mergeCell ref="AT2:AT3"/>
    <mergeCell ref="AU2:AU3"/>
    <mergeCell ref="AV2:AV3"/>
    <mergeCell ref="AW2:AW3"/>
    <mergeCell ref="AL2:AL3"/>
    <mergeCell ref="AM2:AM3"/>
    <mergeCell ref="AN2:AN3"/>
    <mergeCell ref="AO2:AO3"/>
    <mergeCell ref="AP2:AP3"/>
    <mergeCell ref="AQ2:AQ3"/>
    <mergeCell ref="AF2:AF3"/>
    <mergeCell ref="AG2:AG3"/>
    <mergeCell ref="AH2:AH3"/>
    <mergeCell ref="AI2:AI3"/>
    <mergeCell ref="AJ2:AJ3"/>
    <mergeCell ref="AK2:AK3"/>
    <mergeCell ref="U2:U3"/>
    <mergeCell ref="V2:V3"/>
    <mergeCell ref="W2:W3"/>
    <mergeCell ref="X2:X3"/>
    <mergeCell ref="Y2:Y3"/>
    <mergeCell ref="Z2:AE2"/>
    <mergeCell ref="O2:O3"/>
    <mergeCell ref="P2:P3"/>
    <mergeCell ref="Q2:Q3"/>
    <mergeCell ref="R2:R3"/>
    <mergeCell ref="S2:S3"/>
    <mergeCell ref="T2:T3"/>
    <mergeCell ref="I2:I3"/>
    <mergeCell ref="J2:J3"/>
    <mergeCell ref="K2:K3"/>
    <mergeCell ref="L2:L3"/>
    <mergeCell ref="M2:M3"/>
    <mergeCell ref="N2:N3"/>
    <mergeCell ref="AT1:AY1"/>
    <mergeCell ref="AZ1:BC1"/>
    <mergeCell ref="BD1:EI1"/>
    <mergeCell ref="B2:B3"/>
    <mergeCell ref="C2:C3"/>
    <mergeCell ref="D2:D3"/>
    <mergeCell ref="E2:E3"/>
    <mergeCell ref="F2:F3"/>
    <mergeCell ref="G2:G3"/>
    <mergeCell ref="H2:H3"/>
    <mergeCell ref="B1:D1"/>
    <mergeCell ref="E1:G1"/>
    <mergeCell ref="H1:N1"/>
    <mergeCell ref="O1:Y1"/>
    <mergeCell ref="Z1:AN1"/>
    <mergeCell ref="AO1:AS1"/>
  </mergeCells>
  <conditionalFormatting sqref="BI4 BP4 BW4 CD4 CK4 CR4 CY4 DF4 DM4 DT4 EA4 EH4">
    <cfRule type="containsText" dxfId="29" priority="6" operator="containsText" text="Validación Preliminar">
      <formula>NOT(ISERROR(SEARCH("Validación Preliminar",BI4)))</formula>
    </cfRule>
    <cfRule type="containsText" dxfId="28" priority="7" operator="containsText" text="NO">
      <formula>NOT(ISERROR(SEARCH("NO",BI4)))</formula>
    </cfRule>
    <cfRule type="containsText" dxfId="27" priority="8" operator="containsText" text="Pendiente Validar">
      <formula>NOT(ISERROR(SEARCH("Pendiente Validar",BI4)))</formula>
    </cfRule>
    <cfRule type="containsText" dxfId="26" priority="9" operator="containsText" text="SI">
      <formula>NOT(ISERROR(SEARCH("SI",BI4)))</formula>
    </cfRule>
    <cfRule type="containsText" dxfId="25" priority="10" operator="containsText" text="Pendiente Validar">
      <formula>NOT(ISERROR(SEARCH("Pendiente Validar",BI4)))</formula>
    </cfRule>
  </conditionalFormatting>
  <dataValidations count="70">
    <dataValidation allowBlank="1" showInputMessage="1" showErrorMessage="1" promptTitle="Origen" prompt="Instrumento en el cual se definió el indicador. Para 2024 se tienen:_x000a_Plan Marco de Implementación (PMI)_x000a_PND - Sectorial_x000a_PND - Indígenas_x000a_PND - NARP_x000a_PND - Rrom_x000a_Institucional (definidos en PAI)_x000a_" sqref="X2:X3" xr:uid="{49BFF7A6-CEBC-B14C-A5E0-69A6F620369D}"/>
    <dataValidation allowBlank="1" showInputMessage="1" showErrorMessage="1" promptTitle="Macrometa" prompt="Si el indicador hace parte del reporte de alguna &quot;Macrometa&quot; de Presidencia, seleccione la que corresponda de la lista desplegable." sqref="Y2" xr:uid="{74505F61-6B3D-0C41-8068-CC27E43814A0}"/>
    <dataValidation allowBlank="1" showInputMessage="1" showErrorMessage="1" promptTitle="Medio de verificación" prompt="Documento que soporta el avance cuantitativo del indicador." sqref="W2:W3" xr:uid="{D1F3CD3D-B3D5-EF47-AEEF-29A48AFA24C5}"/>
    <dataValidation allowBlank="1" showInputMessage="1" showErrorMessage="1" promptTitle="Tipo de Indicador" prompt="Gestión: Mide cantidad de insumos/recursos utilizados o el avance de las actividades que agregan valor para lograr el producto._x000a_Producto : Bienes y servicios que permitirán alcanzar el resultado esperado._x000a_Resultado: Orientado a alcanzar situación deseada." sqref="Q2:Q3" xr:uid="{82E79AD3-72F7-8F46-95A6-41E8BE5C704F}"/>
    <dataValidation allowBlank="1" showInputMessage="1" showErrorMessage="1" promptTitle="ID Indicador" prompt="Campo registrado por la OAPF." sqref="O2:O3" xr:uid="{3BE8BB4E-91F1-5E47-B255-348EEF2C92E0}"/>
    <dataValidation allowBlank="1" showInputMessage="1" showErrorMessage="1" promptTitle="MIPG" prompt="Seleccione de la lista desplegable la dimensión del Modelo Integrado de Planeación y Gestión (MIPG) a la cual se asocia el indicador." sqref="E2:E3" xr:uid="{0A90C5E6-7F85-444A-8075-543B0067BFC3}"/>
    <dataValidation allowBlank="1" showInputMessage="1" showErrorMessage="1" promptTitle="CONPES (Número documento)" prompt="Diligencie el número del documento (s) CONPES asociados con el indicador." sqref="AR2:AR3" xr:uid="{D1DEC8BA-D214-9148-8263-2908F3A2F2C0}"/>
    <dataValidation allowBlank="1" showInputMessage="1" showErrorMessage="1" promptTitle="Pactos Territoriales" prompt="Marque con &quot;X&quot; si e indicador está asociado con acciones a desarrollar por el MEN en virtud de un Pacto Territorial (Ley 2294 de 2023 PND Art 279. Modifica el artículo 250 de la Ley 1955 de 2019)." sqref="AQ2:AQ3" xr:uid="{8653E485-1F1F-CE40-A535-A1153CC7263A}"/>
    <dataValidation allowBlank="1" showInputMessage="1" showErrorMessage="1" promptTitle="Derechos Humanos" prompt="Marque con &quot;X&quot; si el indicador se relaciona con algún componente del Plan Nacional de Educación en Derechos Humanos (PLANEDH)" sqref="AP2:AP3" xr:uid="{03EBF3C6-40C1-5A48-ACA3-3F2A869DEA2C}"/>
    <dataValidation allowBlank="1" showInputMessage="1" showErrorMessage="1" promptTitle="Iniciativas PPI" prompt="Marque con &quot;X&quot; si el indicador está asociado al cumplimiento de iniciativas planteadas en el Plan Plurianual de Inversión para 2024." sqref="AO2:AO3" xr:uid="{2B69384A-8195-014C-94ED-C24AC5D8B5DF}"/>
    <dataValidation allowBlank="1" showInputMessage="1" showErrorMessage="1" promptTitle="Discapacidad" prompt="Marque con &quot;X&quot; si el indicador responde a un compromiso del MEN en desarrollo de la Política de Discapacidad." sqref="AL2:AL3" xr:uid="{2395281C-9B66-E947-91BE-A8B3EB1C7A98}"/>
    <dataValidation allowBlank="1" showInputMessage="1" showErrorMessage="1" promptTitle="Víctimas" prompt="Marque con &quot;X&quot; si el indicador responde a un compromiso adquirido por el MEN en desarrollo de la Política de Víctimas." sqref="AJ2:AJ3" xr:uid="{62829C17-8725-4945-A362-717142888571}"/>
    <dataValidation allowBlank="1" showInputMessage="1" showErrorMessage="1" promptTitle="Equidad de la Mujer" prompt="Marque con &quot;X&quot; si el indicador responde la política de Equidad de la Mujer." sqref="AH2:AH3" xr:uid="{3D6E89E7-EE84-BF49-97E4-4FF06D760F56}"/>
    <dataValidation allowBlank="1" showInputMessage="1" showErrorMessage="1" promptTitle="Otras mesas" prompt="Diligencie el nombre de otra instancia con Grupos Étnicos - Indígenas con compromisos asociados al indicador." sqref="AE3" xr:uid="{A1D7FC8C-5864-1F4A-BED7-AAEEF7B4E16B}"/>
    <dataValidation allowBlank="1" showInputMessage="1" showErrorMessage="1" promptTitle="Periodicidad" prompt="Corresponde a la temporalidad con la cual se reporta el avance cuantitativo del indicador." sqref="U2:U3" xr:uid="{6EA2A322-862A-8D44-AE3D-642C67D2DFE7}"/>
    <dataValidation allowBlank="1" showInputMessage="1" showErrorMessage="1" promptTitle="Nombre Indicador" prompt="Debe ser un reflejo de la estrategia que se quiere medir, además de ser sencillo y concreto._x000a__x000a_Un indicador debe ser Claro, Relevante, Económico, Medible, Adecuado y Sensible." sqref="P2:P3" xr:uid="{0C8D0FD0-81FB-E442-BE73-4EB5DE3ADD0C}"/>
    <dataValidation allowBlank="1" showInputMessage="1" showErrorMessage="1" promptTitle="Dias de rezago" prompt="Cantidad de días que se requiere para procesar la información y emitir el dato de avance cuantitativo después del cierre del periodo. " sqref="V2:V3" xr:uid="{3D1219D2-BD23-B94E-9AA7-792DF5F88BDA}"/>
    <dataValidation allowBlank="1" showInputMessage="1" showErrorMessage="1" promptTitle="Unidad de medida" prompt="Parámetro de referencia para determina la magnitud del indicador (Ej: número, porcentaje,...)" sqref="T2:T3" xr:uid="{7132095F-F7AC-6745-8317-CC12DC5C3378}"/>
    <dataValidation allowBlank="1" showInputMessage="1" showErrorMessage="1" promptTitle="Tipo de acumulación" prompt="Seleccione de la lista desplegable el tipo de acumulación:_x000a__x000a_• Mantenimiento (stock)_x000a_• Flujo _x000a_• Acumulado_x000a_• Capacidad_x000a_• Reducción" sqref="R2:R3" xr:uid="{3B278668-AD17-374D-9F9D-A0F4B41DC074}"/>
    <dataValidation allowBlank="1" showInputMessage="1" showErrorMessage="1" promptTitle="Fórmula de cálculo" prompt="Es la representación matemática del cálculo a realizar para obtener el dato de avance cuantitativo del indicador." sqref="S2:S3" xr:uid="{AC704DE6-F055-CE4A-828E-13D1A3D2A1A8}"/>
    <dataValidation allowBlank="1" showInputMessage="1" showErrorMessage="1" promptTitle="Estrategia" prompt="Registre la estrategia que permitirá alcanzar el eje estratégico. Debe coincidir con la hoja de acciones._x000a_" sqref="N2:N3" xr:uid="{CC048906-D3B7-9D42-AB49-00D023873E56}"/>
    <dataValidation allowBlank="1" showInputMessage="1" showErrorMessage="1" promptTitle="Eje estratégico" prompt="Seleccione de la lista desplegable el eje estratégico del MEN al cual se asocia el indicador. Los ejes estratégicos fueron construidos en la Jornada de Planeación Estratégica." sqref="M2:M3" xr:uid="{BF8BFC2E-E2DA-EC4B-810A-C02C76BAE082}"/>
    <dataValidation allowBlank="1" showInputMessage="1" showErrorMessage="1" promptTitle="Componente PND" prompt="Seleccione de la lista desplegable el componente del eje de transformación al cual se asocia el indicador. Los componentes fueron definidos desde la OAPF para agrupar las iniciativas descritas en los catalizadores.  " sqref="L2:L3" xr:uid="{BD7FC127-7242-AA44-842A-D3E1A8C1CAF2}"/>
    <dataValidation allowBlank="1" showInputMessage="1" showErrorMessage="1" promptTitle="Catalizador" prompt="Seleccione de la lista desplegable el catalizador al cual se asocia el indicador." sqref="K2:K3" xr:uid="{90D1C6FF-F6B2-2B44-BA84-A88815ECFF1A}"/>
    <dataValidation allowBlank="1" showInputMessage="1" showErrorMessage="1" promptTitle="Pilar" prompt="Seleccione de la lista desplegable el pilar de la transformación PND al cual se asocia el indicador. " sqref="J2:J3" xr:uid="{4F8C44F6-DDE4-5847-A83B-DB3996A66400}"/>
    <dataValidation allowBlank="1" showInputMessage="1" showErrorMessage="1" promptTitle="Transformación PND" prompt="Seleccione de la lista desplegable la transformación del Plan Nacional de Desarrollo (PND) a la cual se asocia el indicador." sqref="I2:I3" xr:uid="{176F5976-2C3D-4A49-8A65-2139A6674FE1}"/>
    <dataValidation allowBlank="1" showInputMessage="1" showErrorMessage="1" promptTitle="Meta ODS" prompt="Seleccione de la lista desplegable la meta del Objetivo de Desarrollo Sostenible (ODS) al cual se asocia el indicador." sqref="H2:H3" xr:uid="{CA625030-E185-0D47-8C71-2C189CB116B7}"/>
    <dataValidation allowBlank="1" showInputMessage="1" showErrorMessage="1" promptTitle="Objetivo SIG" prompt="Seleccione de la lista desplegable el objetivo del Sistema Integrado de Gestión (SIG) al cual se asocia el indicador." sqref="F2:F3" xr:uid="{FF9A6E41-9BBF-C044-8E39-7F29CD44F45F}"/>
    <dataValidation allowBlank="1" showInputMessage="1" showErrorMessage="1" promptTitle="Dependencia" prompt="Seleccione de la lista desplegable la dependencia responsable del indicador." sqref="D2:D3" xr:uid="{4864DC44-6CD9-BF41-A896-8CCDDC77292A}"/>
    <dataValidation allowBlank="1" showInputMessage="1" showErrorMessage="1" promptTitle="Despacho o dirección " prompt="Seleccione de la lista desplegable el despacho o la dirección responsable del indicador." sqref="C2:C3" xr:uid="{D78CFA21-3434-9C4F-85EC-D4B3A9768D4F}"/>
    <dataValidation allowBlank="1" showInputMessage="1" showErrorMessage="1" promptTitle="Nivel" prompt="Seleccione de la lista desplegable el nivel al cual pertenece la dependencia, así:_x000a_VES: Viceministerio de Educación Superior_x000a_VPBM: Viceministerio de Educación Preescolar, Básica y Media_x000a_TRANSVERSALES: Oficinas asesoras y dependencias Secretaría General" sqref="B2:B3" xr:uid="{167B5C7F-96B2-D243-9CAC-B547D5B7713D}"/>
    <dataValidation allowBlank="1" showInputMessage="1" showErrorMessage="1" promptTitle="Otros" prompt="Seleccione de la lista a que otro compromiso responde el indicador formulado._x000a_" sqref="AS2" xr:uid="{E780EAC3-768E-6E46-9FF9-EC084C524DCA}"/>
    <dataValidation allowBlank="1" showInputMessage="1" showErrorMessage="1" promptTitle="Primer infancia" prompt="Marque con &quot;X&quot; si el indicador se enmarca en alguna de  las categorias de la política de Primera Infancia, Infancia y Adolescencia " sqref="AI2" xr:uid="{8178FE78-AA90-204C-8325-46206F37488C}"/>
    <dataValidation allowBlank="1" showInputMessage="1" showErrorMessage="1" promptTitle="Participación Ciudadana" prompt="Marque con &quot;X&quot; si el indicador responde a alguna estrategia o actividad, en el marco de la política de Participación Ciudadana " sqref="AK2" xr:uid="{99C991F8-8DD1-9C4D-9A91-3A58C9EF53E3}"/>
    <dataValidation allowBlank="1" showInputMessage="1" showErrorMessage="1" promptTitle="TIC" prompt="Marque con &quot;X&quot; si el indicador se asocia con la política de Tecnologías de la Información y las Comunicaciones" sqref="AM2" xr:uid="{C3B52AA7-4DF9-C543-A21A-B1F2BC3E14B5}"/>
    <dataValidation allowBlank="1" showInputMessage="1" showErrorMessage="1" promptTitle="CTeI" prompt="Marque con &quot;X&quot; si el indicador se relaciona con algún componente de la política de Ciencia, Tecnología e Innovación " sqref="AN2:AN3" xr:uid="{52632A7D-333F-F649-BD27-7CDA7A293DB5}"/>
    <dataValidation allowBlank="1" showInputMessage="1" showErrorMessage="1" promptTitle="Étnicos - Rrom" prompt="Marque con &quot;X&quot; si el indicador responde a un compromiso adquirido por el MEN con una comunidad Rrom" sqref="AG2:AG3" xr:uid="{597BF083-0CCF-6F4B-A7B0-52B24AE3B857}"/>
    <dataValidation allowBlank="1" showInputMessage="1" showErrorMessage="1" promptTitle="Étnicos - NARP" prompt="Marque con &quot;X&quot; si el indicador responde a un compromiso adquirido por el MEN con una comunidad Negra, Afrocolombiana, Raizal y Palenquera" sqref="AF2:AF3" xr:uid="{A602B5B3-BC5E-6046-B62F-CC2A2A98360C}"/>
    <dataValidation allowBlank="1" showInputMessage="1" showErrorMessage="1" promptTitle="Proceso SIG" prompt="Seleccione de la lista desplegable el proceso del SIG al cual se asocia el indicador" sqref="G2" xr:uid="{9AFB0318-4F9F-2640-B50A-AFF14D6F85C0}"/>
    <dataValidation allowBlank="1" showInputMessage="1" showErrorMessage="1" promptTitle="CRIC" prompt="Registre el número del compromiso adquirido por el MEN con el Consejo Regional Indígena del Cauca que esté asociado al indicador." sqref="AB3" xr:uid="{AB6886E2-18D0-AE46-A2DA-0657B696D9FB}"/>
    <dataValidation allowBlank="1" showInputMessage="1" showErrorMessage="1" promptTitle="CRIHU" prompt="Registre el número del compromiso adquirido por el MEN con el Consejo Regional Indígena del Huila que esté asociado al indicador." sqref="AD3" xr:uid="{6CBF2A61-E699-4E4A-B8AE-888598C61915}"/>
    <dataValidation allowBlank="1" showInputMessage="1" showErrorMessage="1" promptTitle="CRIDEC" prompt="Registre el número del compromiso adquirido por el MEN con el Consejo Regional Indígena de Caldas que esté asociado al indicador._x000a_" sqref="AC3" xr:uid="{65AC82DD-F34E-6849-BD33-5A9CDDA0E292}"/>
    <dataValidation allowBlank="1" showInputMessage="1" showErrorMessage="1" promptTitle="MRA" prompt="Registre el número del compromiso adquirido por el MEN en la Mesa Regional Amazónica que esté asociado al indicador." sqref="AA3" xr:uid="{7A0AC7F6-7321-5B4A-8471-D3F9CFA4B461}"/>
    <dataValidation allowBlank="1" showInputMessage="1" showErrorMessage="1" promptTitle="MPC" prompt="Registre el número del compromiso adquirido por el MEN en la Mesa Permanente de Concertación indígena que esté asociado al indicador." sqref="Z3" xr:uid="{98CF7188-85A8-754A-B483-7E47B77A2C0F}"/>
    <dataValidation allowBlank="1" showInputMessage="1" showErrorMessage="1" promptTitle="Meta diciembre" prompt="Diligenciar el valor de la meta programada para la vigencia _x000a_" sqref="EC2" xr:uid="{27253E14-D7A7-2B40-A0AC-83EDDF47AD46}"/>
    <dataValidation allowBlank="1" showInputMessage="1" showErrorMessage="1" promptTitle="Meta noviembre" prompt="Diligenciar el valor de la meta programada para el mes. _x000a_Debe ser registrado de manera acumulada de acuerdo con la periodicidad del indicador  " sqref="DV2" xr:uid="{C99D6E1D-7768-F64C-803D-4AE5C0F05ED4}"/>
    <dataValidation allowBlank="1" showInputMessage="1" showErrorMessage="1" promptTitle="Meta octubre" prompt="Diligenciar el valor de la meta programada para el mes. _x000a_Debe ser registrado de manera acumulada de acuerdo con la periodicidad del indicador  " sqref="DO2" xr:uid="{04CC49DB-119B-6842-95B4-94019F34FA83}"/>
    <dataValidation allowBlank="1" showInputMessage="1" showErrorMessage="1" promptTitle="Meta septiembre" prompt="Diligenciar el valor de la meta programada para el mes. _x000a_Debe ser registrado de manera acumulada de acuerdo con la periodicidad del indicador  " sqref="DH2" xr:uid="{CEC70881-3235-654D-8F4C-47098DBFBA49}"/>
    <dataValidation allowBlank="1" showInputMessage="1" showErrorMessage="1" promptTitle="Meta agosto" prompt="Diligenciar el valor de la meta programada para el mes. _x000a_Debe ser registrado de manera acumulada de acuerdo con la periodicidad del indicador  " sqref="DA2" xr:uid="{DE16A3A7-FFAD-344E-B647-2E1D6D7A3329}"/>
    <dataValidation allowBlank="1" showInputMessage="1" showErrorMessage="1" promptTitle="Meta julio" prompt="Diligenciar el valor de la meta programada para el mes. _x000a_Debe ser registrado de manera acumulada de acuerdo con la periodicidad del indicador  " sqref="CT2" xr:uid="{E1D10467-9D33-1E4D-A209-9D30D68F0A12}"/>
    <dataValidation allowBlank="1" showInputMessage="1" showErrorMessage="1" promptTitle="Meta junio" prompt="Diligenciar el valor de la meta programada para el mes. _x000a_Debe ser registrado de manera acumulada de acuerdo con la periodicidad del indicador  " sqref="CM2" xr:uid="{E76E3822-C959-264C-895B-943F3133DB08}"/>
    <dataValidation allowBlank="1" showInputMessage="1" showErrorMessage="1" promptTitle="Meta mayo" prompt="Diligenciar el valor de la meta programada para el mes. _x000a_Debe ser registrado de manera acumulada de acuerdo con la periodicidad del indicador  " sqref="CF2" xr:uid="{250EE36A-EE23-C341-9B42-ACE2566A94C0}"/>
    <dataValidation allowBlank="1" showInputMessage="1" showErrorMessage="1" promptTitle="Meta abril" prompt="Diligenciar el valor de la meta programada para el mes. _x000a_Debe ser registrado de manera acumulada de acuerdo con la periodicidad del indicador  " sqref="BY2" xr:uid="{2DE30149-4AAE-504B-8644-14E9F628B729}"/>
    <dataValidation allowBlank="1" showInputMessage="1" showErrorMessage="1" promptTitle="Meta marzo" prompt="Diligenciar el valor de la meta programada para el mes. _x000a_Debe ser registrado de manera acumulada de acuerdo con la periodicidad del indicador  " sqref="BR2" xr:uid="{7B852FDA-1D27-0342-BD04-6DA635EA5320}"/>
    <dataValidation allowBlank="1" showInputMessage="1" showErrorMessage="1" promptTitle="Meta febrero" prompt="Diligenciar el valor de la meta programada para el mes. _x000a_Debe ser registrado de manera acumulada de acuerdo con la periodicidad del indicador  " sqref="BK2" xr:uid="{5472C33F-726F-1649-B66E-4DD34AC1F5DE}"/>
    <dataValidation allowBlank="1" showInputMessage="1" showErrorMessage="1" promptTitle="Meta enero" prompt="Diligenciar el valor de la meta programada para el mes. _x000a_Debe ser registrado de manera acumulada de acuerdo con la periodicidad del indicador  " sqref="BD2:BJ2 BL2:BQ2 BS2:BX2 BZ2:CE2 CG2:CL2 CN2:CS2 CU2:CZ2 DB2:DG2 DI2:DN2 DP2:DU2 DW2:EB2 ED2:EI2" xr:uid="{0AFE67B0-2143-8A49-8ABD-8AD06B1CA0CF}"/>
    <dataValidation allowBlank="1" showInputMessage="1" showErrorMessage="1" promptTitle="Avance 2025" prompt="Corresponde a la cantidad o resultado alcanzado del indicador para el año 2025" sqref="BB2:BC2" xr:uid="{D2FDBCA2-5326-274A-A1B6-BC3D59824458}"/>
    <dataValidation allowBlank="1" showInputMessage="1" showErrorMessage="1" promptTitle="Avance 2024" prompt="Corresponde a la cantidad o resultado alcanzado del indicador para el año 2024" sqref="BA2" xr:uid="{B0F3DA64-A79F-8E46-9C82-5485A52A23C6}"/>
    <dataValidation allowBlank="1" showInputMessage="1" showErrorMessage="1" promptTitle="Avance 2023" prompt="Corresponde a la cantidad o resultado alcanzado del indicador para el año 2023" sqref="AZ2" xr:uid="{FDADBFA8-976F-2446-81BB-EAA7AEC27BDD}"/>
    <dataValidation allowBlank="1" showInputMessage="1" showErrorMessage="1" promptTitle="Meta cuatrienio" prompt="Corresponde a la cantidad o resultado esperado del indicador para el cuatrienio" sqref="AY2" xr:uid="{232BA9B0-36E9-B241-80E7-FC0B77EB2E32}"/>
    <dataValidation allowBlank="1" showInputMessage="1" showErrorMessage="1" promptTitle="Meta 2026" prompt="Corresponde a la cantidad o resultado esperado del indicador para el año 2026" sqref="AX2" xr:uid="{1FD862D6-6233-FA4B-B34F-CF6AE6427142}"/>
    <dataValidation allowBlank="1" showInputMessage="1" showErrorMessage="1" promptTitle="Meta 2025" prompt="Corresponde a la cantidad o resultado esperado del indicador para el año 2025" sqref="AW2" xr:uid="{08B8D42B-1EC0-B547-9BD0-8DB2F370807E}"/>
    <dataValidation allowBlank="1" showInputMessage="1" showErrorMessage="1" promptTitle="Meta 2024" prompt="Corresponde a la cantidad o resultado esperado del indicador para el año 2024" sqref="AV2" xr:uid="{1231BE74-6238-614E-880D-8C1E69F391AB}"/>
    <dataValidation allowBlank="1" showInputMessage="1" showErrorMessage="1" promptTitle="Meta 2023" prompt="Corresponde a la cantidad o resultado esperado del indicador para el año 2023" sqref="AU2" xr:uid="{A2A3BEC6-E465-474F-BB2F-D18CB5648D69}"/>
    <dataValidation allowBlank="1" showInputMessage="1" showErrorMessage="1" promptTitle="Línea base" prompt="Corresponde al punto de partida o punto de referencia desde el cual se inicia la medición." sqref="AT2:AT3" xr:uid="{CBFB0C2C-C377-4748-BB9D-22B5AA2D2997}"/>
    <dataValidation allowBlank="1" showErrorMessage="1" promptTitle="Mín 300 máx 4000" prompt="Recuerda que debes escribir mínimo 300 caractateres y máximo 4000" sqref="EK3:EL3 CT4:CT5 DH4:DH5 BY4:BY5 DV4:DV5 CF4:CF5 DO4:DO5 DA4:DA5 EC4:EC5 CM4:CM5" xr:uid="{7DE8716E-6BD7-7942-8200-6E94A7C4A76B}"/>
    <dataValidation type="list" allowBlank="1" showInputMessage="1" showErrorMessage="1" sqref="BI4 BP4 EH4 DT4 DM4 DF4 CY4 CR4 CK4 CD4 BW4 EA4" xr:uid="{FAA63C9C-DFF0-994E-831F-6EEA2E1494E4}">
      <formula1>"SI,NO,Pendiente Validar,Validación Preliminar"</formula1>
    </dataValidation>
    <dataValidation type="list" allowBlank="1" showInputMessage="1" showErrorMessage="1" sqref="D4:D5" xr:uid="{E0715B9D-E63D-7149-81AF-531E401E41DA}">
      <formula1>INDIRECT(EL4)</formula1>
    </dataValidation>
    <dataValidation type="list" allowBlank="1" showInputMessage="1" showErrorMessage="1" sqref="N4:N5 J4:L5" xr:uid="{3A453EFD-174B-4943-B52C-6FC5E3131A4A}">
      <formula1>INDIRECT(EM4)</formula1>
    </dataValidation>
    <dataValidation type="list" allowBlank="1" showInputMessage="1" showErrorMessage="1" sqref="C4:C5" xr:uid="{F9AEF21D-6DB7-3846-93D1-A65249422DE1}">
      <formula1>INDIRECT(B4)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Indicadores</vt:lpstr>
      <vt:lpstr>Resumen | dimensiones</vt:lpstr>
      <vt:lpstr>Direccionamiento Estratégico.</vt:lpstr>
      <vt:lpstr>Gestión con valores para result</vt:lpstr>
      <vt:lpstr>Gestión del conocimiento.</vt:lpstr>
      <vt:lpstr>Información y comunicación.</vt:lpstr>
      <vt:lpstr>Talento Humano</vt:lpstr>
      <vt:lpstr>Todas las dimensiones.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Alexander Reyes Doncel</dc:creator>
  <cp:lastModifiedBy>John Alexander Reyes Doncel</cp:lastModifiedBy>
  <dcterms:created xsi:type="dcterms:W3CDTF">2025-04-30T03:38:30Z</dcterms:created>
  <dcterms:modified xsi:type="dcterms:W3CDTF">2026-04-19T17:36:39Z</dcterms:modified>
</cp:coreProperties>
</file>