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mc:AlternateContent xmlns:mc="http://schemas.openxmlformats.org/markup-compatibility/2006">
    <mc:Choice Requires="x15">
      <x15ac:absPath xmlns:x15ac="http://schemas.microsoft.com/office/spreadsheetml/2010/11/ac" url="https://mineducaciongovco.sharepoint.com/sites/DPI-2023816/Documentos compartidos/Contratación DPI/2026/FONDO 1400/DOCUMENTOS PARA LA CONVOCATORIA/Documentos para publicación de la convocatoria/"/>
    </mc:Choice>
  </mc:AlternateContent>
  <xr:revisionPtr revIDLastSave="0" documentId="8_{937778E4-1FDD-404A-81D8-7CFA41603068}" xr6:coauthVersionLast="47" xr6:coauthVersionMax="47" xr10:uidLastSave="{00000000-0000-0000-0000-000000000000}"/>
  <bookViews>
    <workbookView xWindow="28680" yWindow="-120" windowWidth="29040" windowHeight="15720" tabRatio="968" firstSheet="4" activeTab="4" xr2:uid="{48C938B7-3485-48EB-BCC8-2742203033D3}"/>
  </bookViews>
  <sheets>
    <sheet name="R. AMAZO- ORINO" sheetId="4" r:id="rId1"/>
    <sheet name="REGION ANDINA 1" sheetId="5" r:id="rId2"/>
    <sheet name="REGION ANDINA 2" sheetId="6" r:id="rId3"/>
    <sheet name="REGION CARIBE" sheetId="7" r:id="rId4"/>
    <sheet name="REGION PACIFICA"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B7" i="8"/>
  <c r="C16" i="8" s="1"/>
  <c r="C16" i="7"/>
  <c r="B7" i="6"/>
  <c r="C16" i="6" s="1"/>
  <c r="B7" i="4"/>
  <c r="C16" i="4" s="1"/>
  <c r="D30" i="8" l="1"/>
  <c r="C30" i="8"/>
  <c r="D29" i="8"/>
  <c r="F29" i="8" s="1"/>
  <c r="D25" i="8"/>
  <c r="F25" i="8" s="1"/>
  <c r="F26" i="8" s="1"/>
  <c r="F21" i="8"/>
  <c r="F20" i="8"/>
  <c r="F22" i="8" s="1"/>
  <c r="F16" i="8"/>
  <c r="C15" i="8"/>
  <c r="F15" i="8" s="1"/>
  <c r="F14" i="8"/>
  <c r="F13" i="8"/>
  <c r="F12" i="8"/>
  <c r="F11" i="8"/>
  <c r="D30" i="7"/>
  <c r="C30" i="7"/>
  <c r="D29" i="7"/>
  <c r="D25" i="7"/>
  <c r="F21" i="7"/>
  <c r="F20" i="7"/>
  <c r="F16" i="7"/>
  <c r="C15" i="7"/>
  <c r="F14" i="7"/>
  <c r="F13" i="7"/>
  <c r="F12" i="7"/>
  <c r="F11" i="7"/>
  <c r="F30" i="6"/>
  <c r="D30" i="6"/>
  <c r="C30" i="6"/>
  <c r="D29" i="6"/>
  <c r="D25" i="6"/>
  <c r="F25" i="6" s="1"/>
  <c r="F26" i="6" s="1"/>
  <c r="F21" i="6"/>
  <c r="F20" i="6"/>
  <c r="F16" i="6"/>
  <c r="C15" i="6"/>
  <c r="F15" i="6" s="1"/>
  <c r="F14" i="6"/>
  <c r="F13" i="6"/>
  <c r="F12" i="6"/>
  <c r="F11" i="6"/>
  <c r="D30" i="5"/>
  <c r="D29" i="5"/>
  <c r="D25" i="5"/>
  <c r="F21" i="5"/>
  <c r="F20" i="5"/>
  <c r="F16" i="5"/>
  <c r="C15" i="5"/>
  <c r="F15" i="5" s="1"/>
  <c r="F14" i="5"/>
  <c r="F13" i="5"/>
  <c r="F12" i="5"/>
  <c r="F11" i="5"/>
  <c r="F22" i="7" l="1"/>
  <c r="F22" i="6"/>
  <c r="F22" i="5"/>
  <c r="F25" i="7"/>
  <c r="F26" i="7" s="1"/>
  <c r="F25" i="5"/>
  <c r="F26" i="5" s="1"/>
  <c r="F15" i="7"/>
  <c r="F17" i="7" s="1"/>
  <c r="F29" i="5"/>
  <c r="F29" i="7"/>
  <c r="F29" i="6"/>
  <c r="F31" i="6" s="1"/>
  <c r="F30" i="8"/>
  <c r="F17" i="8"/>
  <c r="F30" i="7"/>
  <c r="F17" i="6"/>
  <c r="F30" i="5"/>
  <c r="F17" i="5"/>
  <c r="F31" i="8" l="1"/>
  <c r="F31" i="5"/>
  <c r="F31" i="7"/>
  <c r="F32" i="6"/>
  <c r="F34" i="6" s="1"/>
  <c r="F32" i="5"/>
  <c r="F34" i="5" s="1"/>
  <c r="F32" i="8"/>
  <c r="F34" i="8" s="1"/>
  <c r="F32" i="7"/>
  <c r="F34" i="7" s="1"/>
  <c r="C30" i="4" l="1"/>
  <c r="D30" i="4"/>
  <c r="D29" i="4"/>
  <c r="D25" i="4"/>
  <c r="F21" i="4"/>
  <c r="F20" i="4"/>
  <c r="F12" i="4"/>
  <c r="F13" i="4"/>
  <c r="F14" i="4"/>
  <c r="F11" i="4"/>
  <c r="C15" i="4"/>
  <c r="F30" i="4" l="1"/>
  <c r="F25" i="4"/>
  <c r="F26" i="4" s="1"/>
  <c r="F22" i="4"/>
  <c r="F15" i="4"/>
  <c r="F16" i="4"/>
  <c r="F29" i="4" l="1"/>
  <c r="F31" i="4" s="1"/>
  <c r="F17" i="4"/>
  <c r="F32" i="4" l="1"/>
  <c r="F34" i="4" s="1"/>
</calcChain>
</file>

<file path=xl/sharedStrings.xml><?xml version="1.0" encoding="utf-8"?>
<sst xmlns="http://schemas.openxmlformats.org/spreadsheetml/2006/main" count="360" uniqueCount="61">
  <si>
    <t>REGIÓN AMAZONÍA/ORINOQUÍA</t>
  </si>
  <si>
    <t>Convocatoria para la construcción del currículo en el Ciclo 2 de Educación Inicial: el punto de partida para diseñar experiencias pedagógicas pensadas en la primera infancia y la promoción de su desarrollo y aprendizaje</t>
  </si>
  <si>
    <t>COSTOS DIRECTOS DE OPERACIÓN</t>
  </si>
  <si>
    <t>Entidades Territoriales Certificadas en Educación</t>
  </si>
  <si>
    <t>Municipio</t>
  </si>
  <si>
    <t>Grupos</t>
  </si>
  <si>
    <t>Docentes</t>
  </si>
  <si>
    <t>1. TALENTO HUMANO</t>
  </si>
  <si>
    <t>PERFIL</t>
  </si>
  <si>
    <t>DESCRIPCIÓN</t>
  </si>
  <si>
    <t>CANTIDAD</t>
  </si>
  <si>
    <t>TIEMPO/</t>
  </si>
  <si>
    <t>VALOR UNITARIO</t>
  </si>
  <si>
    <t>VALOR TOTAL</t>
  </si>
  <si>
    <t xml:space="preserve"> MESES</t>
  </si>
  <si>
    <t>Coordinador (a) académico: Coordinar todas y cada una de las acciones relacionadas con el desarrollo académico, conceptual, metodológico y pedagógico para la implementación, seguimiento y documentación del desarrollo de capacidades a directivos docentes y maestras/os.</t>
  </si>
  <si>
    <t xml:space="preserve">Título Universitario: Profesional en ciencias sociales y humanas o ciencias de la educación.
Título Universitario: Profesional en ciencias sociales y humanas o ciencias de la educación.
Posgrado:
Estudios de postgrado en áreas de gestión de proyectos sociales, gestión educativa, políticas públicas, educación, desarrollo humano o pedagogía.
Experiencia relacionada de 61 a 72 meses, de los cuales debe contar con experiencia específica en coordinación de proyectos sociales o educativos dirigidos a niñas y niños de primera infancia y, desarrollo de procesos de formación a maestras y maestros, elaboración de material pedagógico, participación en proyectos educativos, actividades pedagógicas o docencia directa; experiencia en procesos de cualificación o formación o fortalecimiento a agentes educativos en programas relacionados con educación inicial, pedagogía infantil, educación preescolar, educación infantil, educación para la primera infancia; atención integral a la primera infancia y educación inicial, así como en procesos de gestión educativa.
</t>
  </si>
  <si>
    <t>Profesional administrativo: Coordinar todas y cada una de las acciones relacionadas con el desarrollo logístico y operativo para la implementación, seguimiento y documentación del proceso de formación de maestras/os y directivos docentes.</t>
  </si>
  <si>
    <t>Título Universitario: Profesional en ciencias administrativas, económicas o financieras.
Título Universitario: Profesional en ciencias administrativas, económicas o financieras.
Experiencia:
Experiencia relacionada de 30 a 35 meses, de los cuales debe contar con experiencia específica en coordinación de proyectos sociales o educativos, gestión de información desde la recepción hasta la entrega de informes finales, elaboración de declaraciones tributarias, elaboración y seguimiento a presupuestos, manejo de procesos de obtención, organización y revisión de la información contable.</t>
  </si>
  <si>
    <t>Técnico o tecnólogo apoyo operativo y logístico:
Hacer seguimiento y liderar las acciones operativas y administrativas que garanticen el buen desarrollo del proceso de implementación, seguimiento y documentación de la formación de maestras/os y directivos docentes.</t>
  </si>
  <si>
    <t>Título Universitario:
Tecnólogo en áreas administrativas y/o áreas afines.
Experiencia:
Experiencia relacionada de 20 a 24 meses, en apoyo al desarrollo de proyectos sociales o educativos, manejo en procesos de compra, entrega y distribución de material, planeación, coordinación y supervisión de las actividades relacionadas con la consecución de espacios y manejo de bodega, custodia y archivo de información.</t>
  </si>
  <si>
    <t>Profesional de seguimiento y monitoreo.
Ordenar y sistematizar la información relacionada con la base de datos de los directivos docentes y maestras/os participantes para su cargue en las bases de datos dispuesta por el MEN.</t>
  </si>
  <si>
    <t>Título Universitario: Profesional en ciencias sociales y humanas ingenierías o ciencias de la computación.
Experiencia:
Relacionada de 10 a 12 meses, de los cuales debe contar con manejo de sistemas de información, administración de base de datos, procesamiento de información.</t>
  </si>
  <si>
    <t>Profesional pedagógico (PP):
Apoyar el desarrollo del proceso de formación y liderar el proceso de acompañamiento a los maestros y maestras participantes.</t>
  </si>
  <si>
    <t xml:space="preserve">Título Universitario:
Profesional en Ciencias de la Educación con título de licenciatura en educación preescolar o educación infantil o educación para la primera infancia o pedagogía infantil, o en educación especial, en artes plásticas y visuales, o en música, o en artes escénicas y dramáticas.
Posgrado:
Estudios de postgrado en educación, ciencias sociales, humanas, artes, música o afines al campo educativo.
Experiencia profesional relacionada con educación inicial y/o preescolar de al menos 30 a 35 meses. Experiencia de al menos 24 meses en procesos de formación, cualificación, fortalecimiento, acompañamiento pedagógico a maestros o agentes educativos en programas relacionados con educación inicial, pedagogía infantil, educación preescolar o educación infantil. </t>
  </si>
  <si>
    <t>Tutor pedagógico (TP): Diseñar y desarrollar la propuesta pedagógica y metodológica, en articulación con el coordinador académico</t>
  </si>
  <si>
    <t>Título Universitario: Profesional en Ciencias de la Educación con título de licenciatura en educación preescolar o educación infantil o educación para la primera infancia o pedagogía infantil, o en educación especial, en artes plásticas y visuales, o en música, o en artes escénicas y dramáticas.
Experiencia: Experiencia específica de al menos de 25 a 35 meses	en	el desarrollo y acompañamiento de procesos relacionados con educación para la primera infancia, desarrollo de proyectos sociales o educativos orientados al desarrollo y fortalecimiento de modelos educativos, curriculo, asesoría pedagógica en campos relacionados	con la educación inicial y formación y acompañamiento a maestras y maestros de educación inicial.</t>
  </si>
  <si>
    <t>SUBTOTAL TALENTO HUMANO REQUERIDO</t>
  </si>
  <si>
    <t>2. ENCUENTROS</t>
  </si>
  <si>
    <t>DESCRIPCION</t>
  </si>
  <si>
    <t>TIEMPO/MESES</t>
  </si>
  <si>
    <t>Viáticos por 1 día</t>
  </si>
  <si>
    <t>Se costea viaticos por un día</t>
  </si>
  <si>
    <t>Pasajes terrestres</t>
  </si>
  <si>
    <t>Se costea viaticos  y pasajes terrestres por un día</t>
  </si>
  <si>
    <t>SUBTOTAL ENCUENTROS</t>
  </si>
  <si>
    <t>3. ALIMENTACION</t>
  </si>
  <si>
    <t>GRUPOS</t>
  </si>
  <si>
    <t>Bolsa no reembolsable para alimentación</t>
  </si>
  <si>
    <t>SUBTOTAL ALIMENTOS</t>
  </si>
  <si>
    <t>4. MATERIALES</t>
  </si>
  <si>
    <t>Material pedagógico</t>
  </si>
  <si>
    <t xml:space="preserve">Material de apoyo para el desarrollo de la metodologias de los encuentros presenciales. </t>
  </si>
  <si>
    <t>Certificado de participación</t>
  </si>
  <si>
    <t>Se costeará la impresión del certificado por cada docente</t>
  </si>
  <si>
    <t>SUBTOTAL MATERIALES</t>
  </si>
  <si>
    <t>VALOR TOTAL DE COSTOS DE OPERACIÓN</t>
  </si>
  <si>
    <t>4. ADMINISTRACION</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</si>
  <si>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</si>
  <si>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</si>
  <si>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VALOR TOTAL DEL PROYECTO</t>
  </si>
  <si>
    <t>Nota 1: Se establece como valor tope del presente grupo el valor de $1.233.239.802,55, lo anterior de conformidad con el estudio de mercado y analisis realizado por el ministerio de educación, cualquier propuesta que supere el valor tope, sera rechazada</t>
  </si>
  <si>
    <t>Nombre del Representante legal:</t>
  </si>
  <si>
    <t>Documento de identificación:</t>
  </si>
  <si>
    <t>Teléfono de contacto:</t>
  </si>
  <si>
    <t>Correo electrónico:</t>
  </si>
  <si>
    <t>Nombre de la Institución de Educación Superior:</t>
  </si>
  <si>
    <t>REGIÓN ANDINA 1</t>
  </si>
  <si>
    <t>REGIÓN ANDINA 2</t>
  </si>
  <si>
    <t>REGIÓN CARIBE</t>
  </si>
  <si>
    <t>REGIÓN PACIFICA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</si>
</sst>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240A]\ * #,##0.00_-;\-[$$-240A]\ * #,##0.00_-;_-[$$-240A]\ * &quot;-&quot;??_-;_-@_-"/>
  </numFmts>
  <fonts count="14">
    <font>
      <sz val="11"/>
      <color theme="1"/>
      <name val="Aptos Narrow"/>
      <family val="2"/>
      <scheme val="minor"/>
    </font>
    <font>
      <sz val="11"/>
      <color theme="1"/>
      <name val="Aptos Narrow"/>
      <family val="2"/>
      <scheme val="minor"/>
    </font>
    <font>
      <sz val="10"/>
      <color theme="1"/>
      <name val="Arial"/>
      <family val="2"/>
    </font>
    <font>
      <b/>
      <sz val="11"/>
      <color rgb="FFFFFFFF"/>
      <name val="Aptos Narrow"/>
      <family val="2"/>
      <scheme val="minor"/>
    </font>
    <font>
      <b/>
      <sz val="11"/>
      <color rgb="FF000000"/>
      <name val="Aptos Narrow"/>
      <family val="2"/>
      <scheme val="minor"/>
    </font>
    <font>
      <b/>
      <sz val="11"/>
      <name val="Aptos Narrow"/>
      <family val="2"/>
      <scheme val="minor"/>
    </font>
    <font>
      <sz val="11"/>
      <name val="Arial Narrow"/>
      <family val="2"/>
    </font>
    <font>
      <sz val="11"/>
      <color rgb="FF000000"/>
      <name val="Arial Narrow"/>
      <family val="2"/>
    </font>
    <font>
      <b/>
      <sz val="11"/>
      <color rgb="FF000000"/>
      <name val="Arial Narrow"/>
      <family val="2"/>
    </font>
    <font>
      <b/>
      <sz val="12"/>
      <color theme="1"/>
      <name val="Aptos Narrow"/>
      <family val="2"/>
      <scheme val="minor"/>
    </font>
    <font>
      <b/>
      <sz val="11"/>
      <name val="Arial Narrow"/>
      <family val="2"/>
    </font>
    <font>
      <b/>
      <sz val="12"/>
      <color rgb="FFFFFFFF"/>
      <name val="Aptos Narrow"/>
      <family val="2"/>
      <scheme val="minor"/>
    </font>
    <font>
      <sz val="12"/>
      <color rgb="FFFFFFFF"/>
      <name val="Cambria"/>
      <family val="1"/>
    </font>
    <font>
      <sz val="11"/>
      <color rgb="FFFFFFFF"/>
      <name val="Aptos Narrow"/>
      <family val="2"/>
      <scheme val="minor"/>
    </font>
  </fonts>
  <fills count="6">
    <fill>
      <patternFill patternType="none"/>
    </fill>
    <fill>
      <patternFill patternType="gray125"/>
    </fill>
    <fill>
      <patternFill patternType="solid">
        <fgColor rgb="FF002060"/>
        <bgColor rgb="FF000000"/>
      </patternFill>
    </fill>
    <fill>
      <patternFill patternType="solid">
        <fgColor rgb="FFCAEDFB"/>
        <bgColor rgb="FF000000"/>
      </patternFill>
    </fill>
    <fill>
      <patternFill patternType="solid">
        <fgColor rgb="FFFFFFFF"/>
        <bgColor rgb="FF000000"/>
      </patternFill>
    </fill>
    <fill>
      <patternFill patternType="solid">
        <fgColor theme="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0" borderId="1" xfId="0" applyBorder="1"/>
    <xf numFmtId="0" fontId="2" fillId="0" borderId="1" xfId="0" applyFont="1" applyBorder="1" applyAlignment="1">
      <alignment vertical="center" wrapText="1"/>
    </xf>
    <xf numFmtId="164" fontId="0" fillId="0" borderId="1" xfId="0" applyNumberFormat="1" applyBorder="1" applyAlignment="1">
      <alignment horizontal="center" vertical="center"/>
    </xf>
    <xf numFmtId="0" fontId="0" fillId="0" borderId="1" xfId="0" applyBorder="1" applyAlignment="1">
      <alignment horizontal="center"/>
    </xf>
    <xf numFmtId="164" fontId="0" fillId="0" borderId="1" xfId="0" applyNumberFormat="1" applyBorder="1" applyAlignment="1">
      <alignment horizontal="center"/>
    </xf>
    <xf numFmtId="164" fontId="0" fillId="0" borderId="1" xfId="1" applyNumberFormat="1" applyFont="1" applyBorder="1" applyAlignment="1">
      <alignment horizont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5" fillId="3" borderId="9" xfId="0" applyFont="1" applyFill="1" applyBorder="1" applyAlignment="1">
      <alignment horizontal="center" vertical="center" wrapText="1"/>
    </xf>
    <xf numFmtId="0" fontId="5" fillId="3" borderId="9" xfId="0" applyFont="1" applyFill="1" applyBorder="1" applyAlignment="1">
      <alignment vertical="center"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7" fillId="0" borderId="1" xfId="0" applyFont="1" applyBorder="1" applyAlignment="1">
      <alignment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6"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164" fontId="7" fillId="0" borderId="1" xfId="0" applyNumberFormat="1" applyFont="1" applyBorder="1" applyAlignment="1">
      <alignment vertical="center"/>
    </xf>
    <xf numFmtId="164" fontId="9" fillId="0" borderId="1" xfId="0" applyNumberFormat="1" applyFont="1" applyBorder="1"/>
    <xf numFmtId="164" fontId="9" fillId="0" borderId="3" xfId="0" applyNumberFormat="1" applyFont="1" applyBorder="1"/>
    <xf numFmtId="0" fontId="0" fillId="0" borderId="1" xfId="0" applyBorder="1" applyAlignment="1">
      <alignment horizontal="left"/>
    </xf>
    <xf numFmtId="0" fontId="2" fillId="0" borderId="1" xfId="0" applyFont="1" applyBorder="1" applyAlignment="1">
      <alignment horizontal="left" vertical="center"/>
    </xf>
    <xf numFmtId="0" fontId="7" fillId="0" borderId="1" xfId="0" applyFont="1" applyBorder="1" applyAlignment="1">
      <alignment horizontal="left" vertical="center"/>
    </xf>
    <xf numFmtId="0" fontId="4" fillId="3" borderId="2" xfId="0" applyFont="1" applyFill="1" applyBorder="1" applyAlignment="1">
      <alignment horizontal="left" vertical="center"/>
    </xf>
    <xf numFmtId="0" fontId="4" fillId="3" borderId="8" xfId="0" applyFont="1" applyFill="1" applyBorder="1" applyAlignment="1">
      <alignment horizontal="left" vertical="center"/>
    </xf>
    <xf numFmtId="0" fontId="4" fillId="3" borderId="7" xfId="0" applyFont="1" applyFill="1" applyBorder="1" applyAlignment="1">
      <alignment horizontal="left" vertical="center"/>
    </xf>
    <xf numFmtId="0" fontId="7" fillId="5" borderId="1" xfId="0" applyFont="1" applyFill="1" applyBorder="1" applyAlignment="1">
      <alignment horizontal="center" vertical="center"/>
    </xf>
    <xf numFmtId="0" fontId="4" fillId="3" borderId="8" xfId="0" applyFont="1" applyFill="1" applyBorder="1" applyAlignment="1">
      <alignment vertical="center"/>
    </xf>
    <xf numFmtId="0" fontId="4" fillId="3" borderId="7" xfId="0" applyFont="1" applyFill="1" applyBorder="1" applyAlignment="1">
      <alignment vertical="center"/>
    </xf>
    <xf numFmtId="0" fontId="11" fillId="2" borderId="8" xfId="0" applyFont="1" applyFill="1" applyBorder="1" applyAlignment="1">
      <alignment horizontal="left"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3" fillId="2" borderId="2" xfId="0" applyFont="1" applyFill="1" applyBorder="1" applyAlignment="1">
      <alignment horizontal="center"/>
    </xf>
    <xf numFmtId="0" fontId="13" fillId="2" borderId="8" xfId="0" applyFont="1" applyFill="1" applyBorder="1" applyAlignment="1">
      <alignment horizontal="center"/>
    </xf>
    <xf numFmtId="0" fontId="13" fillId="2" borderId="7" xfId="0" applyFont="1" applyFill="1" applyBorder="1" applyAlignment="1">
      <alignment horizontal="center"/>
    </xf>
    <xf numFmtId="9" fontId="7" fillId="0" borderId="1" xfId="0" applyNumberFormat="1" applyFont="1" applyBorder="1" applyAlignment="1">
      <alignment horizontal="center" vertical="center"/>
    </xf>
    <xf numFmtId="0" fontId="10" fillId="3" borderId="1"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7"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7"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4" fillId="3" borderId="1" xfId="0" applyFont="1" applyFill="1" applyBorder="1" applyAlignment="1">
      <alignment horizontal="center"/>
    </xf>
    <xf numFmtId="0" fontId="4" fillId="3" borderId="1" xfId="0" applyFont="1" applyFill="1" applyBorder="1" applyAlignment="1">
      <alignment horizontal="lef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7F71-2E95-4E5C-B024-2FDBB5FBEF2A}">
  <sheetPr>
    <tabColor rgb="FFFFFF00"/>
  </sheetPr>
  <dimension ref="A1:F41"/>
  <sheetViews>
    <sheetView showGridLines="0" topLeftCell="A23" zoomScaleNormal="100" workbookViewId="0">
      <selection activeCell="A36" sqref="A36:F36"/>
    </sheetView>
  </sheetViews>
  <sheetFormatPr defaultColWidth="23.5703125" defaultRowHeight="14.45"/>
  <cols>
    <col min="1" max="1" width="36.140625" customWidth="1"/>
    <col min="2" max="2" width="80.140625" customWidth="1"/>
    <col min="3" max="3" width="12.85546875" customWidth="1"/>
    <col min="4" max="4" width="13.140625" customWidth="1"/>
    <col min="5" max="5" width="14.85546875" bestFit="1" customWidth="1"/>
    <col min="6" max="6" width="20.85546875" bestFit="1" customWidth="1"/>
  </cols>
  <sheetData>
    <row r="1" spans="1:6">
      <c r="A1" s="52" t="s">
        <v>0</v>
      </c>
      <c r="B1" s="52"/>
      <c r="C1" s="52"/>
      <c r="D1" s="52"/>
      <c r="E1" s="52"/>
      <c r="F1" s="52"/>
    </row>
    <row r="2" spans="1:6" ht="32.450000000000003" customHeight="1">
      <c r="A2" s="53" t="s">
        <v>1</v>
      </c>
      <c r="B2" s="53"/>
      <c r="C2" s="53"/>
      <c r="D2" s="53"/>
      <c r="E2" s="53"/>
      <c r="F2" s="53"/>
    </row>
    <row r="3" spans="1:6">
      <c r="A3" s="54" t="s">
        <v>2</v>
      </c>
      <c r="B3" s="54"/>
      <c r="C3" s="54"/>
      <c r="D3" s="54"/>
      <c r="E3" s="54"/>
      <c r="F3" s="54"/>
    </row>
    <row r="4" spans="1:6" ht="29.1">
      <c r="A4" s="7" t="s">
        <v>3</v>
      </c>
      <c r="B4" s="55">
        <v>13</v>
      </c>
      <c r="C4" s="55"/>
      <c r="D4" s="55"/>
      <c r="E4" s="55"/>
      <c r="F4" s="55"/>
    </row>
    <row r="5" spans="1:6">
      <c r="A5" s="8" t="s">
        <v>4</v>
      </c>
      <c r="B5" s="55">
        <v>15</v>
      </c>
      <c r="C5" s="55"/>
      <c r="D5" s="55"/>
      <c r="E5" s="55"/>
      <c r="F5" s="55"/>
    </row>
    <row r="6" spans="1:6">
      <c r="A6" s="8" t="s">
        <v>5</v>
      </c>
      <c r="B6" s="26">
        <v>17</v>
      </c>
      <c r="C6" s="30"/>
      <c r="D6" s="30"/>
      <c r="E6" s="30"/>
      <c r="F6" s="31"/>
    </row>
    <row r="7" spans="1:6">
      <c r="A7" s="8" t="s">
        <v>6</v>
      </c>
      <c r="B7" s="8">
        <f>B6*30</f>
        <v>510</v>
      </c>
      <c r="C7" s="49"/>
      <c r="D7" s="50"/>
      <c r="E7" s="50"/>
      <c r="F7" s="51"/>
    </row>
    <row r="8" spans="1:6">
      <c r="A8" s="48" t="s">
        <v>7</v>
      </c>
      <c r="B8" s="48"/>
      <c r="C8" s="48"/>
      <c r="D8" s="48"/>
      <c r="E8" s="48"/>
      <c r="F8" s="48"/>
    </row>
    <row r="9" spans="1:6">
      <c r="A9" s="46" t="s">
        <v>8</v>
      </c>
      <c r="B9" s="47" t="s">
        <v>9</v>
      </c>
      <c r="C9" s="47" t="s">
        <v>10</v>
      </c>
      <c r="D9" s="11" t="s">
        <v>11</v>
      </c>
      <c r="E9" s="47" t="s">
        <v>12</v>
      </c>
      <c r="F9" s="47" t="s">
        <v>13</v>
      </c>
    </row>
    <row r="10" spans="1:6">
      <c r="A10" s="46"/>
      <c r="B10" s="47"/>
      <c r="C10" s="47"/>
      <c r="D10" s="11" t="s">
        <v>14</v>
      </c>
      <c r="E10" s="47"/>
      <c r="F10" s="47"/>
    </row>
    <row r="11" spans="1:6" ht="182.1">
      <c r="A11" s="12" t="s">
        <v>15</v>
      </c>
      <c r="B11" s="13" t="s">
        <v>16</v>
      </c>
      <c r="C11" s="14">
        <v>1</v>
      </c>
      <c r="D11" s="15">
        <v>6</v>
      </c>
      <c r="E11" s="16">
        <v>0</v>
      </c>
      <c r="F11" s="20">
        <f>C11*D11*E11</f>
        <v>0</v>
      </c>
    </row>
    <row r="12" spans="1:6" ht="111.95">
      <c r="A12" s="17" t="s">
        <v>17</v>
      </c>
      <c r="B12" s="13" t="s">
        <v>18</v>
      </c>
      <c r="C12" s="14">
        <v>1</v>
      </c>
      <c r="D12" s="15">
        <v>6</v>
      </c>
      <c r="E12" s="16">
        <v>0</v>
      </c>
      <c r="F12" s="20">
        <f t="shared" ref="F12:F16" si="0">C12*D12*E12</f>
        <v>0</v>
      </c>
    </row>
    <row r="13" spans="1:6" ht="111.95">
      <c r="A13" s="17" t="s">
        <v>19</v>
      </c>
      <c r="B13" s="13" t="s">
        <v>20</v>
      </c>
      <c r="C13" s="14">
        <v>1</v>
      </c>
      <c r="D13" s="15">
        <v>6</v>
      </c>
      <c r="E13" s="16">
        <v>0</v>
      </c>
      <c r="F13" s="20">
        <f t="shared" si="0"/>
        <v>0</v>
      </c>
    </row>
    <row r="14" spans="1:6" ht="84">
      <c r="A14" s="18" t="s">
        <v>21</v>
      </c>
      <c r="B14" s="13" t="s">
        <v>22</v>
      </c>
      <c r="C14" s="15">
        <v>1</v>
      </c>
      <c r="D14" s="15">
        <v>6</v>
      </c>
      <c r="E14" s="16">
        <v>0</v>
      </c>
      <c r="F14" s="20">
        <f t="shared" si="0"/>
        <v>0</v>
      </c>
    </row>
    <row r="15" spans="1:6" ht="182.1">
      <c r="A15" s="19" t="s">
        <v>23</v>
      </c>
      <c r="B15" s="19" t="s">
        <v>24</v>
      </c>
      <c r="C15" s="14">
        <f>B7/30</f>
        <v>17</v>
      </c>
      <c r="D15" s="15">
        <v>6</v>
      </c>
      <c r="E15" s="16">
        <v>0</v>
      </c>
      <c r="F15" s="20">
        <f t="shared" si="0"/>
        <v>0</v>
      </c>
    </row>
    <row r="16" spans="1:6" ht="111.95">
      <c r="A16" s="19" t="s">
        <v>25</v>
      </c>
      <c r="B16" s="19" t="s">
        <v>26</v>
      </c>
      <c r="C16" s="29">
        <f>ROUND(B7/60,0)</f>
        <v>9</v>
      </c>
      <c r="D16" s="15">
        <v>6</v>
      </c>
      <c r="E16" s="16">
        <v>0</v>
      </c>
      <c r="F16" s="20">
        <f t="shared" si="0"/>
        <v>0</v>
      </c>
    </row>
    <row r="17" spans="1:6" ht="15.95">
      <c r="A17" s="40" t="s">
        <v>27</v>
      </c>
      <c r="B17" s="41"/>
      <c r="C17" s="41"/>
      <c r="D17" s="41"/>
      <c r="E17" s="42"/>
      <c r="F17" s="21">
        <f>SUM(F11:F16)</f>
        <v>0</v>
      </c>
    </row>
    <row r="18" spans="1:6">
      <c r="A18" s="43" t="s">
        <v>28</v>
      </c>
      <c r="B18" s="44"/>
      <c r="C18" s="44"/>
      <c r="D18" s="44"/>
      <c r="E18" s="44"/>
      <c r="F18" s="45"/>
    </row>
    <row r="19" spans="1:6" ht="33" customHeight="1">
      <c r="A19" s="10" t="s">
        <v>29</v>
      </c>
      <c r="B19" s="9" t="s">
        <v>9</v>
      </c>
      <c r="C19" s="9" t="s">
        <v>10</v>
      </c>
      <c r="D19" s="9" t="s">
        <v>30</v>
      </c>
      <c r="E19" s="9" t="s">
        <v>12</v>
      </c>
      <c r="F19" s="9" t="s">
        <v>13</v>
      </c>
    </row>
    <row r="20" spans="1:6">
      <c r="A20" s="2" t="s">
        <v>31</v>
      </c>
      <c r="B20" s="1" t="s">
        <v>32</v>
      </c>
      <c r="C20" s="4">
        <v>14</v>
      </c>
      <c r="D20" s="4">
        <v>6</v>
      </c>
      <c r="E20" s="6">
        <v>0</v>
      </c>
      <c r="F20" s="5">
        <f>C20*D20*E20</f>
        <v>0</v>
      </c>
    </row>
    <row r="21" spans="1:6">
      <c r="A21" s="2" t="s">
        <v>33</v>
      </c>
      <c r="B21" s="1" t="s">
        <v>34</v>
      </c>
      <c r="C21" s="4">
        <v>14</v>
      </c>
      <c r="D21" s="4">
        <v>6</v>
      </c>
      <c r="E21" s="6">
        <v>0</v>
      </c>
      <c r="F21" s="5">
        <f>C21*D21*E21</f>
        <v>0</v>
      </c>
    </row>
    <row r="22" spans="1:6" ht="15.95">
      <c r="A22" s="40" t="s">
        <v>35</v>
      </c>
      <c r="B22" s="41"/>
      <c r="C22" s="41"/>
      <c r="D22" s="41"/>
      <c r="E22" s="42"/>
      <c r="F22" s="22">
        <f>SUM(F20:F21)</f>
        <v>0</v>
      </c>
    </row>
    <row r="23" spans="1:6">
      <c r="A23" s="43" t="s">
        <v>36</v>
      </c>
      <c r="B23" s="44"/>
      <c r="C23" s="44"/>
      <c r="D23" s="44"/>
      <c r="E23" s="44"/>
      <c r="F23" s="45"/>
    </row>
    <row r="24" spans="1:6">
      <c r="A24" s="10" t="s">
        <v>29</v>
      </c>
      <c r="B24" s="9" t="s">
        <v>9</v>
      </c>
      <c r="C24" s="9" t="s">
        <v>10</v>
      </c>
      <c r="D24" s="9" t="s">
        <v>37</v>
      </c>
      <c r="E24" s="9" t="s">
        <v>12</v>
      </c>
      <c r="F24" s="9" t="s">
        <v>13</v>
      </c>
    </row>
    <row r="25" spans="1:6">
      <c r="A25" s="23" t="s">
        <v>38</v>
      </c>
      <c r="B25" s="4"/>
      <c r="C25" s="4">
        <v>1</v>
      </c>
      <c r="D25" s="4">
        <f>B6</f>
        <v>17</v>
      </c>
      <c r="E25" s="5">
        <v>0</v>
      </c>
      <c r="F25" s="5">
        <f>C25*D25*E25</f>
        <v>0</v>
      </c>
    </row>
    <row r="26" spans="1:6" ht="15.95">
      <c r="A26" s="40" t="s">
        <v>39</v>
      </c>
      <c r="B26" s="41"/>
      <c r="C26" s="41"/>
      <c r="D26" s="41"/>
      <c r="E26" s="42"/>
      <c r="F26" s="22">
        <f>F25</f>
        <v>0</v>
      </c>
    </row>
    <row r="27" spans="1:6">
      <c r="A27" s="43" t="s">
        <v>40</v>
      </c>
      <c r="B27" s="44"/>
      <c r="C27" s="44"/>
      <c r="D27" s="44"/>
      <c r="E27" s="44"/>
      <c r="F27" s="45"/>
    </row>
    <row r="28" spans="1:6">
      <c r="A28" s="10" t="s">
        <v>29</v>
      </c>
      <c r="B28" s="9" t="s">
        <v>9</v>
      </c>
      <c r="C28" s="9" t="s">
        <v>10</v>
      </c>
      <c r="D28" s="9" t="s">
        <v>37</v>
      </c>
      <c r="E28" s="9" t="s">
        <v>12</v>
      </c>
      <c r="F28" s="9" t="s">
        <v>13</v>
      </c>
    </row>
    <row r="29" spans="1:6">
      <c r="A29" s="24" t="s">
        <v>41</v>
      </c>
      <c r="B29" s="23" t="s">
        <v>42</v>
      </c>
      <c r="C29" s="4">
        <v>1</v>
      </c>
      <c r="D29" s="4">
        <f>B6</f>
        <v>17</v>
      </c>
      <c r="E29" s="5">
        <v>0</v>
      </c>
      <c r="F29" s="5">
        <f>C29*D29*E29</f>
        <v>0</v>
      </c>
    </row>
    <row r="30" spans="1:6">
      <c r="A30" s="24" t="s">
        <v>43</v>
      </c>
      <c r="B30" s="23" t="s">
        <v>44</v>
      </c>
      <c r="C30" s="4">
        <f>B7</f>
        <v>510</v>
      </c>
      <c r="D30" s="4">
        <f>B6</f>
        <v>17</v>
      </c>
      <c r="E30" s="5">
        <v>0</v>
      </c>
      <c r="F30" s="5">
        <f>E30*C30</f>
        <v>0</v>
      </c>
    </row>
    <row r="31" spans="1:6" ht="15.95">
      <c r="A31" s="40" t="s">
        <v>45</v>
      </c>
      <c r="B31" s="41"/>
      <c r="C31" s="41"/>
      <c r="D31" s="41"/>
      <c r="E31" s="42"/>
      <c r="F31" s="22">
        <f>SUM(F29:F30)</f>
        <v>0</v>
      </c>
    </row>
    <row r="32" spans="1:6" ht="15.95">
      <c r="A32" s="39" t="s">
        <v>46</v>
      </c>
      <c r="B32" s="39"/>
      <c r="C32" s="39"/>
      <c r="D32" s="39"/>
      <c r="E32" s="39"/>
      <c r="F32" s="22">
        <f>F31+F26+F22+F17</f>
        <v>0</v>
      </c>
    </row>
    <row r="33" spans="1:6">
      <c r="A33" s="43" t="s">
        <v>47</v>
      </c>
      <c r="B33" s="44"/>
      <c r="C33" s="44"/>
      <c r="D33" s="44"/>
      <c r="E33" s="44"/>
      <c r="F33" s="45"/>
    </row>
    <row r="34" spans="1:6" ht="84">
      <c r="A34" s="25" t="s">
        <v>48</v>
      </c>
      <c r="B34" s="13" t="s">
        <v>49</v>
      </c>
      <c r="C34" s="38">
        <v>0.15</v>
      </c>
      <c r="D34" s="38"/>
      <c r="E34" s="38"/>
      <c r="F34" s="3">
        <f>F32*C34</f>
        <v>0</v>
      </c>
    </row>
    <row r="35" spans="1:6" ht="15.95">
      <c r="A35" s="39" t="s">
        <v>50</v>
      </c>
      <c r="B35" s="39"/>
      <c r="C35" s="39"/>
      <c r="D35" s="39"/>
      <c r="E35" s="39"/>
      <c r="F35" s="22">
        <v>1233239802.55</v>
      </c>
    </row>
    <row r="36" spans="1:6" ht="29.45" customHeight="1">
      <c r="A36" s="32" t="s">
        <v>51</v>
      </c>
      <c r="B36" s="32"/>
      <c r="C36" s="32"/>
      <c r="D36" s="32"/>
      <c r="E36" s="32"/>
      <c r="F36" s="32"/>
    </row>
    <row r="37" spans="1:6" ht="15">
      <c r="A37" s="33" t="s">
        <v>52</v>
      </c>
      <c r="B37" s="34"/>
      <c r="C37" s="35"/>
      <c r="D37" s="36"/>
      <c r="E37" s="36"/>
      <c r="F37" s="37"/>
    </row>
    <row r="38" spans="1:6" ht="15">
      <c r="A38" s="33" t="s">
        <v>53</v>
      </c>
      <c r="B38" s="34"/>
      <c r="C38" s="35"/>
      <c r="D38" s="36"/>
      <c r="E38" s="36"/>
      <c r="F38" s="37"/>
    </row>
    <row r="39" spans="1:6" ht="15">
      <c r="A39" s="33" t="s">
        <v>54</v>
      </c>
      <c r="B39" s="34"/>
      <c r="C39" s="35"/>
      <c r="D39" s="36"/>
      <c r="E39" s="36"/>
      <c r="F39" s="37"/>
    </row>
    <row r="40" spans="1:6" ht="15">
      <c r="A40" s="33" t="s">
        <v>55</v>
      </c>
      <c r="B40" s="34"/>
      <c r="C40" s="35"/>
      <c r="D40" s="36"/>
      <c r="E40" s="36"/>
      <c r="F40" s="37"/>
    </row>
    <row r="41" spans="1:6" ht="15">
      <c r="A41" s="33" t="s">
        <v>56</v>
      </c>
      <c r="B41" s="34"/>
      <c r="C41" s="35"/>
      <c r="D41" s="36"/>
      <c r="E41" s="36"/>
      <c r="F41" s="37"/>
    </row>
  </sheetData>
  <mergeCells count="34">
    <mergeCell ref="F9:F10"/>
    <mergeCell ref="A8:F8"/>
    <mergeCell ref="C7:F7"/>
    <mergeCell ref="A1:F1"/>
    <mergeCell ref="A2:F2"/>
    <mergeCell ref="A3:F3"/>
    <mergeCell ref="B4:F4"/>
    <mergeCell ref="B5:F5"/>
    <mergeCell ref="A17:E17"/>
    <mergeCell ref="A9:A10"/>
    <mergeCell ref="B9:B10"/>
    <mergeCell ref="C9:C10"/>
    <mergeCell ref="E9:E10"/>
    <mergeCell ref="A23:F23"/>
    <mergeCell ref="A26:E26"/>
    <mergeCell ref="A27:F27"/>
    <mergeCell ref="A18:F18"/>
    <mergeCell ref="A22:E22"/>
    <mergeCell ref="C34:E34"/>
    <mergeCell ref="A35:E35"/>
    <mergeCell ref="A31:E31"/>
    <mergeCell ref="A32:E32"/>
    <mergeCell ref="A33:F33"/>
    <mergeCell ref="A41:B41"/>
    <mergeCell ref="C41:F41"/>
    <mergeCell ref="A37:B37"/>
    <mergeCell ref="C37:F37"/>
    <mergeCell ref="A38:B38"/>
    <mergeCell ref="C38:F38"/>
    <mergeCell ref="A36:F36"/>
    <mergeCell ref="A39:B39"/>
    <mergeCell ref="C39:F39"/>
    <mergeCell ref="A40:B40"/>
    <mergeCell ref="C40:F40"/>
  </mergeCells>
  <pageMargins left="0.7" right="0.7" top="0.75" bottom="0.75" header="0.3" footer="0.3"/>
  <ignoredErrors>
    <ignoredError sqref="F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55C9-3376-4FB8-9933-D571A2F72D13}">
  <sheetPr>
    <tabColor rgb="FF00B0F0"/>
  </sheetPr>
  <dimension ref="A1:F41"/>
  <sheetViews>
    <sheetView showGridLines="0" topLeftCell="A15" zoomScale="70" zoomScaleNormal="70" workbookViewId="0">
      <selection activeCell="A36" sqref="A36:F36"/>
    </sheetView>
  </sheetViews>
  <sheetFormatPr defaultColWidth="23.5703125" defaultRowHeight="14.45"/>
  <cols>
    <col min="1" max="1" width="36.140625" customWidth="1"/>
    <col min="2" max="2" width="80.140625" customWidth="1"/>
    <col min="3" max="3" width="12.85546875" customWidth="1"/>
    <col min="4" max="4" width="11.5703125" customWidth="1"/>
    <col min="5" max="5" width="14.85546875" bestFit="1" customWidth="1"/>
    <col min="6" max="6" width="20.85546875" bestFit="1" customWidth="1"/>
  </cols>
  <sheetData>
    <row r="1" spans="1:6">
      <c r="A1" s="52" t="s">
        <v>57</v>
      </c>
      <c r="B1" s="52"/>
      <c r="C1" s="52"/>
      <c r="D1" s="52"/>
      <c r="E1" s="52"/>
      <c r="F1" s="52"/>
    </row>
    <row r="2" spans="1:6" ht="32.450000000000003" customHeight="1">
      <c r="A2" s="53" t="s">
        <v>1</v>
      </c>
      <c r="B2" s="53"/>
      <c r="C2" s="53"/>
      <c r="D2" s="53"/>
      <c r="E2" s="53"/>
      <c r="F2" s="53"/>
    </row>
    <row r="3" spans="1:6">
      <c r="A3" s="54" t="s">
        <v>2</v>
      </c>
      <c r="B3" s="54"/>
      <c r="C3" s="54"/>
      <c r="D3" s="54"/>
      <c r="E3" s="54"/>
      <c r="F3" s="54"/>
    </row>
    <row r="4" spans="1:6" ht="29.1">
      <c r="A4" s="7" t="s">
        <v>3</v>
      </c>
      <c r="B4" s="55">
        <v>21</v>
      </c>
      <c r="C4" s="55"/>
      <c r="D4" s="55"/>
      <c r="E4" s="55"/>
      <c r="F4" s="55"/>
    </row>
    <row r="5" spans="1:6">
      <c r="A5" s="8" t="s">
        <v>4</v>
      </c>
      <c r="B5" s="55">
        <v>24</v>
      </c>
      <c r="C5" s="55"/>
      <c r="D5" s="55"/>
      <c r="E5" s="55"/>
      <c r="F5" s="55"/>
    </row>
    <row r="6" spans="1:6">
      <c r="A6" s="8" t="s">
        <v>5</v>
      </c>
      <c r="B6" s="26">
        <v>37</v>
      </c>
      <c r="C6" s="30"/>
      <c r="D6" s="30"/>
      <c r="E6" s="30"/>
      <c r="F6" s="31"/>
    </row>
    <row r="7" spans="1:6">
      <c r="A7" s="8" t="s">
        <v>6</v>
      </c>
      <c r="B7" s="8">
        <v>1104</v>
      </c>
      <c r="C7" s="49"/>
      <c r="D7" s="50"/>
      <c r="E7" s="50"/>
      <c r="F7" s="51"/>
    </row>
    <row r="8" spans="1:6">
      <c r="A8" s="48" t="s">
        <v>7</v>
      </c>
      <c r="B8" s="48"/>
      <c r="C8" s="48"/>
      <c r="D8" s="48"/>
      <c r="E8" s="48"/>
      <c r="F8" s="48"/>
    </row>
    <row r="9" spans="1:6">
      <c r="A9" s="46" t="s">
        <v>8</v>
      </c>
      <c r="B9" s="47" t="s">
        <v>9</v>
      </c>
      <c r="C9" s="47" t="s">
        <v>10</v>
      </c>
      <c r="D9" s="11" t="s">
        <v>11</v>
      </c>
      <c r="E9" s="47" t="s">
        <v>12</v>
      </c>
      <c r="F9" s="47" t="s">
        <v>13</v>
      </c>
    </row>
    <row r="10" spans="1:6">
      <c r="A10" s="46"/>
      <c r="B10" s="47"/>
      <c r="C10" s="47"/>
      <c r="D10" s="11" t="s">
        <v>14</v>
      </c>
      <c r="E10" s="47"/>
      <c r="F10" s="47"/>
    </row>
    <row r="11" spans="1:6" ht="182.1">
      <c r="A11" s="12" t="s">
        <v>15</v>
      </c>
      <c r="B11" s="13" t="s">
        <v>16</v>
      </c>
      <c r="C11" s="14">
        <v>1</v>
      </c>
      <c r="D11" s="15">
        <v>6</v>
      </c>
      <c r="E11" s="16">
        <v>0</v>
      </c>
      <c r="F11" s="20">
        <f>C11*D11*E11</f>
        <v>0</v>
      </c>
    </row>
    <row r="12" spans="1:6" ht="111.95">
      <c r="A12" s="17" t="s">
        <v>17</v>
      </c>
      <c r="B12" s="13" t="s">
        <v>18</v>
      </c>
      <c r="C12" s="14">
        <v>1</v>
      </c>
      <c r="D12" s="15">
        <v>6</v>
      </c>
      <c r="E12" s="16">
        <v>0</v>
      </c>
      <c r="F12" s="20">
        <f t="shared" ref="F12:F16" si="0">C12*D12*E12</f>
        <v>0</v>
      </c>
    </row>
    <row r="13" spans="1:6" ht="111.95">
      <c r="A13" s="17" t="s">
        <v>19</v>
      </c>
      <c r="B13" s="13" t="s">
        <v>20</v>
      </c>
      <c r="C13" s="14">
        <v>1</v>
      </c>
      <c r="D13" s="15">
        <v>6</v>
      </c>
      <c r="E13" s="16">
        <v>0</v>
      </c>
      <c r="F13" s="20">
        <f t="shared" si="0"/>
        <v>0</v>
      </c>
    </row>
    <row r="14" spans="1:6" ht="84">
      <c r="A14" s="18" t="s">
        <v>21</v>
      </c>
      <c r="B14" s="13" t="s">
        <v>22</v>
      </c>
      <c r="C14" s="15">
        <v>1</v>
      </c>
      <c r="D14" s="15">
        <v>6</v>
      </c>
      <c r="E14" s="16">
        <v>0</v>
      </c>
      <c r="F14" s="20">
        <f t="shared" si="0"/>
        <v>0</v>
      </c>
    </row>
    <row r="15" spans="1:6" ht="182.1">
      <c r="A15" s="19" t="s">
        <v>23</v>
      </c>
      <c r="B15" s="19" t="s">
        <v>24</v>
      </c>
      <c r="C15" s="14">
        <f>B7/30</f>
        <v>36.799999999999997</v>
      </c>
      <c r="D15" s="15">
        <v>6</v>
      </c>
      <c r="E15" s="16">
        <v>0</v>
      </c>
      <c r="F15" s="20">
        <f t="shared" si="0"/>
        <v>0</v>
      </c>
    </row>
    <row r="16" spans="1:6" ht="111.95">
      <c r="A16" s="19" t="s">
        <v>25</v>
      </c>
      <c r="B16" s="19" t="s">
        <v>26</v>
      </c>
      <c r="C16" s="29">
        <f>ROUND(B7/60,0)</f>
        <v>18</v>
      </c>
      <c r="D16" s="15">
        <v>6</v>
      </c>
      <c r="E16" s="16">
        <v>0</v>
      </c>
      <c r="F16" s="20">
        <f t="shared" si="0"/>
        <v>0</v>
      </c>
    </row>
    <row r="17" spans="1:6" ht="15.95">
      <c r="A17" s="40" t="s">
        <v>27</v>
      </c>
      <c r="B17" s="41"/>
      <c r="C17" s="41"/>
      <c r="D17" s="41"/>
      <c r="E17" s="42"/>
      <c r="F17" s="21">
        <f>SUM(F11:F16)</f>
        <v>0</v>
      </c>
    </row>
    <row r="18" spans="1:6">
      <c r="A18" s="43" t="s">
        <v>28</v>
      </c>
      <c r="B18" s="44"/>
      <c r="C18" s="44"/>
      <c r="D18" s="44"/>
      <c r="E18" s="44"/>
      <c r="F18" s="45"/>
    </row>
    <row r="19" spans="1:6">
      <c r="A19" s="10" t="s">
        <v>29</v>
      </c>
      <c r="B19" s="9" t="s">
        <v>9</v>
      </c>
      <c r="C19" s="9" t="s">
        <v>10</v>
      </c>
      <c r="D19" s="9" t="s">
        <v>11</v>
      </c>
      <c r="E19" s="9" t="s">
        <v>12</v>
      </c>
      <c r="F19" s="9" t="s">
        <v>13</v>
      </c>
    </row>
    <row r="20" spans="1:6">
      <c r="A20" s="2" t="s">
        <v>31</v>
      </c>
      <c r="B20" s="1" t="s">
        <v>32</v>
      </c>
      <c r="C20" s="4">
        <v>14</v>
      </c>
      <c r="D20" s="4">
        <v>6</v>
      </c>
      <c r="E20" s="6">
        <v>0</v>
      </c>
      <c r="F20" s="5">
        <f>C20*D20*E20</f>
        <v>0</v>
      </c>
    </row>
    <row r="21" spans="1:6">
      <c r="A21" s="2" t="s">
        <v>33</v>
      </c>
      <c r="B21" s="1" t="s">
        <v>34</v>
      </c>
      <c r="C21" s="4">
        <v>14</v>
      </c>
      <c r="D21" s="4">
        <v>6</v>
      </c>
      <c r="E21" s="6">
        <v>0</v>
      </c>
      <c r="F21" s="5">
        <f>C21*D21*E21</f>
        <v>0</v>
      </c>
    </row>
    <row r="22" spans="1:6" ht="15.95">
      <c r="A22" s="40" t="s">
        <v>35</v>
      </c>
      <c r="B22" s="41"/>
      <c r="C22" s="41"/>
      <c r="D22" s="41"/>
      <c r="E22" s="42"/>
      <c r="F22" s="22">
        <f>SUM(F20:F21)</f>
        <v>0</v>
      </c>
    </row>
    <row r="23" spans="1:6">
      <c r="A23" s="43" t="s">
        <v>36</v>
      </c>
      <c r="B23" s="44"/>
      <c r="C23" s="44"/>
      <c r="D23" s="44"/>
      <c r="E23" s="44"/>
      <c r="F23" s="45"/>
    </row>
    <row r="24" spans="1:6">
      <c r="A24" s="10" t="s">
        <v>29</v>
      </c>
      <c r="B24" s="9" t="s">
        <v>9</v>
      </c>
      <c r="C24" s="9" t="s">
        <v>10</v>
      </c>
      <c r="D24" s="9" t="s">
        <v>37</v>
      </c>
      <c r="E24" s="9" t="s">
        <v>12</v>
      </c>
      <c r="F24" s="9" t="s">
        <v>13</v>
      </c>
    </row>
    <row r="25" spans="1:6">
      <c r="A25" s="23" t="s">
        <v>38</v>
      </c>
      <c r="B25" s="4"/>
      <c r="C25" s="4">
        <v>1</v>
      </c>
      <c r="D25" s="4">
        <f>B6</f>
        <v>37</v>
      </c>
      <c r="E25" s="5">
        <v>0</v>
      </c>
      <c r="F25" s="5">
        <f>C25*D25*E25</f>
        <v>0</v>
      </c>
    </row>
    <row r="26" spans="1:6" ht="15.95">
      <c r="A26" s="40" t="s">
        <v>39</v>
      </c>
      <c r="B26" s="41"/>
      <c r="C26" s="41"/>
      <c r="D26" s="41"/>
      <c r="E26" s="42"/>
      <c r="F26" s="22">
        <f>F25</f>
        <v>0</v>
      </c>
    </row>
    <row r="27" spans="1:6">
      <c r="A27" s="43" t="s">
        <v>40</v>
      </c>
      <c r="B27" s="44"/>
      <c r="C27" s="44"/>
      <c r="D27" s="44"/>
      <c r="E27" s="44"/>
      <c r="F27" s="45"/>
    </row>
    <row r="28" spans="1:6">
      <c r="A28" s="10" t="s">
        <v>29</v>
      </c>
      <c r="B28" s="9" t="s">
        <v>9</v>
      </c>
      <c r="C28" s="9" t="s">
        <v>10</v>
      </c>
      <c r="D28" s="9" t="s">
        <v>37</v>
      </c>
      <c r="E28" s="9" t="s">
        <v>12</v>
      </c>
      <c r="F28" s="9" t="s">
        <v>13</v>
      </c>
    </row>
    <row r="29" spans="1:6">
      <c r="A29" s="24" t="s">
        <v>41</v>
      </c>
      <c r="B29" s="23" t="s">
        <v>42</v>
      </c>
      <c r="C29" s="4">
        <v>1</v>
      </c>
      <c r="D29" s="4">
        <f>B6</f>
        <v>37</v>
      </c>
      <c r="E29" s="5">
        <v>0</v>
      </c>
      <c r="F29" s="5">
        <f>C29*D29*E29</f>
        <v>0</v>
      </c>
    </row>
    <row r="30" spans="1:6">
      <c r="A30" s="24" t="s">
        <v>43</v>
      </c>
      <c r="B30" s="23" t="s">
        <v>44</v>
      </c>
      <c r="C30" s="4">
        <v>1103</v>
      </c>
      <c r="D30" s="4">
        <f>B6</f>
        <v>37</v>
      </c>
      <c r="E30" s="5">
        <v>0</v>
      </c>
      <c r="F30" s="5">
        <f>E30*C30</f>
        <v>0</v>
      </c>
    </row>
    <row r="31" spans="1:6" ht="15.95">
      <c r="A31" s="40" t="s">
        <v>45</v>
      </c>
      <c r="B31" s="41"/>
      <c r="C31" s="41"/>
      <c r="D31" s="41"/>
      <c r="E31" s="42"/>
      <c r="F31" s="22">
        <f>SUM(F29:F30)</f>
        <v>0</v>
      </c>
    </row>
    <row r="32" spans="1:6" ht="15.95">
      <c r="A32" s="39" t="s">
        <v>46</v>
      </c>
      <c r="B32" s="39"/>
      <c r="C32" s="39"/>
      <c r="D32" s="39"/>
      <c r="E32" s="39"/>
      <c r="F32" s="22">
        <f>F31+F26+F22+F17</f>
        <v>0</v>
      </c>
    </row>
    <row r="33" spans="1:6">
      <c r="A33" s="43" t="s">
        <v>47</v>
      </c>
      <c r="B33" s="44"/>
      <c r="C33" s="44"/>
      <c r="D33" s="44"/>
      <c r="E33" s="44"/>
      <c r="F33" s="45"/>
    </row>
    <row r="34" spans="1:6" ht="84">
      <c r="A34" s="25" t="s">
        <v>48</v>
      </c>
      <c r="B34" s="13" t="s">
        <v>49</v>
      </c>
      <c r="C34" s="38">
        <v>0</v>
      </c>
      <c r="D34" s="38"/>
      <c r="E34" s="38"/>
      <c r="F34" s="3">
        <f>F32*C34</f>
        <v>0</v>
      </c>
    </row>
    <row r="35" spans="1:6" ht="15.95">
      <c r="A35" s="39" t="s">
        <v>50</v>
      </c>
      <c r="B35" s="39"/>
      <c r="C35" s="39"/>
      <c r="D35" s="39"/>
      <c r="E35" s="39"/>
      <c r="F35" s="22">
        <v>2399716333.25</v>
      </c>
    </row>
    <row r="36" spans="1:6" ht="30.95" customHeight="1">
      <c r="A36" s="32" t="s">
        <v>51</v>
      </c>
      <c r="B36" s="32"/>
      <c r="C36" s="32"/>
      <c r="D36" s="32"/>
      <c r="E36" s="32"/>
      <c r="F36" s="32"/>
    </row>
    <row r="37" spans="1:6" ht="15" customHeight="1">
      <c r="A37" s="33" t="s">
        <v>52</v>
      </c>
      <c r="B37" s="34"/>
      <c r="C37" s="35"/>
      <c r="D37" s="36"/>
      <c r="E37" s="36"/>
      <c r="F37" s="37"/>
    </row>
    <row r="38" spans="1:6" ht="15" customHeight="1">
      <c r="A38" s="33" t="s">
        <v>53</v>
      </c>
      <c r="B38" s="34"/>
      <c r="C38" s="35"/>
      <c r="D38" s="36"/>
      <c r="E38" s="36"/>
      <c r="F38" s="37"/>
    </row>
    <row r="39" spans="1:6" ht="15" customHeight="1">
      <c r="A39" s="33" t="s">
        <v>54</v>
      </c>
      <c r="B39" s="34"/>
      <c r="C39" s="35"/>
      <c r="D39" s="36"/>
      <c r="E39" s="36"/>
      <c r="F39" s="37"/>
    </row>
    <row r="40" spans="1:6" ht="15" customHeight="1">
      <c r="A40" s="33" t="s">
        <v>55</v>
      </c>
      <c r="B40" s="34"/>
      <c r="C40" s="35"/>
      <c r="D40" s="36"/>
      <c r="E40" s="36"/>
      <c r="F40" s="37"/>
    </row>
    <row r="41" spans="1:6" ht="15" customHeight="1">
      <c r="A41" s="33" t="s">
        <v>56</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B959-DEAF-44B9-8800-771B4CF6B9C2}">
  <sheetPr>
    <tabColor rgb="FFFF0000"/>
  </sheetPr>
  <dimension ref="A1:F41"/>
  <sheetViews>
    <sheetView showGridLines="0" topLeftCell="A15" zoomScale="70" zoomScaleNormal="70" workbookViewId="0">
      <selection activeCell="A36" sqref="A36:F36"/>
    </sheetView>
  </sheetViews>
  <sheetFormatPr defaultColWidth="23.5703125" defaultRowHeight="14.45"/>
  <cols>
    <col min="1" max="1" width="36.140625" customWidth="1"/>
    <col min="2" max="2" width="80.140625" customWidth="1"/>
    <col min="3" max="3" width="12.85546875" customWidth="1"/>
    <col min="4" max="4" width="11.5703125" customWidth="1"/>
    <col min="5" max="5" width="14.85546875" bestFit="1" customWidth="1"/>
    <col min="6" max="6" width="20.85546875" bestFit="1" customWidth="1"/>
  </cols>
  <sheetData>
    <row r="1" spans="1:6">
      <c r="A1" s="52" t="s">
        <v>58</v>
      </c>
      <c r="B1" s="52"/>
      <c r="C1" s="52"/>
      <c r="D1" s="52"/>
      <c r="E1" s="52"/>
      <c r="F1" s="52"/>
    </row>
    <row r="2" spans="1:6" ht="32.450000000000003" customHeight="1">
      <c r="A2" s="53" t="s">
        <v>1</v>
      </c>
      <c r="B2" s="53"/>
      <c r="C2" s="53"/>
      <c r="D2" s="53"/>
      <c r="E2" s="53"/>
      <c r="F2" s="53"/>
    </row>
    <row r="3" spans="1:6">
      <c r="A3" s="54" t="s">
        <v>2</v>
      </c>
      <c r="B3" s="54"/>
      <c r="C3" s="54"/>
      <c r="D3" s="54"/>
      <c r="E3" s="54"/>
      <c r="F3" s="54"/>
    </row>
    <row r="4" spans="1:6" ht="29.1">
      <c r="A4" s="7" t="s">
        <v>3</v>
      </c>
      <c r="B4" s="55">
        <v>21</v>
      </c>
      <c r="C4" s="55"/>
      <c r="D4" s="55"/>
      <c r="E4" s="55"/>
      <c r="F4" s="55"/>
    </row>
    <row r="5" spans="1:6">
      <c r="A5" s="8" t="s">
        <v>4</v>
      </c>
      <c r="B5" s="55">
        <v>21</v>
      </c>
      <c r="C5" s="55"/>
      <c r="D5" s="55"/>
      <c r="E5" s="55"/>
      <c r="F5" s="55"/>
    </row>
    <row r="6" spans="1:6">
      <c r="A6" s="8" t="s">
        <v>5</v>
      </c>
      <c r="B6" s="26">
        <v>35</v>
      </c>
      <c r="C6" s="30"/>
      <c r="D6" s="30"/>
      <c r="E6" s="30"/>
      <c r="F6" s="31"/>
    </row>
    <row r="7" spans="1:6">
      <c r="A7" s="8" t="s">
        <v>6</v>
      </c>
      <c r="B7" s="8">
        <f>B6*30</f>
        <v>1050</v>
      </c>
      <c r="C7" s="49"/>
      <c r="D7" s="50"/>
      <c r="E7" s="50"/>
      <c r="F7" s="51"/>
    </row>
    <row r="8" spans="1:6">
      <c r="A8" s="48" t="s">
        <v>7</v>
      </c>
      <c r="B8" s="48"/>
      <c r="C8" s="48"/>
      <c r="D8" s="48"/>
      <c r="E8" s="48"/>
      <c r="F8" s="48"/>
    </row>
    <row r="9" spans="1:6">
      <c r="A9" s="46" t="s">
        <v>8</v>
      </c>
      <c r="B9" s="47" t="s">
        <v>9</v>
      </c>
      <c r="C9" s="47" t="s">
        <v>10</v>
      </c>
      <c r="D9" s="11" t="s">
        <v>11</v>
      </c>
      <c r="E9" s="47" t="s">
        <v>12</v>
      </c>
      <c r="F9" s="47" t="s">
        <v>13</v>
      </c>
    </row>
    <row r="10" spans="1:6">
      <c r="A10" s="46"/>
      <c r="B10" s="47"/>
      <c r="C10" s="47"/>
      <c r="D10" s="11" t="s">
        <v>14</v>
      </c>
      <c r="E10" s="47"/>
      <c r="F10" s="47"/>
    </row>
    <row r="11" spans="1:6" ht="182.1">
      <c r="A11" s="12" t="s">
        <v>15</v>
      </c>
      <c r="B11" s="13" t="s">
        <v>16</v>
      </c>
      <c r="C11" s="14">
        <v>1</v>
      </c>
      <c r="D11" s="15">
        <v>6</v>
      </c>
      <c r="E11" s="16">
        <v>0</v>
      </c>
      <c r="F11" s="20">
        <f>C11*D11*E11</f>
        <v>0</v>
      </c>
    </row>
    <row r="12" spans="1:6" ht="111.95">
      <c r="A12" s="17" t="s">
        <v>17</v>
      </c>
      <c r="B12" s="13" t="s">
        <v>18</v>
      </c>
      <c r="C12" s="14">
        <v>1</v>
      </c>
      <c r="D12" s="15">
        <v>6</v>
      </c>
      <c r="E12" s="16">
        <v>0</v>
      </c>
      <c r="F12" s="20">
        <f t="shared" ref="F12:F16" si="0">C12*D12*E12</f>
        <v>0</v>
      </c>
    </row>
    <row r="13" spans="1:6" ht="111.95">
      <c r="A13" s="17" t="s">
        <v>19</v>
      </c>
      <c r="B13" s="13" t="s">
        <v>20</v>
      </c>
      <c r="C13" s="14">
        <v>1</v>
      </c>
      <c r="D13" s="15">
        <v>6</v>
      </c>
      <c r="E13" s="16">
        <v>0</v>
      </c>
      <c r="F13" s="20">
        <f t="shared" si="0"/>
        <v>0</v>
      </c>
    </row>
    <row r="14" spans="1:6" ht="84">
      <c r="A14" s="18" t="s">
        <v>21</v>
      </c>
      <c r="B14" s="13" t="s">
        <v>22</v>
      </c>
      <c r="C14" s="15">
        <v>1</v>
      </c>
      <c r="D14" s="15">
        <v>6</v>
      </c>
      <c r="E14" s="16">
        <v>0</v>
      </c>
      <c r="F14" s="20">
        <f t="shared" si="0"/>
        <v>0</v>
      </c>
    </row>
    <row r="15" spans="1:6" ht="182.1">
      <c r="A15" s="19" t="s">
        <v>23</v>
      </c>
      <c r="B15" s="19" t="s">
        <v>24</v>
      </c>
      <c r="C15" s="14">
        <f>B7/30</f>
        <v>35</v>
      </c>
      <c r="D15" s="15">
        <v>6</v>
      </c>
      <c r="E15" s="16">
        <v>0</v>
      </c>
      <c r="F15" s="20">
        <f t="shared" si="0"/>
        <v>0</v>
      </c>
    </row>
    <row r="16" spans="1:6" ht="111.95">
      <c r="A16" s="19" t="s">
        <v>25</v>
      </c>
      <c r="B16" s="19" t="s">
        <v>26</v>
      </c>
      <c r="C16" s="29">
        <f>ROUND(B7/60,0)</f>
        <v>18</v>
      </c>
      <c r="D16" s="15">
        <v>6</v>
      </c>
      <c r="E16" s="16">
        <v>0</v>
      </c>
      <c r="F16" s="20">
        <f t="shared" si="0"/>
        <v>0</v>
      </c>
    </row>
    <row r="17" spans="1:6" ht="15.95">
      <c r="A17" s="40" t="s">
        <v>27</v>
      </c>
      <c r="B17" s="41"/>
      <c r="C17" s="41"/>
      <c r="D17" s="41"/>
      <c r="E17" s="42"/>
      <c r="F17" s="21">
        <f>SUM(F11:F16)</f>
        <v>0</v>
      </c>
    </row>
    <row r="18" spans="1:6">
      <c r="A18" s="43" t="s">
        <v>28</v>
      </c>
      <c r="B18" s="44"/>
      <c r="C18" s="44"/>
      <c r="D18" s="44"/>
      <c r="E18" s="44"/>
      <c r="F18" s="45"/>
    </row>
    <row r="19" spans="1:6" ht="29.1">
      <c r="A19" s="10" t="s">
        <v>29</v>
      </c>
      <c r="B19" s="9" t="s">
        <v>9</v>
      </c>
      <c r="C19" s="9" t="s">
        <v>10</v>
      </c>
      <c r="D19" s="9" t="s">
        <v>11</v>
      </c>
      <c r="E19" s="9" t="s">
        <v>12</v>
      </c>
      <c r="F19" s="9" t="s">
        <v>13</v>
      </c>
    </row>
    <row r="20" spans="1:6">
      <c r="A20" s="2" t="s">
        <v>31</v>
      </c>
      <c r="B20" s="1" t="s">
        <v>32</v>
      </c>
      <c r="C20" s="4">
        <v>14</v>
      </c>
      <c r="D20" s="4">
        <v>6</v>
      </c>
      <c r="E20" s="6">
        <v>0</v>
      </c>
      <c r="F20" s="5">
        <f>C20*D20*E20</f>
        <v>0</v>
      </c>
    </row>
    <row r="21" spans="1:6">
      <c r="A21" s="2" t="s">
        <v>33</v>
      </c>
      <c r="B21" s="1" t="s">
        <v>34</v>
      </c>
      <c r="C21" s="4">
        <v>14</v>
      </c>
      <c r="D21" s="4">
        <v>6</v>
      </c>
      <c r="E21" s="6">
        <v>0</v>
      </c>
      <c r="F21" s="5">
        <f>C21*D21*E21</f>
        <v>0</v>
      </c>
    </row>
    <row r="22" spans="1:6" ht="15.95">
      <c r="A22" s="40" t="s">
        <v>35</v>
      </c>
      <c r="B22" s="41"/>
      <c r="C22" s="41"/>
      <c r="D22" s="41"/>
      <c r="E22" s="42"/>
      <c r="F22" s="22">
        <f>SUM(F20:F21)</f>
        <v>0</v>
      </c>
    </row>
    <row r="23" spans="1:6">
      <c r="A23" s="43" t="s">
        <v>36</v>
      </c>
      <c r="B23" s="44"/>
      <c r="C23" s="44"/>
      <c r="D23" s="44"/>
      <c r="E23" s="44"/>
      <c r="F23" s="45"/>
    </row>
    <row r="24" spans="1:6" ht="29.1">
      <c r="A24" s="10" t="s">
        <v>29</v>
      </c>
      <c r="B24" s="9" t="s">
        <v>9</v>
      </c>
      <c r="C24" s="9" t="s">
        <v>10</v>
      </c>
      <c r="D24" s="9" t="s">
        <v>37</v>
      </c>
      <c r="E24" s="9" t="s">
        <v>12</v>
      </c>
      <c r="F24" s="9" t="s">
        <v>13</v>
      </c>
    </row>
    <row r="25" spans="1:6">
      <c r="A25" s="23" t="s">
        <v>38</v>
      </c>
      <c r="B25" s="4"/>
      <c r="C25" s="4">
        <v>1</v>
      </c>
      <c r="D25" s="4">
        <f>B6</f>
        <v>35</v>
      </c>
      <c r="E25" s="5">
        <v>0</v>
      </c>
      <c r="F25" s="5">
        <f>C25*D25*E25</f>
        <v>0</v>
      </c>
    </row>
    <row r="26" spans="1:6" ht="15.95">
      <c r="A26" s="40" t="s">
        <v>39</v>
      </c>
      <c r="B26" s="41"/>
      <c r="C26" s="41"/>
      <c r="D26" s="41"/>
      <c r="E26" s="42"/>
      <c r="F26" s="22">
        <f>F25</f>
        <v>0</v>
      </c>
    </row>
    <row r="27" spans="1:6">
      <c r="A27" s="43" t="s">
        <v>40</v>
      </c>
      <c r="B27" s="44"/>
      <c r="C27" s="44"/>
      <c r="D27" s="44"/>
      <c r="E27" s="44"/>
      <c r="F27" s="45"/>
    </row>
    <row r="28" spans="1:6" ht="29.1">
      <c r="A28" s="10" t="s">
        <v>29</v>
      </c>
      <c r="B28" s="9" t="s">
        <v>9</v>
      </c>
      <c r="C28" s="9" t="s">
        <v>10</v>
      </c>
      <c r="D28" s="9" t="s">
        <v>37</v>
      </c>
      <c r="E28" s="9" t="s">
        <v>12</v>
      </c>
      <c r="F28" s="9" t="s">
        <v>13</v>
      </c>
    </row>
    <row r="29" spans="1:6">
      <c r="A29" s="24" t="s">
        <v>41</v>
      </c>
      <c r="B29" s="23" t="s">
        <v>42</v>
      </c>
      <c r="C29" s="4">
        <v>1</v>
      </c>
      <c r="D29" s="4">
        <f>B6</f>
        <v>35</v>
      </c>
      <c r="E29" s="5">
        <v>0</v>
      </c>
      <c r="F29" s="5">
        <f>C29*D29*E29</f>
        <v>0</v>
      </c>
    </row>
    <row r="30" spans="1:6">
      <c r="A30" s="24" t="s">
        <v>43</v>
      </c>
      <c r="B30" s="23" t="s">
        <v>44</v>
      </c>
      <c r="C30" s="4">
        <f>B7</f>
        <v>1050</v>
      </c>
      <c r="D30" s="4">
        <f>B6</f>
        <v>35</v>
      </c>
      <c r="E30" s="5">
        <v>0</v>
      </c>
      <c r="F30" s="5">
        <f>E30*C30</f>
        <v>0</v>
      </c>
    </row>
    <row r="31" spans="1:6" ht="15.95">
      <c r="A31" s="40" t="s">
        <v>45</v>
      </c>
      <c r="B31" s="41"/>
      <c r="C31" s="41"/>
      <c r="D31" s="41"/>
      <c r="E31" s="42"/>
      <c r="F31" s="22">
        <f>SUM(F29:F30)</f>
        <v>0</v>
      </c>
    </row>
    <row r="32" spans="1:6" ht="15.95">
      <c r="A32" s="39" t="s">
        <v>46</v>
      </c>
      <c r="B32" s="39"/>
      <c r="C32" s="39"/>
      <c r="D32" s="39"/>
      <c r="E32" s="39"/>
      <c r="F32" s="22">
        <f>F31+F26+F22+F17</f>
        <v>0</v>
      </c>
    </row>
    <row r="33" spans="1:6">
      <c r="A33" s="43" t="s">
        <v>47</v>
      </c>
      <c r="B33" s="44"/>
      <c r="C33" s="44"/>
      <c r="D33" s="44"/>
      <c r="E33" s="44"/>
      <c r="F33" s="45"/>
    </row>
    <row r="34" spans="1:6" ht="84">
      <c r="A34" s="25" t="s">
        <v>48</v>
      </c>
      <c r="B34" s="13" t="s">
        <v>49</v>
      </c>
      <c r="C34" s="38">
        <v>0</v>
      </c>
      <c r="D34" s="38"/>
      <c r="E34" s="38"/>
      <c r="F34" s="3">
        <f>F32*C34</f>
        <v>0</v>
      </c>
    </row>
    <row r="35" spans="1:6" ht="15.95">
      <c r="A35" s="39" t="s">
        <v>50</v>
      </c>
      <c r="B35" s="39"/>
      <c r="C35" s="39"/>
      <c r="D35" s="39"/>
      <c r="E35" s="39"/>
      <c r="F35" s="22">
        <v>2318688165.8499999</v>
      </c>
    </row>
    <row r="36" spans="1:6" ht="30.95" customHeight="1">
      <c r="A36" s="32" t="s">
        <v>51</v>
      </c>
      <c r="B36" s="32"/>
      <c r="C36" s="32"/>
      <c r="D36" s="32"/>
      <c r="E36" s="32"/>
      <c r="F36" s="32"/>
    </row>
    <row r="37" spans="1:6" ht="15">
      <c r="A37" s="33" t="s">
        <v>52</v>
      </c>
      <c r="B37" s="34"/>
      <c r="C37" s="35"/>
      <c r="D37" s="36"/>
      <c r="E37" s="36"/>
      <c r="F37" s="37"/>
    </row>
    <row r="38" spans="1:6" ht="15">
      <c r="A38" s="33" t="s">
        <v>53</v>
      </c>
      <c r="B38" s="34"/>
      <c r="C38" s="35"/>
      <c r="D38" s="36"/>
      <c r="E38" s="36"/>
      <c r="F38" s="37"/>
    </row>
    <row r="39" spans="1:6" ht="15">
      <c r="A39" s="33" t="s">
        <v>54</v>
      </c>
      <c r="B39" s="34"/>
      <c r="C39" s="35"/>
      <c r="D39" s="36"/>
      <c r="E39" s="36"/>
      <c r="F39" s="37"/>
    </row>
    <row r="40" spans="1:6" ht="15">
      <c r="A40" s="33" t="s">
        <v>55</v>
      </c>
      <c r="B40" s="34"/>
      <c r="C40" s="35"/>
      <c r="D40" s="36"/>
      <c r="E40" s="36"/>
      <c r="F40" s="37"/>
    </row>
    <row r="41" spans="1:6" ht="15">
      <c r="A41" s="33" t="s">
        <v>56</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7B8EF-2E7E-4DBE-9AF9-929D75C4FAAD}">
  <sheetPr>
    <tabColor rgb="FF7030A0"/>
  </sheetPr>
  <dimension ref="A1:F41"/>
  <sheetViews>
    <sheetView showGridLines="0" topLeftCell="A15" zoomScale="70" zoomScaleNormal="70" workbookViewId="0">
      <selection activeCell="A36" sqref="A36:F36"/>
    </sheetView>
  </sheetViews>
  <sheetFormatPr defaultColWidth="23.5703125" defaultRowHeight="14.45"/>
  <cols>
    <col min="1" max="1" width="36.140625" customWidth="1"/>
    <col min="2" max="2" width="80.140625" customWidth="1"/>
    <col min="3" max="3" width="12.85546875" customWidth="1"/>
    <col min="4" max="4" width="11.5703125" customWidth="1"/>
    <col min="5" max="5" width="21.7109375" bestFit="1" customWidth="1"/>
    <col min="6" max="6" width="22" bestFit="1" customWidth="1"/>
  </cols>
  <sheetData>
    <row r="1" spans="1:6">
      <c r="A1" s="52" t="s">
        <v>59</v>
      </c>
      <c r="B1" s="52"/>
      <c r="C1" s="52"/>
      <c r="D1" s="52"/>
      <c r="E1" s="52"/>
      <c r="F1" s="52"/>
    </row>
    <row r="2" spans="1:6" ht="32.450000000000003" customHeight="1">
      <c r="A2" s="53" t="s">
        <v>1</v>
      </c>
      <c r="B2" s="53"/>
      <c r="C2" s="53"/>
      <c r="D2" s="53"/>
      <c r="E2" s="53"/>
      <c r="F2" s="53"/>
    </row>
    <row r="3" spans="1:6">
      <c r="A3" s="54" t="s">
        <v>2</v>
      </c>
      <c r="B3" s="54"/>
      <c r="C3" s="54"/>
      <c r="D3" s="54"/>
      <c r="E3" s="54"/>
      <c r="F3" s="54"/>
    </row>
    <row r="4" spans="1:6" ht="29.1">
      <c r="A4" s="7" t="s">
        <v>3</v>
      </c>
      <c r="B4" s="55">
        <v>23</v>
      </c>
      <c r="C4" s="55"/>
      <c r="D4" s="55"/>
      <c r="E4" s="55"/>
      <c r="F4" s="55"/>
    </row>
    <row r="5" spans="1:6">
      <c r="A5" s="8" t="s">
        <v>4</v>
      </c>
      <c r="B5" s="55">
        <v>23</v>
      </c>
      <c r="C5" s="55"/>
      <c r="D5" s="55"/>
      <c r="E5" s="55"/>
      <c r="F5" s="55"/>
    </row>
    <row r="6" spans="1:6">
      <c r="A6" s="8" t="s">
        <v>5</v>
      </c>
      <c r="B6" s="26">
        <v>37</v>
      </c>
      <c r="C6" s="30"/>
      <c r="D6" s="30"/>
      <c r="E6" s="30"/>
      <c r="F6" s="31"/>
    </row>
    <row r="7" spans="1:6">
      <c r="A7" s="8" t="s">
        <v>6</v>
      </c>
      <c r="B7" s="8">
        <v>1109</v>
      </c>
      <c r="C7" s="49"/>
      <c r="D7" s="50"/>
      <c r="E7" s="50"/>
      <c r="F7" s="51"/>
    </row>
    <row r="8" spans="1:6">
      <c r="A8" s="48" t="s">
        <v>7</v>
      </c>
      <c r="B8" s="48"/>
      <c r="C8" s="48"/>
      <c r="D8" s="48"/>
      <c r="E8" s="48"/>
      <c r="F8" s="48"/>
    </row>
    <row r="9" spans="1:6">
      <c r="A9" s="46" t="s">
        <v>8</v>
      </c>
      <c r="B9" s="47" t="s">
        <v>9</v>
      </c>
      <c r="C9" s="47" t="s">
        <v>10</v>
      </c>
      <c r="D9" s="11" t="s">
        <v>11</v>
      </c>
      <c r="E9" s="47" t="s">
        <v>12</v>
      </c>
      <c r="F9" s="47" t="s">
        <v>13</v>
      </c>
    </row>
    <row r="10" spans="1:6">
      <c r="A10" s="46"/>
      <c r="B10" s="47"/>
      <c r="C10" s="47"/>
      <c r="D10" s="11" t="s">
        <v>14</v>
      </c>
      <c r="E10" s="47"/>
      <c r="F10" s="47"/>
    </row>
    <row r="11" spans="1:6" ht="182.1">
      <c r="A11" s="12" t="s">
        <v>15</v>
      </c>
      <c r="B11" s="13" t="s">
        <v>16</v>
      </c>
      <c r="C11" s="14">
        <v>1</v>
      </c>
      <c r="D11" s="15">
        <v>6</v>
      </c>
      <c r="E11" s="16">
        <v>0</v>
      </c>
      <c r="F11" s="20">
        <f>C11*D11*E11</f>
        <v>0</v>
      </c>
    </row>
    <row r="12" spans="1:6" ht="111.95">
      <c r="A12" s="17" t="s">
        <v>17</v>
      </c>
      <c r="B12" s="13" t="s">
        <v>18</v>
      </c>
      <c r="C12" s="14">
        <v>1</v>
      </c>
      <c r="D12" s="15">
        <v>6</v>
      </c>
      <c r="E12" s="16">
        <v>0</v>
      </c>
      <c r="F12" s="20">
        <f t="shared" ref="F12:F16" si="0">C12*D12*E12</f>
        <v>0</v>
      </c>
    </row>
    <row r="13" spans="1:6" ht="111.95">
      <c r="A13" s="17" t="s">
        <v>19</v>
      </c>
      <c r="B13" s="13" t="s">
        <v>20</v>
      </c>
      <c r="C13" s="14">
        <v>1</v>
      </c>
      <c r="D13" s="15">
        <v>6</v>
      </c>
      <c r="E13" s="16">
        <v>0</v>
      </c>
      <c r="F13" s="20">
        <f t="shared" si="0"/>
        <v>0</v>
      </c>
    </row>
    <row r="14" spans="1:6" ht="84">
      <c r="A14" s="18" t="s">
        <v>21</v>
      </c>
      <c r="B14" s="13" t="s">
        <v>22</v>
      </c>
      <c r="C14" s="15">
        <v>1</v>
      </c>
      <c r="D14" s="15">
        <v>6</v>
      </c>
      <c r="E14" s="16">
        <v>0</v>
      </c>
      <c r="F14" s="20">
        <f t="shared" si="0"/>
        <v>0</v>
      </c>
    </row>
    <row r="15" spans="1:6" ht="182.1">
      <c r="A15" s="19" t="s">
        <v>23</v>
      </c>
      <c r="B15" s="19" t="s">
        <v>24</v>
      </c>
      <c r="C15" s="14">
        <f>B7/30</f>
        <v>36.966666666666669</v>
      </c>
      <c r="D15" s="15">
        <v>6</v>
      </c>
      <c r="E15" s="16">
        <v>0</v>
      </c>
      <c r="F15" s="20">
        <f t="shared" si="0"/>
        <v>0</v>
      </c>
    </row>
    <row r="16" spans="1:6" ht="111.95">
      <c r="A16" s="19" t="s">
        <v>25</v>
      </c>
      <c r="B16" s="19" t="s">
        <v>26</v>
      </c>
      <c r="C16" s="29">
        <f>ROUND(B7/60,0)</f>
        <v>18</v>
      </c>
      <c r="D16" s="15">
        <v>6</v>
      </c>
      <c r="E16" s="16">
        <v>0</v>
      </c>
      <c r="F16" s="20">
        <f t="shared" si="0"/>
        <v>0</v>
      </c>
    </row>
    <row r="17" spans="1:6" ht="15.95">
      <c r="A17" s="40" t="s">
        <v>27</v>
      </c>
      <c r="B17" s="41"/>
      <c r="C17" s="41"/>
      <c r="D17" s="41"/>
      <c r="E17" s="42"/>
      <c r="F17" s="21">
        <f>SUM(F11:F16)</f>
        <v>0</v>
      </c>
    </row>
    <row r="18" spans="1:6">
      <c r="A18" s="43" t="s">
        <v>28</v>
      </c>
      <c r="B18" s="44"/>
      <c r="C18" s="44"/>
      <c r="D18" s="44"/>
      <c r="E18" s="44"/>
      <c r="F18" s="45"/>
    </row>
    <row r="19" spans="1:6">
      <c r="A19" s="10" t="s">
        <v>29</v>
      </c>
      <c r="B19" s="9" t="s">
        <v>9</v>
      </c>
      <c r="C19" s="9" t="s">
        <v>10</v>
      </c>
      <c r="D19" s="9" t="s">
        <v>11</v>
      </c>
      <c r="E19" s="9" t="s">
        <v>12</v>
      </c>
      <c r="F19" s="9" t="s">
        <v>13</v>
      </c>
    </row>
    <row r="20" spans="1:6">
      <c r="A20" s="2" t="s">
        <v>31</v>
      </c>
      <c r="B20" s="1" t="s">
        <v>32</v>
      </c>
      <c r="C20" s="4">
        <v>14</v>
      </c>
      <c r="D20" s="4">
        <v>6</v>
      </c>
      <c r="E20" s="6">
        <v>0</v>
      </c>
      <c r="F20" s="5">
        <f>C20*D20*E20</f>
        <v>0</v>
      </c>
    </row>
    <row r="21" spans="1:6">
      <c r="A21" s="2" t="s">
        <v>33</v>
      </c>
      <c r="B21" s="1" t="s">
        <v>34</v>
      </c>
      <c r="C21" s="4">
        <v>14</v>
      </c>
      <c r="D21" s="4">
        <v>6</v>
      </c>
      <c r="E21" s="6">
        <v>0</v>
      </c>
      <c r="F21" s="5">
        <f>C21*D21*E21</f>
        <v>0</v>
      </c>
    </row>
    <row r="22" spans="1:6" ht="15.95">
      <c r="A22" s="40" t="s">
        <v>35</v>
      </c>
      <c r="B22" s="41"/>
      <c r="C22" s="41"/>
      <c r="D22" s="41"/>
      <c r="E22" s="42"/>
      <c r="F22" s="22">
        <f>SUM(F20:F21)</f>
        <v>0</v>
      </c>
    </row>
    <row r="23" spans="1:6">
      <c r="A23" s="43" t="s">
        <v>36</v>
      </c>
      <c r="B23" s="44"/>
      <c r="C23" s="44"/>
      <c r="D23" s="44"/>
      <c r="E23" s="44"/>
      <c r="F23" s="45"/>
    </row>
    <row r="24" spans="1:6">
      <c r="A24" s="10" t="s">
        <v>29</v>
      </c>
      <c r="B24" s="9" t="s">
        <v>9</v>
      </c>
      <c r="C24" s="9" t="s">
        <v>10</v>
      </c>
      <c r="D24" s="9" t="s">
        <v>37</v>
      </c>
      <c r="E24" s="9" t="s">
        <v>12</v>
      </c>
      <c r="F24" s="9" t="s">
        <v>13</v>
      </c>
    </row>
    <row r="25" spans="1:6">
      <c r="A25" s="23" t="s">
        <v>38</v>
      </c>
      <c r="B25" s="4"/>
      <c r="C25" s="4">
        <v>1</v>
      </c>
      <c r="D25" s="4">
        <f>B6</f>
        <v>37</v>
      </c>
      <c r="E25" s="5">
        <v>0</v>
      </c>
      <c r="F25" s="5">
        <f>C25*D25*E25</f>
        <v>0</v>
      </c>
    </row>
    <row r="26" spans="1:6" ht="15.95">
      <c r="A26" s="40" t="s">
        <v>39</v>
      </c>
      <c r="B26" s="41"/>
      <c r="C26" s="41"/>
      <c r="D26" s="41"/>
      <c r="E26" s="42"/>
      <c r="F26" s="22">
        <f>F25</f>
        <v>0</v>
      </c>
    </row>
    <row r="27" spans="1:6">
      <c r="A27" s="43" t="s">
        <v>40</v>
      </c>
      <c r="B27" s="44"/>
      <c r="C27" s="44"/>
      <c r="D27" s="44"/>
      <c r="E27" s="44"/>
      <c r="F27" s="45"/>
    </row>
    <row r="28" spans="1:6">
      <c r="A28" s="10" t="s">
        <v>29</v>
      </c>
      <c r="B28" s="9" t="s">
        <v>9</v>
      </c>
      <c r="C28" s="9" t="s">
        <v>10</v>
      </c>
      <c r="D28" s="9" t="s">
        <v>37</v>
      </c>
      <c r="E28" s="9" t="s">
        <v>12</v>
      </c>
      <c r="F28" s="9" t="s">
        <v>13</v>
      </c>
    </row>
    <row r="29" spans="1:6">
      <c r="A29" s="24" t="s">
        <v>41</v>
      </c>
      <c r="B29" s="23" t="s">
        <v>42</v>
      </c>
      <c r="C29" s="4">
        <v>1</v>
      </c>
      <c r="D29" s="4">
        <f>B6</f>
        <v>37</v>
      </c>
      <c r="E29" s="5">
        <v>0</v>
      </c>
      <c r="F29" s="5">
        <f>C29*D29*E29</f>
        <v>0</v>
      </c>
    </row>
    <row r="30" spans="1:6">
      <c r="A30" s="24" t="s">
        <v>43</v>
      </c>
      <c r="B30" s="23" t="s">
        <v>44</v>
      </c>
      <c r="C30" s="4">
        <f>B7</f>
        <v>1109</v>
      </c>
      <c r="D30" s="4">
        <f>B6</f>
        <v>37</v>
      </c>
      <c r="E30" s="5">
        <v>0</v>
      </c>
      <c r="F30" s="5">
        <f>E30*C30</f>
        <v>0</v>
      </c>
    </row>
    <row r="31" spans="1:6" ht="15.95">
      <c r="A31" s="40" t="s">
        <v>45</v>
      </c>
      <c r="B31" s="41"/>
      <c r="C31" s="41"/>
      <c r="D31" s="41"/>
      <c r="E31" s="42"/>
      <c r="F31" s="22">
        <f>SUM(F29:F30)</f>
        <v>0</v>
      </c>
    </row>
    <row r="32" spans="1:6" ht="15.95">
      <c r="A32" s="39" t="s">
        <v>46</v>
      </c>
      <c r="B32" s="39"/>
      <c r="C32" s="39"/>
      <c r="D32" s="39"/>
      <c r="E32" s="39"/>
      <c r="F32" s="22">
        <f>F31+F26+F22+F17</f>
        <v>0</v>
      </c>
    </row>
    <row r="33" spans="1:6">
      <c r="A33" s="43" t="s">
        <v>47</v>
      </c>
      <c r="B33" s="44"/>
      <c r="C33" s="44"/>
      <c r="D33" s="44"/>
      <c r="E33" s="44"/>
      <c r="F33" s="45"/>
    </row>
    <row r="34" spans="1:6" ht="84">
      <c r="A34" s="25" t="s">
        <v>48</v>
      </c>
      <c r="B34" s="13" t="s">
        <v>49</v>
      </c>
      <c r="C34" s="38">
        <v>0</v>
      </c>
      <c r="D34" s="38"/>
      <c r="E34" s="38"/>
      <c r="F34" s="3">
        <f>F32*C34</f>
        <v>0</v>
      </c>
    </row>
    <row r="35" spans="1:6" ht="15.95">
      <c r="A35" s="39" t="s">
        <v>50</v>
      </c>
      <c r="B35" s="39"/>
      <c r="C35" s="39"/>
      <c r="D35" s="39"/>
      <c r="E35" s="39"/>
      <c r="F35" s="22">
        <v>2405582926</v>
      </c>
    </row>
    <row r="36" spans="1:6" ht="30.95" customHeight="1">
      <c r="A36" s="32" t="s">
        <v>51</v>
      </c>
      <c r="B36" s="32"/>
      <c r="C36" s="32"/>
      <c r="D36" s="32"/>
      <c r="E36" s="32"/>
      <c r="F36" s="32"/>
    </row>
    <row r="37" spans="1:6" ht="15">
      <c r="A37" s="33" t="s">
        <v>52</v>
      </c>
      <c r="B37" s="34"/>
      <c r="C37" s="35"/>
      <c r="D37" s="36"/>
      <c r="E37" s="36"/>
      <c r="F37" s="37"/>
    </row>
    <row r="38" spans="1:6" ht="15">
      <c r="A38" s="33" t="s">
        <v>53</v>
      </c>
      <c r="B38" s="34"/>
      <c r="C38" s="35"/>
      <c r="D38" s="36"/>
      <c r="E38" s="36"/>
      <c r="F38" s="37"/>
    </row>
    <row r="39" spans="1:6" ht="15">
      <c r="A39" s="33" t="s">
        <v>54</v>
      </c>
      <c r="B39" s="34"/>
      <c r="C39" s="35"/>
      <c r="D39" s="36"/>
      <c r="E39" s="36"/>
      <c r="F39" s="37"/>
    </row>
    <row r="40" spans="1:6" ht="15">
      <c r="A40" s="33" t="s">
        <v>55</v>
      </c>
      <c r="B40" s="34"/>
      <c r="C40" s="35"/>
      <c r="D40" s="36"/>
      <c r="E40" s="36"/>
      <c r="F40" s="37"/>
    </row>
    <row r="41" spans="1:6" ht="15">
      <c r="A41" s="33" t="s">
        <v>56</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03D0-4E19-47EE-9C51-5A237B5765A5}">
  <sheetPr>
    <tabColor theme="5" tint="-0.249977111117893"/>
  </sheetPr>
  <dimension ref="A1:F41"/>
  <sheetViews>
    <sheetView showGridLines="0" tabSelected="1" zoomScale="85" zoomScaleNormal="85" workbookViewId="0">
      <selection activeCell="B4" sqref="B4:F4"/>
    </sheetView>
  </sheetViews>
  <sheetFormatPr defaultColWidth="23.5703125" defaultRowHeight="14.45"/>
  <cols>
    <col min="1" max="1" width="36.140625" customWidth="1"/>
    <col min="2" max="2" width="80.140625" customWidth="1"/>
    <col min="3" max="3" width="12.85546875" customWidth="1"/>
    <col min="4" max="4" width="11.5703125" customWidth="1"/>
    <col min="5" max="5" width="21.7109375" bestFit="1" customWidth="1"/>
    <col min="6" max="6" width="21.5703125" bestFit="1" customWidth="1"/>
  </cols>
  <sheetData>
    <row r="1" spans="1:6">
      <c r="A1" s="52" t="s">
        <v>60</v>
      </c>
      <c r="B1" s="52"/>
      <c r="C1" s="52"/>
      <c r="D1" s="52"/>
      <c r="E1" s="52"/>
      <c r="F1" s="52"/>
    </row>
    <row r="2" spans="1:6" ht="32.450000000000003" customHeight="1">
      <c r="A2" s="53" t="s">
        <v>1</v>
      </c>
      <c r="B2" s="53"/>
      <c r="C2" s="53"/>
      <c r="D2" s="53"/>
      <c r="E2" s="53"/>
      <c r="F2" s="53"/>
    </row>
    <row r="3" spans="1:6">
      <c r="A3" s="54" t="s">
        <v>2</v>
      </c>
      <c r="B3" s="54"/>
      <c r="C3" s="54"/>
      <c r="D3" s="54"/>
      <c r="E3" s="54"/>
      <c r="F3" s="54"/>
    </row>
    <row r="4" spans="1:6" ht="29.1">
      <c r="A4" s="7" t="s">
        <v>3</v>
      </c>
      <c r="B4" s="55">
        <v>18</v>
      </c>
      <c r="C4" s="55"/>
      <c r="D4" s="55"/>
      <c r="E4" s="55"/>
      <c r="F4" s="55"/>
    </row>
    <row r="5" spans="1:6">
      <c r="A5" s="8" t="s">
        <v>4</v>
      </c>
      <c r="B5" s="55">
        <v>20</v>
      </c>
      <c r="C5" s="55"/>
      <c r="D5" s="55"/>
      <c r="E5" s="55"/>
      <c r="F5" s="55"/>
    </row>
    <row r="6" spans="1:6">
      <c r="A6" s="8" t="s">
        <v>5</v>
      </c>
      <c r="B6" s="26">
        <v>25</v>
      </c>
      <c r="C6" s="27"/>
      <c r="D6" s="27"/>
      <c r="E6" s="27"/>
      <c r="F6" s="28"/>
    </row>
    <row r="7" spans="1:6">
      <c r="A7" s="8" t="s">
        <v>6</v>
      </c>
      <c r="B7" s="8">
        <f>B6*30</f>
        <v>750</v>
      </c>
      <c r="C7" s="49"/>
      <c r="D7" s="50"/>
      <c r="E7" s="50"/>
      <c r="F7" s="51"/>
    </row>
    <row r="8" spans="1:6">
      <c r="A8" s="48" t="s">
        <v>7</v>
      </c>
      <c r="B8" s="48"/>
      <c r="C8" s="48"/>
      <c r="D8" s="48"/>
      <c r="E8" s="48"/>
      <c r="F8" s="48"/>
    </row>
    <row r="9" spans="1:6">
      <c r="A9" s="46" t="s">
        <v>8</v>
      </c>
      <c r="B9" s="47" t="s">
        <v>9</v>
      </c>
      <c r="C9" s="47" t="s">
        <v>10</v>
      </c>
      <c r="D9" s="11" t="s">
        <v>11</v>
      </c>
      <c r="E9" s="47" t="s">
        <v>12</v>
      </c>
      <c r="F9" s="47" t="s">
        <v>13</v>
      </c>
    </row>
    <row r="10" spans="1:6">
      <c r="A10" s="46"/>
      <c r="B10" s="47"/>
      <c r="C10" s="47"/>
      <c r="D10" s="11" t="s">
        <v>14</v>
      </c>
      <c r="E10" s="47"/>
      <c r="F10" s="47"/>
    </row>
    <row r="11" spans="1:6" ht="182.1">
      <c r="A11" s="12" t="s">
        <v>15</v>
      </c>
      <c r="B11" s="13" t="s">
        <v>16</v>
      </c>
      <c r="C11" s="14">
        <v>1</v>
      </c>
      <c r="D11" s="15">
        <v>6</v>
      </c>
      <c r="E11" s="16">
        <v>0</v>
      </c>
      <c r="F11" s="20">
        <f>C11*D11*E11</f>
        <v>0</v>
      </c>
    </row>
    <row r="12" spans="1:6" ht="111.95">
      <c r="A12" s="17" t="s">
        <v>17</v>
      </c>
      <c r="B12" s="13" t="s">
        <v>18</v>
      </c>
      <c r="C12" s="14">
        <v>1</v>
      </c>
      <c r="D12" s="15">
        <v>6</v>
      </c>
      <c r="E12" s="16">
        <v>0</v>
      </c>
      <c r="F12" s="20">
        <f t="shared" ref="F12:F16" si="0">C12*D12*E12</f>
        <v>0</v>
      </c>
    </row>
    <row r="13" spans="1:6" ht="111.95">
      <c r="A13" s="17" t="s">
        <v>19</v>
      </c>
      <c r="B13" s="13" t="s">
        <v>20</v>
      </c>
      <c r="C13" s="14">
        <v>1</v>
      </c>
      <c r="D13" s="15">
        <v>6</v>
      </c>
      <c r="E13" s="16">
        <v>0</v>
      </c>
      <c r="F13" s="20">
        <f t="shared" si="0"/>
        <v>0</v>
      </c>
    </row>
    <row r="14" spans="1:6" ht="84">
      <c r="A14" s="18" t="s">
        <v>21</v>
      </c>
      <c r="B14" s="13" t="s">
        <v>22</v>
      </c>
      <c r="C14" s="15">
        <v>1</v>
      </c>
      <c r="D14" s="15">
        <v>6</v>
      </c>
      <c r="E14" s="16">
        <v>0</v>
      </c>
      <c r="F14" s="20">
        <f t="shared" si="0"/>
        <v>0</v>
      </c>
    </row>
    <row r="15" spans="1:6" ht="182.1">
      <c r="A15" s="19" t="s">
        <v>23</v>
      </c>
      <c r="B15" s="19" t="s">
        <v>24</v>
      </c>
      <c r="C15" s="14">
        <f>B7/30</f>
        <v>25</v>
      </c>
      <c r="D15" s="15">
        <v>6</v>
      </c>
      <c r="E15" s="16">
        <v>0</v>
      </c>
      <c r="F15" s="20">
        <f t="shared" si="0"/>
        <v>0</v>
      </c>
    </row>
    <row r="16" spans="1:6" ht="111.95">
      <c r="A16" s="19" t="s">
        <v>25</v>
      </c>
      <c r="B16" s="19" t="s">
        <v>26</v>
      </c>
      <c r="C16" s="29">
        <f>ROUND(B7/60,0)</f>
        <v>13</v>
      </c>
      <c r="D16" s="15">
        <v>6</v>
      </c>
      <c r="E16" s="16">
        <v>0</v>
      </c>
      <c r="F16" s="20">
        <f t="shared" si="0"/>
        <v>0</v>
      </c>
    </row>
    <row r="17" spans="1:6" ht="15.95">
      <c r="A17" s="40" t="s">
        <v>27</v>
      </c>
      <c r="B17" s="41"/>
      <c r="C17" s="41"/>
      <c r="D17" s="41"/>
      <c r="E17" s="42"/>
      <c r="F17" s="21">
        <f>SUM(F11:F16)</f>
        <v>0</v>
      </c>
    </row>
    <row r="18" spans="1:6">
      <c r="A18" s="43" t="s">
        <v>28</v>
      </c>
      <c r="B18" s="44"/>
      <c r="C18" s="44"/>
      <c r="D18" s="44"/>
      <c r="E18" s="44"/>
      <c r="F18" s="45"/>
    </row>
    <row r="19" spans="1:6">
      <c r="A19" s="10" t="s">
        <v>29</v>
      </c>
      <c r="B19" s="9" t="s">
        <v>9</v>
      </c>
      <c r="C19" s="9" t="s">
        <v>10</v>
      </c>
      <c r="D19" s="9" t="s">
        <v>11</v>
      </c>
      <c r="E19" s="9" t="s">
        <v>12</v>
      </c>
      <c r="F19" s="9" t="s">
        <v>13</v>
      </c>
    </row>
    <row r="20" spans="1:6">
      <c r="A20" s="2" t="s">
        <v>31</v>
      </c>
      <c r="B20" s="1" t="s">
        <v>32</v>
      </c>
      <c r="C20" s="4">
        <v>14</v>
      </c>
      <c r="D20" s="4">
        <v>6</v>
      </c>
      <c r="E20" s="6">
        <v>0</v>
      </c>
      <c r="F20" s="5">
        <f>C20*D20*E20</f>
        <v>0</v>
      </c>
    </row>
    <row r="21" spans="1:6">
      <c r="A21" s="2" t="s">
        <v>33</v>
      </c>
      <c r="B21" s="1" t="s">
        <v>34</v>
      </c>
      <c r="C21" s="4">
        <v>14</v>
      </c>
      <c r="D21" s="4">
        <v>6</v>
      </c>
      <c r="E21" s="6">
        <v>0</v>
      </c>
      <c r="F21" s="5">
        <f>C21*D21*E21</f>
        <v>0</v>
      </c>
    </row>
    <row r="22" spans="1:6" ht="15.95">
      <c r="A22" s="40" t="s">
        <v>35</v>
      </c>
      <c r="B22" s="41"/>
      <c r="C22" s="41"/>
      <c r="D22" s="41"/>
      <c r="E22" s="42"/>
      <c r="F22" s="22">
        <f>SUM(F20:F21)</f>
        <v>0</v>
      </c>
    </row>
    <row r="23" spans="1:6">
      <c r="A23" s="43" t="s">
        <v>36</v>
      </c>
      <c r="B23" s="44"/>
      <c r="C23" s="44"/>
      <c r="D23" s="44"/>
      <c r="E23" s="44"/>
      <c r="F23" s="45"/>
    </row>
    <row r="24" spans="1:6">
      <c r="A24" s="10" t="s">
        <v>29</v>
      </c>
      <c r="B24" s="9" t="s">
        <v>9</v>
      </c>
      <c r="C24" s="9" t="s">
        <v>10</v>
      </c>
      <c r="D24" s="9" t="s">
        <v>37</v>
      </c>
      <c r="E24" s="9" t="s">
        <v>12</v>
      </c>
      <c r="F24" s="9" t="s">
        <v>13</v>
      </c>
    </row>
    <row r="25" spans="1:6">
      <c r="A25" s="23" t="s">
        <v>38</v>
      </c>
      <c r="B25" s="4"/>
      <c r="C25" s="4">
        <v>1</v>
      </c>
      <c r="D25" s="4">
        <f>B6</f>
        <v>25</v>
      </c>
      <c r="E25" s="5">
        <v>0</v>
      </c>
      <c r="F25" s="5">
        <f>C25*D25*E25</f>
        <v>0</v>
      </c>
    </row>
    <row r="26" spans="1:6" ht="15.95">
      <c r="A26" s="40" t="s">
        <v>39</v>
      </c>
      <c r="B26" s="41"/>
      <c r="C26" s="41"/>
      <c r="D26" s="41"/>
      <c r="E26" s="42"/>
      <c r="F26" s="22">
        <f>F25</f>
        <v>0</v>
      </c>
    </row>
    <row r="27" spans="1:6">
      <c r="A27" s="43" t="s">
        <v>40</v>
      </c>
      <c r="B27" s="44"/>
      <c r="C27" s="44"/>
      <c r="D27" s="44"/>
      <c r="E27" s="44"/>
      <c r="F27" s="45"/>
    </row>
    <row r="28" spans="1:6">
      <c r="A28" s="10" t="s">
        <v>29</v>
      </c>
      <c r="B28" s="9" t="s">
        <v>9</v>
      </c>
      <c r="C28" s="9" t="s">
        <v>10</v>
      </c>
      <c r="D28" s="9" t="s">
        <v>37</v>
      </c>
      <c r="E28" s="9" t="s">
        <v>12</v>
      </c>
      <c r="F28" s="9" t="s">
        <v>13</v>
      </c>
    </row>
    <row r="29" spans="1:6">
      <c r="A29" s="24" t="s">
        <v>41</v>
      </c>
      <c r="B29" s="23" t="s">
        <v>42</v>
      </c>
      <c r="C29" s="4">
        <v>1</v>
      </c>
      <c r="D29" s="4">
        <f>B6</f>
        <v>25</v>
      </c>
      <c r="E29" s="5">
        <v>0</v>
      </c>
      <c r="F29" s="5">
        <f>C29*D29*E29</f>
        <v>0</v>
      </c>
    </row>
    <row r="30" spans="1:6">
      <c r="A30" s="24" t="s">
        <v>43</v>
      </c>
      <c r="B30" s="23" t="s">
        <v>44</v>
      </c>
      <c r="C30" s="4">
        <f>B7</f>
        <v>750</v>
      </c>
      <c r="D30" s="4">
        <f>B6</f>
        <v>25</v>
      </c>
      <c r="E30" s="5">
        <v>0</v>
      </c>
      <c r="F30" s="5">
        <f>E30*C30</f>
        <v>0</v>
      </c>
    </row>
    <row r="31" spans="1:6" ht="15.95">
      <c r="A31" s="40" t="s">
        <v>45</v>
      </c>
      <c r="B31" s="41"/>
      <c r="C31" s="41"/>
      <c r="D31" s="41"/>
      <c r="E31" s="42"/>
      <c r="F31" s="22">
        <f>SUM(F29:F30)</f>
        <v>0</v>
      </c>
    </row>
    <row r="32" spans="1:6" ht="15.95">
      <c r="A32" s="39" t="s">
        <v>46</v>
      </c>
      <c r="B32" s="39"/>
      <c r="C32" s="39"/>
      <c r="D32" s="39"/>
      <c r="E32" s="39"/>
      <c r="F32" s="22">
        <f>F31+F26+F22+F17</f>
        <v>0</v>
      </c>
    </row>
    <row r="33" spans="1:6">
      <c r="A33" s="43" t="s">
        <v>47</v>
      </c>
      <c r="B33" s="44"/>
      <c r="C33" s="44"/>
      <c r="D33" s="44"/>
      <c r="E33" s="44"/>
      <c r="F33" s="45"/>
    </row>
    <row r="34" spans="1:6" ht="84">
      <c r="A34" s="25" t="s">
        <v>48</v>
      </c>
      <c r="B34" s="13" t="s">
        <v>49</v>
      </c>
      <c r="C34" s="38">
        <v>0</v>
      </c>
      <c r="D34" s="38"/>
      <c r="E34" s="38"/>
      <c r="F34" s="3">
        <f>F32*C34</f>
        <v>0</v>
      </c>
    </row>
    <row r="35" spans="1:6" ht="15.95">
      <c r="A35" s="39" t="s">
        <v>50</v>
      </c>
      <c r="B35" s="39"/>
      <c r="C35" s="39"/>
      <c r="D35" s="39"/>
      <c r="E35" s="39"/>
      <c r="F35" s="22">
        <v>1715661297.3499999</v>
      </c>
    </row>
    <row r="36" spans="1:6" ht="30.6" customHeight="1">
      <c r="A36" s="32" t="s">
        <v>51</v>
      </c>
      <c r="B36" s="32"/>
      <c r="C36" s="32"/>
      <c r="D36" s="32"/>
      <c r="E36" s="32"/>
      <c r="F36" s="32"/>
    </row>
    <row r="37" spans="1:6" ht="15">
      <c r="A37" s="33" t="s">
        <v>52</v>
      </c>
      <c r="B37" s="34"/>
      <c r="C37" s="35"/>
      <c r="D37" s="36"/>
      <c r="E37" s="36"/>
      <c r="F37" s="37"/>
    </row>
    <row r="38" spans="1:6" ht="15">
      <c r="A38" s="33" t="s">
        <v>53</v>
      </c>
      <c r="B38" s="34"/>
      <c r="C38" s="35"/>
      <c r="D38" s="36"/>
      <c r="E38" s="36"/>
      <c r="F38" s="37"/>
    </row>
    <row r="39" spans="1:6" ht="15">
      <c r="A39" s="33" t="s">
        <v>54</v>
      </c>
      <c r="B39" s="34"/>
      <c r="C39" s="35"/>
      <c r="D39" s="36"/>
      <c r="E39" s="36"/>
      <c r="F39" s="37"/>
    </row>
    <row r="40" spans="1:6" ht="15">
      <c r="A40" s="33" t="s">
        <v>55</v>
      </c>
      <c r="B40" s="34"/>
      <c r="C40" s="35"/>
      <c r="D40" s="36"/>
      <c r="E40" s="36"/>
      <c r="F40" s="37"/>
    </row>
    <row r="41" spans="1:6" ht="15">
      <c r="A41" s="33" t="s">
        <v>56</v>
      </c>
      <c r="B41" s="34"/>
      <c r="C41" s="35"/>
      <c r="D41" s="36"/>
      <c r="E41" s="36"/>
      <c r="F41" s="37"/>
    </row>
  </sheetData>
  <mergeCells count="34">
    <mergeCell ref="A1:F1"/>
    <mergeCell ref="A2:F2"/>
    <mergeCell ref="A3:F3"/>
    <mergeCell ref="B4:F4"/>
    <mergeCell ref="B5:F5"/>
    <mergeCell ref="A26:E26"/>
    <mergeCell ref="A27:F27"/>
    <mergeCell ref="A8:F8"/>
    <mergeCell ref="A9:A10"/>
    <mergeCell ref="B9:B10"/>
    <mergeCell ref="C9:C10"/>
    <mergeCell ref="E9:E10"/>
    <mergeCell ref="F9:F10"/>
    <mergeCell ref="C7:F7"/>
    <mergeCell ref="A17:E17"/>
    <mergeCell ref="A18:F18"/>
    <mergeCell ref="A22:E22"/>
    <mergeCell ref="A23:F23"/>
    <mergeCell ref="A31:E31"/>
    <mergeCell ref="A32:E32"/>
    <mergeCell ref="A33:F33"/>
    <mergeCell ref="C34:E34"/>
    <mergeCell ref="A35:E35"/>
    <mergeCell ref="A36:F36"/>
    <mergeCell ref="A37:B37"/>
    <mergeCell ref="C37:F37"/>
    <mergeCell ref="A38:B38"/>
    <mergeCell ref="C38:F38"/>
    <mergeCell ref="A39:B39"/>
    <mergeCell ref="C39:F39"/>
    <mergeCell ref="A40:B40"/>
    <mergeCell ref="C40:F40"/>
    <mergeCell ref="A41:B41"/>
    <mergeCell ref="C41:F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299F5-F91A-403E-8E28-95FF789144A3}"/>
</file>

<file path=customXml/itemProps2.xml><?xml version="1.0" encoding="utf-8"?>
<ds:datastoreItem xmlns:ds="http://schemas.openxmlformats.org/officeDocument/2006/customXml" ds:itemID="{71EF30E0-1506-45E4-983E-EDA23C1D765E}"/>
</file>

<file path=customXml/itemProps3.xml><?xml version="1.0" encoding="utf-8"?>
<ds:datastoreItem xmlns:ds="http://schemas.openxmlformats.org/officeDocument/2006/customXml" ds:itemID="{270F2CB7-C84C-464A-BA8A-3A0CCBF6E88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
  <cp:revision/>
  <dcterms:created xsi:type="dcterms:W3CDTF">2025-10-24T17:14:36Z</dcterms:created>
  <dcterms:modified xsi:type="dcterms:W3CDTF">2025-12-26T22:23:44Z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Order">
    <vt:r8>4363800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