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202300"/>
  <mc:AlternateContent xmlns:mc="http://schemas.openxmlformats.org/markup-compatibility/2006">
    <mc:Choice Requires="x15">
      <x15ac:absPath xmlns:x15ac="http://schemas.microsoft.com/office/spreadsheetml/2010/11/ac" url="https://mineducaciongovco-my.sharepoint.com/personal/jreyesd_mineducacion_gov_co/Documents/2025/PAI 2/SDO/Corte_Marzo/"/>
    </mc:Choice>
  </mc:AlternateContent>
  <xr:revisionPtr revIDLastSave="92" documentId="14_{3853451C-825E-F348-902D-7B8E58010A20}" xr6:coauthVersionLast="47" xr6:coauthVersionMax="47" xr10:uidLastSave="{E08A4E0A-0C1B-8847-871E-AB76864D50AA}"/>
  <bookViews>
    <workbookView xWindow="0" yWindow="760" windowWidth="29400" windowHeight="18360" activeTab="1" xr2:uid="{EB20E294-3D9C-A44D-B66C-30186161E972}"/>
  </bookViews>
  <sheets>
    <sheet name="Indicadores" sheetId="3" r:id="rId1"/>
    <sheet name="Resumen | dimensiones" sheetId="2" r:id="rId2"/>
    <sheet name="Direccionamiento Estratégico." sheetId="4" r:id="rId3"/>
    <sheet name="Gestión con valores para result" sheetId="5" r:id="rId4"/>
    <sheet name="Gestión del conocimiento" sheetId="6" r:id="rId5"/>
    <sheet name="Información y comunicación." sheetId="7" r:id="rId6"/>
    <sheet name="Talento Humano." sheetId="8" r:id="rId7"/>
    <sheet name="Todas las dimensiones." sheetId="9" r:id="rId8"/>
  </sheets>
  <externalReferences>
    <externalReference r:id="rId9"/>
  </externalReferences>
  <definedNames>
    <definedName name="_xlnm._FilterDatabase" localSheetId="2" hidden="1">'Direccionamiento Estratégico.'!$B$2:$EI$129</definedName>
    <definedName name="_xlnm._FilterDatabase" localSheetId="3" hidden="1">'Gestión con valores para result'!$B$2:$EI$28</definedName>
    <definedName name="_xlnm._FilterDatabase" localSheetId="4" hidden="1">'Gestión del conocimiento'!$B$2:$EJ$8</definedName>
    <definedName name="_xlnm._FilterDatabase" localSheetId="0" hidden="1">Indicadores!$B$2:$EI$169</definedName>
    <definedName name="_xlnm._FilterDatabase" localSheetId="5" hidden="1">'Información y comunicación.'!$B$2:$EI$5</definedName>
    <definedName name="_xlnm._FilterDatabase" localSheetId="6" hidden="1">'Talento Humano.'!$B$2:$EI$6</definedName>
    <definedName name="_xlnm._FilterDatabase" localSheetId="7" hidden="1">'Todas las dimensiones.'!$B$2:$EI$5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Q6" i="9" l="1"/>
  <c r="EP6" i="9"/>
  <c r="EO6" i="9"/>
  <c r="EN6" i="9"/>
  <c r="EM6" i="9"/>
  <c r="EL6" i="9"/>
  <c r="EF5" i="9"/>
  <c r="DY5" i="9"/>
  <c r="DR5" i="9"/>
  <c r="DK5" i="9"/>
  <c r="DD5" i="9"/>
  <c r="CW5" i="9"/>
  <c r="CP5" i="9"/>
  <c r="CI5" i="9"/>
  <c r="CB5" i="9"/>
  <c r="BV5" i="9"/>
  <c r="CC5" i="9" s="1"/>
  <c r="CJ5" i="9" s="1"/>
  <c r="CQ5" i="9" s="1"/>
  <c r="CX5" i="9" s="1"/>
  <c r="DE5" i="9" s="1"/>
  <c r="DL5" i="9" s="1"/>
  <c r="DS5" i="9" s="1"/>
  <c r="DZ5" i="9" s="1"/>
  <c r="EG5" i="9" s="1"/>
  <c r="BU5" i="9"/>
  <c r="BN5" i="9"/>
  <c r="BH5" i="9"/>
  <c r="BO5" i="9" s="1"/>
  <c r="BG5" i="9"/>
  <c r="A5" i="9"/>
  <c r="EF4" i="9"/>
  <c r="DY4" i="9"/>
  <c r="DR4" i="9"/>
  <c r="DK4" i="9"/>
  <c r="DD4" i="9"/>
  <c r="CW4" i="9"/>
  <c r="CP4" i="9"/>
  <c r="CI4" i="9"/>
  <c r="CB4" i="9"/>
  <c r="BV4" i="9"/>
  <c r="CC4" i="9" s="1"/>
  <c r="CJ4" i="9" s="1"/>
  <c r="CQ4" i="9" s="1"/>
  <c r="CX4" i="9" s="1"/>
  <c r="DE4" i="9" s="1"/>
  <c r="DL4" i="9" s="1"/>
  <c r="DS4" i="9" s="1"/>
  <c r="DZ4" i="9" s="1"/>
  <c r="EG4" i="9" s="1"/>
  <c r="BU4" i="9"/>
  <c r="BN4" i="9"/>
  <c r="BH4" i="9"/>
  <c r="BO4" i="9" s="1"/>
  <c r="BG4" i="9"/>
  <c r="A4" i="9"/>
  <c r="A4" i="8"/>
  <c r="BG4" i="8"/>
  <c r="BH4" i="8"/>
  <c r="BO4" i="8" s="1"/>
  <c r="BN4" i="8"/>
  <c r="BU4" i="8"/>
  <c r="BV4" i="8"/>
  <c r="CC4" i="8" s="1"/>
  <c r="CJ4" i="8" s="1"/>
  <c r="CQ4" i="8" s="1"/>
  <c r="CX4" i="8" s="1"/>
  <c r="DE4" i="8" s="1"/>
  <c r="DL4" i="8" s="1"/>
  <c r="DS4" i="8" s="1"/>
  <c r="DZ4" i="8" s="1"/>
  <c r="EG4" i="8" s="1"/>
  <c r="CB4" i="8"/>
  <c r="CI4" i="8"/>
  <c r="CP4" i="8"/>
  <c r="CW4" i="8"/>
  <c r="DD4" i="8"/>
  <c r="DK4" i="8"/>
  <c r="DR4" i="8"/>
  <c r="DY4" i="8"/>
  <c r="EF4" i="8"/>
  <c r="A5" i="8"/>
  <c r="BG5" i="8"/>
  <c r="BH5" i="8"/>
  <c r="BO5" i="8" s="1"/>
  <c r="BV5" i="8" s="1"/>
  <c r="CC5" i="8" s="1"/>
  <c r="CJ5" i="8" s="1"/>
  <c r="CQ5" i="8" s="1"/>
  <c r="CX5" i="8" s="1"/>
  <c r="DE5" i="8" s="1"/>
  <c r="DL5" i="8" s="1"/>
  <c r="DS5" i="8" s="1"/>
  <c r="DZ5" i="8" s="1"/>
  <c r="EG5" i="8" s="1"/>
  <c r="BN5" i="8"/>
  <c r="BU5" i="8"/>
  <c r="CB5" i="8"/>
  <c r="CI5" i="8"/>
  <c r="CP5" i="8"/>
  <c r="CW5" i="8"/>
  <c r="DD5" i="8"/>
  <c r="DK5" i="8"/>
  <c r="DR5" i="8"/>
  <c r="DY5" i="8"/>
  <c r="EF5" i="8"/>
  <c r="A6" i="8"/>
  <c r="BG6" i="8"/>
  <c r="BH6" i="8"/>
  <c r="BO6" i="8" s="1"/>
  <c r="BV6" i="8" s="1"/>
  <c r="CC6" i="8" s="1"/>
  <c r="CJ6" i="8" s="1"/>
  <c r="CQ6" i="8" s="1"/>
  <c r="CX6" i="8" s="1"/>
  <c r="DE6" i="8" s="1"/>
  <c r="DL6" i="8" s="1"/>
  <c r="DS6" i="8" s="1"/>
  <c r="DZ6" i="8" s="1"/>
  <c r="EG6" i="8" s="1"/>
  <c r="BN6" i="8"/>
  <c r="BU6" i="8"/>
  <c r="CB6" i="8"/>
  <c r="CI6" i="8"/>
  <c r="CP6" i="8"/>
  <c r="CW6" i="8"/>
  <c r="DD6" i="8"/>
  <c r="DK6" i="8"/>
  <c r="DR6" i="8"/>
  <c r="DY6" i="8"/>
  <c r="EF6" i="8"/>
  <c r="EL7" i="8"/>
  <c r="EM7" i="8"/>
  <c r="EN7" i="8"/>
  <c r="EO7" i="8"/>
  <c r="EP7" i="8"/>
  <c r="EQ7" i="8"/>
  <c r="EQ6" i="7"/>
  <c r="EP6" i="7"/>
  <c r="EO6" i="7"/>
  <c r="EN6" i="7"/>
  <c r="EM6" i="7"/>
  <c r="EL6" i="7"/>
  <c r="EQ5" i="7"/>
  <c r="EP5" i="7"/>
  <c r="EO5" i="7"/>
  <c r="EN5" i="7"/>
  <c r="EM5" i="7"/>
  <c r="EL5" i="7"/>
  <c r="EF5" i="7"/>
  <c r="DY5" i="7"/>
  <c r="DR5" i="7"/>
  <c r="DK5" i="7"/>
  <c r="DD5" i="7"/>
  <c r="CW5" i="7"/>
  <c r="CP5" i="7"/>
  <c r="CI5" i="7"/>
  <c r="CC5" i="7"/>
  <c r="CJ5" i="7" s="1"/>
  <c r="CQ5" i="7" s="1"/>
  <c r="CX5" i="7" s="1"/>
  <c r="DE5" i="7" s="1"/>
  <c r="DL5" i="7" s="1"/>
  <c r="DS5" i="7" s="1"/>
  <c r="DZ5" i="7" s="1"/>
  <c r="EG5" i="7" s="1"/>
  <c r="CB5" i="7"/>
  <c r="BV5" i="7"/>
  <c r="BU5" i="7"/>
  <c r="BN5" i="7"/>
  <c r="BH5" i="7"/>
  <c r="BO5" i="7" s="1"/>
  <c r="BG5" i="7"/>
  <c r="A5" i="7"/>
  <c r="EQ4" i="7"/>
  <c r="EP4" i="7"/>
  <c r="EO4" i="7"/>
  <c r="EN4" i="7"/>
  <c r="EM4" i="7"/>
  <c r="EL4" i="7"/>
  <c r="EF4" i="7"/>
  <c r="DY4" i="7"/>
  <c r="DR4" i="7"/>
  <c r="DK4" i="7"/>
  <c r="DD4" i="7"/>
  <c r="CW4" i="7"/>
  <c r="CP4" i="7"/>
  <c r="CI4" i="7"/>
  <c r="CB4" i="7"/>
  <c r="BU4" i="7"/>
  <c r="BN4" i="7"/>
  <c r="BH4" i="7"/>
  <c r="BO4" i="7" s="1"/>
  <c r="BV4" i="7" s="1"/>
  <c r="CC4" i="7" s="1"/>
  <c r="CJ4" i="7" s="1"/>
  <c r="CQ4" i="7" s="1"/>
  <c r="CX4" i="7" s="1"/>
  <c r="DE4" i="7" s="1"/>
  <c r="DL4" i="7" s="1"/>
  <c r="DS4" i="7" s="1"/>
  <c r="DZ4" i="7" s="1"/>
  <c r="EG4" i="7" s="1"/>
  <c r="BG4" i="7"/>
  <c r="A4" i="7"/>
  <c r="EQ9" i="6"/>
  <c r="EP9" i="6"/>
  <c r="EO9" i="6"/>
  <c r="EN9" i="6"/>
  <c r="EM9" i="6"/>
  <c r="EL9" i="6"/>
  <c r="EQ8" i="6"/>
  <c r="EP8" i="6"/>
  <c r="EO8" i="6"/>
  <c r="EN8" i="6"/>
  <c r="EM8" i="6"/>
  <c r="EL8" i="6"/>
  <c r="EF8" i="6"/>
  <c r="DY8" i="6"/>
  <c r="DR8" i="6"/>
  <c r="DK8" i="6"/>
  <c r="DD8" i="6"/>
  <c r="CW8" i="6"/>
  <c r="CP8" i="6"/>
  <c r="CI8" i="6"/>
  <c r="CB8" i="6"/>
  <c r="BU8" i="6"/>
  <c r="BN8" i="6"/>
  <c r="BH8" i="6"/>
  <c r="BO8" i="6" s="1"/>
  <c r="BV8" i="6" s="1"/>
  <c r="CC8" i="6" s="1"/>
  <c r="CJ8" i="6" s="1"/>
  <c r="CQ8" i="6" s="1"/>
  <c r="CX8" i="6" s="1"/>
  <c r="DE8" i="6" s="1"/>
  <c r="DL8" i="6" s="1"/>
  <c r="DS8" i="6" s="1"/>
  <c r="DZ8" i="6" s="1"/>
  <c r="EG8" i="6" s="1"/>
  <c r="BG8" i="6"/>
  <c r="A8" i="6"/>
  <c r="EQ7" i="6"/>
  <c r="EP7" i="6"/>
  <c r="EO7" i="6"/>
  <c r="EN7" i="6"/>
  <c r="EM7" i="6"/>
  <c r="EL7" i="6"/>
  <c r="EF7" i="6"/>
  <c r="DY7" i="6"/>
  <c r="DR7" i="6"/>
  <c r="DK7" i="6"/>
  <c r="DD7" i="6"/>
  <c r="CW7" i="6"/>
  <c r="CP7" i="6"/>
  <c r="CI7" i="6"/>
  <c r="CB7" i="6"/>
  <c r="BU7" i="6"/>
  <c r="BN7" i="6"/>
  <c r="BH7" i="6"/>
  <c r="BO7" i="6" s="1"/>
  <c r="BV7" i="6" s="1"/>
  <c r="CC7" i="6" s="1"/>
  <c r="CJ7" i="6" s="1"/>
  <c r="CQ7" i="6" s="1"/>
  <c r="CX7" i="6" s="1"/>
  <c r="DE7" i="6" s="1"/>
  <c r="DL7" i="6" s="1"/>
  <c r="DS7" i="6" s="1"/>
  <c r="DZ7" i="6" s="1"/>
  <c r="EG7" i="6" s="1"/>
  <c r="BG7" i="6"/>
  <c r="A7" i="6"/>
  <c r="EQ6" i="6"/>
  <c r="EP6" i="6"/>
  <c r="EO6" i="6"/>
  <c r="EN6" i="6"/>
  <c r="EM6" i="6"/>
  <c r="EL6" i="6"/>
  <c r="EF6" i="6"/>
  <c r="DY6" i="6"/>
  <c r="DR6" i="6"/>
  <c r="DK6" i="6"/>
  <c r="DD6" i="6"/>
  <c r="CW6" i="6"/>
  <c r="CP6" i="6"/>
  <c r="CI6" i="6"/>
  <c r="CB6" i="6"/>
  <c r="BU6" i="6"/>
  <c r="BN6" i="6"/>
  <c r="BH6" i="6"/>
  <c r="BO6" i="6" s="1"/>
  <c r="BV6" i="6" s="1"/>
  <c r="CC6" i="6" s="1"/>
  <c r="CJ6" i="6" s="1"/>
  <c r="CQ6" i="6" s="1"/>
  <c r="CX6" i="6" s="1"/>
  <c r="DE6" i="6" s="1"/>
  <c r="DL6" i="6" s="1"/>
  <c r="DS6" i="6" s="1"/>
  <c r="DZ6" i="6" s="1"/>
  <c r="EG6" i="6" s="1"/>
  <c r="BG6" i="6"/>
  <c r="A6" i="6"/>
  <c r="EQ5" i="6"/>
  <c r="EP5" i="6"/>
  <c r="EO5" i="6"/>
  <c r="EN5" i="6"/>
  <c r="EM5" i="6"/>
  <c r="EL5" i="6"/>
  <c r="EF5" i="6"/>
  <c r="DY5" i="6"/>
  <c r="DR5" i="6"/>
  <c r="DK5" i="6"/>
  <c r="DD5" i="6"/>
  <c r="CW5" i="6"/>
  <c r="CP5" i="6"/>
  <c r="CI5" i="6"/>
  <c r="CB5" i="6"/>
  <c r="BU5" i="6"/>
  <c r="BN5" i="6"/>
  <c r="BH5" i="6"/>
  <c r="BO5" i="6" s="1"/>
  <c r="BV5" i="6" s="1"/>
  <c r="CC5" i="6" s="1"/>
  <c r="CJ5" i="6" s="1"/>
  <c r="CQ5" i="6" s="1"/>
  <c r="CX5" i="6" s="1"/>
  <c r="DE5" i="6" s="1"/>
  <c r="DL5" i="6" s="1"/>
  <c r="DS5" i="6" s="1"/>
  <c r="DZ5" i="6" s="1"/>
  <c r="EG5" i="6" s="1"/>
  <c r="BG5" i="6"/>
  <c r="A5" i="6"/>
  <c r="EQ4" i="6"/>
  <c r="EP4" i="6"/>
  <c r="EO4" i="6"/>
  <c r="EN4" i="6"/>
  <c r="EM4" i="6"/>
  <c r="EL4" i="6"/>
  <c r="EF4" i="6"/>
  <c r="DY4" i="6"/>
  <c r="DR4" i="6"/>
  <c r="DK4" i="6"/>
  <c r="DD4" i="6"/>
  <c r="CW4" i="6"/>
  <c r="CP4" i="6"/>
  <c r="CI4" i="6"/>
  <c r="CB4" i="6"/>
  <c r="BV4" i="6"/>
  <c r="CC4" i="6" s="1"/>
  <c r="CJ4" i="6" s="1"/>
  <c r="CQ4" i="6" s="1"/>
  <c r="CX4" i="6" s="1"/>
  <c r="DE4" i="6" s="1"/>
  <c r="DL4" i="6" s="1"/>
  <c r="DS4" i="6" s="1"/>
  <c r="DZ4" i="6" s="1"/>
  <c r="EG4" i="6" s="1"/>
  <c r="BU4" i="6"/>
  <c r="BN4" i="6"/>
  <c r="BH4" i="6"/>
  <c r="BO4" i="6" s="1"/>
  <c r="BG4" i="6"/>
  <c r="A4" i="6"/>
  <c r="EQ29" i="5"/>
  <c r="EP29" i="5"/>
  <c r="EO29" i="5"/>
  <c r="EN29" i="5"/>
  <c r="EM29" i="5"/>
  <c r="EL29" i="5"/>
  <c r="EF28" i="5"/>
  <c r="DY28" i="5"/>
  <c r="DR28" i="5"/>
  <c r="DK28" i="5"/>
  <c r="DD28" i="5"/>
  <c r="CW28" i="5"/>
  <c r="CP28" i="5"/>
  <c r="CI28" i="5"/>
  <c r="CB28" i="5"/>
  <c r="BV28" i="5"/>
  <c r="CC28" i="5" s="1"/>
  <c r="CJ28" i="5" s="1"/>
  <c r="CQ28" i="5" s="1"/>
  <c r="CX28" i="5" s="1"/>
  <c r="DE28" i="5" s="1"/>
  <c r="DL28" i="5" s="1"/>
  <c r="DS28" i="5" s="1"/>
  <c r="DZ28" i="5" s="1"/>
  <c r="EG28" i="5" s="1"/>
  <c r="BU28" i="5"/>
  <c r="BO28" i="5"/>
  <c r="BN28" i="5"/>
  <c r="BH28" i="5"/>
  <c r="BG28" i="5"/>
  <c r="A28" i="5"/>
  <c r="EF27" i="5"/>
  <c r="DY27" i="5"/>
  <c r="DR27" i="5"/>
  <c r="DK27" i="5"/>
  <c r="DD27" i="5"/>
  <c r="CW27" i="5"/>
  <c r="CP27" i="5"/>
  <c r="CI27" i="5"/>
  <c r="CB27" i="5"/>
  <c r="BV27" i="5"/>
  <c r="CC27" i="5" s="1"/>
  <c r="CJ27" i="5" s="1"/>
  <c r="CQ27" i="5" s="1"/>
  <c r="CX27" i="5" s="1"/>
  <c r="DE27" i="5" s="1"/>
  <c r="DL27" i="5" s="1"/>
  <c r="DS27" i="5" s="1"/>
  <c r="DZ27" i="5" s="1"/>
  <c r="EG27" i="5" s="1"/>
  <c r="BU27" i="5"/>
  <c r="BO27" i="5"/>
  <c r="BN27" i="5"/>
  <c r="BH27" i="5"/>
  <c r="BG27" i="5"/>
  <c r="A27" i="5"/>
  <c r="EF26" i="5"/>
  <c r="DY26" i="5"/>
  <c r="DR26" i="5"/>
  <c r="DK26" i="5"/>
  <c r="DD26" i="5"/>
  <c r="CW26" i="5"/>
  <c r="CP26" i="5"/>
  <c r="CI26" i="5"/>
  <c r="CB26" i="5"/>
  <c r="BV26" i="5"/>
  <c r="CC26" i="5" s="1"/>
  <c r="CJ26" i="5" s="1"/>
  <c r="CQ26" i="5" s="1"/>
  <c r="CX26" i="5" s="1"/>
  <c r="DE26" i="5" s="1"/>
  <c r="DL26" i="5" s="1"/>
  <c r="DS26" i="5" s="1"/>
  <c r="DZ26" i="5" s="1"/>
  <c r="EG26" i="5" s="1"/>
  <c r="BU26" i="5"/>
  <c r="BO26" i="5"/>
  <c r="BN26" i="5"/>
  <c r="BH26" i="5"/>
  <c r="BG26" i="5"/>
  <c r="A26" i="5"/>
  <c r="EF25" i="5"/>
  <c r="DY25" i="5"/>
  <c r="DR25" i="5"/>
  <c r="DK25" i="5"/>
  <c r="DD25" i="5"/>
  <c r="CW25" i="5"/>
  <c r="CP25" i="5"/>
  <c r="CI25" i="5"/>
  <c r="CB25" i="5"/>
  <c r="BV25" i="5"/>
  <c r="CC25" i="5" s="1"/>
  <c r="CJ25" i="5" s="1"/>
  <c r="CQ25" i="5" s="1"/>
  <c r="CX25" i="5" s="1"/>
  <c r="DE25" i="5" s="1"/>
  <c r="DL25" i="5" s="1"/>
  <c r="DS25" i="5" s="1"/>
  <c r="DZ25" i="5" s="1"/>
  <c r="EG25" i="5" s="1"/>
  <c r="BU25" i="5"/>
  <c r="BO25" i="5"/>
  <c r="BN25" i="5"/>
  <c r="BH25" i="5"/>
  <c r="BG25" i="5"/>
  <c r="A25" i="5"/>
  <c r="EF24" i="5"/>
  <c r="DY24" i="5"/>
  <c r="DR24" i="5"/>
  <c r="DK24" i="5"/>
  <c r="DD24" i="5"/>
  <c r="CW24" i="5"/>
  <c r="CP24" i="5"/>
  <c r="CI24" i="5"/>
  <c r="CB24" i="5"/>
  <c r="BV24" i="5"/>
  <c r="CC24" i="5" s="1"/>
  <c r="CJ24" i="5" s="1"/>
  <c r="CQ24" i="5" s="1"/>
  <c r="CX24" i="5" s="1"/>
  <c r="DE24" i="5" s="1"/>
  <c r="DL24" i="5" s="1"/>
  <c r="DS24" i="5" s="1"/>
  <c r="DZ24" i="5" s="1"/>
  <c r="EG24" i="5" s="1"/>
  <c r="BU24" i="5"/>
  <c r="BO24" i="5"/>
  <c r="BN24" i="5"/>
  <c r="BH24" i="5"/>
  <c r="BG24" i="5"/>
  <c r="A24" i="5"/>
  <c r="EF23" i="5"/>
  <c r="DY23" i="5"/>
  <c r="DR23" i="5"/>
  <c r="DK23" i="5"/>
  <c r="DD23" i="5"/>
  <c r="CW23" i="5"/>
  <c r="CP23" i="5"/>
  <c r="CI23" i="5"/>
  <c r="CB23" i="5"/>
  <c r="BV23" i="5"/>
  <c r="CC23" i="5" s="1"/>
  <c r="CJ23" i="5" s="1"/>
  <c r="CQ23" i="5" s="1"/>
  <c r="CX23" i="5" s="1"/>
  <c r="DE23" i="5" s="1"/>
  <c r="DL23" i="5" s="1"/>
  <c r="DS23" i="5" s="1"/>
  <c r="DZ23" i="5" s="1"/>
  <c r="EG23" i="5" s="1"/>
  <c r="BU23" i="5"/>
  <c r="BN23" i="5"/>
  <c r="BH23" i="5"/>
  <c r="BO23" i="5" s="1"/>
  <c r="BG23" i="5"/>
  <c r="A23" i="5"/>
  <c r="EF22" i="5"/>
  <c r="DY22" i="5"/>
  <c r="DR22" i="5"/>
  <c r="DK22" i="5"/>
  <c r="DD22" i="5"/>
  <c r="CW22" i="5"/>
  <c r="CP22" i="5"/>
  <c r="CI22" i="5"/>
  <c r="CB22" i="5"/>
  <c r="BV22" i="5"/>
  <c r="CC22" i="5" s="1"/>
  <c r="CJ22" i="5" s="1"/>
  <c r="CQ22" i="5" s="1"/>
  <c r="CX22" i="5" s="1"/>
  <c r="DE22" i="5" s="1"/>
  <c r="DL22" i="5" s="1"/>
  <c r="DS22" i="5" s="1"/>
  <c r="DZ22" i="5" s="1"/>
  <c r="EG22" i="5" s="1"/>
  <c r="BU22" i="5"/>
  <c r="BN22" i="5"/>
  <c r="BH22" i="5"/>
  <c r="BO22" i="5" s="1"/>
  <c r="BG22" i="5"/>
  <c r="A22" i="5"/>
  <c r="EF21" i="5"/>
  <c r="DY21" i="5"/>
  <c r="DR21" i="5"/>
  <c r="DK21" i="5"/>
  <c r="DD21" i="5"/>
  <c r="CW21" i="5"/>
  <c r="CP21" i="5"/>
  <c r="CI21" i="5"/>
  <c r="CB21" i="5"/>
  <c r="BV21" i="5"/>
  <c r="CC21" i="5" s="1"/>
  <c r="CJ21" i="5" s="1"/>
  <c r="CQ21" i="5" s="1"/>
  <c r="CX21" i="5" s="1"/>
  <c r="DE21" i="5" s="1"/>
  <c r="DL21" i="5" s="1"/>
  <c r="DS21" i="5" s="1"/>
  <c r="DZ21" i="5" s="1"/>
  <c r="EG21" i="5" s="1"/>
  <c r="BU21" i="5"/>
  <c r="BN21" i="5"/>
  <c r="BH21" i="5"/>
  <c r="BO21" i="5" s="1"/>
  <c r="BG21" i="5"/>
  <c r="A21" i="5"/>
  <c r="EQ20" i="5"/>
  <c r="EP20" i="5"/>
  <c r="EO20" i="5"/>
  <c r="EN20" i="5"/>
  <c r="EM20" i="5"/>
  <c r="EL20" i="5"/>
  <c r="EF20" i="5"/>
  <c r="DY20" i="5"/>
  <c r="DR20" i="5"/>
  <c r="DK20" i="5"/>
  <c r="DD20" i="5"/>
  <c r="CW20" i="5"/>
  <c r="CP20" i="5"/>
  <c r="CI20" i="5"/>
  <c r="CB20" i="5"/>
  <c r="BU20" i="5"/>
  <c r="BN20" i="5"/>
  <c r="BH20" i="5"/>
  <c r="BO20" i="5" s="1"/>
  <c r="BV20" i="5" s="1"/>
  <c r="CC20" i="5" s="1"/>
  <c r="CJ20" i="5" s="1"/>
  <c r="CQ20" i="5" s="1"/>
  <c r="CX20" i="5" s="1"/>
  <c r="DE20" i="5" s="1"/>
  <c r="DL20" i="5" s="1"/>
  <c r="DS20" i="5" s="1"/>
  <c r="DZ20" i="5" s="1"/>
  <c r="EG20" i="5" s="1"/>
  <c r="BG20" i="5"/>
  <c r="A20" i="5"/>
  <c r="EQ19" i="5"/>
  <c r="EP19" i="5"/>
  <c r="EO19" i="5"/>
  <c r="EN19" i="5"/>
  <c r="EM19" i="5"/>
  <c r="EL19" i="5"/>
  <c r="EF19" i="5"/>
  <c r="DY19" i="5"/>
  <c r="DR19" i="5"/>
  <c r="DK19" i="5"/>
  <c r="DD19" i="5"/>
  <c r="CW19" i="5"/>
  <c r="CP19" i="5"/>
  <c r="CI19" i="5"/>
  <c r="CB19" i="5"/>
  <c r="BU19" i="5"/>
  <c r="BN19" i="5"/>
  <c r="BH19" i="5"/>
  <c r="BO19" i="5" s="1"/>
  <c r="BV19" i="5" s="1"/>
  <c r="CC19" i="5" s="1"/>
  <c r="CJ19" i="5" s="1"/>
  <c r="CQ19" i="5" s="1"/>
  <c r="CX19" i="5" s="1"/>
  <c r="DE19" i="5" s="1"/>
  <c r="DL19" i="5" s="1"/>
  <c r="DS19" i="5" s="1"/>
  <c r="DZ19" i="5" s="1"/>
  <c r="EG19" i="5" s="1"/>
  <c r="BG19" i="5"/>
  <c r="A19" i="5"/>
  <c r="EQ18" i="5"/>
  <c r="EP18" i="5"/>
  <c r="EO18" i="5"/>
  <c r="EN18" i="5"/>
  <c r="EM18" i="5"/>
  <c r="EL18" i="5"/>
  <c r="EF18" i="5"/>
  <c r="DY18" i="5"/>
  <c r="DR18" i="5"/>
  <c r="DK18" i="5"/>
  <c r="DD18" i="5"/>
  <c r="CW18" i="5"/>
  <c r="CP18" i="5"/>
  <c r="CI18" i="5"/>
  <c r="CB18" i="5"/>
  <c r="BV18" i="5"/>
  <c r="CC18" i="5" s="1"/>
  <c r="CJ18" i="5" s="1"/>
  <c r="CQ18" i="5" s="1"/>
  <c r="CX18" i="5" s="1"/>
  <c r="DE18" i="5" s="1"/>
  <c r="DL18" i="5" s="1"/>
  <c r="DS18" i="5" s="1"/>
  <c r="DZ18" i="5" s="1"/>
  <c r="EG18" i="5" s="1"/>
  <c r="BU18" i="5"/>
  <c r="BN18" i="5"/>
  <c r="BH18" i="5"/>
  <c r="BO18" i="5" s="1"/>
  <c r="BG18" i="5"/>
  <c r="A18" i="5"/>
  <c r="EQ17" i="5"/>
  <c r="EP17" i="5"/>
  <c r="EO17" i="5"/>
  <c r="EN17" i="5"/>
  <c r="EM17" i="5"/>
  <c r="EL17" i="5"/>
  <c r="EF17" i="5"/>
  <c r="DY17" i="5"/>
  <c r="DR17" i="5"/>
  <c r="DK17" i="5"/>
  <c r="DD17" i="5"/>
  <c r="CW17" i="5"/>
  <c r="CP17" i="5"/>
  <c r="CI17" i="5"/>
  <c r="CB17" i="5"/>
  <c r="BV17" i="5"/>
  <c r="CC17" i="5" s="1"/>
  <c r="CJ17" i="5" s="1"/>
  <c r="CQ17" i="5" s="1"/>
  <c r="CX17" i="5" s="1"/>
  <c r="DE17" i="5" s="1"/>
  <c r="DL17" i="5" s="1"/>
  <c r="DS17" i="5" s="1"/>
  <c r="DZ17" i="5" s="1"/>
  <c r="EG17" i="5" s="1"/>
  <c r="BU17" i="5"/>
  <c r="BN17" i="5"/>
  <c r="BH17" i="5"/>
  <c r="BO17" i="5" s="1"/>
  <c r="BG17" i="5"/>
  <c r="A17" i="5"/>
  <c r="EQ16" i="5"/>
  <c r="EP16" i="5"/>
  <c r="EO16" i="5"/>
  <c r="EN16" i="5"/>
  <c r="EM16" i="5"/>
  <c r="EL16" i="5"/>
  <c r="EF16" i="5"/>
  <c r="DY16" i="5"/>
  <c r="DR16" i="5"/>
  <c r="DK16" i="5"/>
  <c r="DD16" i="5"/>
  <c r="CW16" i="5"/>
  <c r="CP16" i="5"/>
  <c r="CI16" i="5"/>
  <c r="CB16" i="5"/>
  <c r="BV16" i="5"/>
  <c r="CC16" i="5" s="1"/>
  <c r="CJ16" i="5" s="1"/>
  <c r="CQ16" i="5" s="1"/>
  <c r="CX16" i="5" s="1"/>
  <c r="DE16" i="5" s="1"/>
  <c r="DL16" i="5" s="1"/>
  <c r="DS16" i="5" s="1"/>
  <c r="DZ16" i="5" s="1"/>
  <c r="EG16" i="5" s="1"/>
  <c r="BU16" i="5"/>
  <c r="BN16" i="5"/>
  <c r="BH16" i="5"/>
  <c r="BO16" i="5" s="1"/>
  <c r="BG16" i="5"/>
  <c r="A16" i="5"/>
  <c r="EQ15" i="5"/>
  <c r="EP15" i="5"/>
  <c r="EO15" i="5"/>
  <c r="EN15" i="5"/>
  <c r="EM15" i="5"/>
  <c r="EL15" i="5"/>
  <c r="EF15" i="5"/>
  <c r="DY15" i="5"/>
  <c r="DR15" i="5"/>
  <c r="DK15" i="5"/>
  <c r="DD15" i="5"/>
  <c r="CW15" i="5"/>
  <c r="CP15" i="5"/>
  <c r="CI15" i="5"/>
  <c r="CB15" i="5"/>
  <c r="BV15" i="5"/>
  <c r="CC15" i="5" s="1"/>
  <c r="CJ15" i="5" s="1"/>
  <c r="CQ15" i="5" s="1"/>
  <c r="CX15" i="5" s="1"/>
  <c r="DE15" i="5" s="1"/>
  <c r="DL15" i="5" s="1"/>
  <c r="DS15" i="5" s="1"/>
  <c r="DZ15" i="5" s="1"/>
  <c r="EG15" i="5" s="1"/>
  <c r="BU15" i="5"/>
  <c r="BN15" i="5"/>
  <c r="BH15" i="5"/>
  <c r="BO15" i="5" s="1"/>
  <c r="BG15" i="5"/>
  <c r="A15" i="5"/>
  <c r="EQ14" i="5"/>
  <c r="EP14" i="5"/>
  <c r="EO14" i="5"/>
  <c r="EN14" i="5"/>
  <c r="EM14" i="5"/>
  <c r="EL14" i="5"/>
  <c r="EF14" i="5"/>
  <c r="DY14" i="5"/>
  <c r="DR14" i="5"/>
  <c r="DK14" i="5"/>
  <c r="DD14" i="5"/>
  <c r="CW14" i="5"/>
  <c r="CP14" i="5"/>
  <c r="CI14" i="5"/>
  <c r="CB14" i="5"/>
  <c r="BV14" i="5"/>
  <c r="CC14" i="5" s="1"/>
  <c r="CJ14" i="5" s="1"/>
  <c r="CQ14" i="5" s="1"/>
  <c r="CX14" i="5" s="1"/>
  <c r="DE14" i="5" s="1"/>
  <c r="DL14" i="5" s="1"/>
  <c r="DS14" i="5" s="1"/>
  <c r="DZ14" i="5" s="1"/>
  <c r="EG14" i="5" s="1"/>
  <c r="BU14" i="5"/>
  <c r="BO14" i="5"/>
  <c r="BN14" i="5"/>
  <c r="BH14" i="5"/>
  <c r="BG14" i="5"/>
  <c r="A14" i="5"/>
  <c r="EQ13" i="5"/>
  <c r="EP13" i="5"/>
  <c r="EO13" i="5"/>
  <c r="EN13" i="5"/>
  <c r="EM13" i="5"/>
  <c r="EL13" i="5"/>
  <c r="EF13" i="5"/>
  <c r="DY13" i="5"/>
  <c r="DR13" i="5"/>
  <c r="DK13" i="5"/>
  <c r="DD13" i="5"/>
  <c r="CW13" i="5"/>
  <c r="CP13" i="5"/>
  <c r="CI13" i="5"/>
  <c r="CB13" i="5"/>
  <c r="BU13" i="5"/>
  <c r="BO13" i="5"/>
  <c r="BV13" i="5" s="1"/>
  <c r="CC13" i="5" s="1"/>
  <c r="CJ13" i="5" s="1"/>
  <c r="CQ13" i="5" s="1"/>
  <c r="CX13" i="5" s="1"/>
  <c r="DE13" i="5" s="1"/>
  <c r="DL13" i="5" s="1"/>
  <c r="DS13" i="5" s="1"/>
  <c r="DZ13" i="5" s="1"/>
  <c r="EG13" i="5" s="1"/>
  <c r="BN13" i="5"/>
  <c r="BH13" i="5"/>
  <c r="BG13" i="5"/>
  <c r="A13" i="5"/>
  <c r="EQ12" i="5"/>
  <c r="EP12" i="5"/>
  <c r="EO12" i="5"/>
  <c r="EN12" i="5"/>
  <c r="EM12" i="5"/>
  <c r="EL12" i="5"/>
  <c r="EF12" i="5"/>
  <c r="DY12" i="5"/>
  <c r="DR12" i="5"/>
  <c r="DK12" i="5"/>
  <c r="DD12" i="5"/>
  <c r="CW12" i="5"/>
  <c r="CP12" i="5"/>
  <c r="CI12" i="5"/>
  <c r="CB12" i="5"/>
  <c r="BU12" i="5"/>
  <c r="BO12" i="5"/>
  <c r="BV12" i="5" s="1"/>
  <c r="CC12" i="5" s="1"/>
  <c r="CJ12" i="5" s="1"/>
  <c r="CQ12" i="5" s="1"/>
  <c r="CX12" i="5" s="1"/>
  <c r="DE12" i="5" s="1"/>
  <c r="DL12" i="5" s="1"/>
  <c r="DS12" i="5" s="1"/>
  <c r="DZ12" i="5" s="1"/>
  <c r="EG12" i="5" s="1"/>
  <c r="BN12" i="5"/>
  <c r="BH12" i="5"/>
  <c r="BG12" i="5"/>
  <c r="A12" i="5"/>
  <c r="EQ11" i="5"/>
  <c r="EP11" i="5"/>
  <c r="EO11" i="5"/>
  <c r="EN11" i="5"/>
  <c r="EM11" i="5"/>
  <c r="EL11" i="5"/>
  <c r="EF11" i="5"/>
  <c r="DY11" i="5"/>
  <c r="DR11" i="5"/>
  <c r="DK11" i="5"/>
  <c r="DD11" i="5"/>
  <c r="CW11" i="5"/>
  <c r="CP11" i="5"/>
  <c r="CI11" i="5"/>
  <c r="CB11" i="5"/>
  <c r="BV11" i="5"/>
  <c r="CC11" i="5" s="1"/>
  <c r="CJ11" i="5" s="1"/>
  <c r="CQ11" i="5" s="1"/>
  <c r="CX11" i="5" s="1"/>
  <c r="DE11" i="5" s="1"/>
  <c r="DL11" i="5" s="1"/>
  <c r="DS11" i="5" s="1"/>
  <c r="DZ11" i="5" s="1"/>
  <c r="EG11" i="5" s="1"/>
  <c r="BU11" i="5"/>
  <c r="BN11" i="5"/>
  <c r="BH11" i="5"/>
  <c r="BO11" i="5" s="1"/>
  <c r="BG11" i="5"/>
  <c r="A11" i="5"/>
  <c r="EQ10" i="5"/>
  <c r="EP10" i="5"/>
  <c r="EO10" i="5"/>
  <c r="EN10" i="5"/>
  <c r="EM10" i="5"/>
  <c r="EL10" i="5"/>
  <c r="EF10" i="5"/>
  <c r="DY10" i="5"/>
  <c r="DR10" i="5"/>
  <c r="DK10" i="5"/>
  <c r="DD10" i="5"/>
  <c r="CW10" i="5"/>
  <c r="CP10" i="5"/>
  <c r="CI10" i="5"/>
  <c r="CB10" i="5"/>
  <c r="BV10" i="5"/>
  <c r="CC10" i="5" s="1"/>
  <c r="CJ10" i="5" s="1"/>
  <c r="CQ10" i="5" s="1"/>
  <c r="CX10" i="5" s="1"/>
  <c r="DE10" i="5" s="1"/>
  <c r="DL10" i="5" s="1"/>
  <c r="DS10" i="5" s="1"/>
  <c r="DZ10" i="5" s="1"/>
  <c r="EG10" i="5" s="1"/>
  <c r="BU10" i="5"/>
  <c r="BO10" i="5"/>
  <c r="BN10" i="5"/>
  <c r="BH10" i="5"/>
  <c r="BG10" i="5"/>
  <c r="A10" i="5"/>
  <c r="EQ9" i="5"/>
  <c r="EP9" i="5"/>
  <c r="EO9" i="5"/>
  <c r="EN9" i="5"/>
  <c r="EM9" i="5"/>
  <c r="EL9" i="5"/>
  <c r="EF9" i="5"/>
  <c r="DY9" i="5"/>
  <c r="DR9" i="5"/>
  <c r="DK9" i="5"/>
  <c r="DD9" i="5"/>
  <c r="CW9" i="5"/>
  <c r="CP9" i="5"/>
  <c r="CI9" i="5"/>
  <c r="CB9" i="5"/>
  <c r="BV9" i="5"/>
  <c r="CC9" i="5" s="1"/>
  <c r="CJ9" i="5" s="1"/>
  <c r="CQ9" i="5" s="1"/>
  <c r="CX9" i="5" s="1"/>
  <c r="DE9" i="5" s="1"/>
  <c r="DL9" i="5" s="1"/>
  <c r="DS9" i="5" s="1"/>
  <c r="DZ9" i="5" s="1"/>
  <c r="EG9" i="5" s="1"/>
  <c r="BU9" i="5"/>
  <c r="BO9" i="5"/>
  <c r="BN9" i="5"/>
  <c r="BH9" i="5"/>
  <c r="BG9" i="5"/>
  <c r="A9" i="5"/>
  <c r="EQ8" i="5"/>
  <c r="EP8" i="5"/>
  <c r="EO8" i="5"/>
  <c r="EN8" i="5"/>
  <c r="EM8" i="5"/>
  <c r="EL8" i="5"/>
  <c r="EF8" i="5"/>
  <c r="DY8" i="5"/>
  <c r="DR8" i="5"/>
  <c r="DK8" i="5"/>
  <c r="DD8" i="5"/>
  <c r="CW8" i="5"/>
  <c r="CP8" i="5"/>
  <c r="CI8" i="5"/>
  <c r="CB8" i="5"/>
  <c r="BV8" i="5"/>
  <c r="CC8" i="5" s="1"/>
  <c r="CJ8" i="5" s="1"/>
  <c r="CQ8" i="5" s="1"/>
  <c r="CX8" i="5" s="1"/>
  <c r="DE8" i="5" s="1"/>
  <c r="DL8" i="5" s="1"/>
  <c r="DS8" i="5" s="1"/>
  <c r="DZ8" i="5" s="1"/>
  <c r="EG8" i="5" s="1"/>
  <c r="BU8" i="5"/>
  <c r="BO8" i="5"/>
  <c r="BN8" i="5"/>
  <c r="BH8" i="5"/>
  <c r="BG8" i="5"/>
  <c r="A8" i="5"/>
  <c r="EQ7" i="5"/>
  <c r="EP7" i="5"/>
  <c r="EO7" i="5"/>
  <c r="EN7" i="5"/>
  <c r="EM7" i="5"/>
  <c r="EL7" i="5"/>
  <c r="EF7" i="5"/>
  <c r="DY7" i="5"/>
  <c r="DR7" i="5"/>
  <c r="DK7" i="5"/>
  <c r="DD7" i="5"/>
  <c r="CW7" i="5"/>
  <c r="CP7" i="5"/>
  <c r="CI7" i="5"/>
  <c r="CB7" i="5"/>
  <c r="BV7" i="5"/>
  <c r="CC7" i="5" s="1"/>
  <c r="CJ7" i="5" s="1"/>
  <c r="CQ7" i="5" s="1"/>
  <c r="CX7" i="5" s="1"/>
  <c r="DE7" i="5" s="1"/>
  <c r="DL7" i="5" s="1"/>
  <c r="DS7" i="5" s="1"/>
  <c r="DZ7" i="5" s="1"/>
  <c r="EG7" i="5" s="1"/>
  <c r="BU7" i="5"/>
  <c r="BO7" i="5"/>
  <c r="BN7" i="5"/>
  <c r="BH7" i="5"/>
  <c r="BG7" i="5"/>
  <c r="A7" i="5"/>
  <c r="EQ6" i="5"/>
  <c r="EP6" i="5"/>
  <c r="EO6" i="5"/>
  <c r="EN6" i="5"/>
  <c r="EM6" i="5"/>
  <c r="EL6" i="5"/>
  <c r="EF6" i="5"/>
  <c r="DY6" i="5"/>
  <c r="DR6" i="5"/>
  <c r="DK6" i="5"/>
  <c r="DD6" i="5"/>
  <c r="CW6" i="5"/>
  <c r="CP6" i="5"/>
  <c r="CI6" i="5"/>
  <c r="CB6" i="5"/>
  <c r="BV6" i="5"/>
  <c r="CC6" i="5" s="1"/>
  <c r="CJ6" i="5" s="1"/>
  <c r="CQ6" i="5" s="1"/>
  <c r="CX6" i="5" s="1"/>
  <c r="DE6" i="5" s="1"/>
  <c r="DL6" i="5" s="1"/>
  <c r="DS6" i="5" s="1"/>
  <c r="DZ6" i="5" s="1"/>
  <c r="EG6" i="5" s="1"/>
  <c r="BU6" i="5"/>
  <c r="BO6" i="5"/>
  <c r="BN6" i="5"/>
  <c r="BH6" i="5"/>
  <c r="BG6" i="5"/>
  <c r="A6" i="5"/>
  <c r="EQ5" i="5"/>
  <c r="EP5" i="5"/>
  <c r="EO5" i="5"/>
  <c r="EN5" i="5"/>
  <c r="EM5" i="5"/>
  <c r="EL5" i="5"/>
  <c r="EF5" i="5"/>
  <c r="DY5" i="5"/>
  <c r="DR5" i="5"/>
  <c r="DK5" i="5"/>
  <c r="DD5" i="5"/>
  <c r="CW5" i="5"/>
  <c r="CP5" i="5"/>
  <c r="CI5" i="5"/>
  <c r="CB5" i="5"/>
  <c r="BU5" i="5"/>
  <c r="BN5" i="5"/>
  <c r="BH5" i="5"/>
  <c r="BO5" i="5" s="1"/>
  <c r="BV5" i="5" s="1"/>
  <c r="CC5" i="5" s="1"/>
  <c r="CJ5" i="5" s="1"/>
  <c r="CQ5" i="5" s="1"/>
  <c r="CX5" i="5" s="1"/>
  <c r="DE5" i="5" s="1"/>
  <c r="DL5" i="5" s="1"/>
  <c r="DS5" i="5" s="1"/>
  <c r="DZ5" i="5" s="1"/>
  <c r="EG5" i="5" s="1"/>
  <c r="BG5" i="5"/>
  <c r="A5" i="5"/>
  <c r="EQ4" i="5"/>
  <c r="EP4" i="5"/>
  <c r="EO4" i="5"/>
  <c r="EN4" i="5"/>
  <c r="EM4" i="5"/>
  <c r="EL4" i="5"/>
  <c r="EF4" i="5"/>
  <c r="DY4" i="5"/>
  <c r="DR4" i="5"/>
  <c r="DK4" i="5"/>
  <c r="DD4" i="5"/>
  <c r="CW4" i="5"/>
  <c r="CP4" i="5"/>
  <c r="CI4" i="5"/>
  <c r="CB4" i="5"/>
  <c r="BU4" i="5"/>
  <c r="BO4" i="5"/>
  <c r="BV4" i="5" s="1"/>
  <c r="CC4" i="5" s="1"/>
  <c r="CJ4" i="5" s="1"/>
  <c r="CQ4" i="5" s="1"/>
  <c r="CX4" i="5" s="1"/>
  <c r="DE4" i="5" s="1"/>
  <c r="DL4" i="5" s="1"/>
  <c r="DS4" i="5" s="1"/>
  <c r="DZ4" i="5" s="1"/>
  <c r="EG4" i="5" s="1"/>
  <c r="BN4" i="5"/>
  <c r="BH4" i="5"/>
  <c r="BG4" i="5"/>
  <c r="A4" i="5"/>
  <c r="EF129" i="4"/>
  <c r="DY129" i="4"/>
  <c r="DR129" i="4"/>
  <c r="DK129" i="4"/>
  <c r="DD129" i="4"/>
  <c r="CW129" i="4"/>
  <c r="CP129" i="4"/>
  <c r="CI129" i="4"/>
  <c r="CB129" i="4"/>
  <c r="BU129" i="4"/>
  <c r="BN129" i="4"/>
  <c r="BH129" i="4"/>
  <c r="BO129" i="4" s="1"/>
  <c r="BV129" i="4" s="1"/>
  <c r="CC129" i="4" s="1"/>
  <c r="CJ129" i="4" s="1"/>
  <c r="CQ129" i="4" s="1"/>
  <c r="CX129" i="4" s="1"/>
  <c r="DE129" i="4" s="1"/>
  <c r="DL129" i="4" s="1"/>
  <c r="DS129" i="4" s="1"/>
  <c r="DZ129" i="4" s="1"/>
  <c r="EG129" i="4" s="1"/>
  <c r="BG129" i="4"/>
  <c r="A129" i="4"/>
  <c r="EF128" i="4"/>
  <c r="DY128" i="4"/>
  <c r="DR128" i="4"/>
  <c r="DK128" i="4"/>
  <c r="DD128" i="4"/>
  <c r="CW128" i="4"/>
  <c r="CP128" i="4"/>
  <c r="CI128" i="4"/>
  <c r="CB128" i="4"/>
  <c r="BU128" i="4"/>
  <c r="BN128" i="4"/>
  <c r="BH128" i="4"/>
  <c r="BO128" i="4" s="1"/>
  <c r="BV128" i="4" s="1"/>
  <c r="CC128" i="4" s="1"/>
  <c r="CJ128" i="4" s="1"/>
  <c r="CQ128" i="4" s="1"/>
  <c r="CX128" i="4" s="1"/>
  <c r="DE128" i="4" s="1"/>
  <c r="DL128" i="4" s="1"/>
  <c r="DS128" i="4" s="1"/>
  <c r="DZ128" i="4" s="1"/>
  <c r="EG128" i="4" s="1"/>
  <c r="BG128" i="4"/>
  <c r="A128" i="4"/>
  <c r="EF127" i="4"/>
  <c r="DY127" i="4"/>
  <c r="DR127" i="4"/>
  <c r="DK127" i="4"/>
  <c r="DD127" i="4"/>
  <c r="CW127" i="4"/>
  <c r="CP127" i="4"/>
  <c r="CI127" i="4"/>
  <c r="CB127" i="4"/>
  <c r="BU127" i="4"/>
  <c r="BO127" i="4"/>
  <c r="BV127" i="4" s="1"/>
  <c r="CC127" i="4" s="1"/>
  <c r="CJ127" i="4" s="1"/>
  <c r="CQ127" i="4" s="1"/>
  <c r="CX127" i="4" s="1"/>
  <c r="DE127" i="4" s="1"/>
  <c r="DL127" i="4" s="1"/>
  <c r="DS127" i="4" s="1"/>
  <c r="DZ127" i="4" s="1"/>
  <c r="EG127" i="4" s="1"/>
  <c r="BN127" i="4"/>
  <c r="BH127" i="4"/>
  <c r="BG127" i="4"/>
  <c r="A127" i="4"/>
  <c r="EF126" i="4"/>
  <c r="DY126" i="4"/>
  <c r="DR126" i="4"/>
  <c r="DK126" i="4"/>
  <c r="DD126" i="4"/>
  <c r="CW126" i="4"/>
  <c r="CP126" i="4"/>
  <c r="CI126" i="4"/>
  <c r="CB126" i="4"/>
  <c r="BU126" i="4"/>
  <c r="BN126" i="4"/>
  <c r="BH126" i="4"/>
  <c r="BO126" i="4" s="1"/>
  <c r="BV126" i="4" s="1"/>
  <c r="CC126" i="4" s="1"/>
  <c r="CJ126" i="4" s="1"/>
  <c r="CQ126" i="4" s="1"/>
  <c r="CX126" i="4" s="1"/>
  <c r="DE126" i="4" s="1"/>
  <c r="DL126" i="4" s="1"/>
  <c r="DS126" i="4" s="1"/>
  <c r="DZ126" i="4" s="1"/>
  <c r="EG126" i="4" s="1"/>
  <c r="BG126" i="4"/>
  <c r="A126" i="4"/>
  <c r="EF125" i="4"/>
  <c r="DY125" i="4"/>
  <c r="DR125" i="4"/>
  <c r="DK125" i="4"/>
  <c r="DD125" i="4"/>
  <c r="CW125" i="4"/>
  <c r="CP125" i="4"/>
  <c r="CI125" i="4"/>
  <c r="CB125" i="4"/>
  <c r="BU125" i="4"/>
  <c r="BN125" i="4"/>
  <c r="BH125" i="4"/>
  <c r="BO125" i="4" s="1"/>
  <c r="BV125" i="4" s="1"/>
  <c r="CC125" i="4" s="1"/>
  <c r="CJ125" i="4" s="1"/>
  <c r="CQ125" i="4" s="1"/>
  <c r="CX125" i="4" s="1"/>
  <c r="DE125" i="4" s="1"/>
  <c r="DL125" i="4" s="1"/>
  <c r="DS125" i="4" s="1"/>
  <c r="DZ125" i="4" s="1"/>
  <c r="EG125" i="4" s="1"/>
  <c r="BG125" i="4"/>
  <c r="A125" i="4"/>
  <c r="EF124" i="4"/>
  <c r="DY124" i="4"/>
  <c r="DR124" i="4"/>
  <c r="DK124" i="4"/>
  <c r="DD124" i="4"/>
  <c r="CW124" i="4"/>
  <c r="CP124" i="4"/>
  <c r="CI124" i="4"/>
  <c r="CB124" i="4"/>
  <c r="BU124" i="4"/>
  <c r="BO124" i="4"/>
  <c r="BV124" i="4" s="1"/>
  <c r="CC124" i="4" s="1"/>
  <c r="CJ124" i="4" s="1"/>
  <c r="CQ124" i="4" s="1"/>
  <c r="CX124" i="4" s="1"/>
  <c r="DE124" i="4" s="1"/>
  <c r="DL124" i="4" s="1"/>
  <c r="DS124" i="4" s="1"/>
  <c r="DZ124" i="4" s="1"/>
  <c r="EG124" i="4" s="1"/>
  <c r="BN124" i="4"/>
  <c r="BH124" i="4"/>
  <c r="BG124" i="4"/>
  <c r="A124" i="4"/>
  <c r="EF123" i="4"/>
  <c r="DY123" i="4"/>
  <c r="DR123" i="4"/>
  <c r="DK123" i="4"/>
  <c r="DD123" i="4"/>
  <c r="CW123" i="4"/>
  <c r="CP123" i="4"/>
  <c r="CI123" i="4"/>
  <c r="CB123" i="4"/>
  <c r="BU123" i="4"/>
  <c r="BO123" i="4"/>
  <c r="BV123" i="4" s="1"/>
  <c r="CC123" i="4" s="1"/>
  <c r="CJ123" i="4" s="1"/>
  <c r="CQ123" i="4" s="1"/>
  <c r="CX123" i="4" s="1"/>
  <c r="DE123" i="4" s="1"/>
  <c r="DL123" i="4" s="1"/>
  <c r="DS123" i="4" s="1"/>
  <c r="DZ123" i="4" s="1"/>
  <c r="EG123" i="4" s="1"/>
  <c r="BN123" i="4"/>
  <c r="BH123" i="4"/>
  <c r="BG123" i="4"/>
  <c r="A123" i="4"/>
  <c r="EF122" i="4"/>
  <c r="DY122" i="4"/>
  <c r="DR122" i="4"/>
  <c r="DK122" i="4"/>
  <c r="DD122" i="4"/>
  <c r="CW122" i="4"/>
  <c r="CP122" i="4"/>
  <c r="CI122" i="4"/>
  <c r="CB122" i="4"/>
  <c r="BU122" i="4"/>
  <c r="BO122" i="4"/>
  <c r="BV122" i="4" s="1"/>
  <c r="CC122" i="4" s="1"/>
  <c r="CJ122" i="4" s="1"/>
  <c r="CQ122" i="4" s="1"/>
  <c r="CX122" i="4" s="1"/>
  <c r="DE122" i="4" s="1"/>
  <c r="DL122" i="4" s="1"/>
  <c r="DS122" i="4" s="1"/>
  <c r="DZ122" i="4" s="1"/>
  <c r="EG122" i="4" s="1"/>
  <c r="BN122" i="4"/>
  <c r="BH122" i="4"/>
  <c r="BG122" i="4"/>
  <c r="A122" i="4"/>
  <c r="EF121" i="4"/>
  <c r="DY121" i="4"/>
  <c r="DR121" i="4"/>
  <c r="DK121" i="4"/>
  <c r="DD121" i="4"/>
  <c r="CW121" i="4"/>
  <c r="CP121" i="4"/>
  <c r="CI121" i="4"/>
  <c r="CB121" i="4"/>
  <c r="BU121" i="4"/>
  <c r="BO121" i="4"/>
  <c r="BV121" i="4" s="1"/>
  <c r="CC121" i="4" s="1"/>
  <c r="CJ121" i="4" s="1"/>
  <c r="CQ121" i="4" s="1"/>
  <c r="CX121" i="4" s="1"/>
  <c r="DE121" i="4" s="1"/>
  <c r="DL121" i="4" s="1"/>
  <c r="DS121" i="4" s="1"/>
  <c r="DZ121" i="4" s="1"/>
  <c r="EG121" i="4" s="1"/>
  <c r="BN121" i="4"/>
  <c r="BH121" i="4"/>
  <c r="BG121" i="4"/>
  <c r="A121" i="4"/>
  <c r="EF120" i="4"/>
  <c r="DY120" i="4"/>
  <c r="DR120" i="4"/>
  <c r="DK120" i="4"/>
  <c r="DD120" i="4"/>
  <c r="CW120" i="4"/>
  <c r="CP120" i="4"/>
  <c r="CI120" i="4"/>
  <c r="CB120" i="4"/>
  <c r="BU120" i="4"/>
  <c r="BN120" i="4"/>
  <c r="BH120" i="4"/>
  <c r="BO120" i="4" s="1"/>
  <c r="BV120" i="4" s="1"/>
  <c r="CC120" i="4" s="1"/>
  <c r="CJ120" i="4" s="1"/>
  <c r="CQ120" i="4" s="1"/>
  <c r="CX120" i="4" s="1"/>
  <c r="DE120" i="4" s="1"/>
  <c r="DL120" i="4" s="1"/>
  <c r="DS120" i="4" s="1"/>
  <c r="DZ120" i="4" s="1"/>
  <c r="EG120" i="4" s="1"/>
  <c r="BG120" i="4"/>
  <c r="A120" i="4"/>
  <c r="EF119" i="4"/>
  <c r="DY119" i="4"/>
  <c r="DR119" i="4"/>
  <c r="DK119" i="4"/>
  <c r="DD119" i="4"/>
  <c r="CW119" i="4"/>
  <c r="CP119" i="4"/>
  <c r="CI119" i="4"/>
  <c r="CB119" i="4"/>
  <c r="BU119" i="4"/>
  <c r="BN119" i="4"/>
  <c r="BH119" i="4"/>
  <c r="BO119" i="4" s="1"/>
  <c r="BV119" i="4" s="1"/>
  <c r="CC119" i="4" s="1"/>
  <c r="CJ119" i="4" s="1"/>
  <c r="CQ119" i="4" s="1"/>
  <c r="CX119" i="4" s="1"/>
  <c r="DE119" i="4" s="1"/>
  <c r="DL119" i="4" s="1"/>
  <c r="DS119" i="4" s="1"/>
  <c r="DZ119" i="4" s="1"/>
  <c r="EG119" i="4" s="1"/>
  <c r="BG119" i="4"/>
  <c r="A119" i="4"/>
  <c r="EF118" i="4"/>
  <c r="DY118" i="4"/>
  <c r="DR118" i="4"/>
  <c r="DK118" i="4"/>
  <c r="DD118" i="4"/>
  <c r="CW118" i="4"/>
  <c r="CP118" i="4"/>
  <c r="CI118" i="4"/>
  <c r="CB118" i="4"/>
  <c r="BV118" i="4"/>
  <c r="CC118" i="4" s="1"/>
  <c r="CJ118" i="4" s="1"/>
  <c r="CQ118" i="4" s="1"/>
  <c r="CX118" i="4" s="1"/>
  <c r="DE118" i="4" s="1"/>
  <c r="DL118" i="4" s="1"/>
  <c r="DS118" i="4" s="1"/>
  <c r="DZ118" i="4" s="1"/>
  <c r="EG118" i="4" s="1"/>
  <c r="BU118" i="4"/>
  <c r="BO118" i="4"/>
  <c r="BN118" i="4"/>
  <c r="BH118" i="4"/>
  <c r="BG118" i="4"/>
  <c r="A118" i="4"/>
  <c r="EF117" i="4"/>
  <c r="DY117" i="4"/>
  <c r="DR117" i="4"/>
  <c r="DK117" i="4"/>
  <c r="DD117" i="4"/>
  <c r="CW117" i="4"/>
  <c r="CP117" i="4"/>
  <c r="CI117" i="4"/>
  <c r="CB117" i="4"/>
  <c r="BV117" i="4"/>
  <c r="CC117" i="4" s="1"/>
  <c r="CJ117" i="4" s="1"/>
  <c r="CQ117" i="4" s="1"/>
  <c r="CX117" i="4" s="1"/>
  <c r="DE117" i="4" s="1"/>
  <c r="DL117" i="4" s="1"/>
  <c r="DS117" i="4" s="1"/>
  <c r="DZ117" i="4" s="1"/>
  <c r="EG117" i="4" s="1"/>
  <c r="BU117" i="4"/>
  <c r="BO117" i="4"/>
  <c r="BN117" i="4"/>
  <c r="BH117" i="4"/>
  <c r="BG117" i="4"/>
  <c r="A117" i="4"/>
  <c r="EF116" i="4"/>
  <c r="DY116" i="4"/>
  <c r="DR116" i="4"/>
  <c r="DK116" i="4"/>
  <c r="DD116" i="4"/>
  <c r="CW116" i="4"/>
  <c r="CP116" i="4"/>
  <c r="CI116" i="4"/>
  <c r="CB116" i="4"/>
  <c r="BV116" i="4"/>
  <c r="CC116" i="4" s="1"/>
  <c r="CJ116" i="4" s="1"/>
  <c r="CQ116" i="4" s="1"/>
  <c r="CX116" i="4" s="1"/>
  <c r="DE116" i="4" s="1"/>
  <c r="DL116" i="4" s="1"/>
  <c r="DS116" i="4" s="1"/>
  <c r="DZ116" i="4" s="1"/>
  <c r="EG116" i="4" s="1"/>
  <c r="BU116" i="4"/>
  <c r="BN116" i="4"/>
  <c r="BH116" i="4"/>
  <c r="BO116" i="4" s="1"/>
  <c r="BG116" i="4"/>
  <c r="A116" i="4"/>
  <c r="EF115" i="4"/>
  <c r="DY115" i="4"/>
  <c r="DR115" i="4"/>
  <c r="DK115" i="4"/>
  <c r="DD115" i="4"/>
  <c r="CW115" i="4"/>
  <c r="CP115" i="4"/>
  <c r="CI115" i="4"/>
  <c r="CB115" i="4"/>
  <c r="BV115" i="4"/>
  <c r="CC115" i="4" s="1"/>
  <c r="CJ115" i="4" s="1"/>
  <c r="CQ115" i="4" s="1"/>
  <c r="CX115" i="4" s="1"/>
  <c r="DE115" i="4" s="1"/>
  <c r="DL115" i="4" s="1"/>
  <c r="DS115" i="4" s="1"/>
  <c r="DZ115" i="4" s="1"/>
  <c r="EG115" i="4" s="1"/>
  <c r="BU115" i="4"/>
  <c r="BN115" i="4"/>
  <c r="BH115" i="4"/>
  <c r="BO115" i="4" s="1"/>
  <c r="BG115" i="4"/>
  <c r="A115" i="4"/>
  <c r="EF114" i="4"/>
  <c r="DY114" i="4"/>
  <c r="DR114" i="4"/>
  <c r="DK114" i="4"/>
  <c r="DD114" i="4"/>
  <c r="CW114" i="4"/>
  <c r="CP114" i="4"/>
  <c r="CI114" i="4"/>
  <c r="CB114" i="4"/>
  <c r="BV114" i="4"/>
  <c r="CC114" i="4" s="1"/>
  <c r="CJ114" i="4" s="1"/>
  <c r="CQ114" i="4" s="1"/>
  <c r="CX114" i="4" s="1"/>
  <c r="DE114" i="4" s="1"/>
  <c r="DL114" i="4" s="1"/>
  <c r="DS114" i="4" s="1"/>
  <c r="DZ114" i="4" s="1"/>
  <c r="EG114" i="4" s="1"/>
  <c r="BU114" i="4"/>
  <c r="BN114" i="4"/>
  <c r="BH114" i="4"/>
  <c r="BO114" i="4" s="1"/>
  <c r="BG114" i="4"/>
  <c r="A114" i="4"/>
  <c r="EQ113" i="4"/>
  <c r="EP113" i="4"/>
  <c r="EO113" i="4"/>
  <c r="EN113" i="4"/>
  <c r="EM113" i="4"/>
  <c r="EL113" i="4"/>
  <c r="EF113" i="4"/>
  <c r="DY113" i="4"/>
  <c r="DR113" i="4"/>
  <c r="DK113" i="4"/>
  <c r="DD113" i="4"/>
  <c r="CW113" i="4"/>
  <c r="CP113" i="4"/>
  <c r="CI113" i="4"/>
  <c r="CB113" i="4"/>
  <c r="BU113" i="4"/>
  <c r="BO113" i="4"/>
  <c r="BV113" i="4" s="1"/>
  <c r="CC113" i="4" s="1"/>
  <c r="CJ113" i="4" s="1"/>
  <c r="CQ113" i="4" s="1"/>
  <c r="CX113" i="4" s="1"/>
  <c r="DE113" i="4" s="1"/>
  <c r="DL113" i="4" s="1"/>
  <c r="DS113" i="4" s="1"/>
  <c r="DZ113" i="4" s="1"/>
  <c r="EG113" i="4" s="1"/>
  <c r="BN113" i="4"/>
  <c r="BH113" i="4"/>
  <c r="BG113" i="4"/>
  <c r="A113" i="4"/>
  <c r="EQ112" i="4"/>
  <c r="EP112" i="4"/>
  <c r="EO112" i="4"/>
  <c r="EN112" i="4"/>
  <c r="EM112" i="4"/>
  <c r="EL112" i="4"/>
  <c r="EF112" i="4"/>
  <c r="DY112" i="4"/>
  <c r="DR112" i="4"/>
  <c r="DK112" i="4"/>
  <c r="DD112" i="4"/>
  <c r="CW112" i="4"/>
  <c r="CP112" i="4"/>
  <c r="CI112" i="4"/>
  <c r="CB112" i="4"/>
  <c r="BV112" i="4"/>
  <c r="CC112" i="4" s="1"/>
  <c r="CJ112" i="4" s="1"/>
  <c r="CQ112" i="4" s="1"/>
  <c r="CX112" i="4" s="1"/>
  <c r="DE112" i="4" s="1"/>
  <c r="DL112" i="4" s="1"/>
  <c r="DS112" i="4" s="1"/>
  <c r="DZ112" i="4" s="1"/>
  <c r="EG112" i="4" s="1"/>
  <c r="BU112" i="4"/>
  <c r="BO112" i="4"/>
  <c r="BN112" i="4"/>
  <c r="BH112" i="4"/>
  <c r="BG112" i="4"/>
  <c r="A112" i="4"/>
  <c r="EQ111" i="4"/>
  <c r="EP111" i="4"/>
  <c r="EO111" i="4"/>
  <c r="EN111" i="4"/>
  <c r="EM111" i="4"/>
  <c r="EL111" i="4"/>
  <c r="EF111" i="4"/>
  <c r="DY111" i="4"/>
  <c r="DR111" i="4"/>
  <c r="DK111" i="4"/>
  <c r="DD111" i="4"/>
  <c r="CW111" i="4"/>
  <c r="CP111" i="4"/>
  <c r="CI111" i="4"/>
  <c r="CB111" i="4"/>
  <c r="BV111" i="4"/>
  <c r="CC111" i="4" s="1"/>
  <c r="CJ111" i="4" s="1"/>
  <c r="CQ111" i="4" s="1"/>
  <c r="CX111" i="4" s="1"/>
  <c r="DE111" i="4" s="1"/>
  <c r="DL111" i="4" s="1"/>
  <c r="DS111" i="4" s="1"/>
  <c r="DZ111" i="4" s="1"/>
  <c r="EG111" i="4" s="1"/>
  <c r="BU111" i="4"/>
  <c r="BO111" i="4"/>
  <c r="BN111" i="4"/>
  <c r="BH111" i="4"/>
  <c r="BG111" i="4"/>
  <c r="A111" i="4"/>
  <c r="EQ110" i="4"/>
  <c r="EP110" i="4"/>
  <c r="EO110" i="4"/>
  <c r="EN110" i="4"/>
  <c r="EM110" i="4"/>
  <c r="EL110" i="4"/>
  <c r="EF110" i="4"/>
  <c r="DY110" i="4"/>
  <c r="DR110" i="4"/>
  <c r="DK110" i="4"/>
  <c r="DD110" i="4"/>
  <c r="CW110" i="4"/>
  <c r="CP110" i="4"/>
  <c r="CI110" i="4"/>
  <c r="CB110" i="4"/>
  <c r="BU110" i="4"/>
  <c r="BN110" i="4"/>
  <c r="BH110" i="4"/>
  <c r="BO110" i="4" s="1"/>
  <c r="BV110" i="4" s="1"/>
  <c r="CC110" i="4" s="1"/>
  <c r="CJ110" i="4" s="1"/>
  <c r="CQ110" i="4" s="1"/>
  <c r="CX110" i="4" s="1"/>
  <c r="DE110" i="4" s="1"/>
  <c r="DL110" i="4" s="1"/>
  <c r="DS110" i="4" s="1"/>
  <c r="DZ110" i="4" s="1"/>
  <c r="EG110" i="4" s="1"/>
  <c r="BG110" i="4"/>
  <c r="A110" i="4"/>
  <c r="EQ109" i="4"/>
  <c r="EP109" i="4"/>
  <c r="EO109" i="4"/>
  <c r="EN109" i="4"/>
  <c r="EM109" i="4"/>
  <c r="EL109" i="4"/>
  <c r="EF109" i="4"/>
  <c r="DY109" i="4"/>
  <c r="DR109" i="4"/>
  <c r="DK109" i="4"/>
  <c r="DD109" i="4"/>
  <c r="CW109" i="4"/>
  <c r="CP109" i="4"/>
  <c r="CI109" i="4"/>
  <c r="CB109" i="4"/>
  <c r="BU109" i="4"/>
  <c r="BN109" i="4"/>
  <c r="BH109" i="4"/>
  <c r="BO109" i="4" s="1"/>
  <c r="BV109" i="4" s="1"/>
  <c r="CC109" i="4" s="1"/>
  <c r="CJ109" i="4" s="1"/>
  <c r="CQ109" i="4" s="1"/>
  <c r="CX109" i="4" s="1"/>
  <c r="DE109" i="4" s="1"/>
  <c r="DL109" i="4" s="1"/>
  <c r="DS109" i="4" s="1"/>
  <c r="DZ109" i="4" s="1"/>
  <c r="EG109" i="4" s="1"/>
  <c r="BG109" i="4"/>
  <c r="A109" i="4"/>
  <c r="EQ108" i="4"/>
  <c r="EP108" i="4"/>
  <c r="EO108" i="4"/>
  <c r="EN108" i="4"/>
  <c r="EM108" i="4"/>
  <c r="EL108" i="4"/>
  <c r="EF108" i="4"/>
  <c r="DY108" i="4"/>
  <c r="DR108" i="4"/>
  <c r="DK108" i="4"/>
  <c r="DD108" i="4"/>
  <c r="CW108" i="4"/>
  <c r="CP108" i="4"/>
  <c r="CI108" i="4"/>
  <c r="CB108" i="4"/>
  <c r="BU108" i="4"/>
  <c r="BO108" i="4"/>
  <c r="BV108" i="4" s="1"/>
  <c r="CC108" i="4" s="1"/>
  <c r="CJ108" i="4" s="1"/>
  <c r="CQ108" i="4" s="1"/>
  <c r="CX108" i="4" s="1"/>
  <c r="DE108" i="4" s="1"/>
  <c r="DL108" i="4" s="1"/>
  <c r="DS108" i="4" s="1"/>
  <c r="DZ108" i="4" s="1"/>
  <c r="EG108" i="4" s="1"/>
  <c r="BN108" i="4"/>
  <c r="BH108" i="4"/>
  <c r="BG108" i="4"/>
  <c r="A108" i="4"/>
  <c r="EQ107" i="4"/>
  <c r="EP107" i="4"/>
  <c r="EO107" i="4"/>
  <c r="EN107" i="4"/>
  <c r="EM107" i="4"/>
  <c r="EL107" i="4"/>
  <c r="EF107" i="4"/>
  <c r="DY107" i="4"/>
  <c r="DR107" i="4"/>
  <c r="DK107" i="4"/>
  <c r="DD107" i="4"/>
  <c r="CW107" i="4"/>
  <c r="CP107" i="4"/>
  <c r="CI107" i="4"/>
  <c r="CB107" i="4"/>
  <c r="BV107" i="4"/>
  <c r="CC107" i="4" s="1"/>
  <c r="CJ107" i="4" s="1"/>
  <c r="CQ107" i="4" s="1"/>
  <c r="CX107" i="4" s="1"/>
  <c r="DE107" i="4" s="1"/>
  <c r="DL107" i="4" s="1"/>
  <c r="DS107" i="4" s="1"/>
  <c r="DZ107" i="4" s="1"/>
  <c r="EG107" i="4" s="1"/>
  <c r="BU107" i="4"/>
  <c r="BN107" i="4"/>
  <c r="BH107" i="4"/>
  <c r="BO107" i="4" s="1"/>
  <c r="BG107" i="4"/>
  <c r="A107" i="4"/>
  <c r="EQ106" i="4"/>
  <c r="EP106" i="4"/>
  <c r="EO106" i="4"/>
  <c r="EN106" i="4"/>
  <c r="EM106" i="4"/>
  <c r="EL106" i="4"/>
  <c r="EF106" i="4"/>
  <c r="DY106" i="4"/>
  <c r="DR106" i="4"/>
  <c r="DK106" i="4"/>
  <c r="DD106" i="4"/>
  <c r="CW106" i="4"/>
  <c r="CP106" i="4"/>
  <c r="CI106" i="4"/>
  <c r="CC106" i="4"/>
  <c r="CJ106" i="4" s="1"/>
  <c r="CQ106" i="4" s="1"/>
  <c r="CX106" i="4" s="1"/>
  <c r="DE106" i="4" s="1"/>
  <c r="DL106" i="4" s="1"/>
  <c r="DS106" i="4" s="1"/>
  <c r="DZ106" i="4" s="1"/>
  <c r="EG106" i="4" s="1"/>
  <c r="CB106" i="4"/>
  <c r="BV106" i="4"/>
  <c r="BU106" i="4"/>
  <c r="BN106" i="4"/>
  <c r="BH106" i="4"/>
  <c r="BO106" i="4" s="1"/>
  <c r="BG106" i="4"/>
  <c r="A106" i="4"/>
  <c r="EQ105" i="4"/>
  <c r="EP105" i="4"/>
  <c r="EO105" i="4"/>
  <c r="EN105" i="4"/>
  <c r="EM105" i="4"/>
  <c r="EL105" i="4"/>
  <c r="EF105" i="4"/>
  <c r="DY105" i="4"/>
  <c r="DR105" i="4"/>
  <c r="DK105" i="4"/>
  <c r="DD105" i="4"/>
  <c r="CW105" i="4"/>
  <c r="CP105" i="4"/>
  <c r="CI105" i="4"/>
  <c r="CB105" i="4"/>
  <c r="BV105" i="4"/>
  <c r="CC105" i="4" s="1"/>
  <c r="CJ105" i="4" s="1"/>
  <c r="CQ105" i="4" s="1"/>
  <c r="CX105" i="4" s="1"/>
  <c r="DE105" i="4" s="1"/>
  <c r="DL105" i="4" s="1"/>
  <c r="DS105" i="4" s="1"/>
  <c r="DZ105" i="4" s="1"/>
  <c r="EG105" i="4" s="1"/>
  <c r="BU105" i="4"/>
  <c r="BN105" i="4"/>
  <c r="BH105" i="4"/>
  <c r="BO105" i="4" s="1"/>
  <c r="BG105" i="4"/>
  <c r="A105" i="4"/>
  <c r="EQ104" i="4"/>
  <c r="EP104" i="4"/>
  <c r="EO104" i="4"/>
  <c r="EN104" i="4"/>
  <c r="EM104" i="4"/>
  <c r="EL104" i="4"/>
  <c r="EF104" i="4"/>
  <c r="DY104" i="4"/>
  <c r="DR104" i="4"/>
  <c r="DK104" i="4"/>
  <c r="DD104" i="4"/>
  <c r="CW104" i="4"/>
  <c r="CP104" i="4"/>
  <c r="CI104" i="4"/>
  <c r="CB104" i="4"/>
  <c r="BU104" i="4"/>
  <c r="BO104" i="4"/>
  <c r="BV104" i="4" s="1"/>
  <c r="CC104" i="4" s="1"/>
  <c r="CJ104" i="4" s="1"/>
  <c r="CQ104" i="4" s="1"/>
  <c r="CX104" i="4" s="1"/>
  <c r="DE104" i="4" s="1"/>
  <c r="DL104" i="4" s="1"/>
  <c r="DS104" i="4" s="1"/>
  <c r="DZ104" i="4" s="1"/>
  <c r="EG104" i="4" s="1"/>
  <c r="BN104" i="4"/>
  <c r="BH104" i="4"/>
  <c r="BG104" i="4"/>
  <c r="A104" i="4"/>
  <c r="EQ103" i="4"/>
  <c r="EP103" i="4"/>
  <c r="EO103" i="4"/>
  <c r="EN103" i="4"/>
  <c r="EM103" i="4"/>
  <c r="EL103" i="4"/>
  <c r="EF103" i="4"/>
  <c r="DY103" i="4"/>
  <c r="DR103" i="4"/>
  <c r="DK103" i="4"/>
  <c r="DD103" i="4"/>
  <c r="CW103" i="4"/>
  <c r="CP103" i="4"/>
  <c r="CI103" i="4"/>
  <c r="CB103" i="4"/>
  <c r="BU103" i="4"/>
  <c r="BN103" i="4"/>
  <c r="BH103" i="4"/>
  <c r="BO103" i="4" s="1"/>
  <c r="BV103" i="4" s="1"/>
  <c r="CC103" i="4" s="1"/>
  <c r="CJ103" i="4" s="1"/>
  <c r="CQ103" i="4" s="1"/>
  <c r="CX103" i="4" s="1"/>
  <c r="DE103" i="4" s="1"/>
  <c r="DL103" i="4" s="1"/>
  <c r="DS103" i="4" s="1"/>
  <c r="DZ103" i="4" s="1"/>
  <c r="EG103" i="4" s="1"/>
  <c r="BG103" i="4"/>
  <c r="A103" i="4"/>
  <c r="EQ102" i="4"/>
  <c r="EP102" i="4"/>
  <c r="EO102" i="4"/>
  <c r="EN102" i="4"/>
  <c r="EM102" i="4"/>
  <c r="EL102" i="4"/>
  <c r="EF102" i="4"/>
  <c r="DY102" i="4"/>
  <c r="DR102" i="4"/>
  <c r="DK102" i="4"/>
  <c r="DD102" i="4"/>
  <c r="CW102" i="4"/>
  <c r="CP102" i="4"/>
  <c r="CI102" i="4"/>
  <c r="CB102" i="4"/>
  <c r="BV102" i="4"/>
  <c r="CC102" i="4" s="1"/>
  <c r="CJ102" i="4" s="1"/>
  <c r="CQ102" i="4" s="1"/>
  <c r="CX102" i="4" s="1"/>
  <c r="DE102" i="4" s="1"/>
  <c r="DL102" i="4" s="1"/>
  <c r="DS102" i="4" s="1"/>
  <c r="DZ102" i="4" s="1"/>
  <c r="EG102" i="4" s="1"/>
  <c r="BU102" i="4"/>
  <c r="BN102" i="4"/>
  <c r="BH102" i="4"/>
  <c r="BO102" i="4" s="1"/>
  <c r="BG102" i="4"/>
  <c r="A102" i="4"/>
  <c r="EQ101" i="4"/>
  <c r="EP101" i="4"/>
  <c r="EO101" i="4"/>
  <c r="EN101" i="4"/>
  <c r="EM101" i="4"/>
  <c r="EL101" i="4"/>
  <c r="EF101" i="4"/>
  <c r="DY101" i="4"/>
  <c r="DR101" i="4"/>
  <c r="DK101" i="4"/>
  <c r="DD101" i="4"/>
  <c r="CW101" i="4"/>
  <c r="CP101" i="4"/>
  <c r="CI101" i="4"/>
  <c r="CB101" i="4"/>
  <c r="BV101" i="4"/>
  <c r="CC101" i="4" s="1"/>
  <c r="CJ101" i="4" s="1"/>
  <c r="CQ101" i="4" s="1"/>
  <c r="CX101" i="4" s="1"/>
  <c r="DE101" i="4" s="1"/>
  <c r="DL101" i="4" s="1"/>
  <c r="DS101" i="4" s="1"/>
  <c r="DZ101" i="4" s="1"/>
  <c r="EG101" i="4" s="1"/>
  <c r="BU101" i="4"/>
  <c r="BN101" i="4"/>
  <c r="BH101" i="4"/>
  <c r="BO101" i="4" s="1"/>
  <c r="BG101" i="4"/>
  <c r="A101" i="4"/>
  <c r="EQ100" i="4"/>
  <c r="EP100" i="4"/>
  <c r="EO100" i="4"/>
  <c r="EN100" i="4"/>
  <c r="EM100" i="4"/>
  <c r="EL100" i="4"/>
  <c r="EF100" i="4"/>
  <c r="DY100" i="4"/>
  <c r="DR100" i="4"/>
  <c r="DK100" i="4"/>
  <c r="DD100" i="4"/>
  <c r="CW100" i="4"/>
  <c r="CP100" i="4"/>
  <c r="CI100" i="4"/>
  <c r="CB100" i="4"/>
  <c r="BV100" i="4"/>
  <c r="CC100" i="4" s="1"/>
  <c r="CJ100" i="4" s="1"/>
  <c r="CQ100" i="4" s="1"/>
  <c r="CX100" i="4" s="1"/>
  <c r="DE100" i="4" s="1"/>
  <c r="DL100" i="4" s="1"/>
  <c r="DS100" i="4" s="1"/>
  <c r="DZ100" i="4" s="1"/>
  <c r="EG100" i="4" s="1"/>
  <c r="BU100" i="4"/>
  <c r="BN100" i="4"/>
  <c r="BH100" i="4"/>
  <c r="BO100" i="4" s="1"/>
  <c r="BG100" i="4"/>
  <c r="A100" i="4"/>
  <c r="EQ99" i="4"/>
  <c r="EP99" i="4"/>
  <c r="EO99" i="4"/>
  <c r="EN99" i="4"/>
  <c r="EM99" i="4"/>
  <c r="EL99" i="4"/>
  <c r="EF99" i="4"/>
  <c r="DY99" i="4"/>
  <c r="DR99" i="4"/>
  <c r="DK99" i="4"/>
  <c r="DD99" i="4"/>
  <c r="CW99" i="4"/>
  <c r="CP99" i="4"/>
  <c r="CI99" i="4"/>
  <c r="CB99" i="4"/>
  <c r="BV99" i="4"/>
  <c r="CC99" i="4" s="1"/>
  <c r="CJ99" i="4" s="1"/>
  <c r="CQ99" i="4" s="1"/>
  <c r="CX99" i="4" s="1"/>
  <c r="DE99" i="4" s="1"/>
  <c r="DL99" i="4" s="1"/>
  <c r="DS99" i="4" s="1"/>
  <c r="DZ99" i="4" s="1"/>
  <c r="EG99" i="4" s="1"/>
  <c r="BU99" i="4"/>
  <c r="BN99" i="4"/>
  <c r="BH99" i="4"/>
  <c r="BO99" i="4" s="1"/>
  <c r="BG99" i="4"/>
  <c r="A99" i="4"/>
  <c r="EQ98" i="4"/>
  <c r="EP98" i="4"/>
  <c r="EO98" i="4"/>
  <c r="EN98" i="4"/>
  <c r="EM98" i="4"/>
  <c r="EL98" i="4"/>
  <c r="EF98" i="4"/>
  <c r="DY98" i="4"/>
  <c r="DR98" i="4"/>
  <c r="DK98" i="4"/>
  <c r="DD98" i="4"/>
  <c r="CW98" i="4"/>
  <c r="CP98" i="4"/>
  <c r="CI98" i="4"/>
  <c r="CB98" i="4"/>
  <c r="BU98" i="4"/>
  <c r="BN98" i="4"/>
  <c r="BH98" i="4"/>
  <c r="BO98" i="4" s="1"/>
  <c r="BV98" i="4" s="1"/>
  <c r="CC98" i="4" s="1"/>
  <c r="CJ98" i="4" s="1"/>
  <c r="CQ98" i="4" s="1"/>
  <c r="CX98" i="4" s="1"/>
  <c r="DE98" i="4" s="1"/>
  <c r="DL98" i="4" s="1"/>
  <c r="DS98" i="4" s="1"/>
  <c r="DZ98" i="4" s="1"/>
  <c r="EG98" i="4" s="1"/>
  <c r="BG98" i="4"/>
  <c r="A98" i="4"/>
  <c r="EQ97" i="4"/>
  <c r="EP97" i="4"/>
  <c r="EO97" i="4"/>
  <c r="EN97" i="4"/>
  <c r="EM97" i="4"/>
  <c r="EL97" i="4"/>
  <c r="EF97" i="4"/>
  <c r="DY97" i="4"/>
  <c r="DR97" i="4"/>
  <c r="DK97" i="4"/>
  <c r="DD97" i="4"/>
  <c r="CW97" i="4"/>
  <c r="CP97" i="4"/>
  <c r="CI97" i="4"/>
  <c r="CB97" i="4"/>
  <c r="BU97" i="4"/>
  <c r="BN97" i="4"/>
  <c r="BH97" i="4"/>
  <c r="BO97" i="4" s="1"/>
  <c r="BV97" i="4" s="1"/>
  <c r="CC97" i="4" s="1"/>
  <c r="CJ97" i="4" s="1"/>
  <c r="CQ97" i="4" s="1"/>
  <c r="CX97" i="4" s="1"/>
  <c r="DE97" i="4" s="1"/>
  <c r="DL97" i="4" s="1"/>
  <c r="DS97" i="4" s="1"/>
  <c r="DZ97" i="4" s="1"/>
  <c r="EG97" i="4" s="1"/>
  <c r="BG97" i="4"/>
  <c r="A97" i="4"/>
  <c r="EQ96" i="4"/>
  <c r="EP96" i="4"/>
  <c r="EO96" i="4"/>
  <c r="EN96" i="4"/>
  <c r="EM96" i="4"/>
  <c r="EL96" i="4"/>
  <c r="EF96" i="4"/>
  <c r="DY96" i="4"/>
  <c r="DR96" i="4"/>
  <c r="DK96" i="4"/>
  <c r="DD96" i="4"/>
  <c r="CW96" i="4"/>
  <c r="CP96" i="4"/>
  <c r="CI96" i="4"/>
  <c r="CB96" i="4"/>
  <c r="BV96" i="4"/>
  <c r="CC96" i="4" s="1"/>
  <c r="CJ96" i="4" s="1"/>
  <c r="CQ96" i="4" s="1"/>
  <c r="CX96" i="4" s="1"/>
  <c r="DE96" i="4" s="1"/>
  <c r="DL96" i="4" s="1"/>
  <c r="DS96" i="4" s="1"/>
  <c r="DZ96" i="4" s="1"/>
  <c r="EG96" i="4" s="1"/>
  <c r="BU96" i="4"/>
  <c r="BN96" i="4"/>
  <c r="BH96" i="4"/>
  <c r="BO96" i="4" s="1"/>
  <c r="BG96" i="4"/>
  <c r="A96" i="4"/>
  <c r="EQ95" i="4"/>
  <c r="EP95" i="4"/>
  <c r="EO95" i="4"/>
  <c r="EN95" i="4"/>
  <c r="EM95" i="4"/>
  <c r="EL95" i="4"/>
  <c r="EF95" i="4"/>
  <c r="DY95" i="4"/>
  <c r="DR95" i="4"/>
  <c r="DK95" i="4"/>
  <c r="DD95" i="4"/>
  <c r="CW95" i="4"/>
  <c r="CP95" i="4"/>
  <c r="CI95" i="4"/>
  <c r="CB95" i="4"/>
  <c r="BV95" i="4"/>
  <c r="CC95" i="4" s="1"/>
  <c r="CJ95" i="4" s="1"/>
  <c r="CQ95" i="4" s="1"/>
  <c r="CX95" i="4" s="1"/>
  <c r="DE95" i="4" s="1"/>
  <c r="DL95" i="4" s="1"/>
  <c r="DS95" i="4" s="1"/>
  <c r="DZ95" i="4" s="1"/>
  <c r="EG95" i="4" s="1"/>
  <c r="BU95" i="4"/>
  <c r="BO95" i="4"/>
  <c r="BN95" i="4"/>
  <c r="BH95" i="4"/>
  <c r="BG95" i="4"/>
  <c r="A95" i="4"/>
  <c r="EQ94" i="4"/>
  <c r="EP94" i="4"/>
  <c r="EO94" i="4"/>
  <c r="EN94" i="4"/>
  <c r="EM94" i="4"/>
  <c r="EL94" i="4"/>
  <c r="EF94" i="4"/>
  <c r="DY94" i="4"/>
  <c r="DR94" i="4"/>
  <c r="DK94" i="4"/>
  <c r="DD94" i="4"/>
  <c r="CW94" i="4"/>
  <c r="CP94" i="4"/>
  <c r="CI94" i="4"/>
  <c r="CB94" i="4"/>
  <c r="BV94" i="4"/>
  <c r="CC94" i="4" s="1"/>
  <c r="CJ94" i="4" s="1"/>
  <c r="CQ94" i="4" s="1"/>
  <c r="CX94" i="4" s="1"/>
  <c r="DE94" i="4" s="1"/>
  <c r="DL94" i="4" s="1"/>
  <c r="DS94" i="4" s="1"/>
  <c r="DZ94" i="4" s="1"/>
  <c r="EG94" i="4" s="1"/>
  <c r="BU94" i="4"/>
  <c r="BN94" i="4"/>
  <c r="BH94" i="4"/>
  <c r="BO94" i="4" s="1"/>
  <c r="BG94" i="4"/>
  <c r="A94" i="4"/>
  <c r="EQ93" i="4"/>
  <c r="EP93" i="4"/>
  <c r="EO93" i="4"/>
  <c r="EN93" i="4"/>
  <c r="EM93" i="4"/>
  <c r="EL93" i="4"/>
  <c r="EF93" i="4"/>
  <c r="DY93" i="4"/>
  <c r="DR93" i="4"/>
  <c r="DK93" i="4"/>
  <c r="DD93" i="4"/>
  <c r="CW93" i="4"/>
  <c r="CP93" i="4"/>
  <c r="CI93" i="4"/>
  <c r="CB93" i="4"/>
  <c r="BU93" i="4"/>
  <c r="BN93" i="4"/>
  <c r="BH93" i="4"/>
  <c r="BO93" i="4" s="1"/>
  <c r="BV93" i="4" s="1"/>
  <c r="CC93" i="4" s="1"/>
  <c r="CJ93" i="4" s="1"/>
  <c r="CQ93" i="4" s="1"/>
  <c r="CX93" i="4" s="1"/>
  <c r="DE93" i="4" s="1"/>
  <c r="DL93" i="4" s="1"/>
  <c r="DS93" i="4" s="1"/>
  <c r="DZ93" i="4" s="1"/>
  <c r="EG93" i="4" s="1"/>
  <c r="BG93" i="4"/>
  <c r="A93" i="4"/>
  <c r="EQ92" i="4"/>
  <c r="EP92" i="4"/>
  <c r="EO92" i="4"/>
  <c r="EN92" i="4"/>
  <c r="EM92" i="4"/>
  <c r="EL92" i="4"/>
  <c r="EF92" i="4"/>
  <c r="DY92" i="4"/>
  <c r="DR92" i="4"/>
  <c r="DK92" i="4"/>
  <c r="DD92" i="4"/>
  <c r="CW92" i="4"/>
  <c r="CP92" i="4"/>
  <c r="CI92" i="4"/>
  <c r="CB92" i="4"/>
  <c r="BU92" i="4"/>
  <c r="BN92" i="4"/>
  <c r="BH92" i="4"/>
  <c r="BO92" i="4" s="1"/>
  <c r="BV92" i="4" s="1"/>
  <c r="CC92" i="4" s="1"/>
  <c r="CJ92" i="4" s="1"/>
  <c r="CQ92" i="4" s="1"/>
  <c r="CX92" i="4" s="1"/>
  <c r="DE92" i="4" s="1"/>
  <c r="DL92" i="4" s="1"/>
  <c r="DS92" i="4" s="1"/>
  <c r="DZ92" i="4" s="1"/>
  <c r="EG92" i="4" s="1"/>
  <c r="BG92" i="4"/>
  <c r="A92" i="4"/>
  <c r="EQ91" i="4"/>
  <c r="EP91" i="4"/>
  <c r="EO91" i="4"/>
  <c r="EN91" i="4"/>
  <c r="EM91" i="4"/>
  <c r="EL91" i="4"/>
  <c r="EF91" i="4"/>
  <c r="DY91" i="4"/>
  <c r="DR91" i="4"/>
  <c r="DK91" i="4"/>
  <c r="DD91" i="4"/>
  <c r="CW91" i="4"/>
  <c r="CP91" i="4"/>
  <c r="CI91" i="4"/>
  <c r="CB91" i="4"/>
  <c r="BU91" i="4"/>
  <c r="BN91" i="4"/>
  <c r="BH91" i="4"/>
  <c r="BO91" i="4" s="1"/>
  <c r="BV91" i="4" s="1"/>
  <c r="CC91" i="4" s="1"/>
  <c r="CJ91" i="4" s="1"/>
  <c r="CQ91" i="4" s="1"/>
  <c r="CX91" i="4" s="1"/>
  <c r="DE91" i="4" s="1"/>
  <c r="DL91" i="4" s="1"/>
  <c r="DS91" i="4" s="1"/>
  <c r="DZ91" i="4" s="1"/>
  <c r="EG91" i="4" s="1"/>
  <c r="BG91" i="4"/>
  <c r="A91" i="4"/>
  <c r="EQ90" i="4"/>
  <c r="EP90" i="4"/>
  <c r="EO90" i="4"/>
  <c r="EN90" i="4"/>
  <c r="EM90" i="4"/>
  <c r="EL90" i="4"/>
  <c r="EF90" i="4"/>
  <c r="DY90" i="4"/>
  <c r="DR90" i="4"/>
  <c r="DK90" i="4"/>
  <c r="DD90" i="4"/>
  <c r="CW90" i="4"/>
  <c r="CP90" i="4"/>
  <c r="CI90" i="4"/>
  <c r="CB90" i="4"/>
  <c r="BU90" i="4"/>
  <c r="BN90" i="4"/>
  <c r="BH90" i="4"/>
  <c r="BO90" i="4" s="1"/>
  <c r="BV90" i="4" s="1"/>
  <c r="CC90" i="4" s="1"/>
  <c r="CJ90" i="4" s="1"/>
  <c r="CQ90" i="4" s="1"/>
  <c r="CX90" i="4" s="1"/>
  <c r="DE90" i="4" s="1"/>
  <c r="DL90" i="4" s="1"/>
  <c r="DS90" i="4" s="1"/>
  <c r="DZ90" i="4" s="1"/>
  <c r="EG90" i="4" s="1"/>
  <c r="BG90" i="4"/>
  <c r="A90" i="4"/>
  <c r="EQ89" i="4"/>
  <c r="EP89" i="4"/>
  <c r="EO89" i="4"/>
  <c r="EN89" i="4"/>
  <c r="EM89" i="4"/>
  <c r="EL89" i="4"/>
  <c r="EF89" i="4"/>
  <c r="DY89" i="4"/>
  <c r="DR89" i="4"/>
  <c r="DK89" i="4"/>
  <c r="DD89" i="4"/>
  <c r="CW89" i="4"/>
  <c r="CP89" i="4"/>
  <c r="CI89" i="4"/>
  <c r="CB89" i="4"/>
  <c r="BU89" i="4"/>
  <c r="BN89" i="4"/>
  <c r="BH89" i="4"/>
  <c r="BO89" i="4" s="1"/>
  <c r="BV89" i="4" s="1"/>
  <c r="CC89" i="4" s="1"/>
  <c r="CJ89" i="4" s="1"/>
  <c r="CQ89" i="4" s="1"/>
  <c r="CX89" i="4" s="1"/>
  <c r="DE89" i="4" s="1"/>
  <c r="DL89" i="4" s="1"/>
  <c r="DS89" i="4" s="1"/>
  <c r="DZ89" i="4" s="1"/>
  <c r="EG89" i="4" s="1"/>
  <c r="BG89" i="4"/>
  <c r="A89" i="4"/>
  <c r="EQ88" i="4"/>
  <c r="EP88" i="4"/>
  <c r="EO88" i="4"/>
  <c r="EN88" i="4"/>
  <c r="EM88" i="4"/>
  <c r="EL88" i="4"/>
  <c r="EF88" i="4"/>
  <c r="DY88" i="4"/>
  <c r="DR88" i="4"/>
  <c r="DK88" i="4"/>
  <c r="DD88" i="4"/>
  <c r="CW88" i="4"/>
  <c r="CP88" i="4"/>
  <c r="CI88" i="4"/>
  <c r="CB88" i="4"/>
  <c r="BU88" i="4"/>
  <c r="BN88" i="4"/>
  <c r="BH88" i="4"/>
  <c r="BO88" i="4" s="1"/>
  <c r="BV88" i="4" s="1"/>
  <c r="CC88" i="4" s="1"/>
  <c r="CJ88" i="4" s="1"/>
  <c r="CQ88" i="4" s="1"/>
  <c r="CX88" i="4" s="1"/>
  <c r="DE88" i="4" s="1"/>
  <c r="DL88" i="4" s="1"/>
  <c r="DS88" i="4" s="1"/>
  <c r="DZ88" i="4" s="1"/>
  <c r="EG88" i="4" s="1"/>
  <c r="BG88" i="4"/>
  <c r="A88" i="4"/>
  <c r="EQ87" i="4"/>
  <c r="EP87" i="4"/>
  <c r="EO87" i="4"/>
  <c r="EN87" i="4"/>
  <c r="EM87" i="4"/>
  <c r="EL87" i="4"/>
  <c r="EF87" i="4"/>
  <c r="DY87" i="4"/>
  <c r="DR87" i="4"/>
  <c r="DK87" i="4"/>
  <c r="DD87" i="4"/>
  <c r="CW87" i="4"/>
  <c r="CP87" i="4"/>
  <c r="CI87" i="4"/>
  <c r="CB87" i="4"/>
  <c r="BV87" i="4"/>
  <c r="CC87" i="4" s="1"/>
  <c r="CJ87" i="4" s="1"/>
  <c r="CQ87" i="4" s="1"/>
  <c r="CX87" i="4" s="1"/>
  <c r="DE87" i="4" s="1"/>
  <c r="DL87" i="4" s="1"/>
  <c r="DS87" i="4" s="1"/>
  <c r="DZ87" i="4" s="1"/>
  <c r="EG87" i="4" s="1"/>
  <c r="BU87" i="4"/>
  <c r="BO87" i="4"/>
  <c r="BN87" i="4"/>
  <c r="BH87" i="4"/>
  <c r="BG87" i="4"/>
  <c r="A87" i="4"/>
  <c r="EQ86" i="4"/>
  <c r="EP86" i="4"/>
  <c r="EO86" i="4"/>
  <c r="EN86" i="4"/>
  <c r="EM86" i="4"/>
  <c r="EL86" i="4"/>
  <c r="EF86" i="4"/>
  <c r="DY86" i="4"/>
  <c r="DR86" i="4"/>
  <c r="DK86" i="4"/>
  <c r="DD86" i="4"/>
  <c r="CW86" i="4"/>
  <c r="CP86" i="4"/>
  <c r="CI86" i="4"/>
  <c r="CB86" i="4"/>
  <c r="BV86" i="4"/>
  <c r="CC86" i="4" s="1"/>
  <c r="CJ86" i="4" s="1"/>
  <c r="CQ86" i="4" s="1"/>
  <c r="CX86" i="4" s="1"/>
  <c r="DE86" i="4" s="1"/>
  <c r="DL86" i="4" s="1"/>
  <c r="DS86" i="4" s="1"/>
  <c r="DZ86" i="4" s="1"/>
  <c r="EG86" i="4" s="1"/>
  <c r="BU86" i="4"/>
  <c r="BN86" i="4"/>
  <c r="BH86" i="4"/>
  <c r="BO86" i="4" s="1"/>
  <c r="BG86" i="4"/>
  <c r="A86" i="4"/>
  <c r="EQ85" i="4"/>
  <c r="EP85" i="4"/>
  <c r="EO85" i="4"/>
  <c r="EN85" i="4"/>
  <c r="EM85" i="4"/>
  <c r="EL85" i="4"/>
  <c r="EF85" i="4"/>
  <c r="DY85" i="4"/>
  <c r="DR85" i="4"/>
  <c r="DK85" i="4"/>
  <c r="DD85" i="4"/>
  <c r="CW85" i="4"/>
  <c r="CP85" i="4"/>
  <c r="CI85" i="4"/>
  <c r="CB85" i="4"/>
  <c r="BV85" i="4"/>
  <c r="CC85" i="4" s="1"/>
  <c r="CJ85" i="4" s="1"/>
  <c r="CQ85" i="4" s="1"/>
  <c r="CX85" i="4" s="1"/>
  <c r="DE85" i="4" s="1"/>
  <c r="DL85" i="4" s="1"/>
  <c r="DS85" i="4" s="1"/>
  <c r="DZ85" i="4" s="1"/>
  <c r="EG85" i="4" s="1"/>
  <c r="BU85" i="4"/>
  <c r="BN85" i="4"/>
  <c r="BH85" i="4"/>
  <c r="BO85" i="4" s="1"/>
  <c r="BG85" i="4"/>
  <c r="A85" i="4"/>
  <c r="EQ84" i="4"/>
  <c r="EP84" i="4"/>
  <c r="EO84" i="4"/>
  <c r="EN84" i="4"/>
  <c r="EM84" i="4"/>
  <c r="EL84" i="4"/>
  <c r="EF84" i="4"/>
  <c r="DY84" i="4"/>
  <c r="DR84" i="4"/>
  <c r="DK84" i="4"/>
  <c r="DD84" i="4"/>
  <c r="CW84" i="4"/>
  <c r="CP84" i="4"/>
  <c r="CI84" i="4"/>
  <c r="CB84" i="4"/>
  <c r="BV84" i="4"/>
  <c r="CC84" i="4" s="1"/>
  <c r="CJ84" i="4" s="1"/>
  <c r="CQ84" i="4" s="1"/>
  <c r="CX84" i="4" s="1"/>
  <c r="DE84" i="4" s="1"/>
  <c r="DL84" i="4" s="1"/>
  <c r="DS84" i="4" s="1"/>
  <c r="DZ84" i="4" s="1"/>
  <c r="EG84" i="4" s="1"/>
  <c r="BU84" i="4"/>
  <c r="BN84" i="4"/>
  <c r="BH84" i="4"/>
  <c r="BO84" i="4" s="1"/>
  <c r="BG84" i="4"/>
  <c r="A84" i="4"/>
  <c r="EQ83" i="4"/>
  <c r="EP83" i="4"/>
  <c r="EO83" i="4"/>
  <c r="EN83" i="4"/>
  <c r="EM83" i="4"/>
  <c r="EL83" i="4"/>
  <c r="EF83" i="4"/>
  <c r="DY83" i="4"/>
  <c r="DR83" i="4"/>
  <c r="DK83" i="4"/>
  <c r="DD83" i="4"/>
  <c r="CW83" i="4"/>
  <c r="CP83" i="4"/>
  <c r="CI83" i="4"/>
  <c r="CB83" i="4"/>
  <c r="BU83" i="4"/>
  <c r="BN83" i="4"/>
  <c r="BH83" i="4"/>
  <c r="BO83" i="4" s="1"/>
  <c r="BV83" i="4" s="1"/>
  <c r="CC83" i="4" s="1"/>
  <c r="CJ83" i="4" s="1"/>
  <c r="CQ83" i="4" s="1"/>
  <c r="CX83" i="4" s="1"/>
  <c r="DE83" i="4" s="1"/>
  <c r="DL83" i="4" s="1"/>
  <c r="DS83" i="4" s="1"/>
  <c r="DZ83" i="4" s="1"/>
  <c r="EG83" i="4" s="1"/>
  <c r="BG83" i="4"/>
  <c r="A83" i="4"/>
  <c r="EQ82" i="4"/>
  <c r="EP82" i="4"/>
  <c r="EO82" i="4"/>
  <c r="EN82" i="4"/>
  <c r="EM82" i="4"/>
  <c r="EL82" i="4"/>
  <c r="EF82" i="4"/>
  <c r="DY82" i="4"/>
  <c r="DR82" i="4"/>
  <c r="DK82" i="4"/>
  <c r="DD82" i="4"/>
  <c r="CW82" i="4"/>
  <c r="CP82" i="4"/>
  <c r="CI82" i="4"/>
  <c r="CB82" i="4"/>
  <c r="BU82" i="4"/>
  <c r="BN82" i="4"/>
  <c r="BH82" i="4"/>
  <c r="BO82" i="4" s="1"/>
  <c r="BV82" i="4" s="1"/>
  <c r="CC82" i="4" s="1"/>
  <c r="CJ82" i="4" s="1"/>
  <c r="CQ82" i="4" s="1"/>
  <c r="CX82" i="4" s="1"/>
  <c r="DE82" i="4" s="1"/>
  <c r="DL82" i="4" s="1"/>
  <c r="DS82" i="4" s="1"/>
  <c r="DZ82" i="4" s="1"/>
  <c r="EG82" i="4" s="1"/>
  <c r="BG82" i="4"/>
  <c r="A82" i="4"/>
  <c r="EQ81" i="4"/>
  <c r="EP81" i="4"/>
  <c r="EO81" i="4"/>
  <c r="EN81" i="4"/>
  <c r="EM81" i="4"/>
  <c r="EL81" i="4"/>
  <c r="EF81" i="4"/>
  <c r="DY81" i="4"/>
  <c r="DR81" i="4"/>
  <c r="DK81" i="4"/>
  <c r="DD81" i="4"/>
  <c r="CW81" i="4"/>
  <c r="CP81" i="4"/>
  <c r="CI81" i="4"/>
  <c r="CB81" i="4"/>
  <c r="BU81" i="4"/>
  <c r="BN81" i="4"/>
  <c r="BH81" i="4"/>
  <c r="BO81" i="4" s="1"/>
  <c r="BV81" i="4" s="1"/>
  <c r="CC81" i="4" s="1"/>
  <c r="CJ81" i="4" s="1"/>
  <c r="CQ81" i="4" s="1"/>
  <c r="CX81" i="4" s="1"/>
  <c r="DE81" i="4" s="1"/>
  <c r="DL81" i="4" s="1"/>
  <c r="DS81" i="4" s="1"/>
  <c r="DZ81" i="4" s="1"/>
  <c r="EG81" i="4" s="1"/>
  <c r="BG81" i="4"/>
  <c r="A81" i="4"/>
  <c r="EQ80" i="4"/>
  <c r="EP80" i="4"/>
  <c r="EO80" i="4"/>
  <c r="EN80" i="4"/>
  <c r="EM80" i="4"/>
  <c r="EL80" i="4"/>
  <c r="EF80" i="4"/>
  <c r="DY80" i="4"/>
  <c r="DR80" i="4"/>
  <c r="DK80" i="4"/>
  <c r="DD80" i="4"/>
  <c r="CW80" i="4"/>
  <c r="CP80" i="4"/>
  <c r="CI80" i="4"/>
  <c r="CB80" i="4"/>
  <c r="BU80" i="4"/>
  <c r="BN80" i="4"/>
  <c r="BH80" i="4"/>
  <c r="BO80" i="4" s="1"/>
  <c r="BV80" i="4" s="1"/>
  <c r="CC80" i="4" s="1"/>
  <c r="CJ80" i="4" s="1"/>
  <c r="CQ80" i="4" s="1"/>
  <c r="CX80" i="4" s="1"/>
  <c r="DE80" i="4" s="1"/>
  <c r="DL80" i="4" s="1"/>
  <c r="DS80" i="4" s="1"/>
  <c r="DZ80" i="4" s="1"/>
  <c r="EG80" i="4" s="1"/>
  <c r="BG80" i="4"/>
  <c r="A80" i="4"/>
  <c r="EQ79" i="4"/>
  <c r="EP79" i="4"/>
  <c r="EO79" i="4"/>
  <c r="EN79" i="4"/>
  <c r="EM79" i="4"/>
  <c r="EL79" i="4"/>
  <c r="EF79" i="4"/>
  <c r="DY79" i="4"/>
  <c r="DR79" i="4"/>
  <c r="DK79" i="4"/>
  <c r="DD79" i="4"/>
  <c r="CW79" i="4"/>
  <c r="CP79" i="4"/>
  <c r="CI79" i="4"/>
  <c r="CB79" i="4"/>
  <c r="BU79" i="4"/>
  <c r="BN79" i="4"/>
  <c r="BH79" i="4"/>
  <c r="BO79" i="4" s="1"/>
  <c r="BV79" i="4" s="1"/>
  <c r="CC79" i="4" s="1"/>
  <c r="CJ79" i="4" s="1"/>
  <c r="CQ79" i="4" s="1"/>
  <c r="CX79" i="4" s="1"/>
  <c r="DE79" i="4" s="1"/>
  <c r="DL79" i="4" s="1"/>
  <c r="DS79" i="4" s="1"/>
  <c r="DZ79" i="4" s="1"/>
  <c r="EG79" i="4" s="1"/>
  <c r="BG79" i="4"/>
  <c r="A79" i="4"/>
  <c r="EQ78" i="4"/>
  <c r="EP78" i="4"/>
  <c r="EO78" i="4"/>
  <c r="EN78" i="4"/>
  <c r="EM78" i="4"/>
  <c r="EL78" i="4"/>
  <c r="EF78" i="4"/>
  <c r="DY78" i="4"/>
  <c r="DR78" i="4"/>
  <c r="DK78" i="4"/>
  <c r="DD78" i="4"/>
  <c r="CW78" i="4"/>
  <c r="CP78" i="4"/>
  <c r="CI78" i="4"/>
  <c r="CB78" i="4"/>
  <c r="BU78" i="4"/>
  <c r="BN78" i="4"/>
  <c r="BH78" i="4"/>
  <c r="BO78" i="4" s="1"/>
  <c r="BV78" i="4" s="1"/>
  <c r="CC78" i="4" s="1"/>
  <c r="CJ78" i="4" s="1"/>
  <c r="CQ78" i="4" s="1"/>
  <c r="CX78" i="4" s="1"/>
  <c r="DE78" i="4" s="1"/>
  <c r="DL78" i="4" s="1"/>
  <c r="DS78" i="4" s="1"/>
  <c r="DZ78" i="4" s="1"/>
  <c r="EG78" i="4" s="1"/>
  <c r="BG78" i="4"/>
  <c r="A78" i="4"/>
  <c r="EQ77" i="4"/>
  <c r="EP77" i="4"/>
  <c r="EO77" i="4"/>
  <c r="EN77" i="4"/>
  <c r="EM77" i="4"/>
  <c r="EL77" i="4"/>
  <c r="EF77" i="4"/>
  <c r="DY77" i="4"/>
  <c r="DR77" i="4"/>
  <c r="DK77" i="4"/>
  <c r="DD77" i="4"/>
  <c r="CW77" i="4"/>
  <c r="CP77" i="4"/>
  <c r="CI77" i="4"/>
  <c r="CB77" i="4"/>
  <c r="BU77" i="4"/>
  <c r="BN77" i="4"/>
  <c r="BH77" i="4"/>
  <c r="BO77" i="4" s="1"/>
  <c r="BV77" i="4" s="1"/>
  <c r="CC77" i="4" s="1"/>
  <c r="CJ77" i="4" s="1"/>
  <c r="CQ77" i="4" s="1"/>
  <c r="CX77" i="4" s="1"/>
  <c r="DE77" i="4" s="1"/>
  <c r="DL77" i="4" s="1"/>
  <c r="DS77" i="4" s="1"/>
  <c r="DZ77" i="4" s="1"/>
  <c r="EG77" i="4" s="1"/>
  <c r="BG77" i="4"/>
  <c r="A77" i="4"/>
  <c r="EQ76" i="4"/>
  <c r="EP76" i="4"/>
  <c r="EO76" i="4"/>
  <c r="EN76" i="4"/>
  <c r="EM76" i="4"/>
  <c r="EL76" i="4"/>
  <c r="EF76" i="4"/>
  <c r="DY76" i="4"/>
  <c r="DR76" i="4"/>
  <c r="DK76" i="4"/>
  <c r="DD76" i="4"/>
  <c r="CW76" i="4"/>
  <c r="CP76" i="4"/>
  <c r="CI76" i="4"/>
  <c r="CB76" i="4"/>
  <c r="BV76" i="4"/>
  <c r="CC76" i="4" s="1"/>
  <c r="CJ76" i="4" s="1"/>
  <c r="CQ76" i="4" s="1"/>
  <c r="CX76" i="4" s="1"/>
  <c r="DE76" i="4" s="1"/>
  <c r="DL76" i="4" s="1"/>
  <c r="DS76" i="4" s="1"/>
  <c r="DZ76" i="4" s="1"/>
  <c r="EG76" i="4" s="1"/>
  <c r="BU76" i="4"/>
  <c r="BN76" i="4"/>
  <c r="BH76" i="4"/>
  <c r="BO76" i="4" s="1"/>
  <c r="BG76" i="4"/>
  <c r="A76" i="4"/>
  <c r="EQ75" i="4"/>
  <c r="EP75" i="4"/>
  <c r="EO75" i="4"/>
  <c r="EN75" i="4"/>
  <c r="EM75" i="4"/>
  <c r="EL75" i="4"/>
  <c r="EF75" i="4"/>
  <c r="DY75" i="4"/>
  <c r="DR75" i="4"/>
  <c r="DK75" i="4"/>
  <c r="DD75" i="4"/>
  <c r="CW75" i="4"/>
  <c r="CP75" i="4"/>
  <c r="CI75" i="4"/>
  <c r="CB75" i="4"/>
  <c r="BU75" i="4"/>
  <c r="BN75" i="4"/>
  <c r="BH75" i="4"/>
  <c r="BO75" i="4" s="1"/>
  <c r="BV75" i="4" s="1"/>
  <c r="CC75" i="4" s="1"/>
  <c r="CJ75" i="4" s="1"/>
  <c r="CQ75" i="4" s="1"/>
  <c r="CX75" i="4" s="1"/>
  <c r="DE75" i="4" s="1"/>
  <c r="DL75" i="4" s="1"/>
  <c r="DS75" i="4" s="1"/>
  <c r="DZ75" i="4" s="1"/>
  <c r="EG75" i="4" s="1"/>
  <c r="BG75" i="4"/>
  <c r="A75" i="4"/>
  <c r="EQ74" i="4"/>
  <c r="EP74" i="4"/>
  <c r="EO74" i="4"/>
  <c r="EN74" i="4"/>
  <c r="EM74" i="4"/>
  <c r="EL74" i="4"/>
  <c r="EF74" i="4"/>
  <c r="DY74" i="4"/>
  <c r="DR74" i="4"/>
  <c r="DK74" i="4"/>
  <c r="DD74" i="4"/>
  <c r="CW74" i="4"/>
  <c r="CP74" i="4"/>
  <c r="CI74" i="4"/>
  <c r="CB74" i="4"/>
  <c r="BV74" i="4"/>
  <c r="CC74" i="4" s="1"/>
  <c r="CJ74" i="4" s="1"/>
  <c r="CQ74" i="4" s="1"/>
  <c r="CX74" i="4" s="1"/>
  <c r="DE74" i="4" s="1"/>
  <c r="DL74" i="4" s="1"/>
  <c r="DS74" i="4" s="1"/>
  <c r="DZ74" i="4" s="1"/>
  <c r="EG74" i="4" s="1"/>
  <c r="BU74" i="4"/>
  <c r="BN74" i="4"/>
  <c r="BH74" i="4"/>
  <c r="BO74" i="4" s="1"/>
  <c r="BG74" i="4"/>
  <c r="A74" i="4"/>
  <c r="EQ73" i="4"/>
  <c r="EP73" i="4"/>
  <c r="EO73" i="4"/>
  <c r="EN73" i="4"/>
  <c r="EM73" i="4"/>
  <c r="EL73" i="4"/>
  <c r="EF73" i="4"/>
  <c r="DY73" i="4"/>
  <c r="DR73" i="4"/>
  <c r="DK73" i="4"/>
  <c r="DD73" i="4"/>
  <c r="CW73" i="4"/>
  <c r="CP73" i="4"/>
  <c r="CI73" i="4"/>
  <c r="CB73" i="4"/>
  <c r="BU73" i="4"/>
  <c r="BN73" i="4"/>
  <c r="BH73" i="4"/>
  <c r="BO73" i="4" s="1"/>
  <c r="BV73" i="4" s="1"/>
  <c r="CC73" i="4" s="1"/>
  <c r="CJ73" i="4" s="1"/>
  <c r="CQ73" i="4" s="1"/>
  <c r="CX73" i="4" s="1"/>
  <c r="DE73" i="4" s="1"/>
  <c r="DL73" i="4" s="1"/>
  <c r="DS73" i="4" s="1"/>
  <c r="DZ73" i="4" s="1"/>
  <c r="EG73" i="4" s="1"/>
  <c r="BG73" i="4"/>
  <c r="A73" i="4"/>
  <c r="EQ72" i="4"/>
  <c r="EP72" i="4"/>
  <c r="EO72" i="4"/>
  <c r="EN72" i="4"/>
  <c r="EM72" i="4"/>
  <c r="EL72" i="4"/>
  <c r="EF72" i="4"/>
  <c r="DY72" i="4"/>
  <c r="DR72" i="4"/>
  <c r="DK72" i="4"/>
  <c r="DD72" i="4"/>
  <c r="CW72" i="4"/>
  <c r="CP72" i="4"/>
  <c r="CI72" i="4"/>
  <c r="CB72" i="4"/>
  <c r="BU72" i="4"/>
  <c r="BN72" i="4"/>
  <c r="BH72" i="4"/>
  <c r="BO72" i="4" s="1"/>
  <c r="BV72" i="4" s="1"/>
  <c r="CC72" i="4" s="1"/>
  <c r="CJ72" i="4" s="1"/>
  <c r="CQ72" i="4" s="1"/>
  <c r="CX72" i="4" s="1"/>
  <c r="DE72" i="4" s="1"/>
  <c r="DL72" i="4" s="1"/>
  <c r="DS72" i="4" s="1"/>
  <c r="DZ72" i="4" s="1"/>
  <c r="EG72" i="4" s="1"/>
  <c r="BG72" i="4"/>
  <c r="A72" i="4"/>
  <c r="EQ71" i="4"/>
  <c r="EP71" i="4"/>
  <c r="EO71" i="4"/>
  <c r="EN71" i="4"/>
  <c r="EM71" i="4"/>
  <c r="EL71" i="4"/>
  <c r="EF71" i="4"/>
  <c r="DY71" i="4"/>
  <c r="DR71" i="4"/>
  <c r="DK71" i="4"/>
  <c r="DD71" i="4"/>
  <c r="CW71" i="4"/>
  <c r="CP71" i="4"/>
  <c r="CI71" i="4"/>
  <c r="CB71" i="4"/>
  <c r="BU71" i="4"/>
  <c r="BN71" i="4"/>
  <c r="BH71" i="4"/>
  <c r="BO71" i="4" s="1"/>
  <c r="BV71" i="4" s="1"/>
  <c r="CC71" i="4" s="1"/>
  <c r="CJ71" i="4" s="1"/>
  <c r="CQ71" i="4" s="1"/>
  <c r="CX71" i="4" s="1"/>
  <c r="DE71" i="4" s="1"/>
  <c r="DL71" i="4" s="1"/>
  <c r="DS71" i="4" s="1"/>
  <c r="DZ71" i="4" s="1"/>
  <c r="EG71" i="4" s="1"/>
  <c r="BG71" i="4"/>
  <c r="A71" i="4"/>
  <c r="EQ70" i="4"/>
  <c r="EP70" i="4"/>
  <c r="EO70" i="4"/>
  <c r="EN70" i="4"/>
  <c r="EM70" i="4"/>
  <c r="EL70" i="4"/>
  <c r="EF70" i="4"/>
  <c r="DY70" i="4"/>
  <c r="DR70" i="4"/>
  <c r="DK70" i="4"/>
  <c r="DD70" i="4"/>
  <c r="CW70" i="4"/>
  <c r="CP70" i="4"/>
  <c r="CI70" i="4"/>
  <c r="CB70" i="4"/>
  <c r="BU70" i="4"/>
  <c r="BN70" i="4"/>
  <c r="BH70" i="4"/>
  <c r="BO70" i="4" s="1"/>
  <c r="BV70" i="4" s="1"/>
  <c r="CC70" i="4" s="1"/>
  <c r="CJ70" i="4" s="1"/>
  <c r="CQ70" i="4" s="1"/>
  <c r="CX70" i="4" s="1"/>
  <c r="DE70" i="4" s="1"/>
  <c r="DL70" i="4" s="1"/>
  <c r="DS70" i="4" s="1"/>
  <c r="DZ70" i="4" s="1"/>
  <c r="EG70" i="4" s="1"/>
  <c r="BG70" i="4"/>
  <c r="A70" i="4"/>
  <c r="EQ69" i="4"/>
  <c r="EP69" i="4"/>
  <c r="EO69" i="4"/>
  <c r="EN69" i="4"/>
  <c r="EM69" i="4"/>
  <c r="EL69" i="4"/>
  <c r="EF69" i="4"/>
  <c r="DY69" i="4"/>
  <c r="DR69" i="4"/>
  <c r="DK69" i="4"/>
  <c r="DD69" i="4"/>
  <c r="CW69" i="4"/>
  <c r="CP69" i="4"/>
  <c r="CI69" i="4"/>
  <c r="CB69" i="4"/>
  <c r="BU69" i="4"/>
  <c r="BN69" i="4"/>
  <c r="BH69" i="4"/>
  <c r="BO69" i="4" s="1"/>
  <c r="BV69" i="4" s="1"/>
  <c r="CC69" i="4" s="1"/>
  <c r="CJ69" i="4" s="1"/>
  <c r="CQ69" i="4" s="1"/>
  <c r="CX69" i="4" s="1"/>
  <c r="DE69" i="4" s="1"/>
  <c r="DL69" i="4" s="1"/>
  <c r="DS69" i="4" s="1"/>
  <c r="DZ69" i="4" s="1"/>
  <c r="EG69" i="4" s="1"/>
  <c r="BG69" i="4"/>
  <c r="A69" i="4"/>
  <c r="EQ68" i="4"/>
  <c r="EP68" i="4"/>
  <c r="EO68" i="4"/>
  <c r="EN68" i="4"/>
  <c r="EM68" i="4"/>
  <c r="EL68" i="4"/>
  <c r="EF68" i="4"/>
  <c r="DY68" i="4"/>
  <c r="DR68" i="4"/>
  <c r="DK68" i="4"/>
  <c r="DD68" i="4"/>
  <c r="CW68" i="4"/>
  <c r="CP68" i="4"/>
  <c r="CI68" i="4"/>
  <c r="CB68" i="4"/>
  <c r="BU68" i="4"/>
  <c r="BN68" i="4"/>
  <c r="BH68" i="4"/>
  <c r="BO68" i="4" s="1"/>
  <c r="BV68" i="4" s="1"/>
  <c r="CC68" i="4" s="1"/>
  <c r="CJ68" i="4" s="1"/>
  <c r="CQ68" i="4" s="1"/>
  <c r="CX68" i="4" s="1"/>
  <c r="DE68" i="4" s="1"/>
  <c r="DL68" i="4" s="1"/>
  <c r="DS68" i="4" s="1"/>
  <c r="DZ68" i="4" s="1"/>
  <c r="EG68" i="4" s="1"/>
  <c r="BG68" i="4"/>
  <c r="A68" i="4"/>
  <c r="EQ67" i="4"/>
  <c r="EP67" i="4"/>
  <c r="EO67" i="4"/>
  <c r="EN67" i="4"/>
  <c r="EM67" i="4"/>
  <c r="EL67" i="4"/>
  <c r="EF67" i="4"/>
  <c r="DY67" i="4"/>
  <c r="DR67" i="4"/>
  <c r="DK67" i="4"/>
  <c r="DD67" i="4"/>
  <c r="CW67" i="4"/>
  <c r="CP67" i="4"/>
  <c r="CI67" i="4"/>
  <c r="CB67" i="4"/>
  <c r="BU67" i="4"/>
  <c r="BN67" i="4"/>
  <c r="BH67" i="4"/>
  <c r="BO67" i="4" s="1"/>
  <c r="BV67" i="4" s="1"/>
  <c r="CC67" i="4" s="1"/>
  <c r="CJ67" i="4" s="1"/>
  <c r="CQ67" i="4" s="1"/>
  <c r="CX67" i="4" s="1"/>
  <c r="DE67" i="4" s="1"/>
  <c r="DL67" i="4" s="1"/>
  <c r="DS67" i="4" s="1"/>
  <c r="DZ67" i="4" s="1"/>
  <c r="EG67" i="4" s="1"/>
  <c r="BG67" i="4"/>
  <c r="A67" i="4"/>
  <c r="EQ66" i="4"/>
  <c r="EP66" i="4"/>
  <c r="EO66" i="4"/>
  <c r="EN66" i="4"/>
  <c r="EM66" i="4"/>
  <c r="EL66" i="4"/>
  <c r="EF66" i="4"/>
  <c r="DY66" i="4"/>
  <c r="DR66" i="4"/>
  <c r="DK66" i="4"/>
  <c r="DD66" i="4"/>
  <c r="CW66" i="4"/>
  <c r="CP66" i="4"/>
  <c r="CI66" i="4"/>
  <c r="CB66" i="4"/>
  <c r="BU66" i="4"/>
  <c r="BN66" i="4"/>
  <c r="BH66" i="4"/>
  <c r="BO66" i="4" s="1"/>
  <c r="BV66" i="4" s="1"/>
  <c r="CC66" i="4" s="1"/>
  <c r="CJ66" i="4" s="1"/>
  <c r="CQ66" i="4" s="1"/>
  <c r="CX66" i="4" s="1"/>
  <c r="DE66" i="4" s="1"/>
  <c r="DL66" i="4" s="1"/>
  <c r="DS66" i="4" s="1"/>
  <c r="DZ66" i="4" s="1"/>
  <c r="EG66" i="4" s="1"/>
  <c r="BG66" i="4"/>
  <c r="A66" i="4"/>
  <c r="EQ65" i="4"/>
  <c r="EP65" i="4"/>
  <c r="EO65" i="4"/>
  <c r="EN65" i="4"/>
  <c r="EM65" i="4"/>
  <c r="EL65" i="4"/>
  <c r="EF65" i="4"/>
  <c r="DY65" i="4"/>
  <c r="DR65" i="4"/>
  <c r="DK65" i="4"/>
  <c r="DD65" i="4"/>
  <c r="CW65" i="4"/>
  <c r="CP65" i="4"/>
  <c r="CI65" i="4"/>
  <c r="CB65" i="4"/>
  <c r="BU65" i="4"/>
  <c r="BN65" i="4"/>
  <c r="BH65" i="4"/>
  <c r="BO65" i="4" s="1"/>
  <c r="BV65" i="4" s="1"/>
  <c r="CC65" i="4" s="1"/>
  <c r="CJ65" i="4" s="1"/>
  <c r="CQ65" i="4" s="1"/>
  <c r="CX65" i="4" s="1"/>
  <c r="DE65" i="4" s="1"/>
  <c r="DL65" i="4" s="1"/>
  <c r="DS65" i="4" s="1"/>
  <c r="DZ65" i="4" s="1"/>
  <c r="EG65" i="4" s="1"/>
  <c r="BG65" i="4"/>
  <c r="A65" i="4"/>
  <c r="EQ64" i="4"/>
  <c r="EP64" i="4"/>
  <c r="EO64" i="4"/>
  <c r="EN64" i="4"/>
  <c r="EM64" i="4"/>
  <c r="EL64" i="4"/>
  <c r="EF64" i="4"/>
  <c r="DY64" i="4"/>
  <c r="DR64" i="4"/>
  <c r="DK64" i="4"/>
  <c r="DD64" i="4"/>
  <c r="CW64" i="4"/>
  <c r="CP64" i="4"/>
  <c r="CI64" i="4"/>
  <c r="CB64" i="4"/>
  <c r="BU64" i="4"/>
  <c r="BN64" i="4"/>
  <c r="BH64" i="4"/>
  <c r="BO64" i="4" s="1"/>
  <c r="BV64" i="4" s="1"/>
  <c r="CC64" i="4" s="1"/>
  <c r="CJ64" i="4" s="1"/>
  <c r="CQ64" i="4" s="1"/>
  <c r="CX64" i="4" s="1"/>
  <c r="DE64" i="4" s="1"/>
  <c r="DL64" i="4" s="1"/>
  <c r="DS64" i="4" s="1"/>
  <c r="DZ64" i="4" s="1"/>
  <c r="EG64" i="4" s="1"/>
  <c r="BG64" i="4"/>
  <c r="A64" i="4"/>
  <c r="EQ63" i="4"/>
  <c r="EP63" i="4"/>
  <c r="EO63" i="4"/>
  <c r="EN63" i="4"/>
  <c r="EM63" i="4"/>
  <c r="EL63" i="4"/>
  <c r="EF63" i="4"/>
  <c r="DY63" i="4"/>
  <c r="DR63" i="4"/>
  <c r="DK63" i="4"/>
  <c r="DD63" i="4"/>
  <c r="CW63" i="4"/>
  <c r="CP63" i="4"/>
  <c r="CI63" i="4"/>
  <c r="CB63" i="4"/>
  <c r="BV63" i="4"/>
  <c r="CC63" i="4" s="1"/>
  <c r="CJ63" i="4" s="1"/>
  <c r="CQ63" i="4" s="1"/>
  <c r="CX63" i="4" s="1"/>
  <c r="DE63" i="4" s="1"/>
  <c r="DL63" i="4" s="1"/>
  <c r="DS63" i="4" s="1"/>
  <c r="DZ63" i="4" s="1"/>
  <c r="EG63" i="4" s="1"/>
  <c r="BU63" i="4"/>
  <c r="BO63" i="4"/>
  <c r="BN63" i="4"/>
  <c r="BH63" i="4"/>
  <c r="BG63" i="4"/>
  <c r="A63" i="4"/>
  <c r="EQ62" i="4"/>
  <c r="EP62" i="4"/>
  <c r="EO62" i="4"/>
  <c r="EN62" i="4"/>
  <c r="EM62" i="4"/>
  <c r="EL62" i="4"/>
  <c r="EF62" i="4"/>
  <c r="DY62" i="4"/>
  <c r="DR62" i="4"/>
  <c r="DK62" i="4"/>
  <c r="DD62" i="4"/>
  <c r="CW62" i="4"/>
  <c r="CP62" i="4"/>
  <c r="CI62" i="4"/>
  <c r="CB62" i="4"/>
  <c r="BV62" i="4"/>
  <c r="CC62" i="4" s="1"/>
  <c r="CJ62" i="4" s="1"/>
  <c r="CQ62" i="4" s="1"/>
  <c r="CX62" i="4" s="1"/>
  <c r="DE62" i="4" s="1"/>
  <c r="DL62" i="4" s="1"/>
  <c r="DS62" i="4" s="1"/>
  <c r="DZ62" i="4" s="1"/>
  <c r="EG62" i="4" s="1"/>
  <c r="BU62" i="4"/>
  <c r="BO62" i="4"/>
  <c r="BN62" i="4"/>
  <c r="BH62" i="4"/>
  <c r="BG62" i="4"/>
  <c r="A62" i="4"/>
  <c r="EQ61" i="4"/>
  <c r="EP61" i="4"/>
  <c r="EO61" i="4"/>
  <c r="EN61" i="4"/>
  <c r="EM61" i="4"/>
  <c r="EL61" i="4"/>
  <c r="EF61" i="4"/>
  <c r="DY61" i="4"/>
  <c r="DR61" i="4"/>
  <c r="DK61" i="4"/>
  <c r="DD61" i="4"/>
  <c r="CW61" i="4"/>
  <c r="CP61" i="4"/>
  <c r="CI61" i="4"/>
  <c r="CB61" i="4"/>
  <c r="BV61" i="4"/>
  <c r="CC61" i="4" s="1"/>
  <c r="CJ61" i="4" s="1"/>
  <c r="CQ61" i="4" s="1"/>
  <c r="CX61" i="4" s="1"/>
  <c r="DE61" i="4" s="1"/>
  <c r="DL61" i="4" s="1"/>
  <c r="DS61" i="4" s="1"/>
  <c r="DZ61" i="4" s="1"/>
  <c r="EG61" i="4" s="1"/>
  <c r="BU61" i="4"/>
  <c r="BO61" i="4"/>
  <c r="BN61" i="4"/>
  <c r="BH61" i="4"/>
  <c r="BG61" i="4"/>
  <c r="A61" i="4"/>
  <c r="EQ60" i="4"/>
  <c r="EP60" i="4"/>
  <c r="EO60" i="4"/>
  <c r="EN60" i="4"/>
  <c r="EM60" i="4"/>
  <c r="EL60" i="4"/>
  <c r="EF60" i="4"/>
  <c r="DY60" i="4"/>
  <c r="DR60" i="4"/>
  <c r="DK60" i="4"/>
  <c r="DD60" i="4"/>
  <c r="CW60" i="4"/>
  <c r="CP60" i="4"/>
  <c r="CI60" i="4"/>
  <c r="CB60" i="4"/>
  <c r="BU60" i="4"/>
  <c r="BN60" i="4"/>
  <c r="BH60" i="4"/>
  <c r="BO60" i="4" s="1"/>
  <c r="BV60" i="4" s="1"/>
  <c r="CC60" i="4" s="1"/>
  <c r="CJ60" i="4" s="1"/>
  <c r="CQ60" i="4" s="1"/>
  <c r="CX60" i="4" s="1"/>
  <c r="DE60" i="4" s="1"/>
  <c r="DL60" i="4" s="1"/>
  <c r="DS60" i="4" s="1"/>
  <c r="DZ60" i="4" s="1"/>
  <c r="EG60" i="4" s="1"/>
  <c r="BG60" i="4"/>
  <c r="A60" i="4"/>
  <c r="EQ59" i="4"/>
  <c r="EP59" i="4"/>
  <c r="EO59" i="4"/>
  <c r="EN59" i="4"/>
  <c r="EM59" i="4"/>
  <c r="EL59" i="4"/>
  <c r="EF59" i="4"/>
  <c r="DY59" i="4"/>
  <c r="DR59" i="4"/>
  <c r="DK59" i="4"/>
  <c r="DD59" i="4"/>
  <c r="CW59" i="4"/>
  <c r="CP59" i="4"/>
  <c r="CI59" i="4"/>
  <c r="CB59" i="4"/>
  <c r="BU59" i="4"/>
  <c r="BN59" i="4"/>
  <c r="BH59" i="4"/>
  <c r="BO59" i="4" s="1"/>
  <c r="BV59" i="4" s="1"/>
  <c r="CC59" i="4" s="1"/>
  <c r="CJ59" i="4" s="1"/>
  <c r="CQ59" i="4" s="1"/>
  <c r="CX59" i="4" s="1"/>
  <c r="DE59" i="4" s="1"/>
  <c r="DL59" i="4" s="1"/>
  <c r="DS59" i="4" s="1"/>
  <c r="DZ59" i="4" s="1"/>
  <c r="EG59" i="4" s="1"/>
  <c r="BG59" i="4"/>
  <c r="A59" i="4"/>
  <c r="EQ58" i="4"/>
  <c r="EP58" i="4"/>
  <c r="EO58" i="4"/>
  <c r="EN58" i="4"/>
  <c r="EM58" i="4"/>
  <c r="EL58" i="4"/>
  <c r="EF58" i="4"/>
  <c r="DY58" i="4"/>
  <c r="DR58" i="4"/>
  <c r="DK58" i="4"/>
  <c r="DD58" i="4"/>
  <c r="CW58" i="4"/>
  <c r="CP58" i="4"/>
  <c r="CI58" i="4"/>
  <c r="CB58" i="4"/>
  <c r="BU58" i="4"/>
  <c r="BN58" i="4"/>
  <c r="BH58" i="4"/>
  <c r="BO58" i="4" s="1"/>
  <c r="BV58" i="4" s="1"/>
  <c r="CC58" i="4" s="1"/>
  <c r="CJ58" i="4" s="1"/>
  <c r="CQ58" i="4" s="1"/>
  <c r="CX58" i="4" s="1"/>
  <c r="DE58" i="4" s="1"/>
  <c r="DL58" i="4" s="1"/>
  <c r="DS58" i="4" s="1"/>
  <c r="DZ58" i="4" s="1"/>
  <c r="EG58" i="4" s="1"/>
  <c r="BG58" i="4"/>
  <c r="A58" i="4"/>
  <c r="EQ57" i="4"/>
  <c r="EP57" i="4"/>
  <c r="EO57" i="4"/>
  <c r="EN57" i="4"/>
  <c r="EM57" i="4"/>
  <c r="EL57" i="4"/>
  <c r="EF57" i="4"/>
  <c r="DY57" i="4"/>
  <c r="DR57" i="4"/>
  <c r="DK57" i="4"/>
  <c r="DD57" i="4"/>
  <c r="CW57" i="4"/>
  <c r="CP57" i="4"/>
  <c r="CI57" i="4"/>
  <c r="CB57" i="4"/>
  <c r="BU57" i="4"/>
  <c r="BN57" i="4"/>
  <c r="BH57" i="4"/>
  <c r="BO57" i="4" s="1"/>
  <c r="BV57" i="4" s="1"/>
  <c r="CC57" i="4" s="1"/>
  <c r="CJ57" i="4" s="1"/>
  <c r="CQ57" i="4" s="1"/>
  <c r="CX57" i="4" s="1"/>
  <c r="DE57" i="4" s="1"/>
  <c r="DL57" i="4" s="1"/>
  <c r="DS57" i="4" s="1"/>
  <c r="DZ57" i="4" s="1"/>
  <c r="EG57" i="4" s="1"/>
  <c r="BG57" i="4"/>
  <c r="A57" i="4"/>
  <c r="EQ56" i="4"/>
  <c r="EP56" i="4"/>
  <c r="EO56" i="4"/>
  <c r="EN56" i="4"/>
  <c r="EM56" i="4"/>
  <c r="EL56" i="4"/>
  <c r="EF56" i="4"/>
  <c r="DY56" i="4"/>
  <c r="DR56" i="4"/>
  <c r="DK56" i="4"/>
  <c r="DD56" i="4"/>
  <c r="CW56" i="4"/>
  <c r="CP56" i="4"/>
  <c r="CI56" i="4"/>
  <c r="CB56" i="4"/>
  <c r="BU56" i="4"/>
  <c r="BN56" i="4"/>
  <c r="BH56" i="4"/>
  <c r="BO56" i="4" s="1"/>
  <c r="BV56" i="4" s="1"/>
  <c r="CC56" i="4" s="1"/>
  <c r="CJ56" i="4" s="1"/>
  <c r="CQ56" i="4" s="1"/>
  <c r="CX56" i="4" s="1"/>
  <c r="DE56" i="4" s="1"/>
  <c r="DL56" i="4" s="1"/>
  <c r="DS56" i="4" s="1"/>
  <c r="DZ56" i="4" s="1"/>
  <c r="EG56" i="4" s="1"/>
  <c r="BG56" i="4"/>
  <c r="A56" i="4"/>
  <c r="EQ55" i="4"/>
  <c r="EP55" i="4"/>
  <c r="EO55" i="4"/>
  <c r="EN55" i="4"/>
  <c r="EM55" i="4"/>
  <c r="EL55" i="4"/>
  <c r="EF55" i="4"/>
  <c r="DY55" i="4"/>
  <c r="DR55" i="4"/>
  <c r="DK55" i="4"/>
  <c r="DD55" i="4"/>
  <c r="CW55" i="4"/>
  <c r="CP55" i="4"/>
  <c r="CI55" i="4"/>
  <c r="CB55" i="4"/>
  <c r="BU55" i="4"/>
  <c r="BN55" i="4"/>
  <c r="BH55" i="4"/>
  <c r="BO55" i="4" s="1"/>
  <c r="BV55" i="4" s="1"/>
  <c r="CC55" i="4" s="1"/>
  <c r="CJ55" i="4" s="1"/>
  <c r="CQ55" i="4" s="1"/>
  <c r="CX55" i="4" s="1"/>
  <c r="DE55" i="4" s="1"/>
  <c r="DL55" i="4" s="1"/>
  <c r="DS55" i="4" s="1"/>
  <c r="DZ55" i="4" s="1"/>
  <c r="EG55" i="4" s="1"/>
  <c r="BG55" i="4"/>
  <c r="A55" i="4"/>
  <c r="EQ54" i="4"/>
  <c r="EP54" i="4"/>
  <c r="EO54" i="4"/>
  <c r="EN54" i="4"/>
  <c r="EM54" i="4"/>
  <c r="EL54" i="4"/>
  <c r="EF54" i="4"/>
  <c r="DY54" i="4"/>
  <c r="DR54" i="4"/>
  <c r="DK54" i="4"/>
  <c r="DD54" i="4"/>
  <c r="CW54" i="4"/>
  <c r="CP54" i="4"/>
  <c r="CI54" i="4"/>
  <c r="CB54" i="4"/>
  <c r="BV54" i="4"/>
  <c r="CC54" i="4" s="1"/>
  <c r="CJ54" i="4" s="1"/>
  <c r="CQ54" i="4" s="1"/>
  <c r="CX54" i="4" s="1"/>
  <c r="DE54" i="4" s="1"/>
  <c r="DL54" i="4" s="1"/>
  <c r="DS54" i="4" s="1"/>
  <c r="DZ54" i="4" s="1"/>
  <c r="EG54" i="4" s="1"/>
  <c r="BU54" i="4"/>
  <c r="BO54" i="4"/>
  <c r="BN54" i="4"/>
  <c r="BH54" i="4"/>
  <c r="BG54" i="4"/>
  <c r="A54" i="4"/>
  <c r="EQ53" i="4"/>
  <c r="EP53" i="4"/>
  <c r="EO53" i="4"/>
  <c r="EN53" i="4"/>
  <c r="EM53" i="4"/>
  <c r="EL53" i="4"/>
  <c r="EF53" i="4"/>
  <c r="DY53" i="4"/>
  <c r="DR53" i="4"/>
  <c r="DK53" i="4"/>
  <c r="DD53" i="4"/>
  <c r="CW53" i="4"/>
  <c r="CP53" i="4"/>
  <c r="CI53" i="4"/>
  <c r="CB53" i="4"/>
  <c r="BU53" i="4"/>
  <c r="BO53" i="4"/>
  <c r="BV53" i="4" s="1"/>
  <c r="CC53" i="4" s="1"/>
  <c r="CJ53" i="4" s="1"/>
  <c r="CQ53" i="4" s="1"/>
  <c r="CX53" i="4" s="1"/>
  <c r="DE53" i="4" s="1"/>
  <c r="DL53" i="4" s="1"/>
  <c r="DS53" i="4" s="1"/>
  <c r="DZ53" i="4" s="1"/>
  <c r="EG53" i="4" s="1"/>
  <c r="BN53" i="4"/>
  <c r="BH53" i="4"/>
  <c r="BG53" i="4"/>
  <c r="A53" i="4"/>
  <c r="EQ52" i="4"/>
  <c r="EP52" i="4"/>
  <c r="EO52" i="4"/>
  <c r="EN52" i="4"/>
  <c r="EM52" i="4"/>
  <c r="EL52" i="4"/>
  <c r="EF52" i="4"/>
  <c r="DY52" i="4"/>
  <c r="DR52" i="4"/>
  <c r="DK52" i="4"/>
  <c r="DD52" i="4"/>
  <c r="CW52" i="4"/>
  <c r="CP52" i="4"/>
  <c r="CI52" i="4"/>
  <c r="CB52" i="4"/>
  <c r="BU52" i="4"/>
  <c r="BO52" i="4"/>
  <c r="BV52" i="4" s="1"/>
  <c r="CC52" i="4" s="1"/>
  <c r="CJ52" i="4" s="1"/>
  <c r="CQ52" i="4" s="1"/>
  <c r="CX52" i="4" s="1"/>
  <c r="DE52" i="4" s="1"/>
  <c r="DL52" i="4" s="1"/>
  <c r="DS52" i="4" s="1"/>
  <c r="DZ52" i="4" s="1"/>
  <c r="EG52" i="4" s="1"/>
  <c r="BN52" i="4"/>
  <c r="BH52" i="4"/>
  <c r="BG52" i="4"/>
  <c r="A52" i="4"/>
  <c r="EQ51" i="4"/>
  <c r="EP51" i="4"/>
  <c r="EO51" i="4"/>
  <c r="EN51" i="4"/>
  <c r="EM51" i="4"/>
  <c r="EL51" i="4"/>
  <c r="EF51" i="4"/>
  <c r="DY51" i="4"/>
  <c r="DR51" i="4"/>
  <c r="DK51" i="4"/>
  <c r="DD51" i="4"/>
  <c r="CW51" i="4"/>
  <c r="CP51" i="4"/>
  <c r="CI51" i="4"/>
  <c r="CB51" i="4"/>
  <c r="BU51" i="4"/>
  <c r="BO51" i="4"/>
  <c r="BV51" i="4" s="1"/>
  <c r="CC51" i="4" s="1"/>
  <c r="CJ51" i="4" s="1"/>
  <c r="CQ51" i="4" s="1"/>
  <c r="CX51" i="4" s="1"/>
  <c r="DE51" i="4" s="1"/>
  <c r="DL51" i="4" s="1"/>
  <c r="DS51" i="4" s="1"/>
  <c r="DZ51" i="4" s="1"/>
  <c r="EG51" i="4" s="1"/>
  <c r="BN51" i="4"/>
  <c r="BH51" i="4"/>
  <c r="BG51" i="4"/>
  <c r="A51" i="4"/>
  <c r="EQ50" i="4"/>
  <c r="EP50" i="4"/>
  <c r="EO50" i="4"/>
  <c r="EN50" i="4"/>
  <c r="EM50" i="4"/>
  <c r="EL50" i="4"/>
  <c r="EF50" i="4"/>
  <c r="DY50" i="4"/>
  <c r="DR50" i="4"/>
  <c r="DK50" i="4"/>
  <c r="DD50" i="4"/>
  <c r="CW50" i="4"/>
  <c r="CP50" i="4"/>
  <c r="CI50" i="4"/>
  <c r="CB50" i="4"/>
  <c r="BU50" i="4"/>
  <c r="BN50" i="4"/>
  <c r="BH50" i="4"/>
  <c r="BO50" i="4" s="1"/>
  <c r="BV50" i="4" s="1"/>
  <c r="CC50" i="4" s="1"/>
  <c r="CJ50" i="4" s="1"/>
  <c r="CQ50" i="4" s="1"/>
  <c r="CX50" i="4" s="1"/>
  <c r="DE50" i="4" s="1"/>
  <c r="DL50" i="4" s="1"/>
  <c r="DS50" i="4" s="1"/>
  <c r="DZ50" i="4" s="1"/>
  <c r="EG50" i="4" s="1"/>
  <c r="BG50" i="4"/>
  <c r="A50" i="4"/>
  <c r="EQ49" i="4"/>
  <c r="EP49" i="4"/>
  <c r="EO49" i="4"/>
  <c r="EN49" i="4"/>
  <c r="EM49" i="4"/>
  <c r="EL49" i="4"/>
  <c r="EF49" i="4"/>
  <c r="DV49" i="4"/>
  <c r="DY49" i="4" s="1"/>
  <c r="DO49" i="4"/>
  <c r="DR49" i="4" s="1"/>
  <c r="DH49" i="4"/>
  <c r="DK49" i="4" s="1"/>
  <c r="DA49" i="4"/>
  <c r="DD49" i="4" s="1"/>
  <c r="CT49" i="4"/>
  <c r="CW49" i="4" s="1"/>
  <c r="CM49" i="4"/>
  <c r="CP49" i="4" s="1"/>
  <c r="CF49" i="4"/>
  <c r="CI49" i="4" s="1"/>
  <c r="BY49" i="4"/>
  <c r="CB49" i="4" s="1"/>
  <c r="BV49" i="4"/>
  <c r="CC49" i="4" s="1"/>
  <c r="CJ49" i="4" s="1"/>
  <c r="CQ49" i="4" s="1"/>
  <c r="CX49" i="4" s="1"/>
  <c r="DE49" i="4" s="1"/>
  <c r="DL49" i="4" s="1"/>
  <c r="DS49" i="4" s="1"/>
  <c r="DZ49" i="4" s="1"/>
  <c r="EG49" i="4" s="1"/>
  <c r="BR49" i="4"/>
  <c r="BU49" i="4" s="1"/>
  <c r="BO49" i="4"/>
  <c r="BK49" i="4"/>
  <c r="BN49" i="4" s="1"/>
  <c r="BH49" i="4"/>
  <c r="BD49" i="4"/>
  <c r="BG49" i="4" s="1"/>
  <c r="A49" i="4"/>
  <c r="EQ48" i="4"/>
  <c r="EP48" i="4"/>
  <c r="EO48" i="4"/>
  <c r="EN48" i="4"/>
  <c r="EM48" i="4"/>
  <c r="EL48" i="4"/>
  <c r="EF48" i="4"/>
  <c r="DV48" i="4"/>
  <c r="DY48" i="4" s="1"/>
  <c r="DO48" i="4"/>
  <c r="DR48" i="4" s="1"/>
  <c r="DH48" i="4"/>
  <c r="DK48" i="4" s="1"/>
  <c r="DA48" i="4"/>
  <c r="DD48" i="4" s="1"/>
  <c r="CT48" i="4"/>
  <c r="CW48" i="4" s="1"/>
  <c r="CM48" i="4"/>
  <c r="CP48" i="4" s="1"/>
  <c r="CF48" i="4"/>
  <c r="CI48" i="4" s="1"/>
  <c r="BY48" i="4"/>
  <c r="CB48" i="4" s="1"/>
  <c r="BV48" i="4"/>
  <c r="CC48" i="4" s="1"/>
  <c r="CJ48" i="4" s="1"/>
  <c r="CQ48" i="4" s="1"/>
  <c r="CX48" i="4" s="1"/>
  <c r="DE48" i="4" s="1"/>
  <c r="DL48" i="4" s="1"/>
  <c r="DS48" i="4" s="1"/>
  <c r="DZ48" i="4" s="1"/>
  <c r="EG48" i="4" s="1"/>
  <c r="BR48" i="4"/>
  <c r="BU48" i="4" s="1"/>
  <c r="BO48" i="4"/>
  <c r="BK48" i="4"/>
  <c r="BN48" i="4" s="1"/>
  <c r="BH48" i="4"/>
  <c r="BD48" i="4"/>
  <c r="BG48" i="4" s="1"/>
  <c r="A48" i="4"/>
  <c r="EQ47" i="4"/>
  <c r="EP47" i="4"/>
  <c r="EO47" i="4"/>
  <c r="EN47" i="4"/>
  <c r="EM47" i="4"/>
  <c r="EL47" i="4"/>
  <c r="EF47" i="4"/>
  <c r="DY47" i="4"/>
  <c r="DR47" i="4"/>
  <c r="DK47" i="4"/>
  <c r="DD47" i="4"/>
  <c r="CW47" i="4"/>
  <c r="CP47" i="4"/>
  <c r="CI47" i="4"/>
  <c r="CB47" i="4"/>
  <c r="BV47" i="4"/>
  <c r="CC47" i="4" s="1"/>
  <c r="CJ47" i="4" s="1"/>
  <c r="CQ47" i="4" s="1"/>
  <c r="CX47" i="4" s="1"/>
  <c r="DE47" i="4" s="1"/>
  <c r="DL47" i="4" s="1"/>
  <c r="DS47" i="4" s="1"/>
  <c r="DZ47" i="4" s="1"/>
  <c r="EG47" i="4" s="1"/>
  <c r="BU47" i="4"/>
  <c r="BO47" i="4"/>
  <c r="BN47" i="4"/>
  <c r="BH47" i="4"/>
  <c r="BG47" i="4"/>
  <c r="A47" i="4"/>
  <c r="EQ46" i="4"/>
  <c r="EP46" i="4"/>
  <c r="EO46" i="4"/>
  <c r="EN46" i="4"/>
  <c r="EM46" i="4"/>
  <c r="EL46" i="4"/>
  <c r="EF46" i="4"/>
  <c r="DY46" i="4"/>
  <c r="DR46" i="4"/>
  <c r="DK46" i="4"/>
  <c r="DD46" i="4"/>
  <c r="CW46" i="4"/>
  <c r="CP46" i="4"/>
  <c r="CI46" i="4"/>
  <c r="CB46" i="4"/>
  <c r="BU46" i="4"/>
  <c r="BN46" i="4"/>
  <c r="BH46" i="4"/>
  <c r="BO46" i="4" s="1"/>
  <c r="BV46" i="4" s="1"/>
  <c r="CC46" i="4" s="1"/>
  <c r="CJ46" i="4" s="1"/>
  <c r="CQ46" i="4" s="1"/>
  <c r="CX46" i="4" s="1"/>
  <c r="DE46" i="4" s="1"/>
  <c r="DL46" i="4" s="1"/>
  <c r="DS46" i="4" s="1"/>
  <c r="DZ46" i="4" s="1"/>
  <c r="EG46" i="4" s="1"/>
  <c r="BG46" i="4"/>
  <c r="A46" i="4"/>
  <c r="EQ45" i="4"/>
  <c r="EP45" i="4"/>
  <c r="EO45" i="4"/>
  <c r="EN45" i="4"/>
  <c r="EM45" i="4"/>
  <c r="EL45" i="4"/>
  <c r="EF45" i="4"/>
  <c r="DV45" i="4"/>
  <c r="DY45" i="4" s="1"/>
  <c r="DO45" i="4"/>
  <c r="DR45" i="4" s="1"/>
  <c r="DH45" i="4"/>
  <c r="DK45" i="4" s="1"/>
  <c r="DA45" i="4"/>
  <c r="DD45" i="4" s="1"/>
  <c r="CT45" i="4"/>
  <c r="CW45" i="4" s="1"/>
  <c r="CM45" i="4"/>
  <c r="CP45" i="4" s="1"/>
  <c r="CF45" i="4"/>
  <c r="CI45" i="4" s="1"/>
  <c r="BY45" i="4"/>
  <c r="CB45" i="4" s="1"/>
  <c r="BR45" i="4"/>
  <c r="BU45" i="4" s="1"/>
  <c r="BK45" i="4"/>
  <c r="BN45" i="4" s="1"/>
  <c r="BH45" i="4"/>
  <c r="BO45" i="4" s="1"/>
  <c r="BV45" i="4" s="1"/>
  <c r="CC45" i="4" s="1"/>
  <c r="CJ45" i="4" s="1"/>
  <c r="CQ45" i="4" s="1"/>
  <c r="CX45" i="4" s="1"/>
  <c r="DE45" i="4" s="1"/>
  <c r="DL45" i="4" s="1"/>
  <c r="DS45" i="4" s="1"/>
  <c r="DZ45" i="4" s="1"/>
  <c r="EG45" i="4" s="1"/>
  <c r="BD45" i="4"/>
  <c r="BG45" i="4" s="1"/>
  <c r="A45" i="4"/>
  <c r="EQ44" i="4"/>
  <c r="EP44" i="4"/>
  <c r="EO44" i="4"/>
  <c r="EN44" i="4"/>
  <c r="EM44" i="4"/>
  <c r="EL44" i="4"/>
  <c r="EF44" i="4"/>
  <c r="DV44" i="4"/>
  <c r="DY44" i="4" s="1"/>
  <c r="DO44" i="4"/>
  <c r="DR44" i="4" s="1"/>
  <c r="DH44" i="4"/>
  <c r="DK44" i="4" s="1"/>
  <c r="DA44" i="4"/>
  <c r="DD44" i="4" s="1"/>
  <c r="CT44" i="4"/>
  <c r="CW44" i="4" s="1"/>
  <c r="CM44" i="4"/>
  <c r="CP44" i="4" s="1"/>
  <c r="CF44" i="4"/>
  <c r="CI44" i="4" s="1"/>
  <c r="BY44" i="4"/>
  <c r="CB44" i="4" s="1"/>
  <c r="BR44" i="4"/>
  <c r="BU44" i="4" s="1"/>
  <c r="BK44" i="4"/>
  <c r="BN44" i="4" s="1"/>
  <c r="BH44" i="4"/>
  <c r="BO44" i="4" s="1"/>
  <c r="BV44" i="4" s="1"/>
  <c r="CC44" i="4" s="1"/>
  <c r="CJ44" i="4" s="1"/>
  <c r="CQ44" i="4" s="1"/>
  <c r="CX44" i="4" s="1"/>
  <c r="DE44" i="4" s="1"/>
  <c r="DL44" i="4" s="1"/>
  <c r="DS44" i="4" s="1"/>
  <c r="DZ44" i="4" s="1"/>
  <c r="EG44" i="4" s="1"/>
  <c r="BD44" i="4"/>
  <c r="BG44" i="4" s="1"/>
  <c r="A44" i="4"/>
  <c r="EQ43" i="4"/>
  <c r="EP43" i="4"/>
  <c r="EO43" i="4"/>
  <c r="EN43" i="4"/>
  <c r="EM43" i="4"/>
  <c r="EL43" i="4"/>
  <c r="EF43" i="4"/>
  <c r="DY43" i="4"/>
  <c r="DR43" i="4"/>
  <c r="DK43" i="4"/>
  <c r="DD43" i="4"/>
  <c r="CW43" i="4"/>
  <c r="CP43" i="4"/>
  <c r="CI43" i="4"/>
  <c r="CB43" i="4"/>
  <c r="BU43" i="4"/>
  <c r="BN43" i="4"/>
  <c r="BH43" i="4"/>
  <c r="BO43" i="4" s="1"/>
  <c r="BV43" i="4" s="1"/>
  <c r="CC43" i="4" s="1"/>
  <c r="CJ43" i="4" s="1"/>
  <c r="CQ43" i="4" s="1"/>
  <c r="CX43" i="4" s="1"/>
  <c r="DE43" i="4" s="1"/>
  <c r="DL43" i="4" s="1"/>
  <c r="DS43" i="4" s="1"/>
  <c r="DZ43" i="4" s="1"/>
  <c r="EG43" i="4" s="1"/>
  <c r="BG43" i="4"/>
  <c r="A43" i="4"/>
  <c r="EQ42" i="4"/>
  <c r="EP42" i="4"/>
  <c r="EO42" i="4"/>
  <c r="EN42" i="4"/>
  <c r="EM42" i="4"/>
  <c r="EL42" i="4"/>
  <c r="EF42" i="4"/>
  <c r="DY42" i="4"/>
  <c r="DR42" i="4"/>
  <c r="DK42" i="4"/>
  <c r="DD42" i="4"/>
  <c r="CW42" i="4"/>
  <c r="CP42" i="4"/>
  <c r="CI42" i="4"/>
  <c r="CB42" i="4"/>
  <c r="BU42" i="4"/>
  <c r="BN42" i="4"/>
  <c r="BH42" i="4"/>
  <c r="BO42" i="4" s="1"/>
  <c r="BV42" i="4" s="1"/>
  <c r="CC42" i="4" s="1"/>
  <c r="CJ42" i="4" s="1"/>
  <c r="CQ42" i="4" s="1"/>
  <c r="CX42" i="4" s="1"/>
  <c r="DE42" i="4" s="1"/>
  <c r="DL42" i="4" s="1"/>
  <c r="DS42" i="4" s="1"/>
  <c r="DZ42" i="4" s="1"/>
  <c r="EG42" i="4" s="1"/>
  <c r="BG42" i="4"/>
  <c r="A42" i="4"/>
  <c r="EQ41" i="4"/>
  <c r="EP41" i="4"/>
  <c r="EO41" i="4"/>
  <c r="EN41" i="4"/>
  <c r="EM41" i="4"/>
  <c r="EL41" i="4"/>
  <c r="EF41" i="4"/>
  <c r="DY41" i="4"/>
  <c r="DR41" i="4"/>
  <c r="DK41" i="4"/>
  <c r="DD41" i="4"/>
  <c r="CW41" i="4"/>
  <c r="CP41" i="4"/>
  <c r="CI41" i="4"/>
  <c r="CB41" i="4"/>
  <c r="BU41" i="4"/>
  <c r="BN41" i="4"/>
  <c r="BH41" i="4"/>
  <c r="BO41" i="4" s="1"/>
  <c r="BV41" i="4" s="1"/>
  <c r="CC41" i="4" s="1"/>
  <c r="CJ41" i="4" s="1"/>
  <c r="CQ41" i="4" s="1"/>
  <c r="CX41" i="4" s="1"/>
  <c r="DE41" i="4" s="1"/>
  <c r="DL41" i="4" s="1"/>
  <c r="DS41" i="4" s="1"/>
  <c r="DZ41" i="4" s="1"/>
  <c r="EG41" i="4" s="1"/>
  <c r="BG41" i="4"/>
  <c r="A41" i="4"/>
  <c r="EQ40" i="4"/>
  <c r="EP40" i="4"/>
  <c r="EO40" i="4"/>
  <c r="EN40" i="4"/>
  <c r="EM40" i="4"/>
  <c r="EL40" i="4"/>
  <c r="EF40" i="4"/>
  <c r="DY40" i="4"/>
  <c r="DR40" i="4"/>
  <c r="DK40" i="4"/>
  <c r="DD40" i="4"/>
  <c r="CW40" i="4"/>
  <c r="CP40" i="4"/>
  <c r="CI40" i="4"/>
  <c r="CB40" i="4"/>
  <c r="BU40" i="4"/>
  <c r="BN40" i="4"/>
  <c r="BH40" i="4"/>
  <c r="BO40" i="4" s="1"/>
  <c r="BV40" i="4" s="1"/>
  <c r="CC40" i="4" s="1"/>
  <c r="CJ40" i="4" s="1"/>
  <c r="CQ40" i="4" s="1"/>
  <c r="CX40" i="4" s="1"/>
  <c r="DE40" i="4" s="1"/>
  <c r="DL40" i="4" s="1"/>
  <c r="DS40" i="4" s="1"/>
  <c r="DZ40" i="4" s="1"/>
  <c r="EG40" i="4" s="1"/>
  <c r="BG40" i="4"/>
  <c r="A40" i="4"/>
  <c r="EQ39" i="4"/>
  <c r="EP39" i="4"/>
  <c r="EO39" i="4"/>
  <c r="EN39" i="4"/>
  <c r="EM39" i="4"/>
  <c r="EL39" i="4"/>
  <c r="EF39" i="4"/>
  <c r="DY39" i="4"/>
  <c r="DR39" i="4"/>
  <c r="DK39" i="4"/>
  <c r="DD39" i="4"/>
  <c r="CW39" i="4"/>
  <c r="CP39" i="4"/>
  <c r="CI39" i="4"/>
  <c r="CB39" i="4"/>
  <c r="BU39" i="4"/>
  <c r="BN39" i="4"/>
  <c r="BH39" i="4"/>
  <c r="BO39" i="4" s="1"/>
  <c r="BV39" i="4" s="1"/>
  <c r="CC39" i="4" s="1"/>
  <c r="CJ39" i="4" s="1"/>
  <c r="CQ39" i="4" s="1"/>
  <c r="CX39" i="4" s="1"/>
  <c r="DE39" i="4" s="1"/>
  <c r="DL39" i="4" s="1"/>
  <c r="DS39" i="4" s="1"/>
  <c r="DZ39" i="4" s="1"/>
  <c r="EG39" i="4" s="1"/>
  <c r="BG39" i="4"/>
  <c r="A39" i="4"/>
  <c r="EQ38" i="4"/>
  <c r="EP38" i="4"/>
  <c r="EO38" i="4"/>
  <c r="EN38" i="4"/>
  <c r="EM38" i="4"/>
  <c r="EL38" i="4"/>
  <c r="EF38" i="4"/>
  <c r="DY38" i="4"/>
  <c r="DR38" i="4"/>
  <c r="DK38" i="4"/>
  <c r="DD38" i="4"/>
  <c r="CW38" i="4"/>
  <c r="CP38" i="4"/>
  <c r="CI38" i="4"/>
  <c r="CB38" i="4"/>
  <c r="BU38" i="4"/>
  <c r="BN38" i="4"/>
  <c r="BH38" i="4"/>
  <c r="BO38" i="4" s="1"/>
  <c r="BV38" i="4" s="1"/>
  <c r="CC38" i="4" s="1"/>
  <c r="CJ38" i="4" s="1"/>
  <c r="CQ38" i="4" s="1"/>
  <c r="CX38" i="4" s="1"/>
  <c r="DE38" i="4" s="1"/>
  <c r="DL38" i="4" s="1"/>
  <c r="DS38" i="4" s="1"/>
  <c r="DZ38" i="4" s="1"/>
  <c r="EG38" i="4" s="1"/>
  <c r="BG38" i="4"/>
  <c r="A38" i="4"/>
  <c r="EQ37" i="4"/>
  <c r="EP37" i="4"/>
  <c r="EO37" i="4"/>
  <c r="EN37" i="4"/>
  <c r="EM37" i="4"/>
  <c r="EL37" i="4"/>
  <c r="EF37" i="4"/>
  <c r="DY37" i="4"/>
  <c r="DR37" i="4"/>
  <c r="DK37" i="4"/>
  <c r="DD37" i="4"/>
  <c r="CW37" i="4"/>
  <c r="CP37" i="4"/>
  <c r="CI37" i="4"/>
  <c r="CB37" i="4"/>
  <c r="BU37" i="4"/>
  <c r="BN37" i="4"/>
  <c r="BH37" i="4"/>
  <c r="BO37" i="4" s="1"/>
  <c r="BV37" i="4" s="1"/>
  <c r="CC37" i="4" s="1"/>
  <c r="CJ37" i="4" s="1"/>
  <c r="CQ37" i="4" s="1"/>
  <c r="CX37" i="4" s="1"/>
  <c r="DE37" i="4" s="1"/>
  <c r="DL37" i="4" s="1"/>
  <c r="DS37" i="4" s="1"/>
  <c r="DZ37" i="4" s="1"/>
  <c r="EG37" i="4" s="1"/>
  <c r="BG37" i="4"/>
  <c r="A37" i="4"/>
  <c r="EQ36" i="4"/>
  <c r="EP36" i="4"/>
  <c r="EO36" i="4"/>
  <c r="EN36" i="4"/>
  <c r="EM36" i="4"/>
  <c r="EL36" i="4"/>
  <c r="EF36" i="4"/>
  <c r="DY36" i="4"/>
  <c r="DR36" i="4"/>
  <c r="DK36" i="4"/>
  <c r="DD36" i="4"/>
  <c r="CW36" i="4"/>
  <c r="CP36" i="4"/>
  <c r="CI36" i="4"/>
  <c r="CB36" i="4"/>
  <c r="BV36" i="4"/>
  <c r="CC36" i="4" s="1"/>
  <c r="CJ36" i="4" s="1"/>
  <c r="CQ36" i="4" s="1"/>
  <c r="CX36" i="4" s="1"/>
  <c r="DE36" i="4" s="1"/>
  <c r="DL36" i="4" s="1"/>
  <c r="DS36" i="4" s="1"/>
  <c r="DZ36" i="4" s="1"/>
  <c r="EG36" i="4" s="1"/>
  <c r="BU36" i="4"/>
  <c r="BN36" i="4"/>
  <c r="BH36" i="4"/>
  <c r="BO36" i="4" s="1"/>
  <c r="BG36" i="4"/>
  <c r="A36" i="4"/>
  <c r="EQ35" i="4"/>
  <c r="EP35" i="4"/>
  <c r="EO35" i="4"/>
  <c r="EN35" i="4"/>
  <c r="EM35" i="4"/>
  <c r="EL35" i="4"/>
  <c r="EF35" i="4"/>
  <c r="DY35" i="4"/>
  <c r="DR35" i="4"/>
  <c r="DK35" i="4"/>
  <c r="DD35" i="4"/>
  <c r="CW35" i="4"/>
  <c r="CP35" i="4"/>
  <c r="CI35" i="4"/>
  <c r="CB35" i="4"/>
  <c r="BV35" i="4"/>
  <c r="CC35" i="4" s="1"/>
  <c r="CJ35" i="4" s="1"/>
  <c r="CQ35" i="4" s="1"/>
  <c r="CX35" i="4" s="1"/>
  <c r="DE35" i="4" s="1"/>
  <c r="DL35" i="4" s="1"/>
  <c r="DS35" i="4" s="1"/>
  <c r="DZ35" i="4" s="1"/>
  <c r="EG35" i="4" s="1"/>
  <c r="BU35" i="4"/>
  <c r="BN35" i="4"/>
  <c r="BH35" i="4"/>
  <c r="BO35" i="4" s="1"/>
  <c r="BG35" i="4"/>
  <c r="A35" i="4"/>
  <c r="EQ34" i="4"/>
  <c r="EP34" i="4"/>
  <c r="EO34" i="4"/>
  <c r="EN34" i="4"/>
  <c r="EM34" i="4"/>
  <c r="EL34" i="4"/>
  <c r="EF34" i="4"/>
  <c r="DY34" i="4"/>
  <c r="DR34" i="4"/>
  <c r="DK34" i="4"/>
  <c r="DD34" i="4"/>
  <c r="CW34" i="4"/>
  <c r="CP34" i="4"/>
  <c r="CI34" i="4"/>
  <c r="CB34" i="4"/>
  <c r="BV34" i="4"/>
  <c r="CC34" i="4" s="1"/>
  <c r="CJ34" i="4" s="1"/>
  <c r="CQ34" i="4" s="1"/>
  <c r="CX34" i="4" s="1"/>
  <c r="DE34" i="4" s="1"/>
  <c r="DL34" i="4" s="1"/>
  <c r="DS34" i="4" s="1"/>
  <c r="DZ34" i="4" s="1"/>
  <c r="EG34" i="4" s="1"/>
  <c r="BU34" i="4"/>
  <c r="BN34" i="4"/>
  <c r="BH34" i="4"/>
  <c r="BO34" i="4" s="1"/>
  <c r="BG34" i="4"/>
  <c r="A34" i="4"/>
  <c r="EQ33" i="4"/>
  <c r="EP33" i="4"/>
  <c r="EO33" i="4"/>
  <c r="EN33" i="4"/>
  <c r="EM33" i="4"/>
  <c r="EL33" i="4"/>
  <c r="EF33" i="4"/>
  <c r="DY33" i="4"/>
  <c r="DR33" i="4"/>
  <c r="DK33" i="4"/>
  <c r="DD33" i="4"/>
  <c r="CW33" i="4"/>
  <c r="CP33" i="4"/>
  <c r="CI33" i="4"/>
  <c r="CB33" i="4"/>
  <c r="BV33" i="4"/>
  <c r="CC33" i="4" s="1"/>
  <c r="CJ33" i="4" s="1"/>
  <c r="CQ33" i="4" s="1"/>
  <c r="CX33" i="4" s="1"/>
  <c r="DE33" i="4" s="1"/>
  <c r="DL33" i="4" s="1"/>
  <c r="DS33" i="4" s="1"/>
  <c r="DZ33" i="4" s="1"/>
  <c r="EG33" i="4" s="1"/>
  <c r="BU33" i="4"/>
  <c r="BO33" i="4"/>
  <c r="BN33" i="4"/>
  <c r="BH33" i="4"/>
  <c r="BG33" i="4"/>
  <c r="A33" i="4"/>
  <c r="EQ32" i="4"/>
  <c r="EP32" i="4"/>
  <c r="EO32" i="4"/>
  <c r="EN32" i="4"/>
  <c r="EM32" i="4"/>
  <c r="EL32" i="4"/>
  <c r="EF32" i="4"/>
  <c r="DY32" i="4"/>
  <c r="DR32" i="4"/>
  <c r="DK32" i="4"/>
  <c r="DD32" i="4"/>
  <c r="CW32" i="4"/>
  <c r="CP32" i="4"/>
  <c r="CI32" i="4"/>
  <c r="CB32" i="4"/>
  <c r="BV32" i="4"/>
  <c r="CC32" i="4" s="1"/>
  <c r="CJ32" i="4" s="1"/>
  <c r="CQ32" i="4" s="1"/>
  <c r="CX32" i="4" s="1"/>
  <c r="DE32" i="4" s="1"/>
  <c r="DL32" i="4" s="1"/>
  <c r="DS32" i="4" s="1"/>
  <c r="DZ32" i="4" s="1"/>
  <c r="EG32" i="4" s="1"/>
  <c r="BU32" i="4"/>
  <c r="BN32" i="4"/>
  <c r="BH32" i="4"/>
  <c r="BO32" i="4" s="1"/>
  <c r="BG32" i="4"/>
  <c r="A32" i="4"/>
  <c r="EQ31" i="4"/>
  <c r="EP31" i="4"/>
  <c r="EO31" i="4"/>
  <c r="EN31" i="4"/>
  <c r="EM31" i="4"/>
  <c r="EL31" i="4"/>
  <c r="EF31" i="4"/>
  <c r="DY31" i="4"/>
  <c r="DR31" i="4"/>
  <c r="DK31" i="4"/>
  <c r="DD31" i="4"/>
  <c r="CW31" i="4"/>
  <c r="CP31" i="4"/>
  <c r="CI31" i="4"/>
  <c r="CB31" i="4"/>
  <c r="BV31" i="4"/>
  <c r="CC31" i="4" s="1"/>
  <c r="CJ31" i="4" s="1"/>
  <c r="CQ31" i="4" s="1"/>
  <c r="CX31" i="4" s="1"/>
  <c r="DE31" i="4" s="1"/>
  <c r="DL31" i="4" s="1"/>
  <c r="DS31" i="4" s="1"/>
  <c r="DZ31" i="4" s="1"/>
  <c r="EG31" i="4" s="1"/>
  <c r="BU31" i="4"/>
  <c r="BN31" i="4"/>
  <c r="BH31" i="4"/>
  <c r="BO31" i="4" s="1"/>
  <c r="BG31" i="4"/>
  <c r="A31" i="4"/>
  <c r="EQ30" i="4"/>
  <c r="EP30" i="4"/>
  <c r="EO30" i="4"/>
  <c r="EN30" i="4"/>
  <c r="EM30" i="4"/>
  <c r="EL30" i="4"/>
  <c r="EF30" i="4"/>
  <c r="DY30" i="4"/>
  <c r="DR30" i="4"/>
  <c r="DK30" i="4"/>
  <c r="DD30" i="4"/>
  <c r="CW30" i="4"/>
  <c r="CP30" i="4"/>
  <c r="CI30" i="4"/>
  <c r="CB30" i="4"/>
  <c r="BU30" i="4"/>
  <c r="BN30" i="4"/>
  <c r="BH30" i="4"/>
  <c r="BO30" i="4" s="1"/>
  <c r="BV30" i="4" s="1"/>
  <c r="CC30" i="4" s="1"/>
  <c r="CJ30" i="4" s="1"/>
  <c r="CQ30" i="4" s="1"/>
  <c r="CX30" i="4" s="1"/>
  <c r="DE30" i="4" s="1"/>
  <c r="DL30" i="4" s="1"/>
  <c r="DS30" i="4" s="1"/>
  <c r="DZ30" i="4" s="1"/>
  <c r="EG30" i="4" s="1"/>
  <c r="BG30" i="4"/>
  <c r="A30" i="4"/>
  <c r="EF29" i="4"/>
  <c r="DY29" i="4"/>
  <c r="DR29" i="4"/>
  <c r="DK29" i="4"/>
  <c r="DD29" i="4"/>
  <c r="CW29" i="4"/>
  <c r="CP29" i="4"/>
  <c r="CI29" i="4"/>
  <c r="CB29" i="4"/>
  <c r="BV29" i="4"/>
  <c r="CC29" i="4" s="1"/>
  <c r="CJ29" i="4" s="1"/>
  <c r="CQ29" i="4" s="1"/>
  <c r="CX29" i="4" s="1"/>
  <c r="DE29" i="4" s="1"/>
  <c r="DL29" i="4" s="1"/>
  <c r="DS29" i="4" s="1"/>
  <c r="DZ29" i="4" s="1"/>
  <c r="EG29" i="4" s="1"/>
  <c r="BU29" i="4"/>
  <c r="BO29" i="4"/>
  <c r="BN29" i="4"/>
  <c r="BH29" i="4"/>
  <c r="BG29" i="4"/>
  <c r="A29" i="4"/>
  <c r="EQ28" i="4"/>
  <c r="EP28" i="4"/>
  <c r="EO28" i="4"/>
  <c r="EN28" i="4"/>
  <c r="EM28" i="4"/>
  <c r="EL28" i="4"/>
  <c r="EF28" i="4"/>
  <c r="DY28" i="4"/>
  <c r="DR28" i="4"/>
  <c r="DK28" i="4"/>
  <c r="DD28" i="4"/>
  <c r="CW28" i="4"/>
  <c r="CP28" i="4"/>
  <c r="CI28" i="4"/>
  <c r="CB28" i="4"/>
  <c r="BV28" i="4"/>
  <c r="CC28" i="4" s="1"/>
  <c r="CJ28" i="4" s="1"/>
  <c r="CQ28" i="4" s="1"/>
  <c r="CX28" i="4" s="1"/>
  <c r="DE28" i="4" s="1"/>
  <c r="DL28" i="4" s="1"/>
  <c r="DS28" i="4" s="1"/>
  <c r="DZ28" i="4" s="1"/>
  <c r="EG28" i="4" s="1"/>
  <c r="BU28" i="4"/>
  <c r="BN28" i="4"/>
  <c r="BH28" i="4"/>
  <c r="BO28" i="4" s="1"/>
  <c r="BG28" i="4"/>
  <c r="A28" i="4"/>
  <c r="EQ27" i="4"/>
  <c r="EP27" i="4"/>
  <c r="EO27" i="4"/>
  <c r="EN27" i="4"/>
  <c r="EM27" i="4"/>
  <c r="EL27" i="4"/>
  <c r="EF27" i="4"/>
  <c r="DY27" i="4"/>
  <c r="DR27" i="4"/>
  <c r="DK27" i="4"/>
  <c r="DD27" i="4"/>
  <c r="CW27" i="4"/>
  <c r="CP27" i="4"/>
  <c r="CI27" i="4"/>
  <c r="CB27" i="4"/>
  <c r="BV27" i="4"/>
  <c r="CC27" i="4" s="1"/>
  <c r="CJ27" i="4" s="1"/>
  <c r="CQ27" i="4" s="1"/>
  <c r="CX27" i="4" s="1"/>
  <c r="DE27" i="4" s="1"/>
  <c r="DL27" i="4" s="1"/>
  <c r="DS27" i="4" s="1"/>
  <c r="DZ27" i="4" s="1"/>
  <c r="EG27" i="4" s="1"/>
  <c r="BU27" i="4"/>
  <c r="BN27" i="4"/>
  <c r="BH27" i="4"/>
  <c r="BO27" i="4" s="1"/>
  <c r="BG27" i="4"/>
  <c r="A27" i="4"/>
  <c r="EQ26" i="4"/>
  <c r="EP26" i="4"/>
  <c r="EO26" i="4"/>
  <c r="EN26" i="4"/>
  <c r="EM26" i="4"/>
  <c r="EL26" i="4"/>
  <c r="EF26" i="4"/>
  <c r="DY26" i="4"/>
  <c r="DR26" i="4"/>
  <c r="DK26" i="4"/>
  <c r="DD26" i="4"/>
  <c r="CW26" i="4"/>
  <c r="CP26" i="4"/>
  <c r="CI26" i="4"/>
  <c r="CB26" i="4"/>
  <c r="BU26" i="4"/>
  <c r="BN26" i="4"/>
  <c r="BH26" i="4"/>
  <c r="BO26" i="4" s="1"/>
  <c r="BV26" i="4" s="1"/>
  <c r="CC26" i="4" s="1"/>
  <c r="CJ26" i="4" s="1"/>
  <c r="CQ26" i="4" s="1"/>
  <c r="CX26" i="4" s="1"/>
  <c r="DE26" i="4" s="1"/>
  <c r="DL26" i="4" s="1"/>
  <c r="DS26" i="4" s="1"/>
  <c r="DZ26" i="4" s="1"/>
  <c r="EG26" i="4" s="1"/>
  <c r="BG26" i="4"/>
  <c r="A26" i="4"/>
  <c r="EQ25" i="4"/>
  <c r="EP25" i="4"/>
  <c r="EO25" i="4"/>
  <c r="EN25" i="4"/>
  <c r="EM25" i="4"/>
  <c r="EL25" i="4"/>
  <c r="EF25" i="4"/>
  <c r="DY25" i="4"/>
  <c r="DR25" i="4"/>
  <c r="DK25" i="4"/>
  <c r="DD25" i="4"/>
  <c r="CW25" i="4"/>
  <c r="CP25" i="4"/>
  <c r="CI25" i="4"/>
  <c r="CB25" i="4"/>
  <c r="BV25" i="4"/>
  <c r="CC25" i="4" s="1"/>
  <c r="CJ25" i="4" s="1"/>
  <c r="CQ25" i="4" s="1"/>
  <c r="CX25" i="4" s="1"/>
  <c r="DE25" i="4" s="1"/>
  <c r="DL25" i="4" s="1"/>
  <c r="DS25" i="4" s="1"/>
  <c r="DZ25" i="4" s="1"/>
  <c r="EG25" i="4" s="1"/>
  <c r="BU25" i="4"/>
  <c r="BN25" i="4"/>
  <c r="BH25" i="4"/>
  <c r="BO25" i="4" s="1"/>
  <c r="BG25" i="4"/>
  <c r="A25" i="4"/>
  <c r="EQ24" i="4"/>
  <c r="EP24" i="4"/>
  <c r="EO24" i="4"/>
  <c r="EN24" i="4"/>
  <c r="EM24" i="4"/>
  <c r="EL24" i="4"/>
  <c r="EF24" i="4"/>
  <c r="DY24" i="4"/>
  <c r="DR24" i="4"/>
  <c r="DK24" i="4"/>
  <c r="DD24" i="4"/>
  <c r="CW24" i="4"/>
  <c r="CP24" i="4"/>
  <c r="CI24" i="4"/>
  <c r="CB24" i="4"/>
  <c r="BU24" i="4"/>
  <c r="BN24" i="4"/>
  <c r="BH24" i="4"/>
  <c r="BO24" i="4" s="1"/>
  <c r="BV24" i="4" s="1"/>
  <c r="CC24" i="4" s="1"/>
  <c r="CJ24" i="4" s="1"/>
  <c r="CQ24" i="4" s="1"/>
  <c r="CX24" i="4" s="1"/>
  <c r="DE24" i="4" s="1"/>
  <c r="DL24" i="4" s="1"/>
  <c r="DS24" i="4" s="1"/>
  <c r="DZ24" i="4" s="1"/>
  <c r="EG24" i="4" s="1"/>
  <c r="BG24" i="4"/>
  <c r="A24" i="4"/>
  <c r="EQ23" i="4"/>
  <c r="EP23" i="4"/>
  <c r="EO23" i="4"/>
  <c r="EN23" i="4"/>
  <c r="EM23" i="4"/>
  <c r="EL23" i="4"/>
  <c r="EF23" i="4"/>
  <c r="DY23" i="4"/>
  <c r="DR23" i="4"/>
  <c r="DK23" i="4"/>
  <c r="DD23" i="4"/>
  <c r="CW23" i="4"/>
  <c r="CP23" i="4"/>
  <c r="CI23" i="4"/>
  <c r="CB23" i="4"/>
  <c r="BU23" i="4"/>
  <c r="BO23" i="4"/>
  <c r="BV23" i="4" s="1"/>
  <c r="CC23" i="4" s="1"/>
  <c r="CJ23" i="4" s="1"/>
  <c r="CQ23" i="4" s="1"/>
  <c r="CX23" i="4" s="1"/>
  <c r="DE23" i="4" s="1"/>
  <c r="DL23" i="4" s="1"/>
  <c r="DS23" i="4" s="1"/>
  <c r="DZ23" i="4" s="1"/>
  <c r="EG23" i="4" s="1"/>
  <c r="BN23" i="4"/>
  <c r="BH23" i="4"/>
  <c r="BG23" i="4"/>
  <c r="A23" i="4"/>
  <c r="EQ22" i="4"/>
  <c r="EP22" i="4"/>
  <c r="EO22" i="4"/>
  <c r="EN22" i="4"/>
  <c r="EM22" i="4"/>
  <c r="EL22" i="4"/>
  <c r="EF22" i="4"/>
  <c r="DY22" i="4"/>
  <c r="DR22" i="4"/>
  <c r="DK22" i="4"/>
  <c r="DD22" i="4"/>
  <c r="CW22" i="4"/>
  <c r="CP22" i="4"/>
  <c r="CI22" i="4"/>
  <c r="CB22" i="4"/>
  <c r="BU22" i="4"/>
  <c r="BO22" i="4"/>
  <c r="BV22" i="4" s="1"/>
  <c r="CC22" i="4" s="1"/>
  <c r="CJ22" i="4" s="1"/>
  <c r="CQ22" i="4" s="1"/>
  <c r="CX22" i="4" s="1"/>
  <c r="DE22" i="4" s="1"/>
  <c r="DL22" i="4" s="1"/>
  <c r="DS22" i="4" s="1"/>
  <c r="DZ22" i="4" s="1"/>
  <c r="EG22" i="4" s="1"/>
  <c r="BN22" i="4"/>
  <c r="BH22" i="4"/>
  <c r="BG22" i="4"/>
  <c r="A22" i="4"/>
  <c r="EQ21" i="4"/>
  <c r="EP21" i="4"/>
  <c r="EO21" i="4"/>
  <c r="EN21" i="4"/>
  <c r="EM21" i="4"/>
  <c r="EL21" i="4"/>
  <c r="EF21" i="4"/>
  <c r="DY21" i="4"/>
  <c r="DR21" i="4"/>
  <c r="DK21" i="4"/>
  <c r="DD21" i="4"/>
  <c r="CW21" i="4"/>
  <c r="CP21" i="4"/>
  <c r="CI21" i="4"/>
  <c r="CB21" i="4"/>
  <c r="BU21" i="4"/>
  <c r="BO21" i="4"/>
  <c r="BV21" i="4" s="1"/>
  <c r="CC21" i="4" s="1"/>
  <c r="CJ21" i="4" s="1"/>
  <c r="CQ21" i="4" s="1"/>
  <c r="CX21" i="4" s="1"/>
  <c r="DE21" i="4" s="1"/>
  <c r="DL21" i="4" s="1"/>
  <c r="DS21" i="4" s="1"/>
  <c r="DZ21" i="4" s="1"/>
  <c r="EG21" i="4" s="1"/>
  <c r="BN21" i="4"/>
  <c r="BH21" i="4"/>
  <c r="BG21" i="4"/>
  <c r="A21" i="4"/>
  <c r="EQ20" i="4"/>
  <c r="EP20" i="4"/>
  <c r="EO20" i="4"/>
  <c r="EN20" i="4"/>
  <c r="EM20" i="4"/>
  <c r="EL20" i="4"/>
  <c r="EF20" i="4"/>
  <c r="DY20" i="4"/>
  <c r="DR20" i="4"/>
  <c r="DK20" i="4"/>
  <c r="DD20" i="4"/>
  <c r="CW20" i="4"/>
  <c r="CP20" i="4"/>
  <c r="CI20" i="4"/>
  <c r="CB20" i="4"/>
  <c r="BU20" i="4"/>
  <c r="BO20" i="4"/>
  <c r="BV20" i="4" s="1"/>
  <c r="CC20" i="4" s="1"/>
  <c r="CJ20" i="4" s="1"/>
  <c r="CQ20" i="4" s="1"/>
  <c r="CX20" i="4" s="1"/>
  <c r="DE20" i="4" s="1"/>
  <c r="DL20" i="4" s="1"/>
  <c r="DS20" i="4" s="1"/>
  <c r="DZ20" i="4" s="1"/>
  <c r="EG20" i="4" s="1"/>
  <c r="BN20" i="4"/>
  <c r="BH20" i="4"/>
  <c r="BG20" i="4"/>
  <c r="A20" i="4"/>
  <c r="EQ19" i="4"/>
  <c r="EP19" i="4"/>
  <c r="EO19" i="4"/>
  <c r="EN19" i="4"/>
  <c r="EM19" i="4"/>
  <c r="EL19" i="4"/>
  <c r="EF19" i="4"/>
  <c r="DY19" i="4"/>
  <c r="DR19" i="4"/>
  <c r="DK19" i="4"/>
  <c r="DD19" i="4"/>
  <c r="CW19" i="4"/>
  <c r="CP19" i="4"/>
  <c r="CI19" i="4"/>
  <c r="CB19" i="4"/>
  <c r="BU19" i="4"/>
  <c r="BN19" i="4"/>
  <c r="BH19" i="4"/>
  <c r="BO19" i="4" s="1"/>
  <c r="BV19" i="4" s="1"/>
  <c r="CC19" i="4" s="1"/>
  <c r="CJ19" i="4" s="1"/>
  <c r="CQ19" i="4" s="1"/>
  <c r="CX19" i="4" s="1"/>
  <c r="DE19" i="4" s="1"/>
  <c r="DL19" i="4" s="1"/>
  <c r="DS19" i="4" s="1"/>
  <c r="DZ19" i="4" s="1"/>
  <c r="EG19" i="4" s="1"/>
  <c r="BG19" i="4"/>
  <c r="A19" i="4"/>
  <c r="EQ18" i="4"/>
  <c r="EP18" i="4"/>
  <c r="EO18" i="4"/>
  <c r="EN18" i="4"/>
  <c r="EM18" i="4"/>
  <c r="EL18" i="4"/>
  <c r="EF18" i="4"/>
  <c r="DY18" i="4"/>
  <c r="DR18" i="4"/>
  <c r="DK18" i="4"/>
  <c r="DD18" i="4"/>
  <c r="CW18" i="4"/>
  <c r="CP18" i="4"/>
  <c r="CI18" i="4"/>
  <c r="CB18" i="4"/>
  <c r="BU18" i="4"/>
  <c r="BN18" i="4"/>
  <c r="BH18" i="4"/>
  <c r="BO18" i="4" s="1"/>
  <c r="BV18" i="4" s="1"/>
  <c r="CC18" i="4" s="1"/>
  <c r="CJ18" i="4" s="1"/>
  <c r="CQ18" i="4" s="1"/>
  <c r="CX18" i="4" s="1"/>
  <c r="DE18" i="4" s="1"/>
  <c r="DL18" i="4" s="1"/>
  <c r="DS18" i="4" s="1"/>
  <c r="DZ18" i="4" s="1"/>
  <c r="EG18" i="4" s="1"/>
  <c r="BG18" i="4"/>
  <c r="A18" i="4"/>
  <c r="EQ17" i="4"/>
  <c r="EP17" i="4"/>
  <c r="EO17" i="4"/>
  <c r="EN17" i="4"/>
  <c r="EM17" i="4"/>
  <c r="EL17" i="4"/>
  <c r="EF17" i="4"/>
  <c r="DY17" i="4"/>
  <c r="DR17" i="4"/>
  <c r="DK17" i="4"/>
  <c r="DD17" i="4"/>
  <c r="CW17" i="4"/>
  <c r="CP17" i="4"/>
  <c r="CI17" i="4"/>
  <c r="CB17" i="4"/>
  <c r="BV17" i="4"/>
  <c r="CC17" i="4" s="1"/>
  <c r="CJ17" i="4" s="1"/>
  <c r="CQ17" i="4" s="1"/>
  <c r="CX17" i="4" s="1"/>
  <c r="DE17" i="4" s="1"/>
  <c r="DL17" i="4" s="1"/>
  <c r="DS17" i="4" s="1"/>
  <c r="DZ17" i="4" s="1"/>
  <c r="EG17" i="4" s="1"/>
  <c r="BU17" i="4"/>
  <c r="BO17" i="4"/>
  <c r="BN17" i="4"/>
  <c r="BH17" i="4"/>
  <c r="BG17" i="4"/>
  <c r="A17" i="4"/>
  <c r="EQ16" i="4"/>
  <c r="EP16" i="4"/>
  <c r="EO16" i="4"/>
  <c r="EN16" i="4"/>
  <c r="EM16" i="4"/>
  <c r="EL16" i="4"/>
  <c r="EF16" i="4"/>
  <c r="DY16" i="4"/>
  <c r="DR16" i="4"/>
  <c r="DK16" i="4"/>
  <c r="DD16" i="4"/>
  <c r="CW16" i="4"/>
  <c r="CP16" i="4"/>
  <c r="CI16" i="4"/>
  <c r="CB16" i="4"/>
  <c r="BV16" i="4"/>
  <c r="CC16" i="4" s="1"/>
  <c r="CJ16" i="4" s="1"/>
  <c r="CQ16" i="4" s="1"/>
  <c r="CX16" i="4" s="1"/>
  <c r="DE16" i="4" s="1"/>
  <c r="DL16" i="4" s="1"/>
  <c r="DS16" i="4" s="1"/>
  <c r="DZ16" i="4" s="1"/>
  <c r="EG16" i="4" s="1"/>
  <c r="BU16" i="4"/>
  <c r="BO16" i="4"/>
  <c r="BN16" i="4"/>
  <c r="BH16" i="4"/>
  <c r="BG16" i="4"/>
  <c r="A16" i="4"/>
  <c r="EQ15" i="4"/>
  <c r="EP15" i="4"/>
  <c r="EO15" i="4"/>
  <c r="EN15" i="4"/>
  <c r="EM15" i="4"/>
  <c r="EL15" i="4"/>
  <c r="EF15" i="4"/>
  <c r="DY15" i="4"/>
  <c r="DR15" i="4"/>
  <c r="DK15" i="4"/>
  <c r="DD15" i="4"/>
  <c r="CW15" i="4"/>
  <c r="CP15" i="4"/>
  <c r="CI15" i="4"/>
  <c r="CB15" i="4"/>
  <c r="BV15" i="4"/>
  <c r="CC15" i="4" s="1"/>
  <c r="CJ15" i="4" s="1"/>
  <c r="CQ15" i="4" s="1"/>
  <c r="CX15" i="4" s="1"/>
  <c r="DE15" i="4" s="1"/>
  <c r="DL15" i="4" s="1"/>
  <c r="DS15" i="4" s="1"/>
  <c r="DZ15" i="4" s="1"/>
  <c r="EG15" i="4" s="1"/>
  <c r="BU15" i="4"/>
  <c r="BO15" i="4"/>
  <c r="BN15" i="4"/>
  <c r="BH15" i="4"/>
  <c r="BG15" i="4"/>
  <c r="A15" i="4"/>
  <c r="EQ14" i="4"/>
  <c r="EP14" i="4"/>
  <c r="EO14" i="4"/>
  <c r="EN14" i="4"/>
  <c r="EM14" i="4"/>
  <c r="EL14" i="4"/>
  <c r="EF14" i="4"/>
  <c r="DY14" i="4"/>
  <c r="DR14" i="4"/>
  <c r="DK14" i="4"/>
  <c r="DD14" i="4"/>
  <c r="CW14" i="4"/>
  <c r="CP14" i="4"/>
  <c r="CI14" i="4"/>
  <c r="CB14" i="4"/>
  <c r="BV14" i="4"/>
  <c r="CC14" i="4" s="1"/>
  <c r="CJ14" i="4" s="1"/>
  <c r="CQ14" i="4" s="1"/>
  <c r="CX14" i="4" s="1"/>
  <c r="DE14" i="4" s="1"/>
  <c r="DL14" i="4" s="1"/>
  <c r="DS14" i="4" s="1"/>
  <c r="DZ14" i="4" s="1"/>
  <c r="EG14" i="4" s="1"/>
  <c r="BU14" i="4"/>
  <c r="BO14" i="4"/>
  <c r="BN14" i="4"/>
  <c r="BH14" i="4"/>
  <c r="BG14" i="4"/>
  <c r="A14" i="4"/>
  <c r="EQ13" i="4"/>
  <c r="EP13" i="4"/>
  <c r="EO13" i="4"/>
  <c r="EN13" i="4"/>
  <c r="EM13" i="4"/>
  <c r="EL13" i="4"/>
  <c r="EF13" i="4"/>
  <c r="CT13" i="4"/>
  <c r="CW13" i="4" s="1"/>
  <c r="CP13" i="4"/>
  <c r="CI13" i="4"/>
  <c r="CB13" i="4"/>
  <c r="BV13" i="4"/>
  <c r="CC13" i="4" s="1"/>
  <c r="CJ13" i="4" s="1"/>
  <c r="CQ13" i="4" s="1"/>
  <c r="CX13" i="4" s="1"/>
  <c r="DE13" i="4" s="1"/>
  <c r="DL13" i="4" s="1"/>
  <c r="DS13" i="4" s="1"/>
  <c r="DZ13" i="4" s="1"/>
  <c r="EG13" i="4" s="1"/>
  <c r="BU13" i="4"/>
  <c r="BO13" i="4"/>
  <c r="BN13" i="4"/>
  <c r="BH13" i="4"/>
  <c r="BG13" i="4"/>
  <c r="A13" i="4"/>
  <c r="EQ12" i="4"/>
  <c r="EP12" i="4"/>
  <c r="EO12" i="4"/>
  <c r="EN12" i="4"/>
  <c r="EM12" i="4"/>
  <c r="EL12" i="4"/>
  <c r="EF12" i="4"/>
  <c r="DV12" i="4"/>
  <c r="DY12" i="4" s="1"/>
  <c r="DO12" i="4"/>
  <c r="DR12" i="4" s="1"/>
  <c r="DH12" i="4"/>
  <c r="DK12" i="4" s="1"/>
  <c r="DA12" i="4"/>
  <c r="DD12" i="4" s="1"/>
  <c r="CT12" i="4"/>
  <c r="CW12" i="4" s="1"/>
  <c r="CM12" i="4"/>
  <c r="CP12" i="4" s="1"/>
  <c r="CF12" i="4"/>
  <c r="CI12" i="4" s="1"/>
  <c r="BY12" i="4"/>
  <c r="CB12" i="4" s="1"/>
  <c r="BV12" i="4"/>
  <c r="CC12" i="4" s="1"/>
  <c r="CJ12" i="4" s="1"/>
  <c r="CQ12" i="4" s="1"/>
  <c r="CX12" i="4" s="1"/>
  <c r="DE12" i="4" s="1"/>
  <c r="DL12" i="4" s="1"/>
  <c r="DS12" i="4" s="1"/>
  <c r="DZ12" i="4" s="1"/>
  <c r="EG12" i="4" s="1"/>
  <c r="BR12" i="4"/>
  <c r="BU12" i="4" s="1"/>
  <c r="BO12" i="4"/>
  <c r="BK12" i="4"/>
  <c r="BN12" i="4" s="1"/>
  <c r="BH12" i="4"/>
  <c r="BD12" i="4"/>
  <c r="BG12" i="4" s="1"/>
  <c r="A12" i="4"/>
  <c r="EQ11" i="4"/>
  <c r="EP11" i="4"/>
  <c r="EO11" i="4"/>
  <c r="EN11" i="4"/>
  <c r="EM11" i="4"/>
  <c r="EL11" i="4"/>
  <c r="EF11" i="4"/>
  <c r="DY11" i="4"/>
  <c r="DR11" i="4"/>
  <c r="DK11" i="4"/>
  <c r="DD11" i="4"/>
  <c r="CW11" i="4"/>
  <c r="CP11" i="4"/>
  <c r="CI11" i="4"/>
  <c r="CB11" i="4"/>
  <c r="BV11" i="4"/>
  <c r="CC11" i="4" s="1"/>
  <c r="CJ11" i="4" s="1"/>
  <c r="CQ11" i="4" s="1"/>
  <c r="CX11" i="4" s="1"/>
  <c r="DE11" i="4" s="1"/>
  <c r="DL11" i="4" s="1"/>
  <c r="DS11" i="4" s="1"/>
  <c r="DZ11" i="4" s="1"/>
  <c r="EG11" i="4" s="1"/>
  <c r="BU11" i="4"/>
  <c r="BO11" i="4"/>
  <c r="BN11" i="4"/>
  <c r="BH11" i="4"/>
  <c r="BG11" i="4"/>
  <c r="A11" i="4"/>
  <c r="EQ10" i="4"/>
  <c r="EP10" i="4"/>
  <c r="EO10" i="4"/>
  <c r="EN10" i="4"/>
  <c r="EM10" i="4"/>
  <c r="EL10" i="4"/>
  <c r="EF10" i="4"/>
  <c r="DY10" i="4"/>
  <c r="DR10" i="4"/>
  <c r="DK10" i="4"/>
  <c r="DD10" i="4"/>
  <c r="CW10" i="4"/>
  <c r="CP10" i="4"/>
  <c r="CI10" i="4"/>
  <c r="CB10" i="4"/>
  <c r="BV10" i="4"/>
  <c r="CC10" i="4" s="1"/>
  <c r="CJ10" i="4" s="1"/>
  <c r="CQ10" i="4" s="1"/>
  <c r="CX10" i="4" s="1"/>
  <c r="DE10" i="4" s="1"/>
  <c r="DL10" i="4" s="1"/>
  <c r="DS10" i="4" s="1"/>
  <c r="DZ10" i="4" s="1"/>
  <c r="EG10" i="4" s="1"/>
  <c r="BU10" i="4"/>
  <c r="BO10" i="4"/>
  <c r="BN10" i="4"/>
  <c r="BH10" i="4"/>
  <c r="BG10" i="4"/>
  <c r="A10" i="4"/>
  <c r="EQ9" i="4"/>
  <c r="EP9" i="4"/>
  <c r="EO9" i="4"/>
  <c r="EN9" i="4"/>
  <c r="EM9" i="4"/>
  <c r="EL9" i="4"/>
  <c r="EF9" i="4"/>
  <c r="DY9" i="4"/>
  <c r="DR9" i="4"/>
  <c r="DK9" i="4"/>
  <c r="DD9" i="4"/>
  <c r="CW9" i="4"/>
  <c r="CP9" i="4"/>
  <c r="CI9" i="4"/>
  <c r="CB9" i="4"/>
  <c r="BV9" i="4"/>
  <c r="CC9" i="4" s="1"/>
  <c r="CJ9" i="4" s="1"/>
  <c r="CQ9" i="4" s="1"/>
  <c r="CX9" i="4" s="1"/>
  <c r="DE9" i="4" s="1"/>
  <c r="DL9" i="4" s="1"/>
  <c r="DS9" i="4" s="1"/>
  <c r="DZ9" i="4" s="1"/>
  <c r="EG9" i="4" s="1"/>
  <c r="BU9" i="4"/>
  <c r="BO9" i="4"/>
  <c r="BN9" i="4"/>
  <c r="BH9" i="4"/>
  <c r="BG9" i="4"/>
  <c r="A9" i="4"/>
  <c r="EQ8" i="4"/>
  <c r="EP8" i="4"/>
  <c r="EO8" i="4"/>
  <c r="EN8" i="4"/>
  <c r="EM8" i="4"/>
  <c r="EL8" i="4"/>
  <c r="EF8" i="4"/>
  <c r="DY8" i="4"/>
  <c r="DR8" i="4"/>
  <c r="DK8" i="4"/>
  <c r="DD8" i="4"/>
  <c r="CW8" i="4"/>
  <c r="CP8" i="4"/>
  <c r="CI8" i="4"/>
  <c r="CB8" i="4"/>
  <c r="BV8" i="4"/>
  <c r="CC8" i="4" s="1"/>
  <c r="CJ8" i="4" s="1"/>
  <c r="CQ8" i="4" s="1"/>
  <c r="CX8" i="4" s="1"/>
  <c r="DE8" i="4" s="1"/>
  <c r="DL8" i="4" s="1"/>
  <c r="DS8" i="4" s="1"/>
  <c r="DZ8" i="4" s="1"/>
  <c r="EG8" i="4" s="1"/>
  <c r="BU8" i="4"/>
  <c r="BO8" i="4"/>
  <c r="BN8" i="4"/>
  <c r="BH8" i="4"/>
  <c r="BG8" i="4"/>
  <c r="A8" i="4"/>
  <c r="EQ7" i="4"/>
  <c r="EP7" i="4"/>
  <c r="EO7" i="4"/>
  <c r="EN7" i="4"/>
  <c r="EM7" i="4"/>
  <c r="EL7" i="4"/>
  <c r="EF7" i="4"/>
  <c r="DY7" i="4"/>
  <c r="DR7" i="4"/>
  <c r="DK7" i="4"/>
  <c r="DD7" i="4"/>
  <c r="CW7" i="4"/>
  <c r="CP7" i="4"/>
  <c r="CI7" i="4"/>
  <c r="CB7" i="4"/>
  <c r="BU7" i="4"/>
  <c r="BN7" i="4"/>
  <c r="BH7" i="4"/>
  <c r="BO7" i="4" s="1"/>
  <c r="BV7" i="4" s="1"/>
  <c r="CC7" i="4" s="1"/>
  <c r="CJ7" i="4" s="1"/>
  <c r="CQ7" i="4" s="1"/>
  <c r="CX7" i="4" s="1"/>
  <c r="DE7" i="4" s="1"/>
  <c r="DL7" i="4" s="1"/>
  <c r="DS7" i="4" s="1"/>
  <c r="DZ7" i="4" s="1"/>
  <c r="EG7" i="4" s="1"/>
  <c r="BG7" i="4"/>
  <c r="A7" i="4"/>
  <c r="EQ6" i="4"/>
  <c r="EP6" i="4"/>
  <c r="EO6" i="4"/>
  <c r="EN6" i="4"/>
  <c r="EM6" i="4"/>
  <c r="EL6" i="4"/>
  <c r="EF6" i="4"/>
  <c r="DY6" i="4"/>
  <c r="DR6" i="4"/>
  <c r="DK6" i="4"/>
  <c r="DD6" i="4"/>
  <c r="CW6" i="4"/>
  <c r="CP6" i="4"/>
  <c r="CI6" i="4"/>
  <c r="CB6" i="4"/>
  <c r="BU6" i="4"/>
  <c r="BN6" i="4"/>
  <c r="BH6" i="4"/>
  <c r="BO6" i="4" s="1"/>
  <c r="BV6" i="4" s="1"/>
  <c r="CC6" i="4" s="1"/>
  <c r="CJ6" i="4" s="1"/>
  <c r="CQ6" i="4" s="1"/>
  <c r="CX6" i="4" s="1"/>
  <c r="DE6" i="4" s="1"/>
  <c r="DL6" i="4" s="1"/>
  <c r="DS6" i="4" s="1"/>
  <c r="DZ6" i="4" s="1"/>
  <c r="EG6" i="4" s="1"/>
  <c r="BG6" i="4"/>
  <c r="A6" i="4"/>
  <c r="EQ5" i="4"/>
  <c r="EP5" i="4"/>
  <c r="EO5" i="4"/>
  <c r="EN5" i="4"/>
  <c r="EM5" i="4"/>
  <c r="EL5" i="4"/>
  <c r="EF5" i="4"/>
  <c r="DY5" i="4"/>
  <c r="DR5" i="4"/>
  <c r="DK5" i="4"/>
  <c r="DD5" i="4"/>
  <c r="CW5" i="4"/>
  <c r="CP5" i="4"/>
  <c r="CI5" i="4"/>
  <c r="CB5" i="4"/>
  <c r="BU5" i="4"/>
  <c r="BN5" i="4"/>
  <c r="BH5" i="4"/>
  <c r="BO5" i="4" s="1"/>
  <c r="BV5" i="4" s="1"/>
  <c r="CC5" i="4" s="1"/>
  <c r="CJ5" i="4" s="1"/>
  <c r="CQ5" i="4" s="1"/>
  <c r="CX5" i="4" s="1"/>
  <c r="DE5" i="4" s="1"/>
  <c r="DL5" i="4" s="1"/>
  <c r="DS5" i="4" s="1"/>
  <c r="DZ5" i="4" s="1"/>
  <c r="EG5" i="4" s="1"/>
  <c r="BG5" i="4"/>
  <c r="A5" i="4"/>
  <c r="EQ4" i="4"/>
  <c r="EP4" i="4"/>
  <c r="EO4" i="4"/>
  <c r="EN4" i="4"/>
  <c r="EM4" i="4"/>
  <c r="EL4" i="4"/>
  <c r="EF4" i="4"/>
  <c r="DY4" i="4"/>
  <c r="DR4" i="4"/>
  <c r="DK4" i="4"/>
  <c r="DD4" i="4"/>
  <c r="CW4" i="4"/>
  <c r="CP4" i="4"/>
  <c r="CI4" i="4"/>
  <c r="CB4" i="4"/>
  <c r="BU4" i="4"/>
  <c r="BO4" i="4"/>
  <c r="BV4" i="4" s="1"/>
  <c r="CC4" i="4" s="1"/>
  <c r="CJ4" i="4" s="1"/>
  <c r="CQ4" i="4" s="1"/>
  <c r="CX4" i="4" s="1"/>
  <c r="DE4" i="4" s="1"/>
  <c r="DL4" i="4" s="1"/>
  <c r="DS4" i="4" s="1"/>
  <c r="DZ4" i="4" s="1"/>
  <c r="EG4" i="4" s="1"/>
  <c r="BN4" i="4"/>
  <c r="BH4" i="4"/>
  <c r="BG4" i="4"/>
  <c r="A4" i="4"/>
  <c r="EQ170" i="3"/>
  <c r="EP170" i="3"/>
  <c r="EO170" i="3"/>
  <c r="EN170" i="3"/>
  <c r="EM170" i="3"/>
  <c r="EL170" i="3"/>
  <c r="EF169" i="3"/>
  <c r="DY169" i="3"/>
  <c r="DR169" i="3"/>
  <c r="DK169" i="3"/>
  <c r="DD169" i="3"/>
  <c r="CW169" i="3"/>
  <c r="CP169" i="3"/>
  <c r="CI169" i="3"/>
  <c r="CB169" i="3"/>
  <c r="BU169" i="3"/>
  <c r="BO169" i="3"/>
  <c r="BV169" i="3" s="1"/>
  <c r="CC169" i="3" s="1"/>
  <c r="CJ169" i="3" s="1"/>
  <c r="CQ169" i="3" s="1"/>
  <c r="CX169" i="3" s="1"/>
  <c r="DE169" i="3" s="1"/>
  <c r="DL169" i="3" s="1"/>
  <c r="DS169" i="3" s="1"/>
  <c r="DZ169" i="3" s="1"/>
  <c r="EG169" i="3" s="1"/>
  <c r="BN169" i="3"/>
  <c r="BH169" i="3"/>
  <c r="BG169" i="3"/>
  <c r="A169" i="3"/>
  <c r="EF168" i="3"/>
  <c r="DY168" i="3"/>
  <c r="DR168" i="3"/>
  <c r="DK168" i="3"/>
  <c r="DD168" i="3"/>
  <c r="CW168" i="3"/>
  <c r="CP168" i="3"/>
  <c r="CI168" i="3"/>
  <c r="CB168" i="3"/>
  <c r="BU168" i="3"/>
  <c r="BN168" i="3"/>
  <c r="BH168" i="3"/>
  <c r="BO168" i="3" s="1"/>
  <c r="BV168" i="3" s="1"/>
  <c r="CC168" i="3" s="1"/>
  <c r="CJ168" i="3" s="1"/>
  <c r="CQ168" i="3" s="1"/>
  <c r="CX168" i="3" s="1"/>
  <c r="DE168" i="3" s="1"/>
  <c r="DL168" i="3" s="1"/>
  <c r="DS168" i="3" s="1"/>
  <c r="DZ168" i="3" s="1"/>
  <c r="EG168" i="3" s="1"/>
  <c r="BG168" i="3"/>
  <c r="A168" i="3"/>
  <c r="EF167" i="3"/>
  <c r="DY167" i="3"/>
  <c r="DR167" i="3"/>
  <c r="DK167" i="3"/>
  <c r="DD167" i="3"/>
  <c r="CW167" i="3"/>
  <c r="CP167" i="3"/>
  <c r="CI167" i="3"/>
  <c r="CB167" i="3"/>
  <c r="BU167" i="3"/>
  <c r="BO167" i="3"/>
  <c r="BV167" i="3" s="1"/>
  <c r="CC167" i="3" s="1"/>
  <c r="CJ167" i="3" s="1"/>
  <c r="CQ167" i="3" s="1"/>
  <c r="CX167" i="3" s="1"/>
  <c r="DE167" i="3" s="1"/>
  <c r="DL167" i="3" s="1"/>
  <c r="DS167" i="3" s="1"/>
  <c r="DZ167" i="3" s="1"/>
  <c r="EG167" i="3" s="1"/>
  <c r="BN167" i="3"/>
  <c r="BH167" i="3"/>
  <c r="BG167" i="3"/>
  <c r="A167" i="3"/>
  <c r="EF166" i="3"/>
  <c r="DY166" i="3"/>
  <c r="DR166" i="3"/>
  <c r="DK166" i="3"/>
  <c r="DD166" i="3"/>
  <c r="CW166" i="3"/>
  <c r="CP166" i="3"/>
  <c r="CI166" i="3"/>
  <c r="CB166" i="3"/>
  <c r="BU166" i="3"/>
  <c r="BN166" i="3"/>
  <c r="BH166" i="3"/>
  <c r="BO166" i="3" s="1"/>
  <c r="BV166" i="3" s="1"/>
  <c r="CC166" i="3" s="1"/>
  <c r="CJ166" i="3" s="1"/>
  <c r="CQ166" i="3" s="1"/>
  <c r="CX166" i="3" s="1"/>
  <c r="DE166" i="3" s="1"/>
  <c r="DL166" i="3" s="1"/>
  <c r="DS166" i="3" s="1"/>
  <c r="DZ166" i="3" s="1"/>
  <c r="EG166" i="3" s="1"/>
  <c r="BG166" i="3"/>
  <c r="A166" i="3"/>
  <c r="EF165" i="3"/>
  <c r="DY165" i="3"/>
  <c r="DR165" i="3"/>
  <c r="DK165" i="3"/>
  <c r="DD165" i="3"/>
  <c r="CW165" i="3"/>
  <c r="CP165" i="3"/>
  <c r="CI165" i="3"/>
  <c r="CB165" i="3"/>
  <c r="BU165" i="3"/>
  <c r="BN165" i="3"/>
  <c r="BH165" i="3"/>
  <c r="BO165" i="3" s="1"/>
  <c r="BV165" i="3" s="1"/>
  <c r="CC165" i="3" s="1"/>
  <c r="CJ165" i="3" s="1"/>
  <c r="CQ165" i="3" s="1"/>
  <c r="CX165" i="3" s="1"/>
  <c r="DE165" i="3" s="1"/>
  <c r="DL165" i="3" s="1"/>
  <c r="DS165" i="3" s="1"/>
  <c r="DZ165" i="3" s="1"/>
  <c r="EG165" i="3" s="1"/>
  <c r="BG165" i="3"/>
  <c r="A165" i="3"/>
  <c r="EF164" i="3"/>
  <c r="DY164" i="3"/>
  <c r="DR164" i="3"/>
  <c r="DK164" i="3"/>
  <c r="DD164" i="3"/>
  <c r="CW164" i="3"/>
  <c r="CP164" i="3"/>
  <c r="CI164" i="3"/>
  <c r="CB164" i="3"/>
  <c r="BU164" i="3"/>
  <c r="BO164" i="3"/>
  <c r="BV164" i="3" s="1"/>
  <c r="CC164" i="3" s="1"/>
  <c r="CJ164" i="3" s="1"/>
  <c r="CQ164" i="3" s="1"/>
  <c r="CX164" i="3" s="1"/>
  <c r="DE164" i="3" s="1"/>
  <c r="DL164" i="3" s="1"/>
  <c r="DS164" i="3" s="1"/>
  <c r="DZ164" i="3" s="1"/>
  <c r="EG164" i="3" s="1"/>
  <c r="BN164" i="3"/>
  <c r="BH164" i="3"/>
  <c r="BG164" i="3"/>
  <c r="A164" i="3"/>
  <c r="EF163" i="3"/>
  <c r="DY163" i="3"/>
  <c r="DR163" i="3"/>
  <c r="DK163" i="3"/>
  <c r="DD163" i="3"/>
  <c r="CW163" i="3"/>
  <c r="CP163" i="3"/>
  <c r="CI163" i="3"/>
  <c r="CB163" i="3"/>
  <c r="BU163" i="3"/>
  <c r="BO163" i="3"/>
  <c r="BV163" i="3" s="1"/>
  <c r="CC163" i="3" s="1"/>
  <c r="CJ163" i="3" s="1"/>
  <c r="CQ163" i="3" s="1"/>
  <c r="CX163" i="3" s="1"/>
  <c r="DE163" i="3" s="1"/>
  <c r="DL163" i="3" s="1"/>
  <c r="DS163" i="3" s="1"/>
  <c r="DZ163" i="3" s="1"/>
  <c r="EG163" i="3" s="1"/>
  <c r="BN163" i="3"/>
  <c r="BH163" i="3"/>
  <c r="BG163" i="3"/>
  <c r="A163" i="3"/>
  <c r="EF162" i="3"/>
  <c r="DY162" i="3"/>
  <c r="DR162" i="3"/>
  <c r="DK162" i="3"/>
  <c r="DD162" i="3"/>
  <c r="CW162" i="3"/>
  <c r="CP162" i="3"/>
  <c r="CI162" i="3"/>
  <c r="CB162" i="3"/>
  <c r="BU162" i="3"/>
  <c r="BO162" i="3"/>
  <c r="BV162" i="3" s="1"/>
  <c r="CC162" i="3" s="1"/>
  <c r="CJ162" i="3" s="1"/>
  <c r="CQ162" i="3" s="1"/>
  <c r="CX162" i="3" s="1"/>
  <c r="DE162" i="3" s="1"/>
  <c r="DL162" i="3" s="1"/>
  <c r="DS162" i="3" s="1"/>
  <c r="DZ162" i="3" s="1"/>
  <c r="EG162" i="3" s="1"/>
  <c r="BN162" i="3"/>
  <c r="BH162" i="3"/>
  <c r="BG162" i="3"/>
  <c r="A162" i="3"/>
  <c r="EF161" i="3"/>
  <c r="DY161" i="3"/>
  <c r="DR161" i="3"/>
  <c r="DK161" i="3"/>
  <c r="DD161" i="3"/>
  <c r="CW161" i="3"/>
  <c r="CP161" i="3"/>
  <c r="CI161" i="3"/>
  <c r="CB161" i="3"/>
  <c r="BU161" i="3"/>
  <c r="BO161" i="3"/>
  <c r="BV161" i="3" s="1"/>
  <c r="CC161" i="3" s="1"/>
  <c r="CJ161" i="3" s="1"/>
  <c r="CQ161" i="3" s="1"/>
  <c r="CX161" i="3" s="1"/>
  <c r="DE161" i="3" s="1"/>
  <c r="DL161" i="3" s="1"/>
  <c r="DS161" i="3" s="1"/>
  <c r="DZ161" i="3" s="1"/>
  <c r="EG161" i="3" s="1"/>
  <c r="BN161" i="3"/>
  <c r="BH161" i="3"/>
  <c r="BG161" i="3"/>
  <c r="A161" i="3"/>
  <c r="EF160" i="3"/>
  <c r="DY160" i="3"/>
  <c r="DR160" i="3"/>
  <c r="DK160" i="3"/>
  <c r="DD160" i="3"/>
  <c r="CW160" i="3"/>
  <c r="CP160" i="3"/>
  <c r="CI160" i="3"/>
  <c r="CB160" i="3"/>
  <c r="BU160" i="3"/>
  <c r="BN160" i="3"/>
  <c r="BH160" i="3"/>
  <c r="BO160" i="3" s="1"/>
  <c r="BV160" i="3" s="1"/>
  <c r="CC160" i="3" s="1"/>
  <c r="CJ160" i="3" s="1"/>
  <c r="CQ160" i="3" s="1"/>
  <c r="CX160" i="3" s="1"/>
  <c r="DE160" i="3" s="1"/>
  <c r="DL160" i="3" s="1"/>
  <c r="DS160" i="3" s="1"/>
  <c r="DZ160" i="3" s="1"/>
  <c r="EG160" i="3" s="1"/>
  <c r="BG160" i="3"/>
  <c r="A160" i="3"/>
  <c r="EF159" i="3"/>
  <c r="DY159" i="3"/>
  <c r="DR159" i="3"/>
  <c r="DK159" i="3"/>
  <c r="DD159" i="3"/>
  <c r="CW159" i="3"/>
  <c r="CP159" i="3"/>
  <c r="CI159" i="3"/>
  <c r="CB159" i="3"/>
  <c r="BU159" i="3"/>
  <c r="BN159" i="3"/>
  <c r="BH159" i="3"/>
  <c r="BO159" i="3" s="1"/>
  <c r="BV159" i="3" s="1"/>
  <c r="CC159" i="3" s="1"/>
  <c r="CJ159" i="3" s="1"/>
  <c r="CQ159" i="3" s="1"/>
  <c r="CX159" i="3" s="1"/>
  <c r="DE159" i="3" s="1"/>
  <c r="DL159" i="3" s="1"/>
  <c r="DS159" i="3" s="1"/>
  <c r="DZ159" i="3" s="1"/>
  <c r="EG159" i="3" s="1"/>
  <c r="BG159" i="3"/>
  <c r="A159" i="3"/>
  <c r="EF158" i="3"/>
  <c r="DY158" i="3"/>
  <c r="DR158" i="3"/>
  <c r="DK158" i="3"/>
  <c r="DD158" i="3"/>
  <c r="CW158" i="3"/>
  <c r="CP158" i="3"/>
  <c r="CI158" i="3"/>
  <c r="CB158" i="3"/>
  <c r="BU158" i="3"/>
  <c r="BN158" i="3"/>
  <c r="BH158" i="3"/>
  <c r="BO158" i="3" s="1"/>
  <c r="BV158" i="3" s="1"/>
  <c r="CC158" i="3" s="1"/>
  <c r="CJ158" i="3" s="1"/>
  <c r="CQ158" i="3" s="1"/>
  <c r="CX158" i="3" s="1"/>
  <c r="DE158" i="3" s="1"/>
  <c r="DL158" i="3" s="1"/>
  <c r="DS158" i="3" s="1"/>
  <c r="DZ158" i="3" s="1"/>
  <c r="EG158" i="3" s="1"/>
  <c r="BG158" i="3"/>
  <c r="A158" i="3"/>
  <c r="EF157" i="3"/>
  <c r="DY157" i="3"/>
  <c r="DR157" i="3"/>
  <c r="DK157" i="3"/>
  <c r="DD157" i="3"/>
  <c r="CW157" i="3"/>
  <c r="CP157" i="3"/>
  <c r="CI157" i="3"/>
  <c r="CB157" i="3"/>
  <c r="BU157" i="3"/>
  <c r="BN157" i="3"/>
  <c r="BH157" i="3"/>
  <c r="BO157" i="3" s="1"/>
  <c r="BV157" i="3" s="1"/>
  <c r="CC157" i="3" s="1"/>
  <c r="CJ157" i="3" s="1"/>
  <c r="CQ157" i="3" s="1"/>
  <c r="CX157" i="3" s="1"/>
  <c r="DE157" i="3" s="1"/>
  <c r="DL157" i="3" s="1"/>
  <c r="DS157" i="3" s="1"/>
  <c r="DZ157" i="3" s="1"/>
  <c r="EG157" i="3" s="1"/>
  <c r="BG157" i="3"/>
  <c r="A157" i="3"/>
  <c r="EF156" i="3"/>
  <c r="DY156" i="3"/>
  <c r="DR156" i="3"/>
  <c r="DK156" i="3"/>
  <c r="DD156" i="3"/>
  <c r="CW156" i="3"/>
  <c r="CP156" i="3"/>
  <c r="CI156" i="3"/>
  <c r="CB156" i="3"/>
  <c r="BV156" i="3"/>
  <c r="CC156" i="3" s="1"/>
  <c r="CJ156" i="3" s="1"/>
  <c r="CQ156" i="3" s="1"/>
  <c r="CX156" i="3" s="1"/>
  <c r="DE156" i="3" s="1"/>
  <c r="DL156" i="3" s="1"/>
  <c r="DS156" i="3" s="1"/>
  <c r="DZ156" i="3" s="1"/>
  <c r="EG156" i="3" s="1"/>
  <c r="BU156" i="3"/>
  <c r="BN156" i="3"/>
  <c r="BH156" i="3"/>
  <c r="BO156" i="3" s="1"/>
  <c r="BG156" i="3"/>
  <c r="A156" i="3"/>
  <c r="EF155" i="3"/>
  <c r="DY155" i="3"/>
  <c r="DR155" i="3"/>
  <c r="DK155" i="3"/>
  <c r="DD155" i="3"/>
  <c r="CW155" i="3"/>
  <c r="CP155" i="3"/>
  <c r="CI155" i="3"/>
  <c r="CB155" i="3"/>
  <c r="BV155" i="3"/>
  <c r="CC155" i="3" s="1"/>
  <c r="CJ155" i="3" s="1"/>
  <c r="CQ155" i="3" s="1"/>
  <c r="CX155" i="3" s="1"/>
  <c r="DE155" i="3" s="1"/>
  <c r="DL155" i="3" s="1"/>
  <c r="DS155" i="3" s="1"/>
  <c r="DZ155" i="3" s="1"/>
  <c r="EG155" i="3" s="1"/>
  <c r="BU155" i="3"/>
  <c r="BO155" i="3"/>
  <c r="BN155" i="3"/>
  <c r="BH155" i="3"/>
  <c r="BG155" i="3"/>
  <c r="A155" i="3"/>
  <c r="EF154" i="3"/>
  <c r="DY154" i="3"/>
  <c r="DR154" i="3"/>
  <c r="DK154" i="3"/>
  <c r="DD154" i="3"/>
  <c r="CW154" i="3"/>
  <c r="CP154" i="3"/>
  <c r="CI154" i="3"/>
  <c r="CC154" i="3"/>
  <c r="CJ154" i="3" s="1"/>
  <c r="CQ154" i="3" s="1"/>
  <c r="CX154" i="3" s="1"/>
  <c r="DE154" i="3" s="1"/>
  <c r="DL154" i="3" s="1"/>
  <c r="DS154" i="3" s="1"/>
  <c r="DZ154" i="3" s="1"/>
  <c r="EG154" i="3" s="1"/>
  <c r="CB154" i="3"/>
  <c r="BV154" i="3"/>
  <c r="BU154" i="3"/>
  <c r="BO154" i="3"/>
  <c r="BN154" i="3"/>
  <c r="BH154" i="3"/>
  <c r="BG154" i="3"/>
  <c r="A154" i="3"/>
  <c r="EF153" i="3"/>
  <c r="DY153" i="3"/>
  <c r="DR153" i="3"/>
  <c r="DK153" i="3"/>
  <c r="DD153" i="3"/>
  <c r="CW153" i="3"/>
  <c r="CP153" i="3"/>
  <c r="CI153" i="3"/>
  <c r="CB153" i="3"/>
  <c r="BV153" i="3"/>
  <c r="CC153" i="3" s="1"/>
  <c r="CJ153" i="3" s="1"/>
  <c r="CQ153" i="3" s="1"/>
  <c r="CX153" i="3" s="1"/>
  <c r="DE153" i="3" s="1"/>
  <c r="DL153" i="3" s="1"/>
  <c r="DS153" i="3" s="1"/>
  <c r="DZ153" i="3" s="1"/>
  <c r="EG153" i="3" s="1"/>
  <c r="BU153" i="3"/>
  <c r="BO153" i="3"/>
  <c r="BN153" i="3"/>
  <c r="BH153" i="3"/>
  <c r="BG153" i="3"/>
  <c r="A153" i="3"/>
  <c r="EF152" i="3"/>
  <c r="DY152" i="3"/>
  <c r="DR152" i="3"/>
  <c r="DK152" i="3"/>
  <c r="DD152" i="3"/>
  <c r="CW152" i="3"/>
  <c r="CP152" i="3"/>
  <c r="CI152" i="3"/>
  <c r="CB152" i="3"/>
  <c r="BV152" i="3"/>
  <c r="CC152" i="3" s="1"/>
  <c r="CJ152" i="3" s="1"/>
  <c r="CQ152" i="3" s="1"/>
  <c r="CX152" i="3" s="1"/>
  <c r="DE152" i="3" s="1"/>
  <c r="DL152" i="3" s="1"/>
  <c r="DS152" i="3" s="1"/>
  <c r="DZ152" i="3" s="1"/>
  <c r="EG152" i="3" s="1"/>
  <c r="BU152" i="3"/>
  <c r="BO152" i="3"/>
  <c r="BN152" i="3"/>
  <c r="BH152" i="3"/>
  <c r="BG152" i="3"/>
  <c r="A152" i="3"/>
  <c r="EF151" i="3"/>
  <c r="DY151" i="3"/>
  <c r="DR151" i="3"/>
  <c r="DK151" i="3"/>
  <c r="DD151" i="3"/>
  <c r="CW151" i="3"/>
  <c r="CP151" i="3"/>
  <c r="CI151" i="3"/>
  <c r="CB151" i="3"/>
  <c r="BV151" i="3"/>
  <c r="CC151" i="3" s="1"/>
  <c r="CJ151" i="3" s="1"/>
  <c r="CQ151" i="3" s="1"/>
  <c r="CX151" i="3" s="1"/>
  <c r="DE151" i="3" s="1"/>
  <c r="DL151" i="3" s="1"/>
  <c r="DS151" i="3" s="1"/>
  <c r="DZ151" i="3" s="1"/>
  <c r="EG151" i="3" s="1"/>
  <c r="BU151" i="3"/>
  <c r="BO151" i="3"/>
  <c r="BN151" i="3"/>
  <c r="BH151" i="3"/>
  <c r="BG151" i="3"/>
  <c r="A151" i="3"/>
  <c r="EF150" i="3"/>
  <c r="DY150" i="3"/>
  <c r="DR150" i="3"/>
  <c r="DK150" i="3"/>
  <c r="DD150" i="3"/>
  <c r="CW150" i="3"/>
  <c r="CP150" i="3"/>
  <c r="CI150" i="3"/>
  <c r="CB150" i="3"/>
  <c r="BV150" i="3"/>
  <c r="CC150" i="3" s="1"/>
  <c r="CJ150" i="3" s="1"/>
  <c r="CQ150" i="3" s="1"/>
  <c r="CX150" i="3" s="1"/>
  <c r="DE150" i="3" s="1"/>
  <c r="DL150" i="3" s="1"/>
  <c r="DS150" i="3" s="1"/>
  <c r="DZ150" i="3" s="1"/>
  <c r="EG150" i="3" s="1"/>
  <c r="BU150" i="3"/>
  <c r="BO150" i="3"/>
  <c r="BN150" i="3"/>
  <c r="BH150" i="3"/>
  <c r="BG150" i="3"/>
  <c r="A150" i="3"/>
  <c r="EF149" i="3"/>
  <c r="DY149" i="3"/>
  <c r="DR149" i="3"/>
  <c r="DK149" i="3"/>
  <c r="DD149" i="3"/>
  <c r="CW149" i="3"/>
  <c r="CP149" i="3"/>
  <c r="CI149" i="3"/>
  <c r="CB149" i="3"/>
  <c r="BV149" i="3"/>
  <c r="CC149" i="3" s="1"/>
  <c r="CJ149" i="3" s="1"/>
  <c r="CQ149" i="3" s="1"/>
  <c r="CX149" i="3" s="1"/>
  <c r="DE149" i="3" s="1"/>
  <c r="DL149" i="3" s="1"/>
  <c r="DS149" i="3" s="1"/>
  <c r="DZ149" i="3" s="1"/>
  <c r="EG149" i="3" s="1"/>
  <c r="BU149" i="3"/>
  <c r="BO149" i="3"/>
  <c r="BN149" i="3"/>
  <c r="BH149" i="3"/>
  <c r="BG149" i="3"/>
  <c r="A149" i="3"/>
  <c r="EF148" i="3"/>
  <c r="DY148" i="3"/>
  <c r="DR148" i="3"/>
  <c r="DK148" i="3"/>
  <c r="DD148" i="3"/>
  <c r="CW148" i="3"/>
  <c r="CP148" i="3"/>
  <c r="CI148" i="3"/>
  <c r="CB148" i="3"/>
  <c r="BV148" i="3"/>
  <c r="CC148" i="3" s="1"/>
  <c r="CJ148" i="3" s="1"/>
  <c r="CQ148" i="3" s="1"/>
  <c r="CX148" i="3" s="1"/>
  <c r="DE148" i="3" s="1"/>
  <c r="DL148" i="3" s="1"/>
  <c r="DS148" i="3" s="1"/>
  <c r="DZ148" i="3" s="1"/>
  <c r="EG148" i="3" s="1"/>
  <c r="BU148" i="3"/>
  <c r="BN148" i="3"/>
  <c r="BH148" i="3"/>
  <c r="BO148" i="3" s="1"/>
  <c r="BG148" i="3"/>
  <c r="A148" i="3"/>
  <c r="EF147" i="3"/>
  <c r="DY147" i="3"/>
  <c r="DR147" i="3"/>
  <c r="DK147" i="3"/>
  <c r="DD147" i="3"/>
  <c r="CW147" i="3"/>
  <c r="CP147" i="3"/>
  <c r="CI147" i="3"/>
  <c r="CB147" i="3"/>
  <c r="BV147" i="3"/>
  <c r="CC147" i="3" s="1"/>
  <c r="CJ147" i="3" s="1"/>
  <c r="CQ147" i="3" s="1"/>
  <c r="CX147" i="3" s="1"/>
  <c r="DE147" i="3" s="1"/>
  <c r="DL147" i="3" s="1"/>
  <c r="DS147" i="3" s="1"/>
  <c r="DZ147" i="3" s="1"/>
  <c r="EG147" i="3" s="1"/>
  <c r="BU147" i="3"/>
  <c r="BN147" i="3"/>
  <c r="BH147" i="3"/>
  <c r="BO147" i="3" s="1"/>
  <c r="BG147" i="3"/>
  <c r="A147" i="3"/>
  <c r="EF146" i="3"/>
  <c r="DY146" i="3"/>
  <c r="DR146" i="3"/>
  <c r="DK146" i="3"/>
  <c r="DD146" i="3"/>
  <c r="CW146" i="3"/>
  <c r="CP146" i="3"/>
  <c r="CI146" i="3"/>
  <c r="CB146" i="3"/>
  <c r="BV146" i="3"/>
  <c r="CC146" i="3" s="1"/>
  <c r="CJ146" i="3" s="1"/>
  <c r="CQ146" i="3" s="1"/>
  <c r="CX146" i="3" s="1"/>
  <c r="DE146" i="3" s="1"/>
  <c r="DL146" i="3" s="1"/>
  <c r="DS146" i="3" s="1"/>
  <c r="DZ146" i="3" s="1"/>
  <c r="EG146" i="3" s="1"/>
  <c r="BU146" i="3"/>
  <c r="BN146" i="3"/>
  <c r="BH146" i="3"/>
  <c r="BO146" i="3" s="1"/>
  <c r="BG146" i="3"/>
  <c r="A146" i="3"/>
  <c r="EF145" i="3"/>
  <c r="DY145" i="3"/>
  <c r="DR145" i="3"/>
  <c r="DK145" i="3"/>
  <c r="DD145" i="3"/>
  <c r="CW145" i="3"/>
  <c r="CP145" i="3"/>
  <c r="CI145" i="3"/>
  <c r="CB145" i="3"/>
  <c r="BV145" i="3"/>
  <c r="CC145" i="3" s="1"/>
  <c r="CJ145" i="3" s="1"/>
  <c r="CQ145" i="3" s="1"/>
  <c r="CX145" i="3" s="1"/>
  <c r="DE145" i="3" s="1"/>
  <c r="DL145" i="3" s="1"/>
  <c r="DS145" i="3" s="1"/>
  <c r="DZ145" i="3" s="1"/>
  <c r="EG145" i="3" s="1"/>
  <c r="BU145" i="3"/>
  <c r="BN145" i="3"/>
  <c r="BH145" i="3"/>
  <c r="BO145" i="3" s="1"/>
  <c r="BG145" i="3"/>
  <c r="A145" i="3"/>
  <c r="EF144" i="3"/>
  <c r="DY144" i="3"/>
  <c r="DR144" i="3"/>
  <c r="DK144" i="3"/>
  <c r="DD144" i="3"/>
  <c r="CW144" i="3"/>
  <c r="CP144" i="3"/>
  <c r="CI144" i="3"/>
  <c r="CC144" i="3"/>
  <c r="CJ144" i="3" s="1"/>
  <c r="CQ144" i="3" s="1"/>
  <c r="CX144" i="3" s="1"/>
  <c r="DE144" i="3" s="1"/>
  <c r="DL144" i="3" s="1"/>
  <c r="DS144" i="3" s="1"/>
  <c r="DZ144" i="3" s="1"/>
  <c r="EG144" i="3" s="1"/>
  <c r="CB144" i="3"/>
  <c r="BV144" i="3"/>
  <c r="BU144" i="3"/>
  <c r="BN144" i="3"/>
  <c r="BH144" i="3"/>
  <c r="BO144" i="3" s="1"/>
  <c r="BG144" i="3"/>
  <c r="A144" i="3"/>
  <c r="EF143" i="3"/>
  <c r="DY143" i="3"/>
  <c r="DR143" i="3"/>
  <c r="DK143" i="3"/>
  <c r="DD143" i="3"/>
  <c r="CW143" i="3"/>
  <c r="CP143" i="3"/>
  <c r="CI143" i="3"/>
  <c r="CB143" i="3"/>
  <c r="BV143" i="3"/>
  <c r="CC143" i="3" s="1"/>
  <c r="CJ143" i="3" s="1"/>
  <c r="CQ143" i="3" s="1"/>
  <c r="CX143" i="3" s="1"/>
  <c r="DE143" i="3" s="1"/>
  <c r="DL143" i="3" s="1"/>
  <c r="DS143" i="3" s="1"/>
  <c r="DZ143" i="3" s="1"/>
  <c r="EG143" i="3" s="1"/>
  <c r="BU143" i="3"/>
  <c r="BN143" i="3"/>
  <c r="BH143" i="3"/>
  <c r="BO143" i="3" s="1"/>
  <c r="BG143" i="3"/>
  <c r="A143" i="3"/>
  <c r="EF142" i="3"/>
  <c r="DY142" i="3"/>
  <c r="DR142" i="3"/>
  <c r="DK142" i="3"/>
  <c r="DD142" i="3"/>
  <c r="CW142" i="3"/>
  <c r="CP142" i="3"/>
  <c r="CI142" i="3"/>
  <c r="CB142" i="3"/>
  <c r="BV142" i="3"/>
  <c r="CC142" i="3" s="1"/>
  <c r="CJ142" i="3" s="1"/>
  <c r="CQ142" i="3" s="1"/>
  <c r="CX142" i="3" s="1"/>
  <c r="DE142" i="3" s="1"/>
  <c r="DL142" i="3" s="1"/>
  <c r="DS142" i="3" s="1"/>
  <c r="DZ142" i="3" s="1"/>
  <c r="EG142" i="3" s="1"/>
  <c r="BU142" i="3"/>
  <c r="BN142" i="3"/>
  <c r="BH142" i="3"/>
  <c r="BO142" i="3" s="1"/>
  <c r="BG142" i="3"/>
  <c r="A142" i="3"/>
  <c r="EF141" i="3"/>
  <c r="DY141" i="3"/>
  <c r="DR141" i="3"/>
  <c r="DK141" i="3"/>
  <c r="DD141" i="3"/>
  <c r="CW141" i="3"/>
  <c r="CP141" i="3"/>
  <c r="CI141" i="3"/>
  <c r="CB141" i="3"/>
  <c r="BV141" i="3"/>
  <c r="CC141" i="3" s="1"/>
  <c r="CJ141" i="3" s="1"/>
  <c r="CQ141" i="3" s="1"/>
  <c r="CX141" i="3" s="1"/>
  <c r="DE141" i="3" s="1"/>
  <c r="DL141" i="3" s="1"/>
  <c r="DS141" i="3" s="1"/>
  <c r="DZ141" i="3" s="1"/>
  <c r="EG141" i="3" s="1"/>
  <c r="BU141" i="3"/>
  <c r="BN141" i="3"/>
  <c r="BH141" i="3"/>
  <c r="BO141" i="3" s="1"/>
  <c r="BG141" i="3"/>
  <c r="A141" i="3"/>
  <c r="EQ140" i="3"/>
  <c r="EP140" i="3"/>
  <c r="EO140" i="3"/>
  <c r="EN140" i="3"/>
  <c r="EM140" i="3"/>
  <c r="EL140" i="3"/>
  <c r="EF140" i="3"/>
  <c r="DY140" i="3"/>
  <c r="DR140" i="3"/>
  <c r="DK140" i="3"/>
  <c r="DD140" i="3"/>
  <c r="CW140" i="3"/>
  <c r="CP140" i="3"/>
  <c r="CI140" i="3"/>
  <c r="CB140" i="3"/>
  <c r="BU140" i="3"/>
  <c r="BN140" i="3"/>
  <c r="BH140" i="3"/>
  <c r="BO140" i="3" s="1"/>
  <c r="BV140" i="3" s="1"/>
  <c r="CC140" i="3" s="1"/>
  <c r="CJ140" i="3" s="1"/>
  <c r="CQ140" i="3" s="1"/>
  <c r="CX140" i="3" s="1"/>
  <c r="DE140" i="3" s="1"/>
  <c r="DL140" i="3" s="1"/>
  <c r="DS140" i="3" s="1"/>
  <c r="DZ140" i="3" s="1"/>
  <c r="EG140" i="3" s="1"/>
  <c r="BG140" i="3"/>
  <c r="A140" i="3"/>
  <c r="EQ139" i="3"/>
  <c r="EP139" i="3"/>
  <c r="EO139" i="3"/>
  <c r="EN139" i="3"/>
  <c r="EM139" i="3"/>
  <c r="EL139" i="3"/>
  <c r="EF139" i="3"/>
  <c r="DY139" i="3"/>
  <c r="DR139" i="3"/>
  <c r="DK139" i="3"/>
  <c r="DD139" i="3"/>
  <c r="CW139" i="3"/>
  <c r="CP139" i="3"/>
  <c r="CI139" i="3"/>
  <c r="CB139" i="3"/>
  <c r="BU139" i="3"/>
  <c r="BN139" i="3"/>
  <c r="BH139" i="3"/>
  <c r="BO139" i="3" s="1"/>
  <c r="BV139" i="3" s="1"/>
  <c r="CC139" i="3" s="1"/>
  <c r="CJ139" i="3" s="1"/>
  <c r="CQ139" i="3" s="1"/>
  <c r="CX139" i="3" s="1"/>
  <c r="DE139" i="3" s="1"/>
  <c r="DL139" i="3" s="1"/>
  <c r="DS139" i="3" s="1"/>
  <c r="DZ139" i="3" s="1"/>
  <c r="EG139" i="3" s="1"/>
  <c r="BG139" i="3"/>
  <c r="A139" i="3"/>
  <c r="EQ138" i="3"/>
  <c r="EP138" i="3"/>
  <c r="EO138" i="3"/>
  <c r="EN138" i="3"/>
  <c r="EM138" i="3"/>
  <c r="EL138" i="3"/>
  <c r="EF138" i="3"/>
  <c r="DY138" i="3"/>
  <c r="DR138" i="3"/>
  <c r="DK138" i="3"/>
  <c r="DD138" i="3"/>
  <c r="CW138" i="3"/>
  <c r="CP138" i="3"/>
  <c r="CI138" i="3"/>
  <c r="CB138" i="3"/>
  <c r="BV138" i="3"/>
  <c r="CC138" i="3" s="1"/>
  <c r="CJ138" i="3" s="1"/>
  <c r="CQ138" i="3" s="1"/>
  <c r="CX138" i="3" s="1"/>
  <c r="DE138" i="3" s="1"/>
  <c r="DL138" i="3" s="1"/>
  <c r="DS138" i="3" s="1"/>
  <c r="DZ138" i="3" s="1"/>
  <c r="EG138" i="3" s="1"/>
  <c r="BU138" i="3"/>
  <c r="BN138" i="3"/>
  <c r="BH138" i="3"/>
  <c r="BO138" i="3" s="1"/>
  <c r="BG138" i="3"/>
  <c r="A138" i="3"/>
  <c r="EQ137" i="3"/>
  <c r="EP137" i="3"/>
  <c r="EO137" i="3"/>
  <c r="EN137" i="3"/>
  <c r="EM137" i="3"/>
  <c r="EL137" i="3"/>
  <c r="EF137" i="3"/>
  <c r="DY137" i="3"/>
  <c r="DR137" i="3"/>
  <c r="DK137" i="3"/>
  <c r="DD137" i="3"/>
  <c r="CW137" i="3"/>
  <c r="CP137" i="3"/>
  <c r="CI137" i="3"/>
  <c r="CB137" i="3"/>
  <c r="BV137" i="3"/>
  <c r="CC137" i="3" s="1"/>
  <c r="CJ137" i="3" s="1"/>
  <c r="CQ137" i="3" s="1"/>
  <c r="CX137" i="3" s="1"/>
  <c r="DE137" i="3" s="1"/>
  <c r="DL137" i="3" s="1"/>
  <c r="DS137" i="3" s="1"/>
  <c r="DZ137" i="3" s="1"/>
  <c r="EG137" i="3" s="1"/>
  <c r="BU137" i="3"/>
  <c r="BN137" i="3"/>
  <c r="BH137" i="3"/>
  <c r="BO137" i="3" s="1"/>
  <c r="BG137" i="3"/>
  <c r="A137" i="3"/>
  <c r="EQ136" i="3"/>
  <c r="EP136" i="3"/>
  <c r="EO136" i="3"/>
  <c r="EN136" i="3"/>
  <c r="EM136" i="3"/>
  <c r="EL136" i="3"/>
  <c r="EF136" i="3"/>
  <c r="DY136" i="3"/>
  <c r="DR136" i="3"/>
  <c r="DK136" i="3"/>
  <c r="DD136" i="3"/>
  <c r="CW136" i="3"/>
  <c r="CP136" i="3"/>
  <c r="CI136" i="3"/>
  <c r="CB136" i="3"/>
  <c r="BV136" i="3"/>
  <c r="CC136" i="3" s="1"/>
  <c r="CJ136" i="3" s="1"/>
  <c r="CQ136" i="3" s="1"/>
  <c r="CX136" i="3" s="1"/>
  <c r="DE136" i="3" s="1"/>
  <c r="DL136" i="3" s="1"/>
  <c r="DS136" i="3" s="1"/>
  <c r="DZ136" i="3" s="1"/>
  <c r="EG136" i="3" s="1"/>
  <c r="BU136" i="3"/>
  <c r="BN136" i="3"/>
  <c r="BH136" i="3"/>
  <c r="BO136" i="3" s="1"/>
  <c r="BG136" i="3"/>
  <c r="A136" i="3"/>
  <c r="EQ135" i="3"/>
  <c r="EP135" i="3"/>
  <c r="EO135" i="3"/>
  <c r="EN135" i="3"/>
  <c r="EM135" i="3"/>
  <c r="EL135" i="3"/>
  <c r="EF135" i="3"/>
  <c r="DY135" i="3"/>
  <c r="DR135" i="3"/>
  <c r="DK135" i="3"/>
  <c r="DD135" i="3"/>
  <c r="CW135" i="3"/>
  <c r="CP135" i="3"/>
  <c r="CI135" i="3"/>
  <c r="CC135" i="3"/>
  <c r="CJ135" i="3" s="1"/>
  <c r="CQ135" i="3" s="1"/>
  <c r="CX135" i="3" s="1"/>
  <c r="DE135" i="3" s="1"/>
  <c r="DL135" i="3" s="1"/>
  <c r="DS135" i="3" s="1"/>
  <c r="DZ135" i="3" s="1"/>
  <c r="EG135" i="3" s="1"/>
  <c r="CB135" i="3"/>
  <c r="BV135" i="3"/>
  <c r="BU135" i="3"/>
  <c r="BN135" i="3"/>
  <c r="BH135" i="3"/>
  <c r="BO135" i="3" s="1"/>
  <c r="BG135" i="3"/>
  <c r="A135" i="3"/>
  <c r="EQ134" i="3"/>
  <c r="EP134" i="3"/>
  <c r="EO134" i="3"/>
  <c r="EN134" i="3"/>
  <c r="EM134" i="3"/>
  <c r="EL134" i="3"/>
  <c r="EF134" i="3"/>
  <c r="DY134" i="3"/>
  <c r="DR134" i="3"/>
  <c r="DK134" i="3"/>
  <c r="DD134" i="3"/>
  <c r="CW134" i="3"/>
  <c r="CP134" i="3"/>
  <c r="CI134" i="3"/>
  <c r="CB134" i="3"/>
  <c r="BU134" i="3"/>
  <c r="BN134" i="3"/>
  <c r="BH134" i="3"/>
  <c r="BO134" i="3" s="1"/>
  <c r="BV134" i="3" s="1"/>
  <c r="CC134" i="3" s="1"/>
  <c r="CJ134" i="3" s="1"/>
  <c r="CQ134" i="3" s="1"/>
  <c r="CX134" i="3" s="1"/>
  <c r="DE134" i="3" s="1"/>
  <c r="DL134" i="3" s="1"/>
  <c r="DS134" i="3" s="1"/>
  <c r="DZ134" i="3" s="1"/>
  <c r="EG134" i="3" s="1"/>
  <c r="BG134" i="3"/>
  <c r="A134" i="3"/>
  <c r="EQ133" i="3"/>
  <c r="EP133" i="3"/>
  <c r="EO133" i="3"/>
  <c r="EN133" i="3"/>
  <c r="EM133" i="3"/>
  <c r="EL133" i="3"/>
  <c r="EF133" i="3"/>
  <c r="DY133" i="3"/>
  <c r="DR133" i="3"/>
  <c r="DK133" i="3"/>
  <c r="DD133" i="3"/>
  <c r="CW133" i="3"/>
  <c r="CP133" i="3"/>
  <c r="CI133" i="3"/>
  <c r="CB133" i="3"/>
  <c r="BU133" i="3"/>
  <c r="BN133" i="3"/>
  <c r="BH133" i="3"/>
  <c r="BO133" i="3" s="1"/>
  <c r="BV133" i="3" s="1"/>
  <c r="CC133" i="3" s="1"/>
  <c r="CJ133" i="3" s="1"/>
  <c r="CQ133" i="3" s="1"/>
  <c r="CX133" i="3" s="1"/>
  <c r="DE133" i="3" s="1"/>
  <c r="DL133" i="3" s="1"/>
  <c r="DS133" i="3" s="1"/>
  <c r="DZ133" i="3" s="1"/>
  <c r="EG133" i="3" s="1"/>
  <c r="BG133" i="3"/>
  <c r="A133" i="3"/>
  <c r="EQ132" i="3"/>
  <c r="EP132" i="3"/>
  <c r="EO132" i="3"/>
  <c r="EN132" i="3"/>
  <c r="EM132" i="3"/>
  <c r="EL132" i="3"/>
  <c r="EF132" i="3"/>
  <c r="DY132" i="3"/>
  <c r="DR132" i="3"/>
  <c r="DK132" i="3"/>
  <c r="DD132" i="3"/>
  <c r="CW132" i="3"/>
  <c r="CP132" i="3"/>
  <c r="CI132" i="3"/>
  <c r="CB132" i="3"/>
  <c r="BU132" i="3"/>
  <c r="BN132" i="3"/>
  <c r="BH132" i="3"/>
  <c r="BO132" i="3" s="1"/>
  <c r="BV132" i="3" s="1"/>
  <c r="CC132" i="3" s="1"/>
  <c r="CJ132" i="3" s="1"/>
  <c r="CQ132" i="3" s="1"/>
  <c r="CX132" i="3" s="1"/>
  <c r="DE132" i="3" s="1"/>
  <c r="DL132" i="3" s="1"/>
  <c r="DS132" i="3" s="1"/>
  <c r="DZ132" i="3" s="1"/>
  <c r="EG132" i="3" s="1"/>
  <c r="BG132" i="3"/>
  <c r="A132" i="3"/>
  <c r="EQ131" i="3"/>
  <c r="EP131" i="3"/>
  <c r="EO131" i="3"/>
  <c r="EN131" i="3"/>
  <c r="EM131" i="3"/>
  <c r="EL131" i="3"/>
  <c r="EF131" i="3"/>
  <c r="DY131" i="3"/>
  <c r="DR131" i="3"/>
  <c r="DK131" i="3"/>
  <c r="DD131" i="3"/>
  <c r="CW131" i="3"/>
  <c r="CP131" i="3"/>
  <c r="CI131" i="3"/>
  <c r="CB131" i="3"/>
  <c r="BU131" i="3"/>
  <c r="BN131" i="3"/>
  <c r="BH131" i="3"/>
  <c r="BO131" i="3" s="1"/>
  <c r="BV131" i="3" s="1"/>
  <c r="CC131" i="3" s="1"/>
  <c r="CJ131" i="3" s="1"/>
  <c r="CQ131" i="3" s="1"/>
  <c r="CX131" i="3" s="1"/>
  <c r="DE131" i="3" s="1"/>
  <c r="DL131" i="3" s="1"/>
  <c r="DS131" i="3" s="1"/>
  <c r="DZ131" i="3" s="1"/>
  <c r="EG131" i="3" s="1"/>
  <c r="BG131" i="3"/>
  <c r="A131" i="3"/>
  <c r="EQ130" i="3"/>
  <c r="EP130" i="3"/>
  <c r="EO130" i="3"/>
  <c r="EN130" i="3"/>
  <c r="EM130" i="3"/>
  <c r="EL130" i="3"/>
  <c r="EF130" i="3"/>
  <c r="DY130" i="3"/>
  <c r="DR130" i="3"/>
  <c r="DK130" i="3"/>
  <c r="DD130" i="3"/>
  <c r="CW130" i="3"/>
  <c r="CP130" i="3"/>
  <c r="CI130" i="3"/>
  <c r="CB130" i="3"/>
  <c r="BV130" i="3"/>
  <c r="CC130" i="3" s="1"/>
  <c r="CJ130" i="3" s="1"/>
  <c r="CQ130" i="3" s="1"/>
  <c r="CX130" i="3" s="1"/>
  <c r="DE130" i="3" s="1"/>
  <c r="DL130" i="3" s="1"/>
  <c r="DS130" i="3" s="1"/>
  <c r="DZ130" i="3" s="1"/>
  <c r="EG130" i="3" s="1"/>
  <c r="BU130" i="3"/>
  <c r="BO130" i="3"/>
  <c r="BN130" i="3"/>
  <c r="BH130" i="3"/>
  <c r="BG130" i="3"/>
  <c r="A130" i="3"/>
  <c r="EQ129" i="3"/>
  <c r="EP129" i="3"/>
  <c r="EO129" i="3"/>
  <c r="EN129" i="3"/>
  <c r="EM129" i="3"/>
  <c r="EL129" i="3"/>
  <c r="EF129" i="3"/>
  <c r="DY129" i="3"/>
  <c r="DR129" i="3"/>
  <c r="DK129" i="3"/>
  <c r="DD129" i="3"/>
  <c r="CW129" i="3"/>
  <c r="CP129" i="3"/>
  <c r="CI129" i="3"/>
  <c r="CB129" i="3"/>
  <c r="BU129" i="3"/>
  <c r="BO129" i="3"/>
  <c r="BV129" i="3" s="1"/>
  <c r="CC129" i="3" s="1"/>
  <c r="CJ129" i="3" s="1"/>
  <c r="CQ129" i="3" s="1"/>
  <c r="CX129" i="3" s="1"/>
  <c r="DE129" i="3" s="1"/>
  <c r="DL129" i="3" s="1"/>
  <c r="DS129" i="3" s="1"/>
  <c r="DZ129" i="3" s="1"/>
  <c r="EG129" i="3" s="1"/>
  <c r="BN129" i="3"/>
  <c r="BH129" i="3"/>
  <c r="BG129" i="3"/>
  <c r="A129" i="3"/>
  <c r="EQ128" i="3"/>
  <c r="EP128" i="3"/>
  <c r="EO128" i="3"/>
  <c r="EN128" i="3"/>
  <c r="EM128" i="3"/>
  <c r="EL128" i="3"/>
  <c r="EF128" i="3"/>
  <c r="DY128" i="3"/>
  <c r="DR128" i="3"/>
  <c r="DK128" i="3"/>
  <c r="DD128" i="3"/>
  <c r="CW128" i="3"/>
  <c r="CP128" i="3"/>
  <c r="CI128" i="3"/>
  <c r="CB128" i="3"/>
  <c r="BV128" i="3"/>
  <c r="CC128" i="3" s="1"/>
  <c r="CJ128" i="3" s="1"/>
  <c r="CQ128" i="3" s="1"/>
  <c r="CX128" i="3" s="1"/>
  <c r="DE128" i="3" s="1"/>
  <c r="DL128" i="3" s="1"/>
  <c r="DS128" i="3" s="1"/>
  <c r="DZ128" i="3" s="1"/>
  <c r="EG128" i="3" s="1"/>
  <c r="BU128" i="3"/>
  <c r="BO128" i="3"/>
  <c r="BN128" i="3"/>
  <c r="BH128" i="3"/>
  <c r="BG128" i="3"/>
  <c r="A128" i="3"/>
  <c r="EQ127" i="3"/>
  <c r="EP127" i="3"/>
  <c r="EO127" i="3"/>
  <c r="EN127" i="3"/>
  <c r="EM127" i="3"/>
  <c r="EL127" i="3"/>
  <c r="EF127" i="3"/>
  <c r="DY127" i="3"/>
  <c r="DR127" i="3"/>
  <c r="DK127" i="3"/>
  <c r="DD127" i="3"/>
  <c r="CW127" i="3"/>
  <c r="CP127" i="3"/>
  <c r="CI127" i="3"/>
  <c r="CB127" i="3"/>
  <c r="BV127" i="3"/>
  <c r="CC127" i="3" s="1"/>
  <c r="CJ127" i="3" s="1"/>
  <c r="CQ127" i="3" s="1"/>
  <c r="CX127" i="3" s="1"/>
  <c r="DE127" i="3" s="1"/>
  <c r="DL127" i="3" s="1"/>
  <c r="DS127" i="3" s="1"/>
  <c r="DZ127" i="3" s="1"/>
  <c r="EG127" i="3" s="1"/>
  <c r="BU127" i="3"/>
  <c r="BO127" i="3"/>
  <c r="BN127" i="3"/>
  <c r="BH127" i="3"/>
  <c r="BG127" i="3"/>
  <c r="A127" i="3"/>
  <c r="EQ126" i="3"/>
  <c r="EP126" i="3"/>
  <c r="EO126" i="3"/>
  <c r="EN126" i="3"/>
  <c r="EM126" i="3"/>
  <c r="EL126" i="3"/>
  <c r="EF126" i="3"/>
  <c r="DY126" i="3"/>
  <c r="DR126" i="3"/>
  <c r="DK126" i="3"/>
  <c r="DD126" i="3"/>
  <c r="CW126" i="3"/>
  <c r="CP126" i="3"/>
  <c r="CI126" i="3"/>
  <c r="CB126" i="3"/>
  <c r="BU126" i="3"/>
  <c r="BN126" i="3"/>
  <c r="BH126" i="3"/>
  <c r="BO126" i="3" s="1"/>
  <c r="BV126" i="3" s="1"/>
  <c r="CC126" i="3" s="1"/>
  <c r="CJ126" i="3" s="1"/>
  <c r="CQ126" i="3" s="1"/>
  <c r="CX126" i="3" s="1"/>
  <c r="DE126" i="3" s="1"/>
  <c r="DL126" i="3" s="1"/>
  <c r="DS126" i="3" s="1"/>
  <c r="DZ126" i="3" s="1"/>
  <c r="EG126" i="3" s="1"/>
  <c r="BG126" i="3"/>
  <c r="A126" i="3"/>
  <c r="EQ125" i="3"/>
  <c r="EP125" i="3"/>
  <c r="EO125" i="3"/>
  <c r="EN125" i="3"/>
  <c r="EM125" i="3"/>
  <c r="EL125" i="3"/>
  <c r="EF125" i="3"/>
  <c r="DY125" i="3"/>
  <c r="DR125" i="3"/>
  <c r="DK125" i="3"/>
  <c r="DD125" i="3"/>
  <c r="CW125" i="3"/>
  <c r="CP125" i="3"/>
  <c r="CI125" i="3"/>
  <c r="CB125" i="3"/>
  <c r="BU125" i="3"/>
  <c r="BN125" i="3"/>
  <c r="BH125" i="3"/>
  <c r="BO125" i="3" s="1"/>
  <c r="BV125" i="3" s="1"/>
  <c r="CC125" i="3" s="1"/>
  <c r="CJ125" i="3" s="1"/>
  <c r="CQ125" i="3" s="1"/>
  <c r="CX125" i="3" s="1"/>
  <c r="DE125" i="3" s="1"/>
  <c r="DL125" i="3" s="1"/>
  <c r="DS125" i="3" s="1"/>
  <c r="DZ125" i="3" s="1"/>
  <c r="EG125" i="3" s="1"/>
  <c r="BG125" i="3"/>
  <c r="A125" i="3"/>
  <c r="EQ124" i="3"/>
  <c r="EP124" i="3"/>
  <c r="EO124" i="3"/>
  <c r="EN124" i="3"/>
  <c r="EM124" i="3"/>
  <c r="EL124" i="3"/>
  <c r="EF124" i="3"/>
  <c r="DY124" i="3"/>
  <c r="DR124" i="3"/>
  <c r="DK124" i="3"/>
  <c r="DD124" i="3"/>
  <c r="CW124" i="3"/>
  <c r="CP124" i="3"/>
  <c r="CI124" i="3"/>
  <c r="CB124" i="3"/>
  <c r="BU124" i="3"/>
  <c r="BO124" i="3"/>
  <c r="BV124" i="3" s="1"/>
  <c r="CC124" i="3" s="1"/>
  <c r="CJ124" i="3" s="1"/>
  <c r="CQ124" i="3" s="1"/>
  <c r="CX124" i="3" s="1"/>
  <c r="DE124" i="3" s="1"/>
  <c r="DL124" i="3" s="1"/>
  <c r="DS124" i="3" s="1"/>
  <c r="DZ124" i="3" s="1"/>
  <c r="EG124" i="3" s="1"/>
  <c r="BN124" i="3"/>
  <c r="BH124" i="3"/>
  <c r="BG124" i="3"/>
  <c r="A124" i="3"/>
  <c r="EQ123" i="3"/>
  <c r="EP123" i="3"/>
  <c r="EO123" i="3"/>
  <c r="EN123" i="3"/>
  <c r="EM123" i="3"/>
  <c r="EL123" i="3"/>
  <c r="EF123" i="3"/>
  <c r="DY123" i="3"/>
  <c r="DR123" i="3"/>
  <c r="DK123" i="3"/>
  <c r="DD123" i="3"/>
  <c r="CW123" i="3"/>
  <c r="CP123" i="3"/>
  <c r="CI123" i="3"/>
  <c r="CB123" i="3"/>
  <c r="BV123" i="3"/>
  <c r="CC123" i="3" s="1"/>
  <c r="CJ123" i="3" s="1"/>
  <c r="CQ123" i="3" s="1"/>
  <c r="CX123" i="3" s="1"/>
  <c r="DE123" i="3" s="1"/>
  <c r="DL123" i="3" s="1"/>
  <c r="DS123" i="3" s="1"/>
  <c r="DZ123" i="3" s="1"/>
  <c r="EG123" i="3" s="1"/>
  <c r="BU123" i="3"/>
  <c r="BO123" i="3"/>
  <c r="BN123" i="3"/>
  <c r="BH123" i="3"/>
  <c r="BG123" i="3"/>
  <c r="A123" i="3"/>
  <c r="EQ122" i="3"/>
  <c r="EP122" i="3"/>
  <c r="EO122" i="3"/>
  <c r="EN122" i="3"/>
  <c r="EM122" i="3"/>
  <c r="EL122" i="3"/>
  <c r="EF122" i="3"/>
  <c r="DY122" i="3"/>
  <c r="DR122" i="3"/>
  <c r="DK122" i="3"/>
  <c r="DD122" i="3"/>
  <c r="CW122" i="3"/>
  <c r="CP122" i="3"/>
  <c r="CI122" i="3"/>
  <c r="CB122" i="3"/>
  <c r="BV122" i="3"/>
  <c r="CC122" i="3" s="1"/>
  <c r="CJ122" i="3" s="1"/>
  <c r="CQ122" i="3" s="1"/>
  <c r="CX122" i="3" s="1"/>
  <c r="DE122" i="3" s="1"/>
  <c r="DL122" i="3" s="1"/>
  <c r="DS122" i="3" s="1"/>
  <c r="DZ122" i="3" s="1"/>
  <c r="EG122" i="3" s="1"/>
  <c r="BU122" i="3"/>
  <c r="BO122" i="3"/>
  <c r="BN122" i="3"/>
  <c r="BH122" i="3"/>
  <c r="BG122" i="3"/>
  <c r="A122" i="3"/>
  <c r="EQ121" i="3"/>
  <c r="EP121" i="3"/>
  <c r="EO121" i="3"/>
  <c r="EN121" i="3"/>
  <c r="EM121" i="3"/>
  <c r="EL121" i="3"/>
  <c r="EF121" i="3"/>
  <c r="DY121" i="3"/>
  <c r="DR121" i="3"/>
  <c r="DK121" i="3"/>
  <c r="DD121" i="3"/>
  <c r="CW121" i="3"/>
  <c r="CP121" i="3"/>
  <c r="CI121" i="3"/>
  <c r="CB121" i="3"/>
  <c r="BV121" i="3"/>
  <c r="CC121" i="3" s="1"/>
  <c r="CJ121" i="3" s="1"/>
  <c r="CQ121" i="3" s="1"/>
  <c r="CX121" i="3" s="1"/>
  <c r="DE121" i="3" s="1"/>
  <c r="DL121" i="3" s="1"/>
  <c r="DS121" i="3" s="1"/>
  <c r="DZ121" i="3" s="1"/>
  <c r="EG121" i="3" s="1"/>
  <c r="BU121" i="3"/>
  <c r="BO121" i="3"/>
  <c r="BN121" i="3"/>
  <c r="BH121" i="3"/>
  <c r="BG121" i="3"/>
  <c r="A121" i="3"/>
  <c r="EQ120" i="3"/>
  <c r="EP120" i="3"/>
  <c r="EO120" i="3"/>
  <c r="EN120" i="3"/>
  <c r="EM120" i="3"/>
  <c r="EL120" i="3"/>
  <c r="EF120" i="3"/>
  <c r="DY120" i="3"/>
  <c r="DR120" i="3"/>
  <c r="DK120" i="3"/>
  <c r="DD120" i="3"/>
  <c r="CW120" i="3"/>
  <c r="CP120" i="3"/>
  <c r="CI120" i="3"/>
  <c r="CB120" i="3"/>
  <c r="BU120" i="3"/>
  <c r="BO120" i="3"/>
  <c r="BV120" i="3" s="1"/>
  <c r="CC120" i="3" s="1"/>
  <c r="CJ120" i="3" s="1"/>
  <c r="CQ120" i="3" s="1"/>
  <c r="CX120" i="3" s="1"/>
  <c r="DE120" i="3" s="1"/>
  <c r="DL120" i="3" s="1"/>
  <c r="DS120" i="3" s="1"/>
  <c r="DZ120" i="3" s="1"/>
  <c r="EG120" i="3" s="1"/>
  <c r="BN120" i="3"/>
  <c r="BH120" i="3"/>
  <c r="BG120" i="3"/>
  <c r="A120" i="3"/>
  <c r="EQ119" i="3"/>
  <c r="EP119" i="3"/>
  <c r="EO119" i="3"/>
  <c r="EN119" i="3"/>
  <c r="EM119" i="3"/>
  <c r="EL119" i="3"/>
  <c r="EF119" i="3"/>
  <c r="DY119" i="3"/>
  <c r="DR119" i="3"/>
  <c r="DK119" i="3"/>
  <c r="DD119" i="3"/>
  <c r="CW119" i="3"/>
  <c r="CP119" i="3"/>
  <c r="CI119" i="3"/>
  <c r="CB119" i="3"/>
  <c r="BU119" i="3"/>
  <c r="BO119" i="3"/>
  <c r="BV119" i="3" s="1"/>
  <c r="CC119" i="3" s="1"/>
  <c r="CJ119" i="3" s="1"/>
  <c r="CQ119" i="3" s="1"/>
  <c r="CX119" i="3" s="1"/>
  <c r="DE119" i="3" s="1"/>
  <c r="DL119" i="3" s="1"/>
  <c r="DS119" i="3" s="1"/>
  <c r="DZ119" i="3" s="1"/>
  <c r="EG119" i="3" s="1"/>
  <c r="BN119" i="3"/>
  <c r="BH119" i="3"/>
  <c r="BG119" i="3"/>
  <c r="A119" i="3"/>
  <c r="EQ118" i="3"/>
  <c r="EP118" i="3"/>
  <c r="EO118" i="3"/>
  <c r="EN118" i="3"/>
  <c r="EM118" i="3"/>
  <c r="EL118" i="3"/>
  <c r="EF118" i="3"/>
  <c r="DY118" i="3"/>
  <c r="DR118" i="3"/>
  <c r="DK118" i="3"/>
  <c r="DD118" i="3"/>
  <c r="CW118" i="3"/>
  <c r="CP118" i="3"/>
  <c r="CI118" i="3"/>
  <c r="CB118" i="3"/>
  <c r="BV118" i="3"/>
  <c r="CC118" i="3" s="1"/>
  <c r="CJ118" i="3" s="1"/>
  <c r="CQ118" i="3" s="1"/>
  <c r="CX118" i="3" s="1"/>
  <c r="DE118" i="3" s="1"/>
  <c r="DL118" i="3" s="1"/>
  <c r="DS118" i="3" s="1"/>
  <c r="DZ118" i="3" s="1"/>
  <c r="EG118" i="3" s="1"/>
  <c r="BU118" i="3"/>
  <c r="BN118" i="3"/>
  <c r="BH118" i="3"/>
  <c r="BO118" i="3" s="1"/>
  <c r="BG118" i="3"/>
  <c r="A118" i="3"/>
  <c r="EQ117" i="3"/>
  <c r="EP117" i="3"/>
  <c r="EO117" i="3"/>
  <c r="EN117" i="3"/>
  <c r="EM117" i="3"/>
  <c r="EL117" i="3"/>
  <c r="EF117" i="3"/>
  <c r="DY117" i="3"/>
  <c r="DR117" i="3"/>
  <c r="DK117" i="3"/>
  <c r="DD117" i="3"/>
  <c r="CW117" i="3"/>
  <c r="CP117" i="3"/>
  <c r="CI117" i="3"/>
  <c r="CB117" i="3"/>
  <c r="BV117" i="3"/>
  <c r="CC117" i="3" s="1"/>
  <c r="CJ117" i="3" s="1"/>
  <c r="CQ117" i="3" s="1"/>
  <c r="CX117" i="3" s="1"/>
  <c r="DE117" i="3" s="1"/>
  <c r="DL117" i="3" s="1"/>
  <c r="DS117" i="3" s="1"/>
  <c r="DZ117" i="3" s="1"/>
  <c r="EG117" i="3" s="1"/>
  <c r="BU117" i="3"/>
  <c r="BN117" i="3"/>
  <c r="BH117" i="3"/>
  <c r="BO117" i="3" s="1"/>
  <c r="BG117" i="3"/>
  <c r="A117" i="3"/>
  <c r="EQ116" i="3"/>
  <c r="EP116" i="3"/>
  <c r="EO116" i="3"/>
  <c r="EN116" i="3"/>
  <c r="EM116" i="3"/>
  <c r="EL116" i="3"/>
  <c r="EF116" i="3"/>
  <c r="DY116" i="3"/>
  <c r="DR116" i="3"/>
  <c r="DK116" i="3"/>
  <c r="DD116" i="3"/>
  <c r="CW116" i="3"/>
  <c r="CP116" i="3"/>
  <c r="CI116" i="3"/>
  <c r="CB116" i="3"/>
  <c r="BV116" i="3"/>
  <c r="CC116" i="3" s="1"/>
  <c r="CJ116" i="3" s="1"/>
  <c r="CQ116" i="3" s="1"/>
  <c r="CX116" i="3" s="1"/>
  <c r="DE116" i="3" s="1"/>
  <c r="DL116" i="3" s="1"/>
  <c r="DS116" i="3" s="1"/>
  <c r="DZ116" i="3" s="1"/>
  <c r="EG116" i="3" s="1"/>
  <c r="BU116" i="3"/>
  <c r="BN116" i="3"/>
  <c r="BH116" i="3"/>
  <c r="BO116" i="3" s="1"/>
  <c r="BG116" i="3"/>
  <c r="A116" i="3"/>
  <c r="EQ115" i="3"/>
  <c r="EP115" i="3"/>
  <c r="EO115" i="3"/>
  <c r="EN115" i="3"/>
  <c r="EM115" i="3"/>
  <c r="EL115" i="3"/>
  <c r="EF115" i="3"/>
  <c r="DY115" i="3"/>
  <c r="DR115" i="3"/>
  <c r="DK115" i="3"/>
  <c r="DD115" i="3"/>
  <c r="CW115" i="3"/>
  <c r="CP115" i="3"/>
  <c r="CI115" i="3"/>
  <c r="CB115" i="3"/>
  <c r="BV115" i="3"/>
  <c r="CC115" i="3" s="1"/>
  <c r="CJ115" i="3" s="1"/>
  <c r="CQ115" i="3" s="1"/>
  <c r="CX115" i="3" s="1"/>
  <c r="DE115" i="3" s="1"/>
  <c r="DL115" i="3" s="1"/>
  <c r="DS115" i="3" s="1"/>
  <c r="DZ115" i="3" s="1"/>
  <c r="EG115" i="3" s="1"/>
  <c r="BU115" i="3"/>
  <c r="BN115" i="3"/>
  <c r="BH115" i="3"/>
  <c r="BO115" i="3" s="1"/>
  <c r="BG115" i="3"/>
  <c r="A115" i="3"/>
  <c r="EQ114" i="3"/>
  <c r="EP114" i="3"/>
  <c r="EO114" i="3"/>
  <c r="EN114" i="3"/>
  <c r="EM114" i="3"/>
  <c r="EL114" i="3"/>
  <c r="EF114" i="3"/>
  <c r="DY114" i="3"/>
  <c r="DR114" i="3"/>
  <c r="DK114" i="3"/>
  <c r="DD114" i="3"/>
  <c r="CW114" i="3"/>
  <c r="CP114" i="3"/>
  <c r="CI114" i="3"/>
  <c r="CC114" i="3"/>
  <c r="CJ114" i="3" s="1"/>
  <c r="CQ114" i="3" s="1"/>
  <c r="CX114" i="3" s="1"/>
  <c r="DE114" i="3" s="1"/>
  <c r="DL114" i="3" s="1"/>
  <c r="DS114" i="3" s="1"/>
  <c r="DZ114" i="3" s="1"/>
  <c r="EG114" i="3" s="1"/>
  <c r="CB114" i="3"/>
  <c r="BV114" i="3"/>
  <c r="BU114" i="3"/>
  <c r="BO114" i="3"/>
  <c r="BN114" i="3"/>
  <c r="BH114" i="3"/>
  <c r="BG114" i="3"/>
  <c r="A114" i="3"/>
  <c r="EQ113" i="3"/>
  <c r="EP113" i="3"/>
  <c r="EO113" i="3"/>
  <c r="EN113" i="3"/>
  <c r="EM113" i="3"/>
  <c r="EL113" i="3"/>
  <c r="EF113" i="3"/>
  <c r="DY113" i="3"/>
  <c r="DR113" i="3"/>
  <c r="DK113" i="3"/>
  <c r="DD113" i="3"/>
  <c r="CW113" i="3"/>
  <c r="CP113" i="3"/>
  <c r="CI113" i="3"/>
  <c r="CB113" i="3"/>
  <c r="BV113" i="3"/>
  <c r="CC113" i="3" s="1"/>
  <c r="CJ113" i="3" s="1"/>
  <c r="CQ113" i="3" s="1"/>
  <c r="CX113" i="3" s="1"/>
  <c r="DE113" i="3" s="1"/>
  <c r="DL113" i="3" s="1"/>
  <c r="DS113" i="3" s="1"/>
  <c r="DZ113" i="3" s="1"/>
  <c r="EG113" i="3" s="1"/>
  <c r="BU113" i="3"/>
  <c r="BO113" i="3"/>
  <c r="BN113" i="3"/>
  <c r="BH113" i="3"/>
  <c r="BG113" i="3"/>
  <c r="A113" i="3"/>
  <c r="EQ112" i="3"/>
  <c r="EP112" i="3"/>
  <c r="EO112" i="3"/>
  <c r="EN112" i="3"/>
  <c r="EM112" i="3"/>
  <c r="EL112" i="3"/>
  <c r="EF112" i="3"/>
  <c r="DY112" i="3"/>
  <c r="DR112" i="3"/>
  <c r="DK112" i="3"/>
  <c r="DE112" i="3"/>
  <c r="DL112" i="3" s="1"/>
  <c r="DS112" i="3" s="1"/>
  <c r="DZ112" i="3" s="1"/>
  <c r="EG112" i="3" s="1"/>
  <c r="DD112" i="3"/>
  <c r="CW112" i="3"/>
  <c r="CP112" i="3"/>
  <c r="CI112" i="3"/>
  <c r="CB112" i="3"/>
  <c r="BV112" i="3"/>
  <c r="CC112" i="3" s="1"/>
  <c r="CJ112" i="3" s="1"/>
  <c r="CQ112" i="3" s="1"/>
  <c r="CX112" i="3" s="1"/>
  <c r="BU112" i="3"/>
  <c r="BO112" i="3"/>
  <c r="BN112" i="3"/>
  <c r="BH112" i="3"/>
  <c r="BG112" i="3"/>
  <c r="A112" i="3"/>
  <c r="EQ111" i="3"/>
  <c r="EP111" i="3"/>
  <c r="EO111" i="3"/>
  <c r="EN111" i="3"/>
  <c r="EM111" i="3"/>
  <c r="EL111" i="3"/>
  <c r="EF111" i="3"/>
  <c r="DY111" i="3"/>
  <c r="DR111" i="3"/>
  <c r="DK111" i="3"/>
  <c r="DD111" i="3"/>
  <c r="CW111" i="3"/>
  <c r="CP111" i="3"/>
  <c r="CI111" i="3"/>
  <c r="CB111" i="3"/>
  <c r="BV111" i="3"/>
  <c r="CC111" i="3" s="1"/>
  <c r="CJ111" i="3" s="1"/>
  <c r="CQ111" i="3" s="1"/>
  <c r="CX111" i="3" s="1"/>
  <c r="DE111" i="3" s="1"/>
  <c r="DL111" i="3" s="1"/>
  <c r="DS111" i="3" s="1"/>
  <c r="DZ111" i="3" s="1"/>
  <c r="EG111" i="3" s="1"/>
  <c r="BU111" i="3"/>
  <c r="BO111" i="3"/>
  <c r="BN111" i="3"/>
  <c r="BH111" i="3"/>
  <c r="BG111" i="3"/>
  <c r="A111" i="3"/>
  <c r="EQ110" i="3"/>
  <c r="EP110" i="3"/>
  <c r="EO110" i="3"/>
  <c r="EN110" i="3"/>
  <c r="EM110" i="3"/>
  <c r="EL110" i="3"/>
  <c r="EF110" i="3"/>
  <c r="DY110" i="3"/>
  <c r="DR110" i="3"/>
  <c r="DK110" i="3"/>
  <c r="DD110" i="3"/>
  <c r="CW110" i="3"/>
  <c r="CP110" i="3"/>
  <c r="CI110" i="3"/>
  <c r="CB110" i="3"/>
  <c r="BV110" i="3"/>
  <c r="CC110" i="3" s="1"/>
  <c r="CJ110" i="3" s="1"/>
  <c r="CQ110" i="3" s="1"/>
  <c r="CX110" i="3" s="1"/>
  <c r="DE110" i="3" s="1"/>
  <c r="DL110" i="3" s="1"/>
  <c r="DS110" i="3" s="1"/>
  <c r="DZ110" i="3" s="1"/>
  <c r="EG110" i="3" s="1"/>
  <c r="BU110" i="3"/>
  <c r="BO110" i="3"/>
  <c r="BN110" i="3"/>
  <c r="BH110" i="3"/>
  <c r="BG110" i="3"/>
  <c r="A110" i="3"/>
  <c r="EQ109" i="3"/>
  <c r="EP109" i="3"/>
  <c r="EO109" i="3"/>
  <c r="EN109" i="3"/>
  <c r="EM109" i="3"/>
  <c r="EL109" i="3"/>
  <c r="EF109" i="3"/>
  <c r="DY109" i="3"/>
  <c r="DR109" i="3"/>
  <c r="DK109" i="3"/>
  <c r="DD109" i="3"/>
  <c r="CW109" i="3"/>
  <c r="CP109" i="3"/>
  <c r="CI109" i="3"/>
  <c r="CB109" i="3"/>
  <c r="BV109" i="3"/>
  <c r="CC109" i="3" s="1"/>
  <c r="CJ109" i="3" s="1"/>
  <c r="CQ109" i="3" s="1"/>
  <c r="CX109" i="3" s="1"/>
  <c r="DE109" i="3" s="1"/>
  <c r="DL109" i="3" s="1"/>
  <c r="DS109" i="3" s="1"/>
  <c r="DZ109" i="3" s="1"/>
  <c r="EG109" i="3" s="1"/>
  <c r="BU109" i="3"/>
  <c r="BN109" i="3"/>
  <c r="BH109" i="3"/>
  <c r="BO109" i="3" s="1"/>
  <c r="BG109" i="3"/>
  <c r="A109" i="3"/>
  <c r="EQ108" i="3"/>
  <c r="EP108" i="3"/>
  <c r="EO108" i="3"/>
  <c r="EN108" i="3"/>
  <c r="EM108" i="3"/>
  <c r="EL108" i="3"/>
  <c r="EF108" i="3"/>
  <c r="DY108" i="3"/>
  <c r="DR108" i="3"/>
  <c r="DK108" i="3"/>
  <c r="DD108" i="3"/>
  <c r="CW108" i="3"/>
  <c r="CP108" i="3"/>
  <c r="CI108" i="3"/>
  <c r="CB108" i="3"/>
  <c r="BU108" i="3"/>
  <c r="BN108" i="3"/>
  <c r="BH108" i="3"/>
  <c r="BO108" i="3" s="1"/>
  <c r="BV108" i="3" s="1"/>
  <c r="CC108" i="3" s="1"/>
  <c r="CJ108" i="3" s="1"/>
  <c r="CQ108" i="3" s="1"/>
  <c r="CX108" i="3" s="1"/>
  <c r="DE108" i="3" s="1"/>
  <c r="DL108" i="3" s="1"/>
  <c r="DS108" i="3" s="1"/>
  <c r="DZ108" i="3" s="1"/>
  <c r="EG108" i="3" s="1"/>
  <c r="BG108" i="3"/>
  <c r="A108" i="3"/>
  <c r="EQ107" i="3"/>
  <c r="EP107" i="3"/>
  <c r="EO107" i="3"/>
  <c r="EN107" i="3"/>
  <c r="EM107" i="3"/>
  <c r="EL107" i="3"/>
  <c r="EF107" i="3"/>
  <c r="DY107" i="3"/>
  <c r="DR107" i="3"/>
  <c r="DK107" i="3"/>
  <c r="DD107" i="3"/>
  <c r="CW107" i="3"/>
  <c r="CP107" i="3"/>
  <c r="CI107" i="3"/>
  <c r="CB107" i="3"/>
  <c r="BU107" i="3"/>
  <c r="BO107" i="3"/>
  <c r="BV107" i="3" s="1"/>
  <c r="CC107" i="3" s="1"/>
  <c r="CJ107" i="3" s="1"/>
  <c r="CQ107" i="3" s="1"/>
  <c r="CX107" i="3" s="1"/>
  <c r="DE107" i="3" s="1"/>
  <c r="DL107" i="3" s="1"/>
  <c r="DS107" i="3" s="1"/>
  <c r="DZ107" i="3" s="1"/>
  <c r="EG107" i="3" s="1"/>
  <c r="BN107" i="3"/>
  <c r="BH107" i="3"/>
  <c r="BG107" i="3"/>
  <c r="A107" i="3"/>
  <c r="EQ106" i="3"/>
  <c r="EP106" i="3"/>
  <c r="EO106" i="3"/>
  <c r="EN106" i="3"/>
  <c r="EM106" i="3"/>
  <c r="EL106" i="3"/>
  <c r="EF106" i="3"/>
  <c r="DY106" i="3"/>
  <c r="DR106" i="3"/>
  <c r="DK106" i="3"/>
  <c r="DD106" i="3"/>
  <c r="CW106" i="3"/>
  <c r="CP106" i="3"/>
  <c r="CI106" i="3"/>
  <c r="CB106" i="3"/>
  <c r="BU106" i="3"/>
  <c r="BN106" i="3"/>
  <c r="BH106" i="3"/>
  <c r="BO106" i="3" s="1"/>
  <c r="BV106" i="3" s="1"/>
  <c r="CC106" i="3" s="1"/>
  <c r="CJ106" i="3" s="1"/>
  <c r="CQ106" i="3" s="1"/>
  <c r="CX106" i="3" s="1"/>
  <c r="DE106" i="3" s="1"/>
  <c r="DL106" i="3" s="1"/>
  <c r="DS106" i="3" s="1"/>
  <c r="DZ106" i="3" s="1"/>
  <c r="EG106" i="3" s="1"/>
  <c r="BG106" i="3"/>
  <c r="A106" i="3"/>
  <c r="EQ105" i="3"/>
  <c r="EP105" i="3"/>
  <c r="EO105" i="3"/>
  <c r="EN105" i="3"/>
  <c r="EM105" i="3"/>
  <c r="EL105" i="3"/>
  <c r="EF105" i="3"/>
  <c r="DY105" i="3"/>
  <c r="DR105" i="3"/>
  <c r="DK105" i="3"/>
  <c r="DD105" i="3"/>
  <c r="CW105" i="3"/>
  <c r="CP105" i="3"/>
  <c r="CI105" i="3"/>
  <c r="CB105" i="3"/>
  <c r="BV105" i="3"/>
  <c r="CC105" i="3" s="1"/>
  <c r="CJ105" i="3" s="1"/>
  <c r="CQ105" i="3" s="1"/>
  <c r="CX105" i="3" s="1"/>
  <c r="DE105" i="3" s="1"/>
  <c r="DL105" i="3" s="1"/>
  <c r="DS105" i="3" s="1"/>
  <c r="DZ105" i="3" s="1"/>
  <c r="EG105" i="3" s="1"/>
  <c r="BU105" i="3"/>
  <c r="BN105" i="3"/>
  <c r="BH105" i="3"/>
  <c r="BO105" i="3" s="1"/>
  <c r="BG105" i="3"/>
  <c r="A105" i="3"/>
  <c r="EQ104" i="3"/>
  <c r="EP104" i="3"/>
  <c r="EO104" i="3"/>
  <c r="EN104" i="3"/>
  <c r="EM104" i="3"/>
  <c r="EL104" i="3"/>
  <c r="EF104" i="3"/>
  <c r="DY104" i="3"/>
  <c r="DR104" i="3"/>
  <c r="DK104" i="3"/>
  <c r="DD104" i="3"/>
  <c r="CW104" i="3"/>
  <c r="CP104" i="3"/>
  <c r="CI104" i="3"/>
  <c r="CC104" i="3"/>
  <c r="CJ104" i="3" s="1"/>
  <c r="CQ104" i="3" s="1"/>
  <c r="CX104" i="3" s="1"/>
  <c r="DE104" i="3" s="1"/>
  <c r="DL104" i="3" s="1"/>
  <c r="DS104" i="3" s="1"/>
  <c r="DZ104" i="3" s="1"/>
  <c r="EG104" i="3" s="1"/>
  <c r="CB104" i="3"/>
  <c r="BV104" i="3"/>
  <c r="BU104" i="3"/>
  <c r="BN104" i="3"/>
  <c r="BH104" i="3"/>
  <c r="BO104" i="3" s="1"/>
  <c r="BG104" i="3"/>
  <c r="A104" i="3"/>
  <c r="EQ103" i="3"/>
  <c r="EP103" i="3"/>
  <c r="EO103" i="3"/>
  <c r="EN103" i="3"/>
  <c r="EM103" i="3"/>
  <c r="EL103" i="3"/>
  <c r="EF103" i="3"/>
  <c r="DY103" i="3"/>
  <c r="DR103" i="3"/>
  <c r="DK103" i="3"/>
  <c r="DD103" i="3"/>
  <c r="CW103" i="3"/>
  <c r="CP103" i="3"/>
  <c r="CI103" i="3"/>
  <c r="CB103" i="3"/>
  <c r="BV103" i="3"/>
  <c r="CC103" i="3" s="1"/>
  <c r="CJ103" i="3" s="1"/>
  <c r="CQ103" i="3" s="1"/>
  <c r="CX103" i="3" s="1"/>
  <c r="DE103" i="3" s="1"/>
  <c r="DL103" i="3" s="1"/>
  <c r="DS103" i="3" s="1"/>
  <c r="DZ103" i="3" s="1"/>
  <c r="EG103" i="3" s="1"/>
  <c r="BU103" i="3"/>
  <c r="BN103" i="3"/>
  <c r="BH103" i="3"/>
  <c r="BO103" i="3" s="1"/>
  <c r="BG103" i="3"/>
  <c r="A103" i="3"/>
  <c r="EQ102" i="3"/>
  <c r="EP102" i="3"/>
  <c r="EO102" i="3"/>
  <c r="EN102" i="3"/>
  <c r="EM102" i="3"/>
  <c r="EL102" i="3"/>
  <c r="EF102" i="3"/>
  <c r="DY102" i="3"/>
  <c r="DR102" i="3"/>
  <c r="DK102" i="3"/>
  <c r="DD102" i="3"/>
  <c r="CW102" i="3"/>
  <c r="CP102" i="3"/>
  <c r="CI102" i="3"/>
  <c r="CB102" i="3"/>
  <c r="BV102" i="3"/>
  <c r="CC102" i="3" s="1"/>
  <c r="CJ102" i="3" s="1"/>
  <c r="CQ102" i="3" s="1"/>
  <c r="CX102" i="3" s="1"/>
  <c r="DE102" i="3" s="1"/>
  <c r="DL102" i="3" s="1"/>
  <c r="DS102" i="3" s="1"/>
  <c r="DZ102" i="3" s="1"/>
  <c r="EG102" i="3" s="1"/>
  <c r="BU102" i="3"/>
  <c r="BN102" i="3"/>
  <c r="BH102" i="3"/>
  <c r="BO102" i="3" s="1"/>
  <c r="BG102" i="3"/>
  <c r="A102" i="3"/>
  <c r="EQ101" i="3"/>
  <c r="EP101" i="3"/>
  <c r="EO101" i="3"/>
  <c r="EN101" i="3"/>
  <c r="EM101" i="3"/>
  <c r="EL101" i="3"/>
  <c r="EF101" i="3"/>
  <c r="DY101" i="3"/>
  <c r="DR101" i="3"/>
  <c r="DK101" i="3"/>
  <c r="DD101" i="3"/>
  <c r="CW101" i="3"/>
  <c r="CP101" i="3"/>
  <c r="CI101" i="3"/>
  <c r="CB101" i="3"/>
  <c r="BU101" i="3"/>
  <c r="BN101" i="3"/>
  <c r="BH101" i="3"/>
  <c r="BO101" i="3" s="1"/>
  <c r="BV101" i="3" s="1"/>
  <c r="CC101" i="3" s="1"/>
  <c r="CJ101" i="3" s="1"/>
  <c r="CQ101" i="3" s="1"/>
  <c r="CX101" i="3" s="1"/>
  <c r="DE101" i="3" s="1"/>
  <c r="DL101" i="3" s="1"/>
  <c r="DS101" i="3" s="1"/>
  <c r="DZ101" i="3" s="1"/>
  <c r="EG101" i="3" s="1"/>
  <c r="BG101" i="3"/>
  <c r="A101" i="3"/>
  <c r="EQ100" i="3"/>
  <c r="EP100" i="3"/>
  <c r="EO100" i="3"/>
  <c r="EN100" i="3"/>
  <c r="EM100" i="3"/>
  <c r="EL100" i="3"/>
  <c r="EF100" i="3"/>
  <c r="DY100" i="3"/>
  <c r="DR100" i="3"/>
  <c r="DK100" i="3"/>
  <c r="DD100" i="3"/>
  <c r="CW100" i="3"/>
  <c r="CP100" i="3"/>
  <c r="CI100" i="3"/>
  <c r="CB100" i="3"/>
  <c r="BU100" i="3"/>
  <c r="BN100" i="3"/>
  <c r="BH100" i="3"/>
  <c r="BO100" i="3" s="1"/>
  <c r="BV100" i="3" s="1"/>
  <c r="CC100" i="3" s="1"/>
  <c r="CJ100" i="3" s="1"/>
  <c r="CQ100" i="3" s="1"/>
  <c r="CX100" i="3" s="1"/>
  <c r="DE100" i="3" s="1"/>
  <c r="DL100" i="3" s="1"/>
  <c r="DS100" i="3" s="1"/>
  <c r="DZ100" i="3" s="1"/>
  <c r="EG100" i="3" s="1"/>
  <c r="BG100" i="3"/>
  <c r="A100" i="3"/>
  <c r="EQ99" i="3"/>
  <c r="EP99" i="3"/>
  <c r="EO99" i="3"/>
  <c r="EN99" i="3"/>
  <c r="EM99" i="3"/>
  <c r="EL99" i="3"/>
  <c r="EF99" i="3"/>
  <c r="DY99" i="3"/>
  <c r="DR99" i="3"/>
  <c r="DK99" i="3"/>
  <c r="DD99" i="3"/>
  <c r="CW99" i="3"/>
  <c r="CP99" i="3"/>
  <c r="CI99" i="3"/>
  <c r="CB99" i="3"/>
  <c r="BV99" i="3"/>
  <c r="CC99" i="3" s="1"/>
  <c r="CJ99" i="3" s="1"/>
  <c r="CQ99" i="3" s="1"/>
  <c r="CX99" i="3" s="1"/>
  <c r="DE99" i="3" s="1"/>
  <c r="DL99" i="3" s="1"/>
  <c r="DS99" i="3" s="1"/>
  <c r="DZ99" i="3" s="1"/>
  <c r="EG99" i="3" s="1"/>
  <c r="BU99" i="3"/>
  <c r="BN99" i="3"/>
  <c r="BH99" i="3"/>
  <c r="BO99" i="3" s="1"/>
  <c r="BG99" i="3"/>
  <c r="A99" i="3"/>
  <c r="EQ98" i="3"/>
  <c r="EP98" i="3"/>
  <c r="EO98" i="3"/>
  <c r="EN98" i="3"/>
  <c r="EM98" i="3"/>
  <c r="EL98" i="3"/>
  <c r="EF98" i="3"/>
  <c r="DY98" i="3"/>
  <c r="DR98" i="3"/>
  <c r="DK98" i="3"/>
  <c r="DD98" i="3"/>
  <c r="CW98" i="3"/>
  <c r="CP98" i="3"/>
  <c r="CI98" i="3"/>
  <c r="CB98" i="3"/>
  <c r="BV98" i="3"/>
  <c r="CC98" i="3" s="1"/>
  <c r="CJ98" i="3" s="1"/>
  <c r="CQ98" i="3" s="1"/>
  <c r="CX98" i="3" s="1"/>
  <c r="DE98" i="3" s="1"/>
  <c r="DL98" i="3" s="1"/>
  <c r="DS98" i="3" s="1"/>
  <c r="DZ98" i="3" s="1"/>
  <c r="EG98" i="3" s="1"/>
  <c r="BU98" i="3"/>
  <c r="BO98" i="3"/>
  <c r="BN98" i="3"/>
  <c r="BH98" i="3"/>
  <c r="BG98" i="3"/>
  <c r="A98" i="3"/>
  <c r="EQ97" i="3"/>
  <c r="EP97" i="3"/>
  <c r="EO97" i="3"/>
  <c r="EN97" i="3"/>
  <c r="EM97" i="3"/>
  <c r="EL97" i="3"/>
  <c r="EF97" i="3"/>
  <c r="DY97" i="3"/>
  <c r="DR97" i="3"/>
  <c r="DK97" i="3"/>
  <c r="DD97" i="3"/>
  <c r="CW97" i="3"/>
  <c r="CP97" i="3"/>
  <c r="CI97" i="3"/>
  <c r="CB97" i="3"/>
  <c r="BV97" i="3"/>
  <c r="CC97" i="3" s="1"/>
  <c r="CJ97" i="3" s="1"/>
  <c r="CQ97" i="3" s="1"/>
  <c r="CX97" i="3" s="1"/>
  <c r="DE97" i="3" s="1"/>
  <c r="DL97" i="3" s="1"/>
  <c r="DS97" i="3" s="1"/>
  <c r="DZ97" i="3" s="1"/>
  <c r="EG97" i="3" s="1"/>
  <c r="BU97" i="3"/>
  <c r="BN97" i="3"/>
  <c r="BH97" i="3"/>
  <c r="BO97" i="3" s="1"/>
  <c r="BG97" i="3"/>
  <c r="A97" i="3"/>
  <c r="EQ96" i="3"/>
  <c r="EP96" i="3"/>
  <c r="EO96" i="3"/>
  <c r="EN96" i="3"/>
  <c r="EM96" i="3"/>
  <c r="EL96" i="3"/>
  <c r="EF96" i="3"/>
  <c r="DY96" i="3"/>
  <c r="DR96" i="3"/>
  <c r="DK96" i="3"/>
  <c r="DD96" i="3"/>
  <c r="CW96" i="3"/>
  <c r="CP96" i="3"/>
  <c r="CI96" i="3"/>
  <c r="CB96" i="3"/>
  <c r="BU96" i="3"/>
  <c r="BN96" i="3"/>
  <c r="BH96" i="3"/>
  <c r="BO96" i="3" s="1"/>
  <c r="BV96" i="3" s="1"/>
  <c r="CC96" i="3" s="1"/>
  <c r="CJ96" i="3" s="1"/>
  <c r="CQ96" i="3" s="1"/>
  <c r="CX96" i="3" s="1"/>
  <c r="DE96" i="3" s="1"/>
  <c r="DL96" i="3" s="1"/>
  <c r="DS96" i="3" s="1"/>
  <c r="DZ96" i="3" s="1"/>
  <c r="EG96" i="3" s="1"/>
  <c r="BG96" i="3"/>
  <c r="A96" i="3"/>
  <c r="EQ95" i="3"/>
  <c r="EP95" i="3"/>
  <c r="EO95" i="3"/>
  <c r="EN95" i="3"/>
  <c r="EM95" i="3"/>
  <c r="EL95" i="3"/>
  <c r="EF95" i="3"/>
  <c r="DY95" i="3"/>
  <c r="DR95" i="3"/>
  <c r="DK95" i="3"/>
  <c r="DD95" i="3"/>
  <c r="CW95" i="3"/>
  <c r="CP95" i="3"/>
  <c r="CI95" i="3"/>
  <c r="CB95" i="3"/>
  <c r="BU95" i="3"/>
  <c r="BN95" i="3"/>
  <c r="BH95" i="3"/>
  <c r="BO95" i="3" s="1"/>
  <c r="BV95" i="3" s="1"/>
  <c r="CC95" i="3" s="1"/>
  <c r="CJ95" i="3" s="1"/>
  <c r="CQ95" i="3" s="1"/>
  <c r="CX95" i="3" s="1"/>
  <c r="DE95" i="3" s="1"/>
  <c r="DL95" i="3" s="1"/>
  <c r="DS95" i="3" s="1"/>
  <c r="DZ95" i="3" s="1"/>
  <c r="EG95" i="3" s="1"/>
  <c r="BG95" i="3"/>
  <c r="A95" i="3"/>
  <c r="EQ94" i="3"/>
  <c r="EP94" i="3"/>
  <c r="EO94" i="3"/>
  <c r="EN94" i="3"/>
  <c r="EM94" i="3"/>
  <c r="EL94" i="3"/>
  <c r="EF94" i="3"/>
  <c r="DY94" i="3"/>
  <c r="DR94" i="3"/>
  <c r="DK94" i="3"/>
  <c r="DD94" i="3"/>
  <c r="CW94" i="3"/>
  <c r="CP94" i="3"/>
  <c r="CI94" i="3"/>
  <c r="CB94" i="3"/>
  <c r="BU94" i="3"/>
  <c r="BN94" i="3"/>
  <c r="BH94" i="3"/>
  <c r="BO94" i="3" s="1"/>
  <c r="BV94" i="3" s="1"/>
  <c r="CC94" i="3" s="1"/>
  <c r="CJ94" i="3" s="1"/>
  <c r="CQ94" i="3" s="1"/>
  <c r="CX94" i="3" s="1"/>
  <c r="DE94" i="3" s="1"/>
  <c r="DL94" i="3" s="1"/>
  <c r="DS94" i="3" s="1"/>
  <c r="DZ94" i="3" s="1"/>
  <c r="EG94" i="3" s="1"/>
  <c r="BG94" i="3"/>
  <c r="A94" i="3"/>
  <c r="EQ93" i="3"/>
  <c r="EP93" i="3"/>
  <c r="EO93" i="3"/>
  <c r="EN93" i="3"/>
  <c r="EM93" i="3"/>
  <c r="EL93" i="3"/>
  <c r="EF93" i="3"/>
  <c r="DY93" i="3"/>
  <c r="DR93" i="3"/>
  <c r="DK93" i="3"/>
  <c r="DD93" i="3"/>
  <c r="CW93" i="3"/>
  <c r="CP93" i="3"/>
  <c r="CI93" i="3"/>
  <c r="CB93" i="3"/>
  <c r="BU93" i="3"/>
  <c r="BN93" i="3"/>
  <c r="BH93" i="3"/>
  <c r="BO93" i="3" s="1"/>
  <c r="BV93" i="3" s="1"/>
  <c r="CC93" i="3" s="1"/>
  <c r="CJ93" i="3" s="1"/>
  <c r="CQ93" i="3" s="1"/>
  <c r="CX93" i="3" s="1"/>
  <c r="DE93" i="3" s="1"/>
  <c r="DL93" i="3" s="1"/>
  <c r="DS93" i="3" s="1"/>
  <c r="DZ93" i="3" s="1"/>
  <c r="EG93" i="3" s="1"/>
  <c r="BG93" i="3"/>
  <c r="A93" i="3"/>
  <c r="EQ92" i="3"/>
  <c r="EP92" i="3"/>
  <c r="EO92" i="3"/>
  <c r="EN92" i="3"/>
  <c r="EM92" i="3"/>
  <c r="EL92" i="3"/>
  <c r="EF92" i="3"/>
  <c r="DY92" i="3"/>
  <c r="DR92" i="3"/>
  <c r="DK92" i="3"/>
  <c r="DD92" i="3"/>
  <c r="CW92" i="3"/>
  <c r="CP92" i="3"/>
  <c r="CI92" i="3"/>
  <c r="CB92" i="3"/>
  <c r="BU92" i="3"/>
  <c r="BN92" i="3"/>
  <c r="BH92" i="3"/>
  <c r="BO92" i="3" s="1"/>
  <c r="BV92" i="3" s="1"/>
  <c r="CC92" i="3" s="1"/>
  <c r="CJ92" i="3" s="1"/>
  <c r="CQ92" i="3" s="1"/>
  <c r="CX92" i="3" s="1"/>
  <c r="DE92" i="3" s="1"/>
  <c r="DL92" i="3" s="1"/>
  <c r="DS92" i="3" s="1"/>
  <c r="DZ92" i="3" s="1"/>
  <c r="EG92" i="3" s="1"/>
  <c r="BG92" i="3"/>
  <c r="A92" i="3"/>
  <c r="EQ91" i="3"/>
  <c r="EP91" i="3"/>
  <c r="EO91" i="3"/>
  <c r="EN91" i="3"/>
  <c r="EM91" i="3"/>
  <c r="EL91" i="3"/>
  <c r="EF91" i="3"/>
  <c r="DY91" i="3"/>
  <c r="DR91" i="3"/>
  <c r="DK91" i="3"/>
  <c r="DD91" i="3"/>
  <c r="CW91" i="3"/>
  <c r="CP91" i="3"/>
  <c r="CI91" i="3"/>
  <c r="CB91" i="3"/>
  <c r="BU91" i="3"/>
  <c r="BN91" i="3"/>
  <c r="BH91" i="3"/>
  <c r="BO91" i="3" s="1"/>
  <c r="BV91" i="3" s="1"/>
  <c r="CC91" i="3" s="1"/>
  <c r="CJ91" i="3" s="1"/>
  <c r="CQ91" i="3" s="1"/>
  <c r="CX91" i="3" s="1"/>
  <c r="DE91" i="3" s="1"/>
  <c r="DL91" i="3" s="1"/>
  <c r="DS91" i="3" s="1"/>
  <c r="DZ91" i="3" s="1"/>
  <c r="EG91" i="3" s="1"/>
  <c r="BG91" i="3"/>
  <c r="A91" i="3"/>
  <c r="EQ90" i="3"/>
  <c r="EP90" i="3"/>
  <c r="EO90" i="3"/>
  <c r="EN90" i="3"/>
  <c r="EM90" i="3"/>
  <c r="EL90" i="3"/>
  <c r="EF90" i="3"/>
  <c r="DY90" i="3"/>
  <c r="DR90" i="3"/>
  <c r="DK90" i="3"/>
  <c r="DD90" i="3"/>
  <c r="CW90" i="3"/>
  <c r="CP90" i="3"/>
  <c r="CI90" i="3"/>
  <c r="CB90" i="3"/>
  <c r="BV90" i="3"/>
  <c r="CC90" i="3" s="1"/>
  <c r="CJ90" i="3" s="1"/>
  <c r="CQ90" i="3" s="1"/>
  <c r="CX90" i="3" s="1"/>
  <c r="DE90" i="3" s="1"/>
  <c r="DL90" i="3" s="1"/>
  <c r="DS90" i="3" s="1"/>
  <c r="DZ90" i="3" s="1"/>
  <c r="EG90" i="3" s="1"/>
  <c r="BU90" i="3"/>
  <c r="BO90" i="3"/>
  <c r="BN90" i="3"/>
  <c r="BH90" i="3"/>
  <c r="BG90" i="3"/>
  <c r="A90" i="3"/>
  <c r="EQ89" i="3"/>
  <c r="EP89" i="3"/>
  <c r="EO89" i="3"/>
  <c r="EN89" i="3"/>
  <c r="EM89" i="3"/>
  <c r="EL89" i="3"/>
  <c r="EF89" i="3"/>
  <c r="DY89" i="3"/>
  <c r="DR89" i="3"/>
  <c r="DK89" i="3"/>
  <c r="DD89" i="3"/>
  <c r="CW89" i="3"/>
  <c r="CP89" i="3"/>
  <c r="CJ89" i="3"/>
  <c r="CQ89" i="3" s="1"/>
  <c r="CX89" i="3" s="1"/>
  <c r="DE89" i="3" s="1"/>
  <c r="DL89" i="3" s="1"/>
  <c r="DS89" i="3" s="1"/>
  <c r="DZ89" i="3" s="1"/>
  <c r="EG89" i="3" s="1"/>
  <c r="CI89" i="3"/>
  <c r="CB89" i="3"/>
  <c r="BV89" i="3"/>
  <c r="CC89" i="3" s="1"/>
  <c r="BU89" i="3"/>
  <c r="BN89" i="3"/>
  <c r="BH89" i="3"/>
  <c r="BO89" i="3" s="1"/>
  <c r="BG89" i="3"/>
  <c r="A89" i="3"/>
  <c r="EQ88" i="3"/>
  <c r="EP88" i="3"/>
  <c r="EO88" i="3"/>
  <c r="EN88" i="3"/>
  <c r="EM88" i="3"/>
  <c r="EL88" i="3"/>
  <c r="EF88" i="3"/>
  <c r="DY88" i="3"/>
  <c r="DR88" i="3"/>
  <c r="DK88" i="3"/>
  <c r="DD88" i="3"/>
  <c r="CW88" i="3"/>
  <c r="CP88" i="3"/>
  <c r="CI88" i="3"/>
  <c r="CB88" i="3"/>
  <c r="BV88" i="3"/>
  <c r="CC88" i="3" s="1"/>
  <c r="CJ88" i="3" s="1"/>
  <c r="CQ88" i="3" s="1"/>
  <c r="CX88" i="3" s="1"/>
  <c r="DE88" i="3" s="1"/>
  <c r="DL88" i="3" s="1"/>
  <c r="DS88" i="3" s="1"/>
  <c r="DZ88" i="3" s="1"/>
  <c r="EG88" i="3" s="1"/>
  <c r="BU88" i="3"/>
  <c r="BN88" i="3"/>
  <c r="BH88" i="3"/>
  <c r="BO88" i="3" s="1"/>
  <c r="BG88" i="3"/>
  <c r="A88" i="3"/>
  <c r="EQ87" i="3"/>
  <c r="EP87" i="3"/>
  <c r="EO87" i="3"/>
  <c r="EN87" i="3"/>
  <c r="EM87" i="3"/>
  <c r="EL87" i="3"/>
  <c r="EF87" i="3"/>
  <c r="DY87" i="3"/>
  <c r="DR87" i="3"/>
  <c r="DK87" i="3"/>
  <c r="DD87" i="3"/>
  <c r="CW87" i="3"/>
  <c r="CP87" i="3"/>
  <c r="CI87" i="3"/>
  <c r="CB87" i="3"/>
  <c r="BV87" i="3"/>
  <c r="CC87" i="3" s="1"/>
  <c r="CJ87" i="3" s="1"/>
  <c r="CQ87" i="3" s="1"/>
  <c r="CX87" i="3" s="1"/>
  <c r="DE87" i="3" s="1"/>
  <c r="DL87" i="3" s="1"/>
  <c r="DS87" i="3" s="1"/>
  <c r="DZ87" i="3" s="1"/>
  <c r="EG87" i="3" s="1"/>
  <c r="BU87" i="3"/>
  <c r="BN87" i="3"/>
  <c r="BH87" i="3"/>
  <c r="BO87" i="3" s="1"/>
  <c r="BG87" i="3"/>
  <c r="A87" i="3"/>
  <c r="EQ86" i="3"/>
  <c r="EP86" i="3"/>
  <c r="EO86" i="3"/>
  <c r="EN86" i="3"/>
  <c r="EM86" i="3"/>
  <c r="EL86" i="3"/>
  <c r="EF86" i="3"/>
  <c r="DY86" i="3"/>
  <c r="DR86" i="3"/>
  <c r="DK86" i="3"/>
  <c r="DD86" i="3"/>
  <c r="CW86" i="3"/>
  <c r="CP86" i="3"/>
  <c r="CI86" i="3"/>
  <c r="CB86" i="3"/>
  <c r="BU86" i="3"/>
  <c r="BN86" i="3"/>
  <c r="BH86" i="3"/>
  <c r="BO86" i="3" s="1"/>
  <c r="BV86" i="3" s="1"/>
  <c r="CC86" i="3" s="1"/>
  <c r="CJ86" i="3" s="1"/>
  <c r="CQ86" i="3" s="1"/>
  <c r="CX86" i="3" s="1"/>
  <c r="DE86" i="3" s="1"/>
  <c r="DL86" i="3" s="1"/>
  <c r="DS86" i="3" s="1"/>
  <c r="DZ86" i="3" s="1"/>
  <c r="EG86" i="3" s="1"/>
  <c r="BG86" i="3"/>
  <c r="A86" i="3"/>
  <c r="EQ85" i="3"/>
  <c r="EP85" i="3"/>
  <c r="EO85" i="3"/>
  <c r="EN85" i="3"/>
  <c r="EM85" i="3"/>
  <c r="EL85" i="3"/>
  <c r="EF85" i="3"/>
  <c r="DY85" i="3"/>
  <c r="DR85" i="3"/>
  <c r="DK85" i="3"/>
  <c r="DD85" i="3"/>
  <c r="CW85" i="3"/>
  <c r="CP85" i="3"/>
  <c r="CI85" i="3"/>
  <c r="CB85" i="3"/>
  <c r="BU85" i="3"/>
  <c r="BO85" i="3"/>
  <c r="BV85" i="3" s="1"/>
  <c r="CC85" i="3" s="1"/>
  <c r="CJ85" i="3" s="1"/>
  <c r="CQ85" i="3" s="1"/>
  <c r="CX85" i="3" s="1"/>
  <c r="DE85" i="3" s="1"/>
  <c r="DL85" i="3" s="1"/>
  <c r="DS85" i="3" s="1"/>
  <c r="DZ85" i="3" s="1"/>
  <c r="EG85" i="3" s="1"/>
  <c r="BN85" i="3"/>
  <c r="BH85" i="3"/>
  <c r="BG85" i="3"/>
  <c r="A85" i="3"/>
  <c r="EQ84" i="3"/>
  <c r="EP84" i="3"/>
  <c r="EO84" i="3"/>
  <c r="EN84" i="3"/>
  <c r="EM84" i="3"/>
  <c r="EL84" i="3"/>
  <c r="EF84" i="3"/>
  <c r="DY84" i="3"/>
  <c r="DR84" i="3"/>
  <c r="DK84" i="3"/>
  <c r="DD84" i="3"/>
  <c r="CW84" i="3"/>
  <c r="CP84" i="3"/>
  <c r="CI84" i="3"/>
  <c r="CB84" i="3"/>
  <c r="BU84" i="3"/>
  <c r="BN84" i="3"/>
  <c r="BH84" i="3"/>
  <c r="BO84" i="3" s="1"/>
  <c r="BV84" i="3" s="1"/>
  <c r="CC84" i="3" s="1"/>
  <c r="CJ84" i="3" s="1"/>
  <c r="CQ84" i="3" s="1"/>
  <c r="CX84" i="3" s="1"/>
  <c r="DE84" i="3" s="1"/>
  <c r="DL84" i="3" s="1"/>
  <c r="DS84" i="3" s="1"/>
  <c r="DZ84" i="3" s="1"/>
  <c r="EG84" i="3" s="1"/>
  <c r="BG84" i="3"/>
  <c r="A84" i="3"/>
  <c r="EQ83" i="3"/>
  <c r="EP83" i="3"/>
  <c r="EO83" i="3"/>
  <c r="EN83" i="3"/>
  <c r="EM83" i="3"/>
  <c r="EL83" i="3"/>
  <c r="EF83" i="3"/>
  <c r="DY83" i="3"/>
  <c r="DR83" i="3"/>
  <c r="DK83" i="3"/>
  <c r="DD83" i="3"/>
  <c r="CW83" i="3"/>
  <c r="CP83" i="3"/>
  <c r="CI83" i="3"/>
  <c r="CB83" i="3"/>
  <c r="BU83" i="3"/>
  <c r="BN83" i="3"/>
  <c r="BH83" i="3"/>
  <c r="BO83" i="3" s="1"/>
  <c r="BV83" i="3" s="1"/>
  <c r="CC83" i="3" s="1"/>
  <c r="CJ83" i="3" s="1"/>
  <c r="CQ83" i="3" s="1"/>
  <c r="CX83" i="3" s="1"/>
  <c r="DE83" i="3" s="1"/>
  <c r="DL83" i="3" s="1"/>
  <c r="DS83" i="3" s="1"/>
  <c r="DZ83" i="3" s="1"/>
  <c r="EG83" i="3" s="1"/>
  <c r="BG83" i="3"/>
  <c r="A83" i="3"/>
  <c r="EQ82" i="3"/>
  <c r="EP82" i="3"/>
  <c r="EO82" i="3"/>
  <c r="EN82" i="3"/>
  <c r="EM82" i="3"/>
  <c r="EL82" i="3"/>
  <c r="EF82" i="3"/>
  <c r="DY82" i="3"/>
  <c r="DR82" i="3"/>
  <c r="DK82" i="3"/>
  <c r="DD82" i="3"/>
  <c r="CW82" i="3"/>
  <c r="CP82" i="3"/>
  <c r="CI82" i="3"/>
  <c r="CC82" i="3"/>
  <c r="CJ82" i="3" s="1"/>
  <c r="CQ82" i="3" s="1"/>
  <c r="CX82" i="3" s="1"/>
  <c r="DE82" i="3" s="1"/>
  <c r="DL82" i="3" s="1"/>
  <c r="DS82" i="3" s="1"/>
  <c r="DZ82" i="3" s="1"/>
  <c r="EG82" i="3" s="1"/>
  <c r="CB82" i="3"/>
  <c r="BV82" i="3"/>
  <c r="BU82" i="3"/>
  <c r="BN82" i="3"/>
  <c r="BH82" i="3"/>
  <c r="BO82" i="3" s="1"/>
  <c r="BG82" i="3"/>
  <c r="A82" i="3"/>
  <c r="EQ81" i="3"/>
  <c r="EP81" i="3"/>
  <c r="EO81" i="3"/>
  <c r="EN81" i="3"/>
  <c r="EM81" i="3"/>
  <c r="EL81" i="3"/>
  <c r="EF81" i="3"/>
  <c r="DY81" i="3"/>
  <c r="DR81" i="3"/>
  <c r="DK81" i="3"/>
  <c r="DD81" i="3"/>
  <c r="CW81" i="3"/>
  <c r="CP81" i="3"/>
  <c r="CI81" i="3"/>
  <c r="CB81" i="3"/>
  <c r="BU81" i="3"/>
  <c r="BN81" i="3"/>
  <c r="BH81" i="3"/>
  <c r="BO81" i="3" s="1"/>
  <c r="BV81" i="3" s="1"/>
  <c r="CC81" i="3" s="1"/>
  <c r="CJ81" i="3" s="1"/>
  <c r="CQ81" i="3" s="1"/>
  <c r="CX81" i="3" s="1"/>
  <c r="DE81" i="3" s="1"/>
  <c r="DL81" i="3" s="1"/>
  <c r="DS81" i="3" s="1"/>
  <c r="DZ81" i="3" s="1"/>
  <c r="EG81" i="3" s="1"/>
  <c r="BG81" i="3"/>
  <c r="A81" i="3"/>
  <c r="EQ80" i="3"/>
  <c r="EP80" i="3"/>
  <c r="EO80" i="3"/>
  <c r="EN80" i="3"/>
  <c r="EM80" i="3"/>
  <c r="EL80" i="3"/>
  <c r="EF80" i="3"/>
  <c r="DY80" i="3"/>
  <c r="DR80" i="3"/>
  <c r="DK80" i="3"/>
  <c r="DD80" i="3"/>
  <c r="CW80" i="3"/>
  <c r="CP80" i="3"/>
  <c r="CI80" i="3"/>
  <c r="CB80" i="3"/>
  <c r="BU80" i="3"/>
  <c r="BN80" i="3"/>
  <c r="BH80" i="3"/>
  <c r="BO80" i="3" s="1"/>
  <c r="BV80" i="3" s="1"/>
  <c r="CC80" i="3" s="1"/>
  <c r="CJ80" i="3" s="1"/>
  <c r="CQ80" i="3" s="1"/>
  <c r="CX80" i="3" s="1"/>
  <c r="DE80" i="3" s="1"/>
  <c r="DL80" i="3" s="1"/>
  <c r="DS80" i="3" s="1"/>
  <c r="DZ80" i="3" s="1"/>
  <c r="EG80" i="3" s="1"/>
  <c r="BG80" i="3"/>
  <c r="A80" i="3"/>
  <c r="EQ79" i="3"/>
  <c r="EP79" i="3"/>
  <c r="EO79" i="3"/>
  <c r="EN79" i="3"/>
  <c r="EM79" i="3"/>
  <c r="EL79" i="3"/>
  <c r="EF79" i="3"/>
  <c r="DY79" i="3"/>
  <c r="DR79" i="3"/>
  <c r="DK79" i="3"/>
  <c r="DD79" i="3"/>
  <c r="CW79" i="3"/>
  <c r="CP79" i="3"/>
  <c r="CI79" i="3"/>
  <c r="CB79" i="3"/>
  <c r="BV79" i="3"/>
  <c r="CC79" i="3" s="1"/>
  <c r="CJ79" i="3" s="1"/>
  <c r="CQ79" i="3" s="1"/>
  <c r="CX79" i="3" s="1"/>
  <c r="DE79" i="3" s="1"/>
  <c r="DL79" i="3" s="1"/>
  <c r="DS79" i="3" s="1"/>
  <c r="DZ79" i="3" s="1"/>
  <c r="EG79" i="3" s="1"/>
  <c r="BU79" i="3"/>
  <c r="BN79" i="3"/>
  <c r="BH79" i="3"/>
  <c r="BO79" i="3" s="1"/>
  <c r="BG79" i="3"/>
  <c r="A79" i="3"/>
  <c r="EQ78" i="3"/>
  <c r="EP78" i="3"/>
  <c r="EO78" i="3"/>
  <c r="EN78" i="3"/>
  <c r="EM78" i="3"/>
  <c r="EL78" i="3"/>
  <c r="EF78" i="3"/>
  <c r="DY78" i="3"/>
  <c r="DR78" i="3"/>
  <c r="DK78" i="3"/>
  <c r="DD78" i="3"/>
  <c r="CW78" i="3"/>
  <c r="CP78" i="3"/>
  <c r="CI78" i="3"/>
  <c r="CB78" i="3"/>
  <c r="BU78" i="3"/>
  <c r="BN78" i="3"/>
  <c r="BH78" i="3"/>
  <c r="BO78" i="3" s="1"/>
  <c r="BV78" i="3" s="1"/>
  <c r="CC78" i="3" s="1"/>
  <c r="CJ78" i="3" s="1"/>
  <c r="CQ78" i="3" s="1"/>
  <c r="CX78" i="3" s="1"/>
  <c r="DE78" i="3" s="1"/>
  <c r="DL78" i="3" s="1"/>
  <c r="DS78" i="3" s="1"/>
  <c r="DZ78" i="3" s="1"/>
  <c r="EG78" i="3" s="1"/>
  <c r="BG78" i="3"/>
  <c r="A78" i="3"/>
  <c r="EQ77" i="3"/>
  <c r="EP77" i="3"/>
  <c r="EO77" i="3"/>
  <c r="EN77" i="3"/>
  <c r="EM77" i="3"/>
  <c r="EL77" i="3"/>
  <c r="EF77" i="3"/>
  <c r="DY77" i="3"/>
  <c r="DR77" i="3"/>
  <c r="DK77" i="3"/>
  <c r="DD77" i="3"/>
  <c r="CW77" i="3"/>
  <c r="CP77" i="3"/>
  <c r="CI77" i="3"/>
  <c r="CB77" i="3"/>
  <c r="BV77" i="3"/>
  <c r="CC77" i="3" s="1"/>
  <c r="CJ77" i="3" s="1"/>
  <c r="CQ77" i="3" s="1"/>
  <c r="CX77" i="3" s="1"/>
  <c r="DE77" i="3" s="1"/>
  <c r="DL77" i="3" s="1"/>
  <c r="DS77" i="3" s="1"/>
  <c r="DZ77" i="3" s="1"/>
  <c r="EG77" i="3" s="1"/>
  <c r="BU77" i="3"/>
  <c r="BN77" i="3"/>
  <c r="BH77" i="3"/>
  <c r="BO77" i="3" s="1"/>
  <c r="BG77" i="3"/>
  <c r="A77" i="3"/>
  <c r="EQ76" i="3"/>
  <c r="EP76" i="3"/>
  <c r="EO76" i="3"/>
  <c r="EN76" i="3"/>
  <c r="EM76" i="3"/>
  <c r="EL76" i="3"/>
  <c r="EF76" i="3"/>
  <c r="DY76" i="3"/>
  <c r="DR76" i="3"/>
  <c r="DK76" i="3"/>
  <c r="DD76" i="3"/>
  <c r="CW76" i="3"/>
  <c r="CP76" i="3"/>
  <c r="CI76" i="3"/>
  <c r="CB76" i="3"/>
  <c r="BU76" i="3"/>
  <c r="BN76" i="3"/>
  <c r="BH76" i="3"/>
  <c r="BO76" i="3" s="1"/>
  <c r="BV76" i="3" s="1"/>
  <c r="CC76" i="3" s="1"/>
  <c r="CJ76" i="3" s="1"/>
  <c r="CQ76" i="3" s="1"/>
  <c r="CX76" i="3" s="1"/>
  <c r="DE76" i="3" s="1"/>
  <c r="DL76" i="3" s="1"/>
  <c r="DS76" i="3" s="1"/>
  <c r="DZ76" i="3" s="1"/>
  <c r="EG76" i="3" s="1"/>
  <c r="BG76" i="3"/>
  <c r="A76" i="3"/>
  <c r="EQ75" i="3"/>
  <c r="EP75" i="3"/>
  <c r="EO75" i="3"/>
  <c r="EN75" i="3"/>
  <c r="EM75" i="3"/>
  <c r="EL75" i="3"/>
  <c r="EF75" i="3"/>
  <c r="DY75" i="3"/>
  <c r="DR75" i="3"/>
  <c r="DK75" i="3"/>
  <c r="DD75" i="3"/>
  <c r="CW75" i="3"/>
  <c r="CP75" i="3"/>
  <c r="CI75" i="3"/>
  <c r="CB75" i="3"/>
  <c r="BU75" i="3"/>
  <c r="BN75" i="3"/>
  <c r="BH75" i="3"/>
  <c r="BO75" i="3" s="1"/>
  <c r="BV75" i="3" s="1"/>
  <c r="CC75" i="3" s="1"/>
  <c r="CJ75" i="3" s="1"/>
  <c r="CQ75" i="3" s="1"/>
  <c r="CX75" i="3" s="1"/>
  <c r="DE75" i="3" s="1"/>
  <c r="DL75" i="3" s="1"/>
  <c r="DS75" i="3" s="1"/>
  <c r="DZ75" i="3" s="1"/>
  <c r="EG75" i="3" s="1"/>
  <c r="BG75" i="3"/>
  <c r="A75" i="3"/>
  <c r="EQ74" i="3"/>
  <c r="EP74" i="3"/>
  <c r="EO74" i="3"/>
  <c r="EN74" i="3"/>
  <c r="EM74" i="3"/>
  <c r="EL74" i="3"/>
  <c r="EF74" i="3"/>
  <c r="DY74" i="3"/>
  <c r="DR74" i="3"/>
  <c r="DK74" i="3"/>
  <c r="DD74" i="3"/>
  <c r="CW74" i="3"/>
  <c r="CP74" i="3"/>
  <c r="CI74" i="3"/>
  <c r="CB74" i="3"/>
  <c r="BU74" i="3"/>
  <c r="BN74" i="3"/>
  <c r="BH74" i="3"/>
  <c r="BO74" i="3" s="1"/>
  <c r="BV74" i="3" s="1"/>
  <c r="CC74" i="3" s="1"/>
  <c r="CJ74" i="3" s="1"/>
  <c r="CQ74" i="3" s="1"/>
  <c r="CX74" i="3" s="1"/>
  <c r="DE74" i="3" s="1"/>
  <c r="DL74" i="3" s="1"/>
  <c r="DS74" i="3" s="1"/>
  <c r="DZ74" i="3" s="1"/>
  <c r="EG74" i="3" s="1"/>
  <c r="BG74" i="3"/>
  <c r="A74" i="3"/>
  <c r="EQ73" i="3"/>
  <c r="EP73" i="3"/>
  <c r="EO73" i="3"/>
  <c r="EN73" i="3"/>
  <c r="EM73" i="3"/>
  <c r="EL73" i="3"/>
  <c r="EF73" i="3"/>
  <c r="DY73" i="3"/>
  <c r="DR73" i="3"/>
  <c r="DK73" i="3"/>
  <c r="DD73" i="3"/>
  <c r="CW73" i="3"/>
  <c r="CP73" i="3"/>
  <c r="CI73" i="3"/>
  <c r="CB73" i="3"/>
  <c r="BU73" i="3"/>
  <c r="BN73" i="3"/>
  <c r="BH73" i="3"/>
  <c r="BO73" i="3" s="1"/>
  <c r="BV73" i="3" s="1"/>
  <c r="CC73" i="3" s="1"/>
  <c r="CJ73" i="3" s="1"/>
  <c r="CQ73" i="3" s="1"/>
  <c r="CX73" i="3" s="1"/>
  <c r="DE73" i="3" s="1"/>
  <c r="DL73" i="3" s="1"/>
  <c r="DS73" i="3" s="1"/>
  <c r="DZ73" i="3" s="1"/>
  <c r="EG73" i="3" s="1"/>
  <c r="BG73" i="3"/>
  <c r="A73" i="3"/>
  <c r="EQ72" i="3"/>
  <c r="EP72" i="3"/>
  <c r="EO72" i="3"/>
  <c r="EN72" i="3"/>
  <c r="EM72" i="3"/>
  <c r="EL72" i="3"/>
  <c r="EF72" i="3"/>
  <c r="DY72" i="3"/>
  <c r="DR72" i="3"/>
  <c r="DK72" i="3"/>
  <c r="DD72" i="3"/>
  <c r="CW72" i="3"/>
  <c r="CP72" i="3"/>
  <c r="CI72" i="3"/>
  <c r="CB72" i="3"/>
  <c r="BU72" i="3"/>
  <c r="BN72" i="3"/>
  <c r="BH72" i="3"/>
  <c r="BO72" i="3" s="1"/>
  <c r="BV72" i="3" s="1"/>
  <c r="CC72" i="3" s="1"/>
  <c r="CJ72" i="3" s="1"/>
  <c r="CQ72" i="3" s="1"/>
  <c r="CX72" i="3" s="1"/>
  <c r="DE72" i="3" s="1"/>
  <c r="DL72" i="3" s="1"/>
  <c r="DS72" i="3" s="1"/>
  <c r="DZ72" i="3" s="1"/>
  <c r="EG72" i="3" s="1"/>
  <c r="BG72" i="3"/>
  <c r="A72" i="3"/>
  <c r="EQ71" i="3"/>
  <c r="EP71" i="3"/>
  <c r="EO71" i="3"/>
  <c r="EN71" i="3"/>
  <c r="EM71" i="3"/>
  <c r="EL71" i="3"/>
  <c r="EF71" i="3"/>
  <c r="DY71" i="3"/>
  <c r="DR71" i="3"/>
  <c r="DK71" i="3"/>
  <c r="DD71" i="3"/>
  <c r="CW71" i="3"/>
  <c r="CP71" i="3"/>
  <c r="CI71" i="3"/>
  <c r="CB71" i="3"/>
  <c r="BU71" i="3"/>
  <c r="BN71" i="3"/>
  <c r="BH71" i="3"/>
  <c r="BO71" i="3" s="1"/>
  <c r="BV71" i="3" s="1"/>
  <c r="CC71" i="3" s="1"/>
  <c r="CJ71" i="3" s="1"/>
  <c r="CQ71" i="3" s="1"/>
  <c r="CX71" i="3" s="1"/>
  <c r="DE71" i="3" s="1"/>
  <c r="DL71" i="3" s="1"/>
  <c r="DS71" i="3" s="1"/>
  <c r="DZ71" i="3" s="1"/>
  <c r="EG71" i="3" s="1"/>
  <c r="BG71" i="3"/>
  <c r="A71" i="3"/>
  <c r="EQ70" i="3"/>
  <c r="EP70" i="3"/>
  <c r="EO70" i="3"/>
  <c r="EN70" i="3"/>
  <c r="EM70" i="3"/>
  <c r="EL70" i="3"/>
  <c r="EF70" i="3"/>
  <c r="DY70" i="3"/>
  <c r="DR70" i="3"/>
  <c r="DK70" i="3"/>
  <c r="DD70" i="3"/>
  <c r="CW70" i="3"/>
  <c r="CP70" i="3"/>
  <c r="CI70" i="3"/>
  <c r="CB70" i="3"/>
  <c r="BU70" i="3"/>
  <c r="BN70" i="3"/>
  <c r="BH70" i="3"/>
  <c r="BO70" i="3" s="1"/>
  <c r="BV70" i="3" s="1"/>
  <c r="CC70" i="3" s="1"/>
  <c r="CJ70" i="3" s="1"/>
  <c r="CQ70" i="3" s="1"/>
  <c r="CX70" i="3" s="1"/>
  <c r="DE70" i="3" s="1"/>
  <c r="DL70" i="3" s="1"/>
  <c r="DS70" i="3" s="1"/>
  <c r="DZ70" i="3" s="1"/>
  <c r="EG70" i="3" s="1"/>
  <c r="BG70" i="3"/>
  <c r="A70" i="3"/>
  <c r="EQ69" i="3"/>
  <c r="EP69" i="3"/>
  <c r="EO69" i="3"/>
  <c r="EN69" i="3"/>
  <c r="EM69" i="3"/>
  <c r="EL69" i="3"/>
  <c r="EF69" i="3"/>
  <c r="DY69" i="3"/>
  <c r="DR69" i="3"/>
  <c r="DK69" i="3"/>
  <c r="DD69" i="3"/>
  <c r="CW69" i="3"/>
  <c r="CP69" i="3"/>
  <c r="CI69" i="3"/>
  <c r="CB69" i="3"/>
  <c r="BU69" i="3"/>
  <c r="BN69" i="3"/>
  <c r="BH69" i="3"/>
  <c r="BO69" i="3" s="1"/>
  <c r="BV69" i="3" s="1"/>
  <c r="CC69" i="3" s="1"/>
  <c r="CJ69" i="3" s="1"/>
  <c r="CQ69" i="3" s="1"/>
  <c r="CX69" i="3" s="1"/>
  <c r="DE69" i="3" s="1"/>
  <c r="DL69" i="3" s="1"/>
  <c r="DS69" i="3" s="1"/>
  <c r="DZ69" i="3" s="1"/>
  <c r="EG69" i="3" s="1"/>
  <c r="BG69" i="3"/>
  <c r="A69" i="3"/>
  <c r="EQ68" i="3"/>
  <c r="EP68" i="3"/>
  <c r="EO68" i="3"/>
  <c r="EN68" i="3"/>
  <c r="EM68" i="3"/>
  <c r="EL68" i="3"/>
  <c r="EF68" i="3"/>
  <c r="DY68" i="3"/>
  <c r="DR68" i="3"/>
  <c r="DK68" i="3"/>
  <c r="DD68" i="3"/>
  <c r="CW68" i="3"/>
  <c r="CP68" i="3"/>
  <c r="CI68" i="3"/>
  <c r="CB68" i="3"/>
  <c r="BU68" i="3"/>
  <c r="BO68" i="3"/>
  <c r="BV68" i="3" s="1"/>
  <c r="CC68" i="3" s="1"/>
  <c r="CJ68" i="3" s="1"/>
  <c r="CQ68" i="3" s="1"/>
  <c r="CX68" i="3" s="1"/>
  <c r="DE68" i="3" s="1"/>
  <c r="DL68" i="3" s="1"/>
  <c r="DS68" i="3" s="1"/>
  <c r="DZ68" i="3" s="1"/>
  <c r="EG68" i="3" s="1"/>
  <c r="BN68" i="3"/>
  <c r="BH68" i="3"/>
  <c r="BG68" i="3"/>
  <c r="A68" i="3"/>
  <c r="EQ67" i="3"/>
  <c r="EP67" i="3"/>
  <c r="EO67" i="3"/>
  <c r="EN67" i="3"/>
  <c r="EM67" i="3"/>
  <c r="EL67" i="3"/>
  <c r="EF67" i="3"/>
  <c r="DY67" i="3"/>
  <c r="DR67" i="3"/>
  <c r="DK67" i="3"/>
  <c r="DD67" i="3"/>
  <c r="CW67" i="3"/>
  <c r="CP67" i="3"/>
  <c r="CI67" i="3"/>
  <c r="CB67" i="3"/>
  <c r="BU67" i="3"/>
  <c r="BN67" i="3"/>
  <c r="BH67" i="3"/>
  <c r="BO67" i="3" s="1"/>
  <c r="BV67" i="3" s="1"/>
  <c r="CC67" i="3" s="1"/>
  <c r="CJ67" i="3" s="1"/>
  <c r="CQ67" i="3" s="1"/>
  <c r="CX67" i="3" s="1"/>
  <c r="DE67" i="3" s="1"/>
  <c r="DL67" i="3" s="1"/>
  <c r="DS67" i="3" s="1"/>
  <c r="DZ67" i="3" s="1"/>
  <c r="EG67" i="3" s="1"/>
  <c r="BG67" i="3"/>
  <c r="A67" i="3"/>
  <c r="EQ66" i="3"/>
  <c r="EP66" i="3"/>
  <c r="EO66" i="3"/>
  <c r="EN66" i="3"/>
  <c r="EM66" i="3"/>
  <c r="EL66" i="3"/>
  <c r="EF66" i="3"/>
  <c r="DY66" i="3"/>
  <c r="DR66" i="3"/>
  <c r="DK66" i="3"/>
  <c r="DD66" i="3"/>
  <c r="CW66" i="3"/>
  <c r="CP66" i="3"/>
  <c r="CI66" i="3"/>
  <c r="CB66" i="3"/>
  <c r="BV66" i="3"/>
  <c r="CC66" i="3" s="1"/>
  <c r="CJ66" i="3" s="1"/>
  <c r="CQ66" i="3" s="1"/>
  <c r="CX66" i="3" s="1"/>
  <c r="DE66" i="3" s="1"/>
  <c r="DL66" i="3" s="1"/>
  <c r="DS66" i="3" s="1"/>
  <c r="DZ66" i="3" s="1"/>
  <c r="EG66" i="3" s="1"/>
  <c r="BU66" i="3"/>
  <c r="BO66" i="3"/>
  <c r="BN66" i="3"/>
  <c r="BH66" i="3"/>
  <c r="BG66" i="3"/>
  <c r="A66" i="3"/>
  <c r="EQ65" i="3"/>
  <c r="EP65" i="3"/>
  <c r="EO65" i="3"/>
  <c r="EN65" i="3"/>
  <c r="EM65" i="3"/>
  <c r="EL65" i="3"/>
  <c r="EF65" i="3"/>
  <c r="DY65" i="3"/>
  <c r="DR65" i="3"/>
  <c r="DK65" i="3"/>
  <c r="DD65" i="3"/>
  <c r="CW65" i="3"/>
  <c r="CP65" i="3"/>
  <c r="CI65" i="3"/>
  <c r="CB65" i="3"/>
  <c r="BV65" i="3"/>
  <c r="CC65" i="3" s="1"/>
  <c r="CJ65" i="3" s="1"/>
  <c r="CQ65" i="3" s="1"/>
  <c r="CX65" i="3" s="1"/>
  <c r="DE65" i="3" s="1"/>
  <c r="DL65" i="3" s="1"/>
  <c r="DS65" i="3" s="1"/>
  <c r="DZ65" i="3" s="1"/>
  <c r="EG65" i="3" s="1"/>
  <c r="BU65" i="3"/>
  <c r="BO65" i="3"/>
  <c r="BN65" i="3"/>
  <c r="BH65" i="3"/>
  <c r="BG65" i="3"/>
  <c r="A65" i="3"/>
  <c r="EQ64" i="3"/>
  <c r="EP64" i="3"/>
  <c r="EO64" i="3"/>
  <c r="EN64" i="3"/>
  <c r="EM64" i="3"/>
  <c r="EL64" i="3"/>
  <c r="EF64" i="3"/>
  <c r="DY64" i="3"/>
  <c r="DR64" i="3"/>
  <c r="DK64" i="3"/>
  <c r="DD64" i="3"/>
  <c r="CW64" i="3"/>
  <c r="CP64" i="3"/>
  <c r="CI64" i="3"/>
  <c r="CB64" i="3"/>
  <c r="BV64" i="3"/>
  <c r="CC64" i="3" s="1"/>
  <c r="CJ64" i="3" s="1"/>
  <c r="CQ64" i="3" s="1"/>
  <c r="CX64" i="3" s="1"/>
  <c r="DE64" i="3" s="1"/>
  <c r="DL64" i="3" s="1"/>
  <c r="DS64" i="3" s="1"/>
  <c r="DZ64" i="3" s="1"/>
  <c r="EG64" i="3" s="1"/>
  <c r="BU64" i="3"/>
  <c r="BO64" i="3"/>
  <c r="BN64" i="3"/>
  <c r="BH64" i="3"/>
  <c r="BG64" i="3"/>
  <c r="A64" i="3"/>
  <c r="EQ63" i="3"/>
  <c r="EP63" i="3"/>
  <c r="EO63" i="3"/>
  <c r="EN63" i="3"/>
  <c r="EM63" i="3"/>
  <c r="EL63" i="3"/>
  <c r="EF63" i="3"/>
  <c r="DY63" i="3"/>
  <c r="DR63" i="3"/>
  <c r="DK63" i="3"/>
  <c r="DD63" i="3"/>
  <c r="CW63" i="3"/>
  <c r="CP63" i="3"/>
  <c r="CI63" i="3"/>
  <c r="CB63" i="3"/>
  <c r="BU63" i="3"/>
  <c r="BN63" i="3"/>
  <c r="BH63" i="3"/>
  <c r="BO63" i="3" s="1"/>
  <c r="BV63" i="3" s="1"/>
  <c r="CC63" i="3" s="1"/>
  <c r="CJ63" i="3" s="1"/>
  <c r="CQ63" i="3" s="1"/>
  <c r="CX63" i="3" s="1"/>
  <c r="DE63" i="3" s="1"/>
  <c r="DL63" i="3" s="1"/>
  <c r="DS63" i="3" s="1"/>
  <c r="DZ63" i="3" s="1"/>
  <c r="EG63" i="3" s="1"/>
  <c r="BG63" i="3"/>
  <c r="A63" i="3"/>
  <c r="EQ62" i="3"/>
  <c r="EP62" i="3"/>
  <c r="EO62" i="3"/>
  <c r="EN62" i="3"/>
  <c r="EM62" i="3"/>
  <c r="EL62" i="3"/>
  <c r="EF62" i="3"/>
  <c r="DY62" i="3"/>
  <c r="DR62" i="3"/>
  <c r="DK62" i="3"/>
  <c r="DD62" i="3"/>
  <c r="CW62" i="3"/>
  <c r="CP62" i="3"/>
  <c r="CI62" i="3"/>
  <c r="CB62" i="3"/>
  <c r="BU62" i="3"/>
  <c r="BN62" i="3"/>
  <c r="BH62" i="3"/>
  <c r="BO62" i="3" s="1"/>
  <c r="BV62" i="3" s="1"/>
  <c r="CC62" i="3" s="1"/>
  <c r="CJ62" i="3" s="1"/>
  <c r="CQ62" i="3" s="1"/>
  <c r="CX62" i="3" s="1"/>
  <c r="DE62" i="3" s="1"/>
  <c r="DL62" i="3" s="1"/>
  <c r="DS62" i="3" s="1"/>
  <c r="DZ62" i="3" s="1"/>
  <c r="EG62" i="3" s="1"/>
  <c r="BG62" i="3"/>
  <c r="A62" i="3"/>
  <c r="EQ61" i="3"/>
  <c r="EP61" i="3"/>
  <c r="EO61" i="3"/>
  <c r="EN61" i="3"/>
  <c r="EM61" i="3"/>
  <c r="EL61" i="3"/>
  <c r="EF61" i="3"/>
  <c r="DY61" i="3"/>
  <c r="DR61" i="3"/>
  <c r="DK61" i="3"/>
  <c r="DD61" i="3"/>
  <c r="CW61" i="3"/>
  <c r="CP61" i="3"/>
  <c r="CI61" i="3"/>
  <c r="CB61" i="3"/>
  <c r="BU61" i="3"/>
  <c r="BN61" i="3"/>
  <c r="BH61" i="3"/>
  <c r="BO61" i="3" s="1"/>
  <c r="BV61" i="3" s="1"/>
  <c r="CC61" i="3" s="1"/>
  <c r="CJ61" i="3" s="1"/>
  <c r="CQ61" i="3" s="1"/>
  <c r="CX61" i="3" s="1"/>
  <c r="DE61" i="3" s="1"/>
  <c r="DL61" i="3" s="1"/>
  <c r="DS61" i="3" s="1"/>
  <c r="DZ61" i="3" s="1"/>
  <c r="EG61" i="3" s="1"/>
  <c r="BG61" i="3"/>
  <c r="A61" i="3"/>
  <c r="EQ60" i="3"/>
  <c r="EP60" i="3"/>
  <c r="EO60" i="3"/>
  <c r="EN60" i="3"/>
  <c r="EM60" i="3"/>
  <c r="EL60" i="3"/>
  <c r="EF60" i="3"/>
  <c r="DY60" i="3"/>
  <c r="DR60" i="3"/>
  <c r="DK60" i="3"/>
  <c r="DD60" i="3"/>
  <c r="CW60" i="3"/>
  <c r="CP60" i="3"/>
  <c r="CI60" i="3"/>
  <c r="CB60" i="3"/>
  <c r="BU60" i="3"/>
  <c r="BN60" i="3"/>
  <c r="BH60" i="3"/>
  <c r="BO60" i="3" s="1"/>
  <c r="BV60" i="3" s="1"/>
  <c r="CC60" i="3" s="1"/>
  <c r="CJ60" i="3" s="1"/>
  <c r="CQ60" i="3" s="1"/>
  <c r="CX60" i="3" s="1"/>
  <c r="DE60" i="3" s="1"/>
  <c r="DL60" i="3" s="1"/>
  <c r="DS60" i="3" s="1"/>
  <c r="DZ60" i="3" s="1"/>
  <c r="EG60" i="3" s="1"/>
  <c r="BG60" i="3"/>
  <c r="A60" i="3"/>
  <c r="EQ59" i="3"/>
  <c r="EP59" i="3"/>
  <c r="EO59" i="3"/>
  <c r="EN59" i="3"/>
  <c r="EM59" i="3"/>
  <c r="EL59" i="3"/>
  <c r="EF59" i="3"/>
  <c r="DY59" i="3"/>
  <c r="DR59" i="3"/>
  <c r="DK59" i="3"/>
  <c r="DD59" i="3"/>
  <c r="CW59" i="3"/>
  <c r="CP59" i="3"/>
  <c r="CI59" i="3"/>
  <c r="CB59" i="3"/>
  <c r="BU59" i="3"/>
  <c r="BN59" i="3"/>
  <c r="BH59" i="3"/>
  <c r="BO59" i="3" s="1"/>
  <c r="BV59" i="3" s="1"/>
  <c r="CC59" i="3" s="1"/>
  <c r="CJ59" i="3" s="1"/>
  <c r="CQ59" i="3" s="1"/>
  <c r="CX59" i="3" s="1"/>
  <c r="DE59" i="3" s="1"/>
  <c r="DL59" i="3" s="1"/>
  <c r="DS59" i="3" s="1"/>
  <c r="DZ59" i="3" s="1"/>
  <c r="EG59" i="3" s="1"/>
  <c r="BG59" i="3"/>
  <c r="A59" i="3"/>
  <c r="EQ58" i="3"/>
  <c r="EP58" i="3"/>
  <c r="EO58" i="3"/>
  <c r="EN58" i="3"/>
  <c r="EM58" i="3"/>
  <c r="EL58" i="3"/>
  <c r="EF58" i="3"/>
  <c r="DY58" i="3"/>
  <c r="DR58" i="3"/>
  <c r="DK58" i="3"/>
  <c r="DD58" i="3"/>
  <c r="CW58" i="3"/>
  <c r="CP58" i="3"/>
  <c r="CI58" i="3"/>
  <c r="CB58" i="3"/>
  <c r="BU58" i="3"/>
  <c r="BN58" i="3"/>
  <c r="BH58" i="3"/>
  <c r="BO58" i="3" s="1"/>
  <c r="BV58" i="3" s="1"/>
  <c r="CC58" i="3" s="1"/>
  <c r="CJ58" i="3" s="1"/>
  <c r="CQ58" i="3" s="1"/>
  <c r="CX58" i="3" s="1"/>
  <c r="DE58" i="3" s="1"/>
  <c r="DL58" i="3" s="1"/>
  <c r="DS58" i="3" s="1"/>
  <c r="DZ58" i="3" s="1"/>
  <c r="EG58" i="3" s="1"/>
  <c r="BG58" i="3"/>
  <c r="A58" i="3"/>
  <c r="EQ57" i="3"/>
  <c r="EP57" i="3"/>
  <c r="EO57" i="3"/>
  <c r="EN57" i="3"/>
  <c r="EM57" i="3"/>
  <c r="EL57" i="3"/>
  <c r="EF57" i="3"/>
  <c r="DY57" i="3"/>
  <c r="DR57" i="3"/>
  <c r="DK57" i="3"/>
  <c r="DD57" i="3"/>
  <c r="CW57" i="3"/>
  <c r="CP57" i="3"/>
  <c r="CI57" i="3"/>
  <c r="CB57" i="3"/>
  <c r="BU57" i="3"/>
  <c r="BN57" i="3"/>
  <c r="BH57" i="3"/>
  <c r="BO57" i="3" s="1"/>
  <c r="BV57" i="3" s="1"/>
  <c r="CC57" i="3" s="1"/>
  <c r="CJ57" i="3" s="1"/>
  <c r="CQ57" i="3" s="1"/>
  <c r="CX57" i="3" s="1"/>
  <c r="DE57" i="3" s="1"/>
  <c r="DL57" i="3" s="1"/>
  <c r="DS57" i="3" s="1"/>
  <c r="DZ57" i="3" s="1"/>
  <c r="EG57" i="3" s="1"/>
  <c r="BG57" i="3"/>
  <c r="A57" i="3"/>
  <c r="EQ56" i="3"/>
  <c r="EP56" i="3"/>
  <c r="EO56" i="3"/>
  <c r="EN56" i="3"/>
  <c r="EM56" i="3"/>
  <c r="EL56" i="3"/>
  <c r="EF56" i="3"/>
  <c r="DY56" i="3"/>
  <c r="DR56" i="3"/>
  <c r="DK56" i="3"/>
  <c r="DD56" i="3"/>
  <c r="CW56" i="3"/>
  <c r="CP56" i="3"/>
  <c r="CI56" i="3"/>
  <c r="CB56" i="3"/>
  <c r="BU56" i="3"/>
  <c r="BN56" i="3"/>
  <c r="BH56" i="3"/>
  <c r="BO56" i="3" s="1"/>
  <c r="BV56" i="3" s="1"/>
  <c r="CC56" i="3" s="1"/>
  <c r="CJ56" i="3" s="1"/>
  <c r="CQ56" i="3" s="1"/>
  <c r="CX56" i="3" s="1"/>
  <c r="DE56" i="3" s="1"/>
  <c r="DL56" i="3" s="1"/>
  <c r="DS56" i="3" s="1"/>
  <c r="DZ56" i="3" s="1"/>
  <c r="EG56" i="3" s="1"/>
  <c r="BG56" i="3"/>
  <c r="A56" i="3"/>
  <c r="EQ55" i="3"/>
  <c r="EP55" i="3"/>
  <c r="EO55" i="3"/>
  <c r="EN55" i="3"/>
  <c r="EM55" i="3"/>
  <c r="EL55" i="3"/>
  <c r="EF55" i="3"/>
  <c r="DY55" i="3"/>
  <c r="DR55" i="3"/>
  <c r="DK55" i="3"/>
  <c r="DD55" i="3"/>
  <c r="CW55" i="3"/>
  <c r="CP55" i="3"/>
  <c r="CI55" i="3"/>
  <c r="CB55" i="3"/>
  <c r="BV55" i="3"/>
  <c r="CC55" i="3" s="1"/>
  <c r="CJ55" i="3" s="1"/>
  <c r="CQ55" i="3" s="1"/>
  <c r="CX55" i="3" s="1"/>
  <c r="DE55" i="3" s="1"/>
  <c r="DL55" i="3" s="1"/>
  <c r="DS55" i="3" s="1"/>
  <c r="DZ55" i="3" s="1"/>
  <c r="EG55" i="3" s="1"/>
  <c r="BU55" i="3"/>
  <c r="BO55" i="3"/>
  <c r="BN55" i="3"/>
  <c r="BH55" i="3"/>
  <c r="BG55" i="3"/>
  <c r="A55" i="3"/>
  <c r="EQ54" i="3"/>
  <c r="EP54" i="3"/>
  <c r="EO54" i="3"/>
  <c r="EN54" i="3"/>
  <c r="EM54" i="3"/>
  <c r="EL54" i="3"/>
  <c r="EF54" i="3"/>
  <c r="DY54" i="3"/>
  <c r="DR54" i="3"/>
  <c r="DK54" i="3"/>
  <c r="DD54" i="3"/>
  <c r="CW54" i="3"/>
  <c r="CP54" i="3"/>
  <c r="CI54" i="3"/>
  <c r="CB54" i="3"/>
  <c r="BU54" i="3"/>
  <c r="BO54" i="3"/>
  <c r="BV54" i="3" s="1"/>
  <c r="CC54" i="3" s="1"/>
  <c r="CJ54" i="3" s="1"/>
  <c r="CQ54" i="3" s="1"/>
  <c r="CX54" i="3" s="1"/>
  <c r="DE54" i="3" s="1"/>
  <c r="DL54" i="3" s="1"/>
  <c r="DS54" i="3" s="1"/>
  <c r="DZ54" i="3" s="1"/>
  <c r="EG54" i="3" s="1"/>
  <c r="BN54" i="3"/>
  <c r="BH54" i="3"/>
  <c r="BG54" i="3"/>
  <c r="A54" i="3"/>
  <c r="EQ53" i="3"/>
  <c r="EP53" i="3"/>
  <c r="EO53" i="3"/>
  <c r="EN53" i="3"/>
  <c r="EM53" i="3"/>
  <c r="EL53" i="3"/>
  <c r="EF53" i="3"/>
  <c r="DY53" i="3"/>
  <c r="DR53" i="3"/>
  <c r="DK53" i="3"/>
  <c r="DD53" i="3"/>
  <c r="CW53" i="3"/>
  <c r="CP53" i="3"/>
  <c r="CI53" i="3"/>
  <c r="CB53" i="3"/>
  <c r="BU53" i="3"/>
  <c r="BO53" i="3"/>
  <c r="BV53" i="3" s="1"/>
  <c r="CC53" i="3" s="1"/>
  <c r="CJ53" i="3" s="1"/>
  <c r="CQ53" i="3" s="1"/>
  <c r="CX53" i="3" s="1"/>
  <c r="DE53" i="3" s="1"/>
  <c r="DL53" i="3" s="1"/>
  <c r="DS53" i="3" s="1"/>
  <c r="DZ53" i="3" s="1"/>
  <c r="EG53" i="3" s="1"/>
  <c r="BN53" i="3"/>
  <c r="BH53" i="3"/>
  <c r="BG53" i="3"/>
  <c r="A53" i="3"/>
  <c r="EQ52" i="3"/>
  <c r="EP52" i="3"/>
  <c r="EO52" i="3"/>
  <c r="EN52" i="3"/>
  <c r="EM52" i="3"/>
  <c r="EL52" i="3"/>
  <c r="EF52" i="3"/>
  <c r="DY52" i="3"/>
  <c r="DR52" i="3"/>
  <c r="DK52" i="3"/>
  <c r="DD52" i="3"/>
  <c r="CW52" i="3"/>
  <c r="CP52" i="3"/>
  <c r="CI52" i="3"/>
  <c r="CB52" i="3"/>
  <c r="BU52" i="3"/>
  <c r="BO52" i="3"/>
  <c r="BV52" i="3" s="1"/>
  <c r="CC52" i="3" s="1"/>
  <c r="CJ52" i="3" s="1"/>
  <c r="CQ52" i="3" s="1"/>
  <c r="CX52" i="3" s="1"/>
  <c r="DE52" i="3" s="1"/>
  <c r="DL52" i="3" s="1"/>
  <c r="DS52" i="3" s="1"/>
  <c r="DZ52" i="3" s="1"/>
  <c r="EG52" i="3" s="1"/>
  <c r="BN52" i="3"/>
  <c r="BH52" i="3"/>
  <c r="BG52" i="3"/>
  <c r="A52" i="3"/>
  <c r="EQ51" i="3"/>
  <c r="EP51" i="3"/>
  <c r="EO51" i="3"/>
  <c r="EN51" i="3"/>
  <c r="EM51" i="3"/>
  <c r="EL51" i="3"/>
  <c r="EF51" i="3"/>
  <c r="DY51" i="3"/>
  <c r="DR51" i="3"/>
  <c r="DK51" i="3"/>
  <c r="DD51" i="3"/>
  <c r="CW51" i="3"/>
  <c r="CP51" i="3"/>
  <c r="CI51" i="3"/>
  <c r="CB51" i="3"/>
  <c r="BU51" i="3"/>
  <c r="BN51" i="3"/>
  <c r="BH51" i="3"/>
  <c r="BO51" i="3" s="1"/>
  <c r="BV51" i="3" s="1"/>
  <c r="CC51" i="3" s="1"/>
  <c r="CJ51" i="3" s="1"/>
  <c r="CQ51" i="3" s="1"/>
  <c r="CX51" i="3" s="1"/>
  <c r="DE51" i="3" s="1"/>
  <c r="DL51" i="3" s="1"/>
  <c r="DS51" i="3" s="1"/>
  <c r="DZ51" i="3" s="1"/>
  <c r="EG51" i="3" s="1"/>
  <c r="BG51" i="3"/>
  <c r="A51" i="3"/>
  <c r="EQ50" i="3"/>
  <c r="EP50" i="3"/>
  <c r="EO50" i="3"/>
  <c r="EN50" i="3"/>
  <c r="EM50" i="3"/>
  <c r="EL50" i="3"/>
  <c r="EF50" i="3"/>
  <c r="DV50" i="3"/>
  <c r="DY50" i="3" s="1"/>
  <c r="DO50" i="3"/>
  <c r="DR50" i="3" s="1"/>
  <c r="DH50" i="3"/>
  <c r="DK50" i="3" s="1"/>
  <c r="DA50" i="3"/>
  <c r="DD50" i="3" s="1"/>
  <c r="CW50" i="3"/>
  <c r="CT50" i="3"/>
  <c r="CM50" i="3"/>
  <c r="CP50" i="3" s="1"/>
  <c r="CF50" i="3"/>
  <c r="CI50" i="3" s="1"/>
  <c r="BY50" i="3"/>
  <c r="CB50" i="3" s="1"/>
  <c r="BV50" i="3"/>
  <c r="CC50" i="3" s="1"/>
  <c r="CJ50" i="3" s="1"/>
  <c r="CQ50" i="3" s="1"/>
  <c r="CX50" i="3" s="1"/>
  <c r="DE50" i="3" s="1"/>
  <c r="DL50" i="3" s="1"/>
  <c r="DS50" i="3" s="1"/>
  <c r="DZ50" i="3" s="1"/>
  <c r="EG50" i="3" s="1"/>
  <c r="BR50" i="3"/>
  <c r="BU50" i="3" s="1"/>
  <c r="BO50" i="3"/>
  <c r="BK50" i="3"/>
  <c r="BN50" i="3" s="1"/>
  <c r="BH50" i="3"/>
  <c r="BD50" i="3"/>
  <c r="BG50" i="3" s="1"/>
  <c r="A50" i="3"/>
  <c r="EQ49" i="3"/>
  <c r="EP49" i="3"/>
  <c r="EO49" i="3"/>
  <c r="EN49" i="3"/>
  <c r="EM49" i="3"/>
  <c r="EL49" i="3"/>
  <c r="EF49" i="3"/>
  <c r="DV49" i="3"/>
  <c r="DY49" i="3" s="1"/>
  <c r="DO49" i="3"/>
  <c r="DR49" i="3" s="1"/>
  <c r="DH49" i="3"/>
  <c r="DK49" i="3" s="1"/>
  <c r="DA49" i="3"/>
  <c r="DD49" i="3" s="1"/>
  <c r="CT49" i="3"/>
  <c r="CW49" i="3" s="1"/>
  <c r="CM49" i="3"/>
  <c r="CP49" i="3" s="1"/>
  <c r="CF49" i="3"/>
  <c r="CI49" i="3" s="1"/>
  <c r="BY49" i="3"/>
  <c r="CB49" i="3" s="1"/>
  <c r="BV49" i="3"/>
  <c r="CC49" i="3" s="1"/>
  <c r="CJ49" i="3" s="1"/>
  <c r="CQ49" i="3" s="1"/>
  <c r="CX49" i="3" s="1"/>
  <c r="DE49" i="3" s="1"/>
  <c r="DL49" i="3" s="1"/>
  <c r="DS49" i="3" s="1"/>
  <c r="DZ49" i="3" s="1"/>
  <c r="EG49" i="3" s="1"/>
  <c r="BR49" i="3"/>
  <c r="BU49" i="3" s="1"/>
  <c r="BO49" i="3"/>
  <c r="BK49" i="3"/>
  <c r="BN49" i="3" s="1"/>
  <c r="BH49" i="3"/>
  <c r="BD49" i="3"/>
  <c r="BG49" i="3" s="1"/>
  <c r="A49" i="3"/>
  <c r="EQ48" i="3"/>
  <c r="EP48" i="3"/>
  <c r="EO48" i="3"/>
  <c r="EN48" i="3"/>
  <c r="EM48" i="3"/>
  <c r="EL48" i="3"/>
  <c r="EF48" i="3"/>
  <c r="DY48" i="3"/>
  <c r="DR48" i="3"/>
  <c r="DK48" i="3"/>
  <c r="DD48" i="3"/>
  <c r="CW48" i="3"/>
  <c r="CP48" i="3"/>
  <c r="CI48" i="3"/>
  <c r="CB48" i="3"/>
  <c r="BV48" i="3"/>
  <c r="CC48" i="3" s="1"/>
  <c r="CJ48" i="3" s="1"/>
  <c r="CQ48" i="3" s="1"/>
  <c r="CX48" i="3" s="1"/>
  <c r="DE48" i="3" s="1"/>
  <c r="DL48" i="3" s="1"/>
  <c r="DS48" i="3" s="1"/>
  <c r="DZ48" i="3" s="1"/>
  <c r="EG48" i="3" s="1"/>
  <c r="BU48" i="3"/>
  <c r="BO48" i="3"/>
  <c r="BN48" i="3"/>
  <c r="BH48" i="3"/>
  <c r="BG48" i="3"/>
  <c r="A48" i="3"/>
  <c r="EQ47" i="3"/>
  <c r="EP47" i="3"/>
  <c r="EO47" i="3"/>
  <c r="EN47" i="3"/>
  <c r="EM47" i="3"/>
  <c r="EL47" i="3"/>
  <c r="EF47" i="3"/>
  <c r="DY47" i="3"/>
  <c r="DR47" i="3"/>
  <c r="DK47" i="3"/>
  <c r="DD47" i="3"/>
  <c r="CW47" i="3"/>
  <c r="CP47" i="3"/>
  <c r="CI47" i="3"/>
  <c r="CB47" i="3"/>
  <c r="BU47" i="3"/>
  <c r="BN47" i="3"/>
  <c r="BH47" i="3"/>
  <c r="BO47" i="3" s="1"/>
  <c r="BV47" i="3" s="1"/>
  <c r="CC47" i="3" s="1"/>
  <c r="CJ47" i="3" s="1"/>
  <c r="CQ47" i="3" s="1"/>
  <c r="CX47" i="3" s="1"/>
  <c r="DE47" i="3" s="1"/>
  <c r="DL47" i="3" s="1"/>
  <c r="DS47" i="3" s="1"/>
  <c r="DZ47" i="3" s="1"/>
  <c r="EG47" i="3" s="1"/>
  <c r="BG47" i="3"/>
  <c r="A47" i="3"/>
  <c r="EQ46" i="3"/>
  <c r="EP46" i="3"/>
  <c r="EO46" i="3"/>
  <c r="EN46" i="3"/>
  <c r="EM46" i="3"/>
  <c r="EL46" i="3"/>
  <c r="EF46" i="3"/>
  <c r="DV46" i="3"/>
  <c r="DY46" i="3" s="1"/>
  <c r="DO46" i="3"/>
  <c r="DR46" i="3" s="1"/>
  <c r="DH46" i="3"/>
  <c r="DK46" i="3" s="1"/>
  <c r="DA46" i="3"/>
  <c r="DD46" i="3" s="1"/>
  <c r="CT46" i="3"/>
  <c r="CW46" i="3" s="1"/>
  <c r="CM46" i="3"/>
  <c r="CP46" i="3" s="1"/>
  <c r="CF46" i="3"/>
  <c r="CI46" i="3" s="1"/>
  <c r="BY46" i="3"/>
  <c r="CB46" i="3" s="1"/>
  <c r="BR46" i="3"/>
  <c r="BU46" i="3" s="1"/>
  <c r="BK46" i="3"/>
  <c r="BN46" i="3" s="1"/>
  <c r="BH46" i="3"/>
  <c r="BO46" i="3" s="1"/>
  <c r="BV46" i="3" s="1"/>
  <c r="CC46" i="3" s="1"/>
  <c r="CJ46" i="3" s="1"/>
  <c r="CQ46" i="3" s="1"/>
  <c r="CX46" i="3" s="1"/>
  <c r="DE46" i="3" s="1"/>
  <c r="DL46" i="3" s="1"/>
  <c r="DS46" i="3" s="1"/>
  <c r="DZ46" i="3" s="1"/>
  <c r="EG46" i="3" s="1"/>
  <c r="BG46" i="3"/>
  <c r="BD46" i="3"/>
  <c r="A46" i="3"/>
  <c r="EQ45" i="3"/>
  <c r="EP45" i="3"/>
  <c r="EO45" i="3"/>
  <c r="EN45" i="3"/>
  <c r="EM45" i="3"/>
  <c r="EL45" i="3"/>
  <c r="EF45" i="3"/>
  <c r="DV45" i="3"/>
  <c r="DY45" i="3" s="1"/>
  <c r="DO45" i="3"/>
  <c r="DR45" i="3" s="1"/>
  <c r="DH45" i="3"/>
  <c r="DK45" i="3" s="1"/>
  <c r="DA45" i="3"/>
  <c r="DD45" i="3" s="1"/>
  <c r="CT45" i="3"/>
  <c r="CW45" i="3" s="1"/>
  <c r="CM45" i="3"/>
  <c r="CP45" i="3" s="1"/>
  <c r="CF45" i="3"/>
  <c r="CI45" i="3" s="1"/>
  <c r="BY45" i="3"/>
  <c r="CB45" i="3" s="1"/>
  <c r="BR45" i="3"/>
  <c r="BU45" i="3" s="1"/>
  <c r="BK45" i="3"/>
  <c r="BN45" i="3" s="1"/>
  <c r="BH45" i="3"/>
  <c r="BO45" i="3" s="1"/>
  <c r="BV45" i="3" s="1"/>
  <c r="CC45" i="3" s="1"/>
  <c r="CJ45" i="3" s="1"/>
  <c r="CQ45" i="3" s="1"/>
  <c r="CX45" i="3" s="1"/>
  <c r="DE45" i="3" s="1"/>
  <c r="DL45" i="3" s="1"/>
  <c r="DS45" i="3" s="1"/>
  <c r="DZ45" i="3" s="1"/>
  <c r="EG45" i="3" s="1"/>
  <c r="BD45" i="3"/>
  <c r="BG45" i="3" s="1"/>
  <c r="A45" i="3"/>
  <c r="EQ44" i="3"/>
  <c r="EP44" i="3"/>
  <c r="EO44" i="3"/>
  <c r="EN44" i="3"/>
  <c r="EM44" i="3"/>
  <c r="EL44" i="3"/>
  <c r="EF44" i="3"/>
  <c r="DY44" i="3"/>
  <c r="DR44" i="3"/>
  <c r="DK44" i="3"/>
  <c r="DD44" i="3"/>
  <c r="CW44" i="3"/>
  <c r="CP44" i="3"/>
  <c r="CI44" i="3"/>
  <c r="CB44" i="3"/>
  <c r="BU44" i="3"/>
  <c r="BN44" i="3"/>
  <c r="BH44" i="3"/>
  <c r="BO44" i="3" s="1"/>
  <c r="BV44" i="3" s="1"/>
  <c r="CC44" i="3" s="1"/>
  <c r="CJ44" i="3" s="1"/>
  <c r="CQ44" i="3" s="1"/>
  <c r="CX44" i="3" s="1"/>
  <c r="DE44" i="3" s="1"/>
  <c r="DL44" i="3" s="1"/>
  <c r="DS44" i="3" s="1"/>
  <c r="DZ44" i="3" s="1"/>
  <c r="EG44" i="3" s="1"/>
  <c r="BG44" i="3"/>
  <c r="A44" i="3"/>
  <c r="EQ43" i="3"/>
  <c r="EP43" i="3"/>
  <c r="EO43" i="3"/>
  <c r="EN43" i="3"/>
  <c r="EM43" i="3"/>
  <c r="EL43" i="3"/>
  <c r="EF43" i="3"/>
  <c r="DY43" i="3"/>
  <c r="DR43" i="3"/>
  <c r="DK43" i="3"/>
  <c r="DD43" i="3"/>
  <c r="CW43" i="3"/>
  <c r="CP43" i="3"/>
  <c r="CI43" i="3"/>
  <c r="CB43" i="3"/>
  <c r="BU43" i="3"/>
  <c r="BN43" i="3"/>
  <c r="BH43" i="3"/>
  <c r="BO43" i="3" s="1"/>
  <c r="BV43" i="3" s="1"/>
  <c r="CC43" i="3" s="1"/>
  <c r="CJ43" i="3" s="1"/>
  <c r="CQ43" i="3" s="1"/>
  <c r="CX43" i="3" s="1"/>
  <c r="DE43" i="3" s="1"/>
  <c r="DL43" i="3" s="1"/>
  <c r="DS43" i="3" s="1"/>
  <c r="DZ43" i="3" s="1"/>
  <c r="EG43" i="3" s="1"/>
  <c r="BG43" i="3"/>
  <c r="A43" i="3"/>
  <c r="EQ42" i="3"/>
  <c r="EP42" i="3"/>
  <c r="EO42" i="3"/>
  <c r="EN42" i="3"/>
  <c r="EM42" i="3"/>
  <c r="EL42" i="3"/>
  <c r="EF42" i="3"/>
  <c r="DY42" i="3"/>
  <c r="DR42" i="3"/>
  <c r="DK42" i="3"/>
  <c r="DD42" i="3"/>
  <c r="CW42" i="3"/>
  <c r="CP42" i="3"/>
  <c r="CI42" i="3"/>
  <c r="CB42" i="3"/>
  <c r="BU42" i="3"/>
  <c r="BN42" i="3"/>
  <c r="BH42" i="3"/>
  <c r="BO42" i="3" s="1"/>
  <c r="BV42" i="3" s="1"/>
  <c r="CC42" i="3" s="1"/>
  <c r="CJ42" i="3" s="1"/>
  <c r="CQ42" i="3" s="1"/>
  <c r="CX42" i="3" s="1"/>
  <c r="DE42" i="3" s="1"/>
  <c r="DL42" i="3" s="1"/>
  <c r="DS42" i="3" s="1"/>
  <c r="DZ42" i="3" s="1"/>
  <c r="EG42" i="3" s="1"/>
  <c r="BG42" i="3"/>
  <c r="A42" i="3"/>
  <c r="EQ41" i="3"/>
  <c r="EP41" i="3"/>
  <c r="EO41" i="3"/>
  <c r="EN41" i="3"/>
  <c r="EM41" i="3"/>
  <c r="EL41" i="3"/>
  <c r="EF41" i="3"/>
  <c r="DY41" i="3"/>
  <c r="DR41" i="3"/>
  <c r="DK41" i="3"/>
  <c r="DD41" i="3"/>
  <c r="CW41" i="3"/>
  <c r="CP41" i="3"/>
  <c r="CI41" i="3"/>
  <c r="CB41" i="3"/>
  <c r="BU41" i="3"/>
  <c r="BN41" i="3"/>
  <c r="BH41" i="3"/>
  <c r="BO41" i="3" s="1"/>
  <c r="BV41" i="3" s="1"/>
  <c r="CC41" i="3" s="1"/>
  <c r="CJ41" i="3" s="1"/>
  <c r="CQ41" i="3" s="1"/>
  <c r="CX41" i="3" s="1"/>
  <c r="DE41" i="3" s="1"/>
  <c r="DL41" i="3" s="1"/>
  <c r="DS41" i="3" s="1"/>
  <c r="DZ41" i="3" s="1"/>
  <c r="EG41" i="3" s="1"/>
  <c r="BG41" i="3"/>
  <c r="A41" i="3"/>
  <c r="EQ40" i="3"/>
  <c r="EP40" i="3"/>
  <c r="EO40" i="3"/>
  <c r="EN40" i="3"/>
  <c r="EM40" i="3"/>
  <c r="EL40" i="3"/>
  <c r="EF40" i="3"/>
  <c r="DY40" i="3"/>
  <c r="DR40" i="3"/>
  <c r="DK40" i="3"/>
  <c r="DD40" i="3"/>
  <c r="CW40" i="3"/>
  <c r="CP40" i="3"/>
  <c r="CI40" i="3"/>
  <c r="CB40" i="3"/>
  <c r="BU40" i="3"/>
  <c r="BN40" i="3"/>
  <c r="BH40" i="3"/>
  <c r="BO40" i="3" s="1"/>
  <c r="BV40" i="3" s="1"/>
  <c r="CC40" i="3" s="1"/>
  <c r="CJ40" i="3" s="1"/>
  <c r="CQ40" i="3" s="1"/>
  <c r="CX40" i="3" s="1"/>
  <c r="DE40" i="3" s="1"/>
  <c r="DL40" i="3" s="1"/>
  <c r="DS40" i="3" s="1"/>
  <c r="DZ40" i="3" s="1"/>
  <c r="EG40" i="3" s="1"/>
  <c r="BG40" i="3"/>
  <c r="A40" i="3"/>
  <c r="EQ39" i="3"/>
  <c r="EP39" i="3"/>
  <c r="EO39" i="3"/>
  <c r="EN39" i="3"/>
  <c r="EM39" i="3"/>
  <c r="EL39" i="3"/>
  <c r="EF39" i="3"/>
  <c r="DY39" i="3"/>
  <c r="DR39" i="3"/>
  <c r="DK39" i="3"/>
  <c r="DD39" i="3"/>
  <c r="CW39" i="3"/>
  <c r="CP39" i="3"/>
  <c r="CI39" i="3"/>
  <c r="CB39" i="3"/>
  <c r="BU39" i="3"/>
  <c r="BN39" i="3"/>
  <c r="BH39" i="3"/>
  <c r="BO39" i="3" s="1"/>
  <c r="BV39" i="3" s="1"/>
  <c r="CC39" i="3" s="1"/>
  <c r="CJ39" i="3" s="1"/>
  <c r="CQ39" i="3" s="1"/>
  <c r="CX39" i="3" s="1"/>
  <c r="DE39" i="3" s="1"/>
  <c r="DL39" i="3" s="1"/>
  <c r="DS39" i="3" s="1"/>
  <c r="DZ39" i="3" s="1"/>
  <c r="EG39" i="3" s="1"/>
  <c r="BG39" i="3"/>
  <c r="A39" i="3"/>
  <c r="EQ38" i="3"/>
  <c r="EP38" i="3"/>
  <c r="EO38" i="3"/>
  <c r="EN38" i="3"/>
  <c r="EM38" i="3"/>
  <c r="EL38" i="3"/>
  <c r="EF38" i="3"/>
  <c r="DY38" i="3"/>
  <c r="DR38" i="3"/>
  <c r="DK38" i="3"/>
  <c r="DD38" i="3"/>
  <c r="CW38" i="3"/>
  <c r="CP38" i="3"/>
  <c r="CI38" i="3"/>
  <c r="CB38" i="3"/>
  <c r="BU38" i="3"/>
  <c r="BN38" i="3"/>
  <c r="BH38" i="3"/>
  <c r="BO38" i="3" s="1"/>
  <c r="BV38" i="3" s="1"/>
  <c r="CC38" i="3" s="1"/>
  <c r="CJ38" i="3" s="1"/>
  <c r="CQ38" i="3" s="1"/>
  <c r="CX38" i="3" s="1"/>
  <c r="DE38" i="3" s="1"/>
  <c r="DL38" i="3" s="1"/>
  <c r="DS38" i="3" s="1"/>
  <c r="DZ38" i="3" s="1"/>
  <c r="EG38" i="3" s="1"/>
  <c r="BG38" i="3"/>
  <c r="A38" i="3"/>
  <c r="EQ37" i="3"/>
  <c r="EP37" i="3"/>
  <c r="EO37" i="3"/>
  <c r="EN37" i="3"/>
  <c r="EM37" i="3"/>
  <c r="EL37" i="3"/>
  <c r="EF37" i="3"/>
  <c r="DY37" i="3"/>
  <c r="DR37" i="3"/>
  <c r="DK37" i="3"/>
  <c r="DD37" i="3"/>
  <c r="CW37" i="3"/>
  <c r="CP37" i="3"/>
  <c r="CJ37" i="3"/>
  <c r="CQ37" i="3" s="1"/>
  <c r="CX37" i="3" s="1"/>
  <c r="DE37" i="3" s="1"/>
  <c r="DL37" i="3" s="1"/>
  <c r="DS37" i="3" s="1"/>
  <c r="DZ37" i="3" s="1"/>
  <c r="EG37" i="3" s="1"/>
  <c r="CI37" i="3"/>
  <c r="CC37" i="3"/>
  <c r="CB37" i="3"/>
  <c r="BV37" i="3"/>
  <c r="BU37" i="3"/>
  <c r="BN37" i="3"/>
  <c r="BH37" i="3"/>
  <c r="BO37" i="3" s="1"/>
  <c r="BG37" i="3"/>
  <c r="A37" i="3"/>
  <c r="EQ36" i="3"/>
  <c r="EP36" i="3"/>
  <c r="EO36" i="3"/>
  <c r="EN36" i="3"/>
  <c r="EM36" i="3"/>
  <c r="EL36" i="3"/>
  <c r="EF36" i="3"/>
  <c r="DY36" i="3"/>
  <c r="DR36" i="3"/>
  <c r="DK36" i="3"/>
  <c r="DD36" i="3"/>
  <c r="CW36" i="3"/>
  <c r="CP36" i="3"/>
  <c r="CI36" i="3"/>
  <c r="CB36" i="3"/>
  <c r="BV36" i="3"/>
  <c r="CC36" i="3" s="1"/>
  <c r="CJ36" i="3" s="1"/>
  <c r="CQ36" i="3" s="1"/>
  <c r="CX36" i="3" s="1"/>
  <c r="DE36" i="3" s="1"/>
  <c r="DL36" i="3" s="1"/>
  <c r="DS36" i="3" s="1"/>
  <c r="DZ36" i="3" s="1"/>
  <c r="EG36" i="3" s="1"/>
  <c r="BU36" i="3"/>
  <c r="BN36" i="3"/>
  <c r="BH36" i="3"/>
  <c r="BO36" i="3" s="1"/>
  <c r="BG36" i="3"/>
  <c r="A36" i="3"/>
  <c r="EQ35" i="3"/>
  <c r="EP35" i="3"/>
  <c r="EO35" i="3"/>
  <c r="EN35" i="3"/>
  <c r="EM35" i="3"/>
  <c r="EL35" i="3"/>
  <c r="EF35" i="3"/>
  <c r="DY35" i="3"/>
  <c r="DR35" i="3"/>
  <c r="DK35" i="3"/>
  <c r="DD35" i="3"/>
  <c r="CW35" i="3"/>
  <c r="CP35" i="3"/>
  <c r="CI35" i="3"/>
  <c r="CB35" i="3"/>
  <c r="BV35" i="3"/>
  <c r="CC35" i="3" s="1"/>
  <c r="CJ35" i="3" s="1"/>
  <c r="CQ35" i="3" s="1"/>
  <c r="CX35" i="3" s="1"/>
  <c r="DE35" i="3" s="1"/>
  <c r="DL35" i="3" s="1"/>
  <c r="DS35" i="3" s="1"/>
  <c r="DZ35" i="3" s="1"/>
  <c r="EG35" i="3" s="1"/>
  <c r="BU35" i="3"/>
  <c r="BN35" i="3"/>
  <c r="BH35" i="3"/>
  <c r="BO35" i="3" s="1"/>
  <c r="BG35" i="3"/>
  <c r="A35" i="3"/>
  <c r="EQ34" i="3"/>
  <c r="EP34" i="3"/>
  <c r="EO34" i="3"/>
  <c r="EN34" i="3"/>
  <c r="EM34" i="3"/>
  <c r="EL34" i="3"/>
  <c r="EF34" i="3"/>
  <c r="DY34" i="3"/>
  <c r="DR34" i="3"/>
  <c r="DK34" i="3"/>
  <c r="DD34" i="3"/>
  <c r="CW34" i="3"/>
  <c r="CP34" i="3"/>
  <c r="CI34" i="3"/>
  <c r="CB34" i="3"/>
  <c r="BV34" i="3"/>
  <c r="CC34" i="3" s="1"/>
  <c r="CJ34" i="3" s="1"/>
  <c r="CQ34" i="3" s="1"/>
  <c r="CX34" i="3" s="1"/>
  <c r="DE34" i="3" s="1"/>
  <c r="DL34" i="3" s="1"/>
  <c r="DS34" i="3" s="1"/>
  <c r="DZ34" i="3" s="1"/>
  <c r="EG34" i="3" s="1"/>
  <c r="BU34" i="3"/>
  <c r="BN34" i="3"/>
  <c r="BH34" i="3"/>
  <c r="BO34" i="3" s="1"/>
  <c r="BG34" i="3"/>
  <c r="A34" i="3"/>
  <c r="EQ33" i="3"/>
  <c r="EP33" i="3"/>
  <c r="EO33" i="3"/>
  <c r="EN33" i="3"/>
  <c r="EM33" i="3"/>
  <c r="EL33" i="3"/>
  <c r="EF33" i="3"/>
  <c r="DY33" i="3"/>
  <c r="DR33" i="3"/>
  <c r="DK33" i="3"/>
  <c r="DD33" i="3"/>
  <c r="CW33" i="3"/>
  <c r="CP33" i="3"/>
  <c r="CI33" i="3"/>
  <c r="CB33" i="3"/>
  <c r="BV33" i="3"/>
  <c r="CC33" i="3" s="1"/>
  <c r="CJ33" i="3" s="1"/>
  <c r="CQ33" i="3" s="1"/>
  <c r="CX33" i="3" s="1"/>
  <c r="DE33" i="3" s="1"/>
  <c r="DL33" i="3" s="1"/>
  <c r="DS33" i="3" s="1"/>
  <c r="DZ33" i="3" s="1"/>
  <c r="EG33" i="3" s="1"/>
  <c r="BU33" i="3"/>
  <c r="BO33" i="3"/>
  <c r="BN33" i="3"/>
  <c r="BH33" i="3"/>
  <c r="BG33" i="3"/>
  <c r="A33" i="3"/>
  <c r="EQ32" i="3"/>
  <c r="EP32" i="3"/>
  <c r="EO32" i="3"/>
  <c r="EN32" i="3"/>
  <c r="EM32" i="3"/>
  <c r="EL32" i="3"/>
  <c r="EF32" i="3"/>
  <c r="DY32" i="3"/>
  <c r="DR32" i="3"/>
  <c r="DK32" i="3"/>
  <c r="DD32" i="3"/>
  <c r="CW32" i="3"/>
  <c r="CP32" i="3"/>
  <c r="CI32" i="3"/>
  <c r="CB32" i="3"/>
  <c r="BV32" i="3"/>
  <c r="CC32" i="3" s="1"/>
  <c r="CJ32" i="3" s="1"/>
  <c r="CQ32" i="3" s="1"/>
  <c r="CX32" i="3" s="1"/>
  <c r="DE32" i="3" s="1"/>
  <c r="DL32" i="3" s="1"/>
  <c r="DS32" i="3" s="1"/>
  <c r="DZ32" i="3" s="1"/>
  <c r="EG32" i="3" s="1"/>
  <c r="BU32" i="3"/>
  <c r="BN32" i="3"/>
  <c r="BH32" i="3"/>
  <c r="BO32" i="3" s="1"/>
  <c r="BG32" i="3"/>
  <c r="A32" i="3"/>
  <c r="EQ31" i="3"/>
  <c r="EP31" i="3"/>
  <c r="EO31" i="3"/>
  <c r="EN31" i="3"/>
  <c r="EM31" i="3"/>
  <c r="EL31" i="3"/>
  <c r="EF31" i="3"/>
  <c r="DY31" i="3"/>
  <c r="DR31" i="3"/>
  <c r="DK31" i="3"/>
  <c r="DD31" i="3"/>
  <c r="CW31" i="3"/>
  <c r="CP31" i="3"/>
  <c r="CI31" i="3"/>
  <c r="CB31" i="3"/>
  <c r="BV31" i="3"/>
  <c r="CC31" i="3" s="1"/>
  <c r="CJ31" i="3" s="1"/>
  <c r="CQ31" i="3" s="1"/>
  <c r="CX31" i="3" s="1"/>
  <c r="DE31" i="3" s="1"/>
  <c r="DL31" i="3" s="1"/>
  <c r="DS31" i="3" s="1"/>
  <c r="DZ31" i="3" s="1"/>
  <c r="EG31" i="3" s="1"/>
  <c r="BU31" i="3"/>
  <c r="BN31" i="3"/>
  <c r="BH31" i="3"/>
  <c r="BO31" i="3" s="1"/>
  <c r="BG31" i="3"/>
  <c r="A31" i="3"/>
  <c r="EQ30" i="3"/>
  <c r="EP30" i="3"/>
  <c r="EO30" i="3"/>
  <c r="EN30" i="3"/>
  <c r="EM30" i="3"/>
  <c r="EL30" i="3"/>
  <c r="EF30" i="3"/>
  <c r="DY30" i="3"/>
  <c r="DR30" i="3"/>
  <c r="DK30" i="3"/>
  <c r="DD30" i="3"/>
  <c r="CW30" i="3"/>
  <c r="CP30" i="3"/>
  <c r="CI30" i="3"/>
  <c r="CB30" i="3"/>
  <c r="BU30" i="3"/>
  <c r="BN30" i="3"/>
  <c r="BH30" i="3"/>
  <c r="BO30" i="3" s="1"/>
  <c r="BV30" i="3" s="1"/>
  <c r="CC30" i="3" s="1"/>
  <c r="CJ30" i="3" s="1"/>
  <c r="CQ30" i="3" s="1"/>
  <c r="CX30" i="3" s="1"/>
  <c r="DE30" i="3" s="1"/>
  <c r="DL30" i="3" s="1"/>
  <c r="DS30" i="3" s="1"/>
  <c r="DZ30" i="3" s="1"/>
  <c r="EG30" i="3" s="1"/>
  <c r="BG30" i="3"/>
  <c r="A30" i="3"/>
  <c r="EF29" i="3"/>
  <c r="DY29" i="3"/>
  <c r="DR29" i="3"/>
  <c r="DK29" i="3"/>
  <c r="DD29" i="3"/>
  <c r="CW29" i="3"/>
  <c r="CP29" i="3"/>
  <c r="CI29" i="3"/>
  <c r="CB29" i="3"/>
  <c r="BV29" i="3"/>
  <c r="CC29" i="3" s="1"/>
  <c r="CJ29" i="3" s="1"/>
  <c r="CQ29" i="3" s="1"/>
  <c r="CX29" i="3" s="1"/>
  <c r="DE29" i="3" s="1"/>
  <c r="DL29" i="3" s="1"/>
  <c r="DS29" i="3" s="1"/>
  <c r="DZ29" i="3" s="1"/>
  <c r="EG29" i="3" s="1"/>
  <c r="BU29" i="3"/>
  <c r="BO29" i="3"/>
  <c r="BN29" i="3"/>
  <c r="BH29" i="3"/>
  <c r="BG29" i="3"/>
  <c r="A29" i="3"/>
  <c r="EQ28" i="3"/>
  <c r="EP28" i="3"/>
  <c r="EO28" i="3"/>
  <c r="EN28" i="3"/>
  <c r="EM28" i="3"/>
  <c r="EL28" i="3"/>
  <c r="EF28" i="3"/>
  <c r="DY28" i="3"/>
  <c r="DR28" i="3"/>
  <c r="DK28" i="3"/>
  <c r="DD28" i="3"/>
  <c r="CW28" i="3"/>
  <c r="CP28" i="3"/>
  <c r="CI28" i="3"/>
  <c r="CB28" i="3"/>
  <c r="BV28" i="3"/>
  <c r="CC28" i="3" s="1"/>
  <c r="CJ28" i="3" s="1"/>
  <c r="CQ28" i="3" s="1"/>
  <c r="CX28" i="3" s="1"/>
  <c r="DE28" i="3" s="1"/>
  <c r="DL28" i="3" s="1"/>
  <c r="DS28" i="3" s="1"/>
  <c r="DZ28" i="3" s="1"/>
  <c r="EG28" i="3" s="1"/>
  <c r="BU28" i="3"/>
  <c r="BN28" i="3"/>
  <c r="BH28" i="3"/>
  <c r="BO28" i="3" s="1"/>
  <c r="BG28" i="3"/>
  <c r="A28" i="3"/>
  <c r="EQ27" i="3"/>
  <c r="EP27" i="3"/>
  <c r="EO27" i="3"/>
  <c r="EN27" i="3"/>
  <c r="EM27" i="3"/>
  <c r="EL27" i="3"/>
  <c r="EF27" i="3"/>
  <c r="DY27" i="3"/>
  <c r="DR27" i="3"/>
  <c r="DK27" i="3"/>
  <c r="DD27" i="3"/>
  <c r="CW27" i="3"/>
  <c r="CP27" i="3"/>
  <c r="CI27" i="3"/>
  <c r="CB27" i="3"/>
  <c r="BV27" i="3"/>
  <c r="CC27" i="3" s="1"/>
  <c r="CJ27" i="3" s="1"/>
  <c r="CQ27" i="3" s="1"/>
  <c r="CX27" i="3" s="1"/>
  <c r="DE27" i="3" s="1"/>
  <c r="DL27" i="3" s="1"/>
  <c r="DS27" i="3" s="1"/>
  <c r="DZ27" i="3" s="1"/>
  <c r="EG27" i="3" s="1"/>
  <c r="BU27" i="3"/>
  <c r="BN27" i="3"/>
  <c r="BH27" i="3"/>
  <c r="BO27" i="3" s="1"/>
  <c r="BG27" i="3"/>
  <c r="A27" i="3"/>
  <c r="EQ26" i="3"/>
  <c r="EP26" i="3"/>
  <c r="EO26" i="3"/>
  <c r="EN26" i="3"/>
  <c r="EM26" i="3"/>
  <c r="EL26" i="3"/>
  <c r="EF26" i="3"/>
  <c r="DY26" i="3"/>
  <c r="DR26" i="3"/>
  <c r="DK26" i="3"/>
  <c r="DD26" i="3"/>
  <c r="CW26" i="3"/>
  <c r="CP26" i="3"/>
  <c r="CI26" i="3"/>
  <c r="CB26" i="3"/>
  <c r="BU26" i="3"/>
  <c r="BN26" i="3"/>
  <c r="BH26" i="3"/>
  <c r="BO26" i="3" s="1"/>
  <c r="BV26" i="3" s="1"/>
  <c r="CC26" i="3" s="1"/>
  <c r="CJ26" i="3" s="1"/>
  <c r="CQ26" i="3" s="1"/>
  <c r="CX26" i="3" s="1"/>
  <c r="DE26" i="3" s="1"/>
  <c r="DL26" i="3" s="1"/>
  <c r="DS26" i="3" s="1"/>
  <c r="DZ26" i="3" s="1"/>
  <c r="EG26" i="3" s="1"/>
  <c r="BG26" i="3"/>
  <c r="A26" i="3"/>
  <c r="EQ25" i="3"/>
  <c r="EP25" i="3"/>
  <c r="EO25" i="3"/>
  <c r="EN25" i="3"/>
  <c r="EM25" i="3"/>
  <c r="EL25" i="3"/>
  <c r="EF25" i="3"/>
  <c r="DY25" i="3"/>
  <c r="DR25" i="3"/>
  <c r="DK25" i="3"/>
  <c r="DD25" i="3"/>
  <c r="CW25" i="3"/>
  <c r="CP25" i="3"/>
  <c r="CI25" i="3"/>
  <c r="CB25" i="3"/>
  <c r="BV25" i="3"/>
  <c r="CC25" i="3" s="1"/>
  <c r="CJ25" i="3" s="1"/>
  <c r="CQ25" i="3" s="1"/>
  <c r="CX25" i="3" s="1"/>
  <c r="DE25" i="3" s="1"/>
  <c r="DL25" i="3" s="1"/>
  <c r="DS25" i="3" s="1"/>
  <c r="DZ25" i="3" s="1"/>
  <c r="EG25" i="3" s="1"/>
  <c r="BU25" i="3"/>
  <c r="BN25" i="3"/>
  <c r="BH25" i="3"/>
  <c r="BO25" i="3" s="1"/>
  <c r="BG25" i="3"/>
  <c r="A25" i="3"/>
  <c r="EQ24" i="3"/>
  <c r="EP24" i="3"/>
  <c r="EO24" i="3"/>
  <c r="EN24" i="3"/>
  <c r="EM24" i="3"/>
  <c r="EL24" i="3"/>
  <c r="EF24" i="3"/>
  <c r="DY24" i="3"/>
  <c r="DR24" i="3"/>
  <c r="DK24" i="3"/>
  <c r="DD24" i="3"/>
  <c r="CW24" i="3"/>
  <c r="CP24" i="3"/>
  <c r="CI24" i="3"/>
  <c r="CB24" i="3"/>
  <c r="BU24" i="3"/>
  <c r="BN24" i="3"/>
  <c r="BH24" i="3"/>
  <c r="BO24" i="3" s="1"/>
  <c r="BV24" i="3" s="1"/>
  <c r="CC24" i="3" s="1"/>
  <c r="CJ24" i="3" s="1"/>
  <c r="CQ24" i="3" s="1"/>
  <c r="CX24" i="3" s="1"/>
  <c r="DE24" i="3" s="1"/>
  <c r="DL24" i="3" s="1"/>
  <c r="DS24" i="3" s="1"/>
  <c r="DZ24" i="3" s="1"/>
  <c r="EG24" i="3" s="1"/>
  <c r="BG24" i="3"/>
  <c r="A24" i="3"/>
  <c r="EQ23" i="3"/>
  <c r="EP23" i="3"/>
  <c r="EO23" i="3"/>
  <c r="EN23" i="3"/>
  <c r="EM23" i="3"/>
  <c r="EL23" i="3"/>
  <c r="EF23" i="3"/>
  <c r="DY23" i="3"/>
  <c r="DR23" i="3"/>
  <c r="DK23" i="3"/>
  <c r="DD23" i="3"/>
  <c r="CW23" i="3"/>
  <c r="CP23" i="3"/>
  <c r="CI23" i="3"/>
  <c r="CB23" i="3"/>
  <c r="BU23" i="3"/>
  <c r="BO23" i="3"/>
  <c r="BV23" i="3" s="1"/>
  <c r="CC23" i="3" s="1"/>
  <c r="CJ23" i="3" s="1"/>
  <c r="CQ23" i="3" s="1"/>
  <c r="CX23" i="3" s="1"/>
  <c r="DE23" i="3" s="1"/>
  <c r="DL23" i="3" s="1"/>
  <c r="DS23" i="3" s="1"/>
  <c r="DZ23" i="3" s="1"/>
  <c r="EG23" i="3" s="1"/>
  <c r="BN23" i="3"/>
  <c r="BH23" i="3"/>
  <c r="BG23" i="3"/>
  <c r="A23" i="3"/>
  <c r="EQ22" i="3"/>
  <c r="EP22" i="3"/>
  <c r="EO22" i="3"/>
  <c r="EN22" i="3"/>
  <c r="EM22" i="3"/>
  <c r="EL22" i="3"/>
  <c r="EF22" i="3"/>
  <c r="DY22" i="3"/>
  <c r="DR22" i="3"/>
  <c r="DK22" i="3"/>
  <c r="DD22" i="3"/>
  <c r="CW22" i="3"/>
  <c r="CP22" i="3"/>
  <c r="CI22" i="3"/>
  <c r="CB22" i="3"/>
  <c r="BU22" i="3"/>
  <c r="BO22" i="3"/>
  <c r="BV22" i="3" s="1"/>
  <c r="CC22" i="3" s="1"/>
  <c r="CJ22" i="3" s="1"/>
  <c r="CQ22" i="3" s="1"/>
  <c r="CX22" i="3" s="1"/>
  <c r="DE22" i="3" s="1"/>
  <c r="DL22" i="3" s="1"/>
  <c r="DS22" i="3" s="1"/>
  <c r="DZ22" i="3" s="1"/>
  <c r="EG22" i="3" s="1"/>
  <c r="BN22" i="3"/>
  <c r="BH22" i="3"/>
  <c r="BG22" i="3"/>
  <c r="A22" i="3"/>
  <c r="EQ21" i="3"/>
  <c r="EP21" i="3"/>
  <c r="EO21" i="3"/>
  <c r="EN21" i="3"/>
  <c r="EM21" i="3"/>
  <c r="EL21" i="3"/>
  <c r="EF21" i="3"/>
  <c r="DY21" i="3"/>
  <c r="DR21" i="3"/>
  <c r="DK21" i="3"/>
  <c r="DD21" i="3"/>
  <c r="CW21" i="3"/>
  <c r="CP21" i="3"/>
  <c r="CI21" i="3"/>
  <c r="CB21" i="3"/>
  <c r="BU21" i="3"/>
  <c r="BO21" i="3"/>
  <c r="BV21" i="3" s="1"/>
  <c r="CC21" i="3" s="1"/>
  <c r="CJ21" i="3" s="1"/>
  <c r="CQ21" i="3" s="1"/>
  <c r="CX21" i="3" s="1"/>
  <c r="DE21" i="3" s="1"/>
  <c r="DL21" i="3" s="1"/>
  <c r="DS21" i="3" s="1"/>
  <c r="DZ21" i="3" s="1"/>
  <c r="EG21" i="3" s="1"/>
  <c r="BN21" i="3"/>
  <c r="BH21" i="3"/>
  <c r="BG21" i="3"/>
  <c r="A21" i="3"/>
  <c r="EQ20" i="3"/>
  <c r="EP20" i="3"/>
  <c r="EO20" i="3"/>
  <c r="EN20" i="3"/>
  <c r="EM20" i="3"/>
  <c r="EL20" i="3"/>
  <c r="EF20" i="3"/>
  <c r="DY20" i="3"/>
  <c r="DR20" i="3"/>
  <c r="DK20" i="3"/>
  <c r="DD20" i="3"/>
  <c r="CW20" i="3"/>
  <c r="CP20" i="3"/>
  <c r="CJ20" i="3"/>
  <c r="CQ20" i="3" s="1"/>
  <c r="CX20" i="3" s="1"/>
  <c r="DE20" i="3" s="1"/>
  <c r="DL20" i="3" s="1"/>
  <c r="DS20" i="3" s="1"/>
  <c r="DZ20" i="3" s="1"/>
  <c r="EG20" i="3" s="1"/>
  <c r="CI20" i="3"/>
  <c r="CB20" i="3"/>
  <c r="BU20" i="3"/>
  <c r="BO20" i="3"/>
  <c r="BV20" i="3" s="1"/>
  <c r="CC20" i="3" s="1"/>
  <c r="BN20" i="3"/>
  <c r="BH20" i="3"/>
  <c r="BG20" i="3"/>
  <c r="A20" i="3"/>
  <c r="EQ19" i="3"/>
  <c r="EP19" i="3"/>
  <c r="EO19" i="3"/>
  <c r="EN19" i="3"/>
  <c r="EM19" i="3"/>
  <c r="EL19" i="3"/>
  <c r="EF19" i="3"/>
  <c r="DY19" i="3"/>
  <c r="DR19" i="3"/>
  <c r="DK19" i="3"/>
  <c r="DD19" i="3"/>
  <c r="CW19" i="3"/>
  <c r="CP19" i="3"/>
  <c r="CI19" i="3"/>
  <c r="CB19" i="3"/>
  <c r="BU19" i="3"/>
  <c r="BN19" i="3"/>
  <c r="BH19" i="3"/>
  <c r="BO19" i="3" s="1"/>
  <c r="BV19" i="3" s="1"/>
  <c r="CC19" i="3" s="1"/>
  <c r="CJ19" i="3" s="1"/>
  <c r="CQ19" i="3" s="1"/>
  <c r="CX19" i="3" s="1"/>
  <c r="DE19" i="3" s="1"/>
  <c r="DL19" i="3" s="1"/>
  <c r="DS19" i="3" s="1"/>
  <c r="DZ19" i="3" s="1"/>
  <c r="EG19" i="3" s="1"/>
  <c r="BG19" i="3"/>
  <c r="A19" i="3"/>
  <c r="EQ18" i="3"/>
  <c r="EP18" i="3"/>
  <c r="EO18" i="3"/>
  <c r="EN18" i="3"/>
  <c r="EM18" i="3"/>
  <c r="EL18" i="3"/>
  <c r="EF18" i="3"/>
  <c r="DY18" i="3"/>
  <c r="DR18" i="3"/>
  <c r="DK18" i="3"/>
  <c r="DD18" i="3"/>
  <c r="CW18" i="3"/>
  <c r="CP18" i="3"/>
  <c r="CI18" i="3"/>
  <c r="CB18" i="3"/>
  <c r="BU18" i="3"/>
  <c r="BN18" i="3"/>
  <c r="BH18" i="3"/>
  <c r="BO18" i="3" s="1"/>
  <c r="BV18" i="3" s="1"/>
  <c r="CC18" i="3" s="1"/>
  <c r="CJ18" i="3" s="1"/>
  <c r="CQ18" i="3" s="1"/>
  <c r="CX18" i="3" s="1"/>
  <c r="DE18" i="3" s="1"/>
  <c r="DL18" i="3" s="1"/>
  <c r="DS18" i="3" s="1"/>
  <c r="DZ18" i="3" s="1"/>
  <c r="EG18" i="3" s="1"/>
  <c r="BG18" i="3"/>
  <c r="A18" i="3"/>
  <c r="EQ17" i="3"/>
  <c r="EP17" i="3"/>
  <c r="EO17" i="3"/>
  <c r="EN17" i="3"/>
  <c r="EM17" i="3"/>
  <c r="EL17" i="3"/>
  <c r="EF17" i="3"/>
  <c r="DY17" i="3"/>
  <c r="DR17" i="3"/>
  <c r="DK17" i="3"/>
  <c r="DD17" i="3"/>
  <c r="CW17" i="3"/>
  <c r="CQ17" i="3"/>
  <c r="CX17" i="3" s="1"/>
  <c r="DE17" i="3" s="1"/>
  <c r="DL17" i="3" s="1"/>
  <c r="DS17" i="3" s="1"/>
  <c r="DZ17" i="3" s="1"/>
  <c r="EG17" i="3" s="1"/>
  <c r="CP17" i="3"/>
  <c r="CI17" i="3"/>
  <c r="CB17" i="3"/>
  <c r="BV17" i="3"/>
  <c r="CC17" i="3" s="1"/>
  <c r="CJ17" i="3" s="1"/>
  <c r="BU17" i="3"/>
  <c r="BO17" i="3"/>
  <c r="BN17" i="3"/>
  <c r="BH17" i="3"/>
  <c r="BG17" i="3"/>
  <c r="A17" i="3"/>
  <c r="EQ16" i="3"/>
  <c r="EP16" i="3"/>
  <c r="EO16" i="3"/>
  <c r="EN16" i="3"/>
  <c r="EM16" i="3"/>
  <c r="EL16" i="3"/>
  <c r="EF16" i="3"/>
  <c r="DY16" i="3"/>
  <c r="DR16" i="3"/>
  <c r="DK16" i="3"/>
  <c r="DD16" i="3"/>
  <c r="CW16" i="3"/>
  <c r="CP16" i="3"/>
  <c r="CI16" i="3"/>
  <c r="CB16" i="3"/>
  <c r="BV16" i="3"/>
  <c r="CC16" i="3" s="1"/>
  <c r="CJ16" i="3" s="1"/>
  <c r="CQ16" i="3" s="1"/>
  <c r="CX16" i="3" s="1"/>
  <c r="DE16" i="3" s="1"/>
  <c r="DL16" i="3" s="1"/>
  <c r="DS16" i="3" s="1"/>
  <c r="DZ16" i="3" s="1"/>
  <c r="EG16" i="3" s="1"/>
  <c r="BU16" i="3"/>
  <c r="BO16" i="3"/>
  <c r="BN16" i="3"/>
  <c r="BH16" i="3"/>
  <c r="BG16" i="3"/>
  <c r="A16" i="3"/>
  <c r="EQ15" i="3"/>
  <c r="EP15" i="3"/>
  <c r="EO15" i="3"/>
  <c r="EN15" i="3"/>
  <c r="EM15" i="3"/>
  <c r="EL15" i="3"/>
  <c r="EF15" i="3"/>
  <c r="DY15" i="3"/>
  <c r="DR15" i="3"/>
  <c r="DK15" i="3"/>
  <c r="DD15" i="3"/>
  <c r="CW15" i="3"/>
  <c r="CP15" i="3"/>
  <c r="CI15" i="3"/>
  <c r="CB15" i="3"/>
  <c r="BV15" i="3"/>
  <c r="CC15" i="3" s="1"/>
  <c r="CJ15" i="3" s="1"/>
  <c r="CQ15" i="3" s="1"/>
  <c r="CX15" i="3" s="1"/>
  <c r="DE15" i="3" s="1"/>
  <c r="DL15" i="3" s="1"/>
  <c r="DS15" i="3" s="1"/>
  <c r="DZ15" i="3" s="1"/>
  <c r="EG15" i="3" s="1"/>
  <c r="BU15" i="3"/>
  <c r="BO15" i="3"/>
  <c r="BN15" i="3"/>
  <c r="BH15" i="3"/>
  <c r="BG15" i="3"/>
  <c r="A15" i="3"/>
  <c r="EQ14" i="3"/>
  <c r="EP14" i="3"/>
  <c r="EO14" i="3"/>
  <c r="EN14" i="3"/>
  <c r="EM14" i="3"/>
  <c r="EL14" i="3"/>
  <c r="EF14" i="3"/>
  <c r="DY14" i="3"/>
  <c r="DR14" i="3"/>
  <c r="DK14" i="3"/>
  <c r="DD14" i="3"/>
  <c r="CW14" i="3"/>
  <c r="CP14" i="3"/>
  <c r="CI14" i="3"/>
  <c r="CB14" i="3"/>
  <c r="BV14" i="3"/>
  <c r="CC14" i="3" s="1"/>
  <c r="CJ14" i="3" s="1"/>
  <c r="CQ14" i="3" s="1"/>
  <c r="CX14" i="3" s="1"/>
  <c r="DE14" i="3" s="1"/>
  <c r="DL14" i="3" s="1"/>
  <c r="DS14" i="3" s="1"/>
  <c r="DZ14" i="3" s="1"/>
  <c r="EG14" i="3" s="1"/>
  <c r="BU14" i="3"/>
  <c r="BO14" i="3"/>
  <c r="BN14" i="3"/>
  <c r="BH14" i="3"/>
  <c r="BG14" i="3"/>
  <c r="A14" i="3"/>
  <c r="EQ13" i="3"/>
  <c r="EP13" i="3"/>
  <c r="EO13" i="3"/>
  <c r="EN13" i="3"/>
  <c r="EM13" i="3"/>
  <c r="EL13" i="3"/>
  <c r="EF13" i="3"/>
  <c r="CT13" i="3"/>
  <c r="DA13" i="3" s="1"/>
  <c r="CP13" i="3"/>
  <c r="CI13" i="3"/>
  <c r="CB13" i="3"/>
  <c r="BV13" i="3"/>
  <c r="CC13" i="3" s="1"/>
  <c r="CJ13" i="3" s="1"/>
  <c r="CQ13" i="3" s="1"/>
  <c r="CX13" i="3" s="1"/>
  <c r="DE13" i="3" s="1"/>
  <c r="DL13" i="3" s="1"/>
  <c r="DS13" i="3" s="1"/>
  <c r="DZ13" i="3" s="1"/>
  <c r="EG13" i="3" s="1"/>
  <c r="BU13" i="3"/>
  <c r="BO13" i="3"/>
  <c r="BN13" i="3"/>
  <c r="BH13" i="3"/>
  <c r="BG13" i="3"/>
  <c r="A13" i="3"/>
  <c r="EQ12" i="3"/>
  <c r="EP12" i="3"/>
  <c r="EO12" i="3"/>
  <c r="EN12" i="3"/>
  <c r="EM12" i="3"/>
  <c r="EL12" i="3"/>
  <c r="EF12" i="3"/>
  <c r="DV12" i="3"/>
  <c r="DY12" i="3" s="1"/>
  <c r="DO12" i="3"/>
  <c r="DR12" i="3" s="1"/>
  <c r="DH12" i="3"/>
  <c r="DK12" i="3" s="1"/>
  <c r="DA12" i="3"/>
  <c r="DD12" i="3" s="1"/>
  <c r="CT12" i="3"/>
  <c r="CW12" i="3" s="1"/>
  <c r="CM12" i="3"/>
  <c r="CP12" i="3" s="1"/>
  <c r="CF12" i="3"/>
  <c r="CI12" i="3" s="1"/>
  <c r="BY12" i="3"/>
  <c r="CB12" i="3" s="1"/>
  <c r="BV12" i="3"/>
  <c r="CC12" i="3" s="1"/>
  <c r="CJ12" i="3" s="1"/>
  <c r="CQ12" i="3" s="1"/>
  <c r="CX12" i="3" s="1"/>
  <c r="DE12" i="3" s="1"/>
  <c r="DL12" i="3" s="1"/>
  <c r="DS12" i="3" s="1"/>
  <c r="DZ12" i="3" s="1"/>
  <c r="EG12" i="3" s="1"/>
  <c r="BR12" i="3"/>
  <c r="BU12" i="3" s="1"/>
  <c r="BO12" i="3"/>
  <c r="BK12" i="3"/>
  <c r="BN12" i="3" s="1"/>
  <c r="BH12" i="3"/>
  <c r="BD12" i="3"/>
  <c r="BG12" i="3" s="1"/>
  <c r="A12" i="3"/>
  <c r="EQ11" i="3"/>
  <c r="EP11" i="3"/>
  <c r="EO11" i="3"/>
  <c r="EN11" i="3"/>
  <c r="EM11" i="3"/>
  <c r="EL11" i="3"/>
  <c r="EF11" i="3"/>
  <c r="DY11" i="3"/>
  <c r="DR11" i="3"/>
  <c r="DK11" i="3"/>
  <c r="DD11" i="3"/>
  <c r="CW11" i="3"/>
  <c r="CP11" i="3"/>
  <c r="CI11" i="3"/>
  <c r="CB11" i="3"/>
  <c r="BV11" i="3"/>
  <c r="CC11" i="3" s="1"/>
  <c r="CJ11" i="3" s="1"/>
  <c r="CQ11" i="3" s="1"/>
  <c r="CX11" i="3" s="1"/>
  <c r="DE11" i="3" s="1"/>
  <c r="DL11" i="3" s="1"/>
  <c r="DS11" i="3" s="1"/>
  <c r="DZ11" i="3" s="1"/>
  <c r="EG11" i="3" s="1"/>
  <c r="BU11" i="3"/>
  <c r="BO11" i="3"/>
  <c r="BN11" i="3"/>
  <c r="BH11" i="3"/>
  <c r="BG11" i="3"/>
  <c r="A11" i="3"/>
  <c r="EQ10" i="3"/>
  <c r="EP10" i="3"/>
  <c r="EO10" i="3"/>
  <c r="EN10" i="3"/>
  <c r="EM10" i="3"/>
  <c r="EL10" i="3"/>
  <c r="EF10" i="3"/>
  <c r="DY10" i="3"/>
  <c r="DR10" i="3"/>
  <c r="DK10" i="3"/>
  <c r="DD10" i="3"/>
  <c r="CW10" i="3"/>
  <c r="CP10" i="3"/>
  <c r="CI10" i="3"/>
  <c r="CB10" i="3"/>
  <c r="BV10" i="3"/>
  <c r="CC10" i="3" s="1"/>
  <c r="CJ10" i="3" s="1"/>
  <c r="CQ10" i="3" s="1"/>
  <c r="CX10" i="3" s="1"/>
  <c r="DE10" i="3" s="1"/>
  <c r="DL10" i="3" s="1"/>
  <c r="DS10" i="3" s="1"/>
  <c r="DZ10" i="3" s="1"/>
  <c r="EG10" i="3" s="1"/>
  <c r="BU10" i="3"/>
  <c r="BO10" i="3"/>
  <c r="BN10" i="3"/>
  <c r="BH10" i="3"/>
  <c r="BG10" i="3"/>
  <c r="A10" i="3"/>
  <c r="EQ9" i="3"/>
  <c r="EP9" i="3"/>
  <c r="EO9" i="3"/>
  <c r="EN9" i="3"/>
  <c r="EM9" i="3"/>
  <c r="EL9" i="3"/>
  <c r="EF9" i="3"/>
  <c r="DY9" i="3"/>
  <c r="DR9" i="3"/>
  <c r="DK9" i="3"/>
  <c r="DD9" i="3"/>
  <c r="CW9" i="3"/>
  <c r="CP9" i="3"/>
  <c r="CI9" i="3"/>
  <c r="CB9" i="3"/>
  <c r="BV9" i="3"/>
  <c r="CC9" i="3" s="1"/>
  <c r="CJ9" i="3" s="1"/>
  <c r="CQ9" i="3" s="1"/>
  <c r="CX9" i="3" s="1"/>
  <c r="DE9" i="3" s="1"/>
  <c r="DL9" i="3" s="1"/>
  <c r="DS9" i="3" s="1"/>
  <c r="DZ9" i="3" s="1"/>
  <c r="EG9" i="3" s="1"/>
  <c r="BU9" i="3"/>
  <c r="BO9" i="3"/>
  <c r="BN9" i="3"/>
  <c r="BH9" i="3"/>
  <c r="BG9" i="3"/>
  <c r="A9" i="3"/>
  <c r="EQ8" i="3"/>
  <c r="EP8" i="3"/>
  <c r="EO8" i="3"/>
  <c r="EN8" i="3"/>
  <c r="EM8" i="3"/>
  <c r="EL8" i="3"/>
  <c r="EF8" i="3"/>
  <c r="DY8" i="3"/>
  <c r="DR8" i="3"/>
  <c r="DK8" i="3"/>
  <c r="DD8" i="3"/>
  <c r="CW8" i="3"/>
  <c r="CP8" i="3"/>
  <c r="CI8" i="3"/>
  <c r="CB8" i="3"/>
  <c r="BV8" i="3"/>
  <c r="CC8" i="3" s="1"/>
  <c r="CJ8" i="3" s="1"/>
  <c r="CQ8" i="3" s="1"/>
  <c r="CX8" i="3" s="1"/>
  <c r="DE8" i="3" s="1"/>
  <c r="DL8" i="3" s="1"/>
  <c r="DS8" i="3" s="1"/>
  <c r="DZ8" i="3" s="1"/>
  <c r="EG8" i="3" s="1"/>
  <c r="BU8" i="3"/>
  <c r="BO8" i="3"/>
  <c r="BN8" i="3"/>
  <c r="BH8" i="3"/>
  <c r="BG8" i="3"/>
  <c r="A8" i="3"/>
  <c r="EQ7" i="3"/>
  <c r="EP7" i="3"/>
  <c r="EO7" i="3"/>
  <c r="EN7" i="3"/>
  <c r="EM7" i="3"/>
  <c r="EL7" i="3"/>
  <c r="EF7" i="3"/>
  <c r="DY7" i="3"/>
  <c r="DR7" i="3"/>
  <c r="DK7" i="3"/>
  <c r="DD7" i="3"/>
  <c r="CW7" i="3"/>
  <c r="CP7" i="3"/>
  <c r="CI7" i="3"/>
  <c r="CB7" i="3"/>
  <c r="BU7" i="3"/>
  <c r="BN7" i="3"/>
  <c r="BH7" i="3"/>
  <c r="BO7" i="3" s="1"/>
  <c r="BV7" i="3" s="1"/>
  <c r="CC7" i="3" s="1"/>
  <c r="CJ7" i="3" s="1"/>
  <c r="CQ7" i="3" s="1"/>
  <c r="CX7" i="3" s="1"/>
  <c r="DE7" i="3" s="1"/>
  <c r="DL7" i="3" s="1"/>
  <c r="DS7" i="3" s="1"/>
  <c r="DZ7" i="3" s="1"/>
  <c r="EG7" i="3" s="1"/>
  <c r="BG7" i="3"/>
  <c r="A7" i="3"/>
  <c r="EQ6" i="3"/>
  <c r="EP6" i="3"/>
  <c r="EO6" i="3"/>
  <c r="EN6" i="3"/>
  <c r="EM6" i="3"/>
  <c r="EL6" i="3"/>
  <c r="EF6" i="3"/>
  <c r="DY6" i="3"/>
  <c r="DR6" i="3"/>
  <c r="DK6" i="3"/>
  <c r="DD6" i="3"/>
  <c r="CW6" i="3"/>
  <c r="CP6" i="3"/>
  <c r="CI6" i="3"/>
  <c r="CB6" i="3"/>
  <c r="BU6" i="3"/>
  <c r="BN6" i="3"/>
  <c r="BH6" i="3"/>
  <c r="BO6" i="3" s="1"/>
  <c r="BV6" i="3" s="1"/>
  <c r="CC6" i="3" s="1"/>
  <c r="CJ6" i="3" s="1"/>
  <c r="CQ6" i="3" s="1"/>
  <c r="CX6" i="3" s="1"/>
  <c r="DE6" i="3" s="1"/>
  <c r="DL6" i="3" s="1"/>
  <c r="DS6" i="3" s="1"/>
  <c r="DZ6" i="3" s="1"/>
  <c r="EG6" i="3" s="1"/>
  <c r="BG6" i="3"/>
  <c r="A6" i="3"/>
  <c r="EQ5" i="3"/>
  <c r="EP5" i="3"/>
  <c r="EO5" i="3"/>
  <c r="EN5" i="3"/>
  <c r="EM5" i="3"/>
  <c r="EL5" i="3"/>
  <c r="EF5" i="3"/>
  <c r="DY5" i="3"/>
  <c r="DR5" i="3"/>
  <c r="DK5" i="3"/>
  <c r="DD5" i="3"/>
  <c r="CW5" i="3"/>
  <c r="CP5" i="3"/>
  <c r="CI5" i="3"/>
  <c r="CB5" i="3"/>
  <c r="BU5" i="3"/>
  <c r="BN5" i="3"/>
  <c r="BH5" i="3"/>
  <c r="BO5" i="3" s="1"/>
  <c r="BV5" i="3" s="1"/>
  <c r="CC5" i="3" s="1"/>
  <c r="CJ5" i="3" s="1"/>
  <c r="CQ5" i="3" s="1"/>
  <c r="CX5" i="3" s="1"/>
  <c r="DE5" i="3" s="1"/>
  <c r="DL5" i="3" s="1"/>
  <c r="DS5" i="3" s="1"/>
  <c r="DZ5" i="3" s="1"/>
  <c r="EG5" i="3" s="1"/>
  <c r="BG5" i="3"/>
  <c r="A5" i="3"/>
  <c r="EQ4" i="3"/>
  <c r="EP4" i="3"/>
  <c r="EO4" i="3"/>
  <c r="EN4" i="3"/>
  <c r="EM4" i="3"/>
  <c r="EL4" i="3"/>
  <c r="EF4" i="3"/>
  <c r="DY4" i="3"/>
  <c r="DR4" i="3"/>
  <c r="DK4" i="3"/>
  <c r="DD4" i="3"/>
  <c r="CW4" i="3"/>
  <c r="CP4" i="3"/>
  <c r="CI4" i="3"/>
  <c r="CB4" i="3"/>
  <c r="BU4" i="3"/>
  <c r="BO4" i="3"/>
  <c r="BV4" i="3" s="1"/>
  <c r="CC4" i="3" s="1"/>
  <c r="CJ4" i="3" s="1"/>
  <c r="CQ4" i="3" s="1"/>
  <c r="CX4" i="3" s="1"/>
  <c r="DE4" i="3" s="1"/>
  <c r="DL4" i="3" s="1"/>
  <c r="DS4" i="3" s="1"/>
  <c r="DZ4" i="3" s="1"/>
  <c r="EG4" i="3" s="1"/>
  <c r="BN4" i="3"/>
  <c r="BH4" i="3"/>
  <c r="BG4" i="3"/>
  <c r="A4" i="3"/>
  <c r="D5" i="2"/>
  <c r="DA13" i="4" l="1"/>
  <c r="DH13" i="3"/>
  <c r="DD13" i="3"/>
  <c r="CW13" i="3"/>
  <c r="DH13" i="4" l="1"/>
  <c r="DD13" i="4"/>
  <c r="DK13" i="3"/>
  <c r="DO13" i="3"/>
  <c r="DO13" i="4" l="1"/>
  <c r="DK13" i="4"/>
  <c r="DV13" i="3"/>
  <c r="DY13" i="3" s="1"/>
  <c r="DR13" i="3"/>
  <c r="DR13" i="4" l="1"/>
  <c r="DV13" i="4"/>
  <c r="DY13" i="4" s="1"/>
  <c r="D11" i="2"/>
  <c r="D10" i="2"/>
  <c r="D9" i="2"/>
  <c r="D8" i="2"/>
  <c r="D7" i="2"/>
  <c r="D6" i="2"/>
</calcChain>
</file>

<file path=xl/sharedStrings.xml><?xml version="1.0" encoding="utf-8"?>
<sst xmlns="http://schemas.openxmlformats.org/spreadsheetml/2006/main" count="14093" uniqueCount="1150">
  <si>
    <t xml:space="preserve">Responsable </t>
  </si>
  <si>
    <t>Eje estratégico</t>
  </si>
  <si>
    <t>Estrategia</t>
  </si>
  <si>
    <t>llave_ID</t>
  </si>
  <si>
    <t>Nivel</t>
  </si>
  <si>
    <t>Despacho o dirección</t>
  </si>
  <si>
    <t>Dependencia</t>
  </si>
  <si>
    <t>Medio de verificación</t>
  </si>
  <si>
    <t>Reporte cualitativo enero</t>
  </si>
  <si>
    <t>Validado enero</t>
  </si>
  <si>
    <t>% Avance febrero</t>
  </si>
  <si>
    <t>Reporte cualitativo febrero</t>
  </si>
  <si>
    <t>Validado febrero</t>
  </si>
  <si>
    <t>% Avance marzo</t>
  </si>
  <si>
    <t>Reporte cualitativo marzo</t>
  </si>
  <si>
    <t>Validado marzo</t>
  </si>
  <si>
    <t>% Avance abril</t>
  </si>
  <si>
    <t>Reporte cualitativo abril</t>
  </si>
  <si>
    <t>Validado abril</t>
  </si>
  <si>
    <t>% Avance mayo</t>
  </si>
  <si>
    <t>Reporte cualitativo mayo</t>
  </si>
  <si>
    <t>Validado mayo</t>
  </si>
  <si>
    <t>% Avance junio</t>
  </si>
  <si>
    <t>Reporte cualitativo junio</t>
  </si>
  <si>
    <t>Validado junio</t>
  </si>
  <si>
    <t>% Avance julio</t>
  </si>
  <si>
    <t>Reporte cualitativo julio</t>
  </si>
  <si>
    <t>Validado julio</t>
  </si>
  <si>
    <t>% Avance agosto</t>
  </si>
  <si>
    <t>Reporte cualitativo agosto</t>
  </si>
  <si>
    <t>Validado agosto</t>
  </si>
  <si>
    <t>% Avance septiembre</t>
  </si>
  <si>
    <t>Reporte cualitativo septiembre</t>
  </si>
  <si>
    <t>Validado septiembre</t>
  </si>
  <si>
    <t>% Avance octubre</t>
  </si>
  <si>
    <t>Reporte cualitativo octubre</t>
  </si>
  <si>
    <t>Validado octubre</t>
  </si>
  <si>
    <t>% Avance noviembre</t>
  </si>
  <si>
    <t>Reporte cualitativo noviembre</t>
  </si>
  <si>
    <t>Validado noviembre</t>
  </si>
  <si>
    <t>% Avance diciembre</t>
  </si>
  <si>
    <t>Reporte cualitativo diciembre</t>
  </si>
  <si>
    <t>Validado diciembre</t>
  </si>
  <si>
    <t>Sigla Dirección</t>
  </si>
  <si>
    <t>VPBM</t>
  </si>
  <si>
    <t>Dirección de Calidad para la Educación Preescolar, Básica y Media</t>
  </si>
  <si>
    <t>2. Formación Integral</t>
  </si>
  <si>
    <t xml:space="preserve">2. Implementación del Programa Tutorias para el aprendizaje y la Formación Integral (PTAFI 3.0) </t>
  </si>
  <si>
    <t>X</t>
  </si>
  <si>
    <t>Pendiente Validar</t>
  </si>
  <si>
    <t>SI</t>
  </si>
  <si>
    <t>Subdirección de Fomento de Competencias</t>
  </si>
  <si>
    <t>4. Poder pedagógico popular</t>
  </si>
  <si>
    <t>1. Fortalecimiento de capacidades para el desarrollo de competencias de docentes y directivos docentes.</t>
  </si>
  <si>
    <t>2. Bienestar laboral y dignificación de la labor docente</t>
  </si>
  <si>
    <t>VES</t>
  </si>
  <si>
    <t>Dirección de Calidad para la Educación Superior</t>
  </si>
  <si>
    <t>Subdirección de Inspección y Vigilancia</t>
  </si>
  <si>
    <t>8. Educación superior como un derecho fundamental</t>
  </si>
  <si>
    <t>3. Fortalecimiento del sistema de educación superior y post-media</t>
  </si>
  <si>
    <t>Subdirección de Aseguramiento de la Educación Superior</t>
  </si>
  <si>
    <t xml:space="preserve">1. Educación superior para la sociedad del conocimiento </t>
  </si>
  <si>
    <t>NO</t>
  </si>
  <si>
    <t>Dirección de Cobertura y Equidad</t>
  </si>
  <si>
    <t>Subdirección de Acceso</t>
  </si>
  <si>
    <t>6. Acceso al derecho (transversal)</t>
  </si>
  <si>
    <t xml:space="preserve"> </t>
  </si>
  <si>
    <t> </t>
  </si>
  <si>
    <t>7. Espacios educativos como centro de la vida comunitaria y la paz</t>
  </si>
  <si>
    <t>1. Fortalecimiento de la infraestructura de educación preescolar, básica y media</t>
  </si>
  <si>
    <t>Subdirección de Permanencia</t>
  </si>
  <si>
    <t>SIMAT</t>
  </si>
  <si>
    <t>3. Educación Media: General y Sistema regional de educación media y superior, en zonas de ruralidad dispersa (SIMES)</t>
  </si>
  <si>
    <t>1. Implementación de estrategias de acceso, permanencia y calidad para el fortalecimiento de la Educación Media.</t>
  </si>
  <si>
    <t>Dirección de Fomento de la Educación Superior</t>
  </si>
  <si>
    <t>Subdirección de Apoyo a la Gestión de las IES</t>
  </si>
  <si>
    <t>Dirección de Fortalecimiento a la Gestión Territorial</t>
  </si>
  <si>
    <t>Subdirección de Fortalecimiento Institucional</t>
  </si>
  <si>
    <t>5. Capacidades territoriales</t>
  </si>
  <si>
    <t>2. Fortalecimiento de las capacidades de gestión de todas las ETC</t>
  </si>
  <si>
    <t xml:space="preserve">Avance: La Subdirección de Fortalecimiento, en el marco de la estrategia de gestión territorial, avanzó  en el mes de enero en la consolidación del formato de hoja de ruta para el fortalecimiento institucional, realizando la socialización al equipo de gestión territorial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</si>
  <si>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 xml:space="preserve">Avance: La Subdirección de Fortalecimiento, en el marco de la estrategia de gestión territorial, avanzó en la consolidación de 41 hojas de ruta para el fortalecimiento institucional de entidades territoriales en educación. De éstas, 26 tienen reporte de seguimiento en el mes de febrero:
Amazonas, Bolívar, Boyacá, Buenaventura, Cali, Caquetá, Cartago, Casanare, Cauca, Chocó, Córdoba, Cúcuta, Cundinamarca, Duitama, Facatativá, Florencia, Funza, Fusagasugá, Girardot, Guaviare, Jamundí, Magangué, Mosquera, Nariño, Norte de Santander, Palmira, San Andrés de Tumaco, Soacha, Sogamoso, Sucre, Tolima, Tunja, Valle del Cauca y Zipaquirá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</si>
  <si>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 xml:space="preserve">Avance: El Ministerio de Educación Nacional, recibió en el mes de febrero un total de ochenta y ocho (88) informes finales del POAIV 2024. De éstos, sesenta y ocho y ocho (68) fueron evaluados y retroalimentados en febrero. Los veinte (20) restantes se encuentran en respuesta para marzo. 
Cuellos de botella: Las Secretarías de Educación de Atlántico, Facatativá, Meta, Mosquera, Pereira, Popayán Riohacha, Rionegro y Zipaquirá no han remitido su informe final 2024. Se envía comunicación reiterando la solicitud. Esta omisión dificulta el cumplimiento total de la meta propuesta.
Restricciones: No aplica
Justificación: La valoración y retroalimentación de los ochenta y ocho (88) planes garantiza el cumplimiento de lo estipulado en el Artículo 2.3.7.2.2 del Decreto 1075 de 2015, el cual se refiere a la función del Ministerio de solicitar a los departamentos y municipios la información requerida sobre el ejercicio de la inspección y vigilancia.
</t>
  </si>
  <si>
    <t xml:space="preserve">Avance: Durante el mes de febrero el equipo de Estructuras y Modelos de Operación de la Subdirección de Fortalecimiento Institucional está consolidando la información solicitada a las Secretarías de Educación.
1. Mediante formulario en línea se solicita el estado de articulación con su entidad territorial para la implementación del Modelo Integrado de Planeación y Gestión y sobre la actualización de los procesos propios del sector, para lo cual han respondido 73 Secretarías.
2. Certificación de calidad ISO 9001;2015 vigente para la ETC y/o la secretaría de educación, en caso de contar con ella.
· Certificación en alguna otra norma ISO, vigente para la ETC y/o la secretaría de educación, en caso de contar con ella.
· Mapa de procesos vigente de la Secretaría de Educación
· Mapa de procesos vigente de la entidad territorial
· Certificación de los procesos propios del sector (calidad educativa, cobertura educativa, atención al ciudadano, talento humano), en caso de contar con ellos
Se brindó asistencia técnica a la Secretaría de Educación de Caquetá en el fortalecimiento de capacidades técnicas en el tema de modelo de operación - MIPG.
Cuellos de botella: Desactualización de Macroprocesos, Procesos, Subprocesos y Procedimientos de la Secretaría.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</si>
  <si>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Subdirección de Monitoreo y Control</t>
  </si>
  <si>
    <t>No aplica</t>
  </si>
  <si>
    <t>Avance: Se encuentra en revisión de la Subdirección de contratación los documentos para la contratación de la evaluación de impacto y resultados del Programa de Trayectorias Educativas en Zonas rurales y rurales dispersas.
Cuello de botella: Revisiones tanto en el Ministerio como en el BID para envío de Solicitud de Propuesta a lista corta. En espera de aprobación y No objeción del Banco.
Restricciones: El trabajo de campo debe realizarse en los meses de julio, agosto y septiembre de 2025 ya que el contrato de préstamo finaliza el 31 de octubre de 2025.
Justificación: Se requiere realizar la evaluación del Programa en razón a lo estipulado den el contrato de préstamo BID 4902/OC-CO</t>
  </si>
  <si>
    <t>Dirección de Primera Infancia</t>
  </si>
  <si>
    <t xml:space="preserve">1. Educación inicial en el marco de la atención integral </t>
  </si>
  <si>
    <t>x</t>
  </si>
  <si>
    <t>2. Mejoramiento hacia la atención integral</t>
  </si>
  <si>
    <t>Avance: Avanza la entrega de dotaciones pedagógicas y las colecciones de libros, en el marco de la Estrategia de Fortalecimiento de Ambientes Inclusivos y Diversos.
Cuellos de botella:  No se identifican cuellos de botella ni limitaciones en el período.
Restricciones: No Aplica
Justificación: A la fecha, se han entregado Colecciones en 741 Instituciones Educativas, lo que representa el 53% del total estimado. Actualmente, se encuentran en proceso de entrega las ETC de Huila, Caquetá, Vaupés, Vichada, La Guajira y Chocó. Igualmente se han realizado sesiones de socialización con las ETC. Estas reuniones son fundamentales para informar sobre el proceso y contar con el apoyo de los lideres de educación inicial en la divulgación y seguimiento de la propuesta de  LITERATURA INFANTIL UN CAMINO HACIA UNA INFANCIA FELIZ Y PROTEGIDA.  Respecto a la estrategia de los kits de dotaciones, a la fecha el proceso ha cursado con éxito la etapa de planeación y se encuentra avanzando en la etapa de alistamiento, mediante el armado y embalaje de los kits  a entregar. Se espera que en el mes de marzo y abril de 2025 se avance con la etapa de distribución y entrega de los kits de dotaciones, en las sedes educativas focalizadas.</t>
  </si>
  <si>
    <t>Avance: Se lleva  a cabo el seguimiento al registro de las acciones territoriales en el SIMAT, con corte preliminar de febrero, se encuentra 2.680 niños y niñas de preescolar cuyas familias participan en escuelas de padres, madres y cuidadores; u otras estrategias de vinculación de familias. 
Cuellos de botella:  No se identifican cuellos de botella ni limitaciones en el período.
Restricciones: No Aplica
Justificación: Desde la Subdirección de Calidad se envía comunicación a las 97 ETC, recordando el compromiso en la implementación de acciones relacionadas con la vinculación genuina de las familias, junto con el decreto 0459 de 2024, de manera que puedan trabajar con sus Establecimientos Educativos la importancia del registro en el SIMAT de las acciones que impliquen la vinculación de las familias. Se realiza Asistencia Técnica con la ETC Valle del Cauca para aclarar dudas sobre el proceso de registro y se dieron orientaciones para acceder a la Asistencia Técnica con el administrador del SIMAT en el MEN.</t>
  </si>
  <si>
    <t>Reporte de avance</t>
  </si>
  <si>
    <t>TRANSVERSALES</t>
  </si>
  <si>
    <t>Despacho Ministro</t>
  </si>
  <si>
    <t>Oficina Asesora de Comunicaciones</t>
  </si>
  <si>
    <t>9. Humanización y fortalecimiento organizacional - acompañamiento al cambio</t>
  </si>
  <si>
    <t>1. Comunicación para la movilización de la fuerza transformadora</t>
  </si>
  <si>
    <t>Oficina Asesora Jurídica</t>
  </si>
  <si>
    <t>2. Fortalecer y orientar la defensa judicial del Ministerio de Educación  Nacional</t>
  </si>
  <si>
    <t>N.A.</t>
  </si>
  <si>
    <t>OAPF 20/02/2025:
De acuerdo con la periodicidad definida, no aplica reporte de avance para este periodo.</t>
  </si>
  <si>
    <t>Avance:El Ministerio de Educación realizó comunicaciones a todas las firmas de representación para la socialización del Manual de defensa judicial.
Cuellos de botella:  No se identificaron cuellos de botella y limitaciones en el periodo.
Restricciones: No aplica.
Justificación: El día  04 de marzo se generó la comunicación interna para 6 de las 7 firmas con las cuales tiene vinculo contractual la oficina asesora juridica del ministerio de educación nacional, en las cuales se adjuntó el manual de defensa judicial aprobado a finales del año pasado y el cual debera servir de insumo en los procesos que vinculen al MEN. de igual manera, quedando pendiente el envio de una comunicación a una firma con la cual no se ha firmado contrato a la fecha.</t>
  </si>
  <si>
    <t>OAPF 11/03/2025:
De acuerdo con la periodicidad definida, no aplica reporte de avance para este periodo.</t>
  </si>
  <si>
    <t>N.A</t>
  </si>
  <si>
    <t>OAPF 11/04/2025:
De acuerdo con la periodicidad definida, no aplica reporte de avance para este periodo.</t>
  </si>
  <si>
    <t xml:space="preserve">3. Estrategia para prevenir la causación de intereses de mora y costas procesales por el pago tardío de cesantías de los docentes afiliados al FOMAG de acuerdo a la Ley 1071 de 2006, en el marco de conciliaciones extrajudiciales y sentencias judiciales </t>
  </si>
  <si>
    <t>4. Mejorar la eficacia del cobro coactivo</t>
  </si>
  <si>
    <t xml:space="preserve">Avance: Para el mes de febrero del año 2025, El Ministerio de Educación recaudó en total la suma de $135.011.531,28 de los cuales se recaudó por concepto de ley 21 $ 51.603,28 y por concepto de FOMAG $ 134.959.928. 
Cuellos de botella: No se identificaron cuellos de botella y limitaciones en el periodo.
Restricciones: No aplica.
Justificación: Por concepto de Ley 21 $ 51.603,14 corresponden al resultado de embargos decretados en los diferentes procesos de cobro coactivo. Los embargos referenciados se encuentran reflejados en 1 título de depósito judicial que emite el Banco Agrario de Colombia a nombre del MEN y que se encuentran bajo custodia de esta entidad.  
Por concepto FOMAG se recaudó la suma de $ 134.959.928 de los cuales $ 2.700.876,00 corresponden al resultado de embargos decretados en los diferentes procesos de cobro coactivo. Los embargos referenciados se encuentran reflejados en 2 títulos de depósito judicial que emite el Banco Agrario de Colombia a nombre del MEN y que se encuentran bajo custodia de esta entidad.  y la suma de $ 132.259.052,00 se recaudaron de acuerdos de pago suscritos con: Malambo – Atlántico, Sotará – Cauca, Novita – Choco, Sampués – Sucre, Segovia y Abejorral – Antioquia.
</t>
  </si>
  <si>
    <t xml:space="preserve">Avance: Para el mes de marzo del año 2025, El Ministerio de Educación recaudó en total la suma de $ 1.141.514.340,42. por concepto de ley 21 $ 1.390.398,66 y por concepto de FOMAG $ 1.140.123.941,76. 
Cuellos de botella: No se identificaron cuellos de botella y limitaciones en el periodo.
Restricciones: No aplica.
Justificación: 
Por concepto de Ley 21 $ 1.390.398,66 de los cuales $ 1.258.746,66 corresponden al resultado de embargos decretados en los diferentes procesos de cobro coactivo. Los embargos referenciados se encuentran reflejados en tres (3) títulos de depósito judicial que emite el Banco Agrario de Colombia a nombre del MEN y que se encuentran bajo custodia de esta entidad.  y la suma de $ 131.652 se recaudó un de pago directo del municipio: Córdoba – Bolívar por lo cual se expide el auto de archivo correspondiente. 
Por concepto FOMAG se recaudó la suma de $ 1.140.123.941,76, de los cuales $ 496.762.576,76 corresponden al resultado de embargos decretados en los diferentes procesos de cobro coactivo. Los embargos referenciados se encuentran reflejados en veinte (20) títulos de depósito judicial que emite el Banco Agrario de Colombia a nombre del MEN y que se encuentran bajo custodia de esta entidad.  y la suma de $ 643.361.365,00 este valor se recaudó de acuerdos de pago de los municipios de: Malambo – Atlántico, Sotará – Cauca, Novita – Choco, Sampués – Sucre, Segovia y Abejorral – Antioquia, pagos directos de los municipios de: Jamundí – Valle del Cauca y Envigado – Antioquia, por lo cual se expiden los autos de archivo correspondientes. </t>
  </si>
  <si>
    <t>5. Fortalecimiento del vínculo estado ciudadano</t>
  </si>
  <si>
    <t>6. Fomentar la transferencia de conocimiento relacionada con la normativa del sector educación</t>
  </si>
  <si>
    <t>Oficina Asesora de Planeación y Finanzas</t>
  </si>
  <si>
    <t>2. Financiación del Sector Educativo</t>
  </si>
  <si>
    <t>15. Fortalecimiento de los mecanismos de planeación y seguimiento institucional</t>
  </si>
  <si>
    <t>Oficina de Control Disciplinario Interno</t>
  </si>
  <si>
    <t>8. Control, seguimiento y evaluación transparente y efectiva</t>
  </si>
  <si>
    <t>Gestión</t>
  </si>
  <si>
    <t>Informe Ejecutivo</t>
  </si>
  <si>
    <t>N/A</t>
  </si>
  <si>
    <t>Oficina de Control Interno</t>
  </si>
  <si>
    <t>Informe de riesgos</t>
  </si>
  <si>
    <t xml:space="preserve">Avance: El Ministerio de Educación realizó el informe de seguimiento de la administración de riesgos del segundo semestre de 2024. Este informe identificó áreas de mejora, insta ajustar las estrategias de mitigación y proporcionó a la Alta Dirección información relevante para fortalecer la cultura de autocontrol y la prevención de riesgos.
Cuellos de botella: No se identificaron cuellos de botella o limitaciones.
Restricciones: No aplica.
Justificación: La evaluación de riesgos del Ministerio de Educación correspondiente al segundo semestre de 2024 se socializará en el Comité Institucional de Control Interno como parte de la evaluación del sistema de control interno. Posteriormente, la alta dirección determinará las acciones administrativas a seguir.
</t>
  </si>
  <si>
    <t>OAPF 11/03/2025: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t>
  </si>
  <si>
    <t>Informe de Resultado de la Estrategia</t>
  </si>
  <si>
    <t>Informes de auditorías</t>
  </si>
  <si>
    <t>Oficina de Cooperación y Asuntos Internacionales</t>
  </si>
  <si>
    <t>OAPF 11/04/2025: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No se evidencia medio de verificación cargado en la carpeta correspondiente.</t>
  </si>
  <si>
    <t xml:space="preserve">OAPF 10/04/2025:
No se evidencia reporte de avance de la dependencia. Se recomienda generar reporte
</t>
  </si>
  <si>
    <t>OAPF 11/03/2025: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No se evidencia medio de verificación cargado en la carpeta correspondiente.</t>
  </si>
  <si>
    <t>Oficina de Infraestructura Educativa</t>
  </si>
  <si>
    <t>2. Fortalecimiento de la infraestructura de educación superior</t>
  </si>
  <si>
    <t>Oficina de Innovación Educativa con Uso de Nuevas Tecnologías</t>
  </si>
  <si>
    <t>1. Coordinación oferta intersectorial</t>
  </si>
  <si>
    <t>Transformación digital del Portal Colombia Aprende</t>
  </si>
  <si>
    <t>Oficina de Tecnología y Sistemas de Información</t>
  </si>
  <si>
    <t>9. Avanza digital con transformación, sostenibilidad y seguridad</t>
  </si>
  <si>
    <t>Secretaría General</t>
  </si>
  <si>
    <t>Subdirección de Contratación</t>
  </si>
  <si>
    <t>10. Contratación sostenible, social, ambiental y de la economía popular para logro misional</t>
  </si>
  <si>
    <t>Subdirección de Desarrollo Organizacional</t>
  </si>
  <si>
    <t>Informe</t>
  </si>
  <si>
    <t>OAPF 11/04/2025: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t>
  </si>
  <si>
    <t xml:space="preserve">Informe </t>
  </si>
  <si>
    <t>Subdirección de Gestión Administrativa</t>
  </si>
  <si>
    <t xml:space="preserve">11. Sostenibilidad ambiental y eficiencia en el uso de los recursos. </t>
  </si>
  <si>
    <t xml:space="preserve">Seguimiento plan de austeridad </t>
  </si>
  <si>
    <t>Subdirección de Gestión Financiera</t>
  </si>
  <si>
    <t>Subdirección de Relacionamiento con la Ciudadanía</t>
  </si>
  <si>
    <t>NA</t>
  </si>
  <si>
    <t>OAPF 10/04/2025: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</si>
  <si>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Subdirección de Talento Humano</t>
  </si>
  <si>
    <t>16. Gestión estratégica e integral del talento humano</t>
  </si>
  <si>
    <t>Dimensiones SIG</t>
  </si>
  <si>
    <t>Promedio de % Meta</t>
  </si>
  <si>
    <t>Promedio de % Avance</t>
  </si>
  <si>
    <t>% Cumplimiento</t>
  </si>
  <si>
    <t>Control Interno.</t>
  </si>
  <si>
    <t>Direccionamiento Estratégico.</t>
  </si>
  <si>
    <t>Gestión con valores para resultados.</t>
  </si>
  <si>
    <t>Información y comunicación.</t>
  </si>
  <si>
    <t>Talento Humano.</t>
  </si>
  <si>
    <t>Todas las dimensiones.</t>
  </si>
  <si>
    <t>Total general</t>
  </si>
  <si>
    <t>PLAN DE ACCIÓN INSTITUCIONAL (PAI)  2025</t>
  </si>
  <si>
    <t>Corte Marzo</t>
  </si>
  <si>
    <t>Gestión del conocimiento.</t>
  </si>
  <si>
    <t>Articulación MIPG y SIG</t>
  </si>
  <si>
    <t>Alineación con la planeación</t>
  </si>
  <si>
    <t>Ficha técnica</t>
  </si>
  <si>
    <t>Alineación políticas transversales</t>
  </si>
  <si>
    <t>Alineación con otros compromisos</t>
  </si>
  <si>
    <t>Programación de metas cuatrienio</t>
  </si>
  <si>
    <t>Avances cuatrienio</t>
  </si>
  <si>
    <t>Reporte 2025</t>
  </si>
  <si>
    <t>Dimensión MIPG</t>
  </si>
  <si>
    <t>Objetivo del SIG</t>
  </si>
  <si>
    <t>Proceso del SIG</t>
  </si>
  <si>
    <t>Meta Objetivos de Desarrollo Sostenible (ODS)</t>
  </si>
  <si>
    <t>Transformación</t>
  </si>
  <si>
    <t>Pilar</t>
  </si>
  <si>
    <t xml:space="preserve">Catalizador </t>
  </si>
  <si>
    <t>Componente</t>
  </si>
  <si>
    <t>ID Indicador</t>
  </si>
  <si>
    <t>Nombre del indicador</t>
  </si>
  <si>
    <t>Tipo de indicador</t>
  </si>
  <si>
    <t>Tipo de acumulación</t>
  </si>
  <si>
    <t>Fórmula de cálculo</t>
  </si>
  <si>
    <t>Unidad de medida</t>
  </si>
  <si>
    <t>Periodicidad</t>
  </si>
  <si>
    <t>Días de rezago</t>
  </si>
  <si>
    <t>Origen</t>
  </si>
  <si>
    <t xml:space="preserve">Macrometa </t>
  </si>
  <si>
    <t>Étnicos - Indígenas</t>
  </si>
  <si>
    <t>Étnicos - Comunidad Negra, Afrocolombiana, Raizal y Palenquera</t>
  </si>
  <si>
    <t>Étnicos - Rrom</t>
  </si>
  <si>
    <t>Equidad de la Mujer</t>
  </si>
  <si>
    <t>Primera Infancia, Infancia y Adolescencia</t>
  </si>
  <si>
    <t>Víctimas</t>
  </si>
  <si>
    <t>Participación Ciudadana</t>
  </si>
  <si>
    <t>Discapacidad</t>
  </si>
  <si>
    <t>TIC</t>
  </si>
  <si>
    <t>CTeI</t>
  </si>
  <si>
    <t>Iniciativas PPI</t>
  </si>
  <si>
    <t>Derechos Humanos</t>
  </si>
  <si>
    <t xml:space="preserve">Pactos Territoriales </t>
  </si>
  <si>
    <r>
      <t xml:space="preserve">CONPES 
</t>
    </r>
    <r>
      <rPr>
        <sz val="9"/>
        <color theme="0"/>
        <rFont val="Aptos Narrow"/>
        <family val="2"/>
        <scheme val="minor"/>
      </rPr>
      <t>(Número documento )</t>
    </r>
  </si>
  <si>
    <t>Otros</t>
  </si>
  <si>
    <t>Línea Base 2022</t>
  </si>
  <si>
    <t>Meta 2023</t>
  </si>
  <si>
    <t>Meta 2024</t>
  </si>
  <si>
    <t>Meta 2025</t>
  </si>
  <si>
    <t>Meta 2026</t>
  </si>
  <si>
    <t>Meta cuatrienio</t>
  </si>
  <si>
    <t>Avance 2023</t>
  </si>
  <si>
    <t>Avance 2024</t>
  </si>
  <si>
    <t>Avance 2025</t>
  </si>
  <si>
    <t>Avance 2026</t>
  </si>
  <si>
    <t>Meta enero</t>
  </si>
  <si>
    <t>Avance cuantitativo enero</t>
  </si>
  <si>
    <t>% Meta enero</t>
  </si>
  <si>
    <t>% Avance enero</t>
  </si>
  <si>
    <t>Observaciones validación enero</t>
  </si>
  <si>
    <t>Meta febrero</t>
  </si>
  <si>
    <t>Avance cuantitativo febrero</t>
  </si>
  <si>
    <t>% Meta febrero</t>
  </si>
  <si>
    <t>Observaciones validación febrero</t>
  </si>
  <si>
    <t>Meta marzo</t>
  </si>
  <si>
    <t>Avance cuantitativo marzo</t>
  </si>
  <si>
    <t>% Meta marzo</t>
  </si>
  <si>
    <t>Observaciones validación marzo</t>
  </si>
  <si>
    <t>Meta abril</t>
  </si>
  <si>
    <t>Avance cuantitativo abril</t>
  </si>
  <si>
    <t>% Meta abril</t>
  </si>
  <si>
    <t>Observaciones validación abril</t>
  </si>
  <si>
    <t>Meta mayo</t>
  </si>
  <si>
    <t>Avance cuantitativo mayo</t>
  </si>
  <si>
    <t>% Meta mayo</t>
  </si>
  <si>
    <t>Observaciones validación mayo</t>
  </si>
  <si>
    <t>Meta junio</t>
  </si>
  <si>
    <t>Avance cuantitativo junio</t>
  </si>
  <si>
    <t>% Meta junio</t>
  </si>
  <si>
    <t>Observaciones validación junio</t>
  </si>
  <si>
    <t>Meta julio</t>
  </si>
  <si>
    <t>Avance cuantitativo julio</t>
  </si>
  <si>
    <t>% Meta julio</t>
  </si>
  <si>
    <t>Observaciones validación julio</t>
  </si>
  <si>
    <t>Meta agosto</t>
  </si>
  <si>
    <t>Avance cuantitativo agosto</t>
  </si>
  <si>
    <t>% Meta agosto</t>
  </si>
  <si>
    <t>Observaciones validación agosto</t>
  </si>
  <si>
    <t>Meta septiembre</t>
  </si>
  <si>
    <t>Avance cuantitativo septiembre</t>
  </si>
  <si>
    <t>% Meta septiembre</t>
  </si>
  <si>
    <t>Observaciones validación septiembre</t>
  </si>
  <si>
    <t>Meta octubre</t>
  </si>
  <si>
    <t>Avance cuantitativo octubre</t>
  </si>
  <si>
    <t>% Meta octubre</t>
  </si>
  <si>
    <t>Observaciones validación octubre</t>
  </si>
  <si>
    <t>Meta noviembre</t>
  </si>
  <si>
    <t>Avance cuantitativo noviembre</t>
  </si>
  <si>
    <t>% Meta noviembre</t>
  </si>
  <si>
    <t>Observaciones validación noviembre</t>
  </si>
  <si>
    <t>Meta diciembre</t>
  </si>
  <si>
    <t>Avance cuantitativo diciembre</t>
  </si>
  <si>
    <t>% Meta diciembre</t>
  </si>
  <si>
    <t>Observaciones validación diciembre</t>
  </si>
  <si>
    <r>
      <t xml:space="preserve">MPC
</t>
    </r>
    <r>
      <rPr>
        <sz val="9"/>
        <color theme="0"/>
        <rFont val="Aptos Narrow"/>
        <family val="2"/>
        <scheme val="minor"/>
      </rPr>
      <t>Mesa Permanente de Concertación</t>
    </r>
  </si>
  <si>
    <r>
      <t xml:space="preserve">MRA
</t>
    </r>
    <r>
      <rPr>
        <sz val="9"/>
        <color theme="0"/>
        <rFont val="Aptos Narrow"/>
        <family val="2"/>
        <scheme val="minor"/>
      </rPr>
      <t>Mesa Regional Amazónica</t>
    </r>
  </si>
  <si>
    <r>
      <t xml:space="preserve"> CRIC
</t>
    </r>
    <r>
      <rPr>
        <sz val="9"/>
        <color theme="0"/>
        <rFont val="Aptos Narrow"/>
        <family val="2"/>
        <scheme val="minor"/>
      </rPr>
      <t>Consejo Regional Indígena del Cauca</t>
    </r>
  </si>
  <si>
    <r>
      <t xml:space="preserve"> CRIDEC
</t>
    </r>
    <r>
      <rPr>
        <sz val="9"/>
        <color theme="0"/>
        <rFont val="Aptos Narrow"/>
        <family val="2"/>
        <scheme val="minor"/>
      </rPr>
      <t>Consejo Regional Indígena de Caldas</t>
    </r>
  </si>
  <si>
    <r>
      <t xml:space="preserve"> CRIHU
</t>
    </r>
    <r>
      <rPr>
        <sz val="9"/>
        <color theme="0"/>
        <rFont val="Aptos Narrow"/>
        <family val="2"/>
        <scheme val="minor"/>
      </rPr>
      <t>Consejo Regional Indígena del Huila</t>
    </r>
  </si>
  <si>
    <t>Otras mesas</t>
  </si>
  <si>
    <t>Catalizador</t>
  </si>
  <si>
    <t>Eje de transformación</t>
  </si>
  <si>
    <t>2. Aumentar los niveles de satisfacción del cliente y de los grupos de valor.</t>
  </si>
  <si>
    <t>Implementación de la política</t>
  </si>
  <si>
    <t>4.5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</si>
  <si>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2. Seguridad humana y justicia social</t>
  </si>
  <si>
    <t>2. Superación de privaciones como fundamento de la dignidad humana y condiciones básicas para el bienestar</t>
  </si>
  <si>
    <t>3. Educación de calidad para reducir la desigualdad</t>
  </si>
  <si>
    <t>c. Dignificación y desarrollo de la profesión docente para una educación de calidad</t>
  </si>
  <si>
    <t>Número de docentes y directivos docentes que participan en procesos de formación y/o acompañamiento situado</t>
  </si>
  <si>
    <t>Producto</t>
  </si>
  <si>
    <t xml:space="preserve">Acumulado </t>
  </si>
  <si>
    <t>Sumatoria número de docentes y directivos docentes que participan en procesos de formación y/o acompañamiento situado</t>
  </si>
  <si>
    <t>Número</t>
  </si>
  <si>
    <t>Semestral</t>
  </si>
  <si>
    <t>Base de datos de los docentes y directivos docentes que participan en proceso de formación</t>
  </si>
  <si>
    <t>Institucional</t>
  </si>
  <si>
    <t>Generación de la Paz</t>
  </si>
  <si>
    <t xml:space="preserve">No aplica reporte por periodicidad y rezago </t>
  </si>
  <si>
    <t>Número de educadores de educación inicial, preescolar, básica y media beneficiados con programas de Formación continua.</t>
  </si>
  <si>
    <t>Sumatoria de educadores de educación inicial, preescolar, básica y media beneficiados con programas de Formación continua.</t>
  </si>
  <si>
    <t>Anual</t>
  </si>
  <si>
    <t>Base de datos con el número de educadores de educación inicial, preescolar, básica y media beneficiados con programas de Formación continua.</t>
  </si>
  <si>
    <t>Número de educadores de educación inicial, preescolar, básica y media beneficiados con programas de posgrado.</t>
  </si>
  <si>
    <t>Sumatoria de educadores de educación inicial, preescolar, básica y media beneficiados con programas de  posgrado</t>
  </si>
  <si>
    <t>Base de datos con los educadores de educación inicial, preescolar, básica y media beneficiados programas de posgrado.</t>
  </si>
  <si>
    <t>f. Gestión territorial educativa y comunitaria</t>
  </si>
  <si>
    <t>3. Fortalecimiento y relacionamiento con los sistemas educativos étnicos y de las comunidades campesinas.</t>
  </si>
  <si>
    <t>Número de entidades territoriales que desarrollan la implementación de la Cátedra de Estudios Afrocolombianos</t>
  </si>
  <si>
    <t>Sumatoria de entidades territoriales que desarrollan la implementación de la Cátedra de Estudios Afrocolombianos</t>
  </si>
  <si>
    <t>Acta o listas de asistencia</t>
  </si>
  <si>
    <t>g. Educación media para la construcción de proyectos de vida.</t>
  </si>
  <si>
    <t>Tasa de tránsito inmediato de grado 9 a grado 10</t>
  </si>
  <si>
    <t>Resultado</t>
  </si>
  <si>
    <t xml:space="preserve">Flujo </t>
  </si>
  <si>
    <t>(Número de estudiantes grado 10° de establecimientos educativos oficiales matriculados en el año t que estaban matriculados en grado 9° en el año (t-1) / Número total de estudiantes grado 9° de establecimientos educativos oficiales matriculados en el año (t-1) ) * 100</t>
  </si>
  <si>
    <t>Porcentaje</t>
  </si>
  <si>
    <t>Base de datos
Formato desagregaciones</t>
  </si>
  <si>
    <t>PND - Sectorial</t>
  </si>
  <si>
    <t>Avance Cualitativo: El Ministerio de Educación Nacional junto a implementadores en territorio continúo desarrollando estrategias en los grados 9 al 11, que motivan la permanencia y el tránsito de la educación básica a la media, diversificando la oferta de programas en doble titulación y fortaleciendo sus competencias.
Cuellos de botella: No se identificaron cuellos de botella o limitaciones en el periodo.
Restricciones: No aplica 
Justificación: Se continuo con la oferta de programas y estrategias como el Programa de Doble Titulación, Programa de Formación en competencias tecnológicas (SENATIC), Orientación Socio Ocupacional, Competencias Transversales y Socioemocionales, Fortalecimiento de Proyecto Productivos y Emprendimiento, Educación Económica y Financiera, Educación Superior en tu colegio, entre otros.
En ese sentido, se avanzó en la firma del acuerdo estratégico con el implementador la Corporación Universitaria Minuto de Dios e ICETEX, en la que se beneficiarán 27.405 estudiantes de grado 9 que se encuentran focalizados en los territorios SIMES de Antioquia, Alto Sinú, Chocó, Catatumbo, Arauca, Casanare, Perijá y Guajira; con estrategias que permiten desarrollar, transformar y consolidar aprendizajes para el aprovechamiento pleno de su potencial y de esta manera motivar su permanencia y tránsito hacia la educación media, posmedia y superior.</t>
  </si>
  <si>
    <t>10.02.2025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febrero. La validación final depende del DNP.
10.02.2025 DNP aprueba</t>
  </si>
  <si>
    <t>Avance Cualitativo: El Ministerio de Educación Nacional adelantó acciones para adicionar recursos al Fondo que promueve estrategias, entre otras, para reingreso y la permanencia al sistema educativo; con el fin de fortalecer los Proyectos Pedagógicos Productivos de 20 Institutos Técnicos Agropecuarios de algunas ETC.
Cuellos de botella: No se identificaron cuellos de botella o limitaciones en el periodo.
Restricciones: No aplica 
Justificación: Se continuo con la oferta de programas y estrategias como Doble Titulación, Formación en competencias tecnológicas (SENATIC), Orientación Socio Ocupacional, Competencias Transversales y Socioemocionales, Fortalecimiento de Proyecto Productivos y Emprendimiento, Educación Económica y Financiera, Educación Superior en tu colegio, entre otros.
Adicionalmente, se avanzó en la firma del acuerdo estratégico con la Corporación Universitaria Minuto de Dios e ICETEX, en la que se beneficiarán 27.405 estudiantes de grado 9 que se encuentran focalizados en los territorios SIMES – Sistemas de Educación Media y Superior de Antioquia, Alto Sinú, Chocó, Catatumbo, Arauca, Casanare, Perijá y Guajira; con estrategias que permiten desarrollar, transformar y consolidar aprendizajes para el aprovechamiento pleno de su potencial y de esta manera motivar su permanencia y tránsito hacia la educación media, posmedia y superior.</t>
  </si>
  <si>
    <t>04.03.2025 OAPF: 
Oportunidad: El reporte fue registrado en los tiempos establecidos por la circular 005 del 5 de febrero de 2025. Cumple
Consistencia: Se valida que la justificación amplia el avance principal reportado y esta guarda consistencia con los reportes realizados. No obstante se sugiere el siguiente ajuste para revisión en la justificación: "Se continuo con la oferta de programas y estrategias como Doble Titulación, Formación en competencias tecnológicas (SENATIC), Orientación Socio Ocupacional, Competencias Transversales y Socioemocionales, Fortalecimiento de Proyecto Productivos y Emprendimiento, Educación Económica y Financiera, Educación Superior en tu colegio, entre otros.
Adicionalmente, se avanzó en la firma del acuerdo estratégico con la Corporación Universitaria Minuto de Dios e ICETEX, en la que se beneficiarán 27.405 estudiantes de grado 9 que se encuentran focalizados en los territorios SIMES – Sistemas de Educación Media y Superior de Antioquia, Alto Sinú, Chocó, Catatumbo, Arauca, Casanare, Perijá y Guajira; con estrategias que permiten desarrollar, transformar y consolidar aprendizajes para el aprovechamiento pleno de su potencial y de esta manera motivar su permanencia y tránsito hacia la educación media, posmedia y superior. PENDIENTE
Completitud: Se valida que el reporte cumple con los cuatro componentes de un reporte según la Guía de seguimiento al PAI.
Medios de Verificación: De acuerdo con la periodicidad y rezago no aplica para reporte en el mes de febrero.
05.03.2025 OAPF:
Dependencia ajusta, se recomienda cargar antes del 10 de marzo 2025, aprobación final del deporte depende del DNP.
05.03.2025 DNP aprueba reporte cualitativo</t>
  </si>
  <si>
    <t>Avance Cualitativo:El Ministerio de Educación realizó mesas de concertación para la caracterización de los Sistemas de Educación Media y Superior La Mojana, Vaupés y Llanos del Yarí, en estos encuentros participaron rectores, docentes, estudiantes y padres de familia de los municipios  focalizados.
Cuellos de botella: No se identificaron cuellos de botella o limitaciones en el periodo.
Restricciones: No aplica 
Justificación:Se realizaron mesas de concertación para la caracterización del SIMES La Mojana, Vaupés y Llanos del Yarí, asistiendo delegados de las Entidades Territoriales Certificadas, directivos docentes, representantes de docentes, estudiantes y padres de familia de los municipios focalizados por cada SIMES, a saber: Achí, Cicuco, Magangué, Pinillos, Montecristo, San Jacinto del Cauca, Ayapel, Caimito, Guaranda, Majagual, San Benito Abad, San Marcos, Sucre, Cartagena del Chairá, San Vicente del Caguán, La Macarena, Carurú, Mitú, Pacoa, Taraira y Yavaraté. 
En estos espacios se definieron las posibles ampliaciones en grados y se lograron compromisos de los participantes frente al fortalecimiento y resignificación de la media; así como de búsqueda activa para el acceso, la permanencia y el tránsito de los estudiantes.
Por otra parte, se mantuvo el seguimiento al nombramiento de docentes para dar cumplimiento a la línea de ampliación de la oferta educativa de la estrategia SIMES.</t>
  </si>
  <si>
    <t xml:space="preserve">
05.04.2025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07.04.2025 DNP aprueba reporte cualitativo
</t>
  </si>
  <si>
    <t>Establecimientos educativos que incorporan la formación integral y la educación CRESE (ciudadana, para la reconciliación, antirracista, socioemocional y para el cambio climático) en prácticas pedagógicas basadas en la realidad</t>
  </si>
  <si>
    <t xml:space="preserve">Sumatoria de número de establecimientos educativos cuyos estudiantes participan en algún proceso de formación integral (artes, deportes, ciencia y tecnología) y que después de un proceso de formación y acompañamiento con tutores de PTA, implementan estrategias pedagógicas CRESE. </t>
  </si>
  <si>
    <t>Bases de datos del MEN y de entidades aliadas
Formato desagregaciones</t>
  </si>
  <si>
    <t>Avance Cualitativo: El Ministerio de Educación Nacional avanzó en el alistamiento del plan de trabajo 2025 para fortalecer las líneas y grupos de trabajo de la ruta de acompañamiento y formación pedagógica en el contexto de las estrategias de formación integral, Educación CRESE y la gestión de los centros de interés.
Cuellos de botella: Algunos aliados no cuentan con el personal contratado encargado de la oferta intersectorial.
Restricciones: Fallas en gestión
Justificación: Se avanzó en la fase de alistamiento y la organización de líneas de trabajo para fortalecer la ruta de acompañamiento y formación pedagógica 2025: a) acompañamiento en la armonización y articulación de las estrategias para la formación Integral; b) acompañamiento a Secretarías de Educación- Lideres y directores de Calidad y directivos de establecimientos educativos; c) acompañamiento pedagógico a docentes, d) acompañamiento CONTCEPI, e) pensamiento y comunicación: lenguajes, matemáticas, ciencias y tecnologías, y f) cuerpo y expresión (Artes, culturas, deportes). En este contexto se han realizado dos mesas técnicas para avanzar en la elaboración de los documentos pedagógicos con la participación de formadores e integrantes de los equipos de la Dirección de Calidad del MEN
Por otra parte, con el Ministerio del Deporte se concertó la primera mesa técnica para el 4 de febrero y con Mincultura se desarrolló la primera mesa de articulación intersectorial para proyectar el plan de trabajo de implementación de centros de interés en 2025. Con Minciencias, se revisó conjuntamente las proyecciones de la estrategia de centros de interés en CTI para 2025.</t>
  </si>
  <si>
    <t xml:space="preserve">Avance Cualitativo: El Ministerio de Educación Nacional avanzó en el diseño de la ruta de acompañamiento y formación para implementar las estrategias de formación integral, Educación CRESE y la gestión de centros de interés en los establecimientos educativos focalizados. También se realizaron reuniones con aliados para definir la oferta de centros de interés para 2025.
Cuellos de botella: No se identificaron cuellos de botella o limitaciones en el periodo.
Restricciones: No aplica 
Justificación: Se realizó la estructuración de la ruta de acompañamiento y formación pedagógica proyectada para el año 2025 con el objetivo de implementar las estrategias de formación integral en los establecimientos educativos focalizados. 
Por otra parte, con el fin de definir la atención conjunta de los centros de interés 2025 en el marco de la Formación integral, se realizaron reuniones con los aliados para revisar el desarrollo de los Centros de Interés. Igualmente, se realizaron reuniones internas para socializar la propuesta técnica y metodología de la Universidad Sur Colombiana para la implementación de centros de interés en Ciencia, Tecnología e Innovación en el marco de un Convenio especial de cooperación conjunta entre el MEN y Minciencias. Además, se convocó a un evento virtual que se llevará a cabo en marzo, dirigido a los diferentes sectores (culturas, deportes, unidad solidaria, ICBF), con el fin de presentar las propuestas de centros de interés y socializar con los equipos de las ETC la oferta para 2025.
</t>
  </si>
  <si>
    <t>05.03.2025 OAPF:
 • Oportunidad: Se reportó dentro del plazo dado por la Circular 005-2025 para el reporte de febrero. Cumplió.
• Consistencia: No hay una ampliación del avance principal, en el anterior reporte se describieron cuellos de botella y restricciones, ¿ya fueron solucionados para este reporte? Se sugiere ampliar la descripción de los objetivos alcanzados en las reuniones realizadas. PENDIENTE 
• Completitud: El reporte cumple con los cuatro componentes de un reporte según la Guía de seguimiento al PAI (avance principal, cuellos de botella, restricciones y justificación). Tanto el avance como la justificación son claros. PENDIENTE.
• Medios de verificación:  N.A avance cuantitativo dado el rezago.     
NOTA: Se recomienda a la dependencia cargar en el aplicativo SINERGIA 2.0 antes del 10 de marzo de 2025. La validación final depende el DNP.
06.03.2025 OAPF:
Dependencia complementa la información</t>
  </si>
  <si>
    <t>Avance Cualitativo: El Ministerio de Educación continuó en la implementación de la ruta de acompañamiento y formación pedagógica y realizó mesas de trabajo con los diferentes aliados para avanzar en la llegada de la oferta de centros de interés a los establecimientos educativos oficiales del país.
Cuellos de botella: No se identificaron cuellos de botella o limitaciones en el periodo.
Restricciones: No aplica
Justificación: Se enviaron las orientaciones de la ruta proyectada para el Momento I  a las 96 Entidades Territoriales Certificadas; se realizó seguimiento a la vinculación de los docentes tutores, de los 6.277 viabilizados a la fecha se han nombrado 5.589 lo que representa un avance del 89%; y se desarrollaron 5 encuentros con la participación de 309 asistentes delegados de las ETC (líderes de calidad, líderes de tiempo escolar y responsables del PTA-FI 3.0) con el propósito de fortalecer acompañamiento de los establecimientos educativos
Se avanzó en la presentación de la oferta intersectorial con MinCulturas, Mindeporte, Unidad Solidaria, ICBF y Minciencias, en el marco de la cual cada aliado, presentó el alcance pedagógico y operativo de la oferta de centros de interés y estrategias articuladas a formación integral para 2025. 
De otro lado se adelantan reuniones con otros posibles aliados como Fundación Arte y Parte, Fundación EPM, con MINTIC y Fundación Bolívar – Davivienda.</t>
  </si>
  <si>
    <t xml:space="preserve">
05.04.2025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08.04.2025 DNP aprueba reporte cualitativo
</t>
  </si>
  <si>
    <t>Subdirección de Referentes y Evaluación Educativa</t>
  </si>
  <si>
    <t>b. Resignificación de la jornada escolar: más que tiempo</t>
  </si>
  <si>
    <t>3. Evaluación de la formación integral</t>
  </si>
  <si>
    <t>Establecimientos educativos que implementan evaluación de formación integral y de educación CRESE (ciudadana, para la reconciliación, antirracista, socioemocional y para el cambio climático) con enfoques étnicos y poblacionales</t>
  </si>
  <si>
    <t xml:space="preserve">Sumatoria de los Establecimientos Educativos que implementan evaluación de formación integral y de educación CRESE (ciudadana, para la reconciliación, antirracista, socioemocional y para el cambio climático) </t>
  </si>
  <si>
    <t>Base de datos de los establecimientos educativos que implementan evaluación de formación integral y de educación CRESE
Formato desagregaciones</t>
  </si>
  <si>
    <t>Avance Cualitativo: El Ministerio de Educación avanzó en la ejecución de la prórroga del contrato para la implementación de las pruebas SER y Saber. De igual forma, al interior de los equipos del ministerio se avanzó en la consolidación de la ruta de evaluación formativa con el uso pedagógico de resultados.
Cuellos de botella: Retraso en la entrega de los productos por prórroga solicitada por el ICFES.
Restricciones: Fallas en implementación.
Justificación: Se avanzó en el análisis y la planificación del cronograma de trabajo para 2025 atendiendo los acuerdos de la prórroga generados con el Instituto Colombiano para la Evaluación de la Educación, con el propósito de garantizar la representatividad de los resultados obtenidos a partir de los instrumentos aplicados. En este contexto, se definió la realización de la encuesta de caracterización para los meses de marzo y abril, así como la ampliación del pilotaje de Bienestar Físico, programado para llevarse a cabo entre abril y mayo.
Asimismo, se inició los preparativos para la segunda Mesa Técnica de Evaluación Formativa. Se presentó la estructura y se avanzó en la validación de los instrumentos destinados al segundo momento de implementación de la estrategia "Quiero ser, quiero saber: Evaluar para Avanzar". Se proyectó la metodología y los insumos para el trabajo articulado con las Entidades Territoriales focalizadas, las universidades, directivos y docentes que acompañarán el evento.</t>
  </si>
  <si>
    <t>Avance Cualitativo: El Ministerio de Educación avanzó  en la revisión de algunos de los productos del contrato para la implementación de las pruebas SER y Saber. De igual forma, se avanzó en la validación de la ruta de evaluación formativa con el uso pedagógico de resultados. 
Cuellos de botella: No se identificaron cuellos de botella o limitaciones en el periodo.
Restricciones: No aplica 
Justificación: Se avanzó en reuniones de trabajo con el Instituto Colombiano para la Evaluación de la Educación (Icfes), en las cuales, se solicitaron mesas técnicas para definir aspectos relevantes para el cumplimiento de la prórroga. 
Asimismo,  se desarrolló la segunda Mesa Técnica de Evaluación Formativa. Se presentó y validó el nuevo banco de ítems para la implementación de la estrategia "Quiero ser, quiero saber: ExA", así como tendencias frente al uso pedagógico de resultados de pruebas, tanto externas, como internas. Se proyectó la metodología y los insumos para el trabajo articulado con las Entidades Territoriales focalizadas, las universidades, directivos y docentes que acompañaron el evento. Por último, se inició planificación de la Tercera Mesa Técnica de Evaluación Formativa.”</t>
  </si>
  <si>
    <t xml:space="preserve">04.03.2025 OAPF:
 • Oportunidad: Se reportó dentro del plazo dado por la Circular 005-2025 para el reporte de febrero. Cumplió.
• Consistencia: Se valida que la justificación amplía detalles de los avances en el indicador, de igual manera describe cuantitativamente los avances obtenidos durante el periodo. No obstante se sugiere ajuste de la justificación: “ Se avanzó en reuniones de trabajo con el Instituto Colombiano para la Evaluación de la Educación (Icfes), en las cuales, se solicitaron mesas técnicas para definir aspectos relevantes para el cumplimiento de la prórroga. 
Asimismo,  se desarrolló la segunda Mesa Técnica de Evaluación Formativa. Se presentó y validó el nuevo banco de ítems para la implementación de la estrategia "Quiero ser, quiero saber: ExA", así como tendencias frente al uso pedagógico de resultados de pruebas, tanto externas, como internas. Se proyectó la metodología y los insumos para el trabajo articulado con las Entidades Territoriales focalizadas, las universidades, directivos y docentes que acompañaron el evento. Por último, se inició planificación de la Tercera Mesa Técnica de Evaluación Formativa.”  PENDIENTE
• Completitud: Se valida que el reporte cumple con los cuatro componentes de un reporte según la Guía de seguimiento al PAI. Tanto el avance como la justificación son claros. Cumplió.
• Medios de verificación:  N.A avance cuantitativo dado el rezago.     
05.03.2025 OAPF:
Dependencia ajusta, se recomienda cargar antes del 10 de marzo 2025, aprobación final del deporte depende del DNP.
05.03.2025 DNP aprueba reporte cualitativo
09.03.2025 DNP aprueba reporte cuantitativo diciembre 2024
</t>
  </si>
  <si>
    <t xml:space="preserve">Avance Cualitativo: El Ministerio de Educación Nacional avanzó  en la aprobación de la implementación de los productos del contrato para la implementación de las pruebas SER y en la validación de la ruta de evaluación formativa con el uso pedagógico de resultados.
Cuellos de botella: No se identificaron cuellos de botella o limitaciones en el periodo.
Restricciones: No aplica 
Justificación: Se avanzó en reuniones de trabajo con el Instituto Colombiano para la Evaluación de la Educación (Icfes) en donde se generaron acuerdos frente a la implementación de los productos, puntualmente, se abrió la encuesta de educación artística y cultura y se validó implementación del instrumento de Bienestar físico en sedes educativas.  
Asimismo,  se desarrolló la tercera Mesa Técnica de Evaluación Formativa. Se validó nuevo banco de ítems para la implementación de la estrategia "Quiero ser, quiero saber: ExA", así como tendencias frente al uso pedagógico de resultados de pruebas. Se avanzó en la consolidación de los esquemas de los reportes por resultados, reporte de retroalimentación y reporte de aplicación a partir de la experticia de docentes y líderes de evaluación de las secretarías focalizadas para esta mesa. Por último, se realizaron dos pilotajes de la plataforma con un total de 238 estudiantes, de dos instituciones educativas, una de zonas rural y urbana. </t>
  </si>
  <si>
    <t>Estudiantes de grados transición a sexto en establecimientos educativos oficiales beneficiarios de programas para promover el desarrollo integral y reducir brechas y rezagos de los aprendizajes</t>
  </si>
  <si>
    <t>Sumatoria de estudiantes de grado transición a sexto en establecimientos educativos oficiales que son beneficiados con programas para promover el desarrollo integral y reducir brechas y rezagos de los aprendizajes.</t>
  </si>
  <si>
    <t>Base de datos de los estudiantes de grados transición a sexto en establecimientos educativos oficiales beneficiarios de programas para promover el desarrollo integral y reducir brechas y rezagos de los aprendizajes
Formato desagregaciones</t>
  </si>
  <si>
    <t>Avance Cualitativo: El Ministerio de Educación Nacional avanzó en el alistamiento del Marco de Acción correspondiente al año 2025 para fortalecer las líneas y grupos de trabajo de la ruta de acompañamiento y formación pedagógica en el contexto de las estrategias de formación integral, Educación CRESE y la gestión de los centros de interés.
Cuellos de botella: No se identificaron cuellos de botella o limitaciones en el periodo.
Restricciones: No aplica 
Justificación: Se avanzó en el alistamiento de los grupos de trabajo para fortalecer la ruta de acompañamiento y formación pedagógica: a) acompañamiento en la armonización y articulación de las estrategias para la formación Integral; b) acompañamiento a Secretarías de Educación- Lideres y directores de Calidad y directivos de establecimientos educativos; c) acompañamiento pedagógico a docentes, d) acompañamiento CONTCEPI, e) pensamiento y comunicación: lenguajes, matemáticas, ciencias y tecnologías, y f) cuerpo y expresión (Artes, culturas, deportes) mediante mesas técnicas realizadas los días 17 y 31 de enero. 
También se llevó a cabo una reunión informativa sobre la convocatoria del Programa de Practicantes, en articulación con la Asociación Colombiana de facultades de Educación (ASCOFADE) y la Asociación Nacional de Escuelas Normales Superiores (ASONEN) con la participación de 88 asistentes de Universidades y Escuelas Normales Superiores.</t>
  </si>
  <si>
    <t xml:space="preserve">Avance Cualitativo: El Ministerio de Educación avanzó en el diseño de la ruta de acompañamiento y formación pedagógica para implementar estrategias de formación integral, Educación CRESE y centros de interés en los centros educativos focalizados, además de dar seguimiento a los estudiantes de transición a sexto.
Cuellos de botella: No se identificaron cuellos de botella o limitaciones en el periodo.
Restricciones: No aplica 
Justificación: Se realizó la estructuración de la ruta de acompañamiento y formación pedagógica proyectada para el año 2025 y se realizaron las siguientes actividades: a) Encuentro Nacional de formadores en la ciudad de Bogotá con la participación de los equipos técnicos de la Dirección de Calidad para definir las orientaciones de la ruta de formación y acompañamiento; b) planeación del proceso de formación dirigido a los docentes tutores que iniciará en marzo; c) definición del documento de trabajo con las orientaciones para los tutores del programa; d) reorganización de las cinco (5) zonas del Programa con 24 microregiones para hacer seguimiento a la ruta desde una perspectiva territorial; e) mesas de trabajo con el Ministerio de las Culturas para la implementación de los centros de interés; f ) ajuste a los instrumentos para llevar a cabo el registro y seguimiento de los estudiantes que participan en las estrategias de formación integral. </t>
  </si>
  <si>
    <t xml:space="preserve">
04.03.2025 OAPF:
 • Oportunidad: Se reportó dentro del plazo dado por la Circular 005-2025 para el reporte de febrero.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DNP aprueba reporte cualitativo 05.03.2025
DNP aprueba reporte cuantitativo diciembre 2025 07.03.2025</t>
  </si>
  <si>
    <t>Avance cualitativo: El Ministerio de Educación avanzó en la implementación de las estrategias de formación integral, Educación CRESE y gestión de los centros de interés en los establecimientos educativos focalizados de 96 secretarías de educación, así como el seguimiento a los estudiantes de transición a sexto que participan.
Cuellos de botella: No se identificaron cuellos de botella o limitaciones en el periodo.
Restricciones: No aplica 
Justificación:Se inició la implementación en los establecimientos educativos del primer momento de la ruta de acompañamiento y formación pedagógica que se extenderá hasta el 06 de junio del 2025.
En este periodo se llevó a cabo el proceso de formación virtual de 5.153 docentes tutores con el propósito de actualizar el Plan de Formación Integral y avanzar la armonización y articulación curricular en clave del Proyecto Educativo. Con esta formación también se busca propiciar escenarios de reflexión pedagógica para el fortalecimiento de la formación integral en virtud de las proyecciones 2025 y avanzar en la implementación de los centros de interés o proyectos pedagógicos que propendan por el desarrollo integral de niños, niñas, adolescentes y, jóvenes y de esta manera reducir brechas y rezagos de los aprendizajes.</t>
  </si>
  <si>
    <t>Porcentaje de Establecimientos Educativos rurales en categoría de desempeño D en las pruebas Saber 11</t>
  </si>
  <si>
    <t xml:space="preserve">Reducción </t>
  </si>
  <si>
    <t>[Establecimientos Educativos oficiales rurales en categoría D según resultados Pruebas Saber 11 del año anterior / Establecimientos Educativos oficiales rurales evaluados en Pruebas Saber 11] * 100</t>
  </si>
  <si>
    <t>Base de datos ICFES: Resultados de la aplicación de la prueba saber 11 con los Establecimientos Educativos rurales en categoría de desempeño D
Formato desagregaciones</t>
  </si>
  <si>
    <t xml:space="preserve">Avance Cualitativo: El Ministerio de Educación Nacional avanzó en la proyección 2025 de la ruta de evaluación formativa con el uso pedagógico de resultados. Para ello, se contó con la articulación con docentes, directivos, representantes de facultades de educación, el Instituto Colombiano de Evaluación y las Secretarías de Educación.
Cuellos de botella: No se identificaron cuellos de botella o limitaciones en el periodo.
Restricciones: No aplica 
Justificación: Se  avanzó en la consolidación de la ruta de evaluación formativa con el uso pedagógico de resultados a través de la implementación de estrategias de gobierno abierto para contar con la representatividad de zonas rurales y urbanas, específicamente, gestionando espacios para la participación ciudadana en el diseño de dicha ruta. Para ello, se gestó articulación con docentes, directivos, representantes de facultades de educación, el Instituto Colombiano de Evaluación y las Secretarías de Educación en el desarrollo de la primera mesa de currículum y evaluación del 2025.  </t>
  </si>
  <si>
    <t>Avance Cualitativo: El Ministerio de Educación Nacional avanzó en la consolidación de la ruta de evaluación formativa con docentes, directivos, representantes de facultades de educación, el Instituto Colombiano de Evaluación y las Secretarías de Educación. 
Cuellos de botella: No se identificaron cuellos de botella o limitaciones en el periodo.
Restricciones: No aplica 
Justificación: Se avanzó en la consolidación de la ruta de evaluación formativa con el uso pedagógico de resultados a través de la implementación de estrategias de gobierno abierto para contar con la representatividad de zonas rurales y urbanas, específicamente, gestionando espacios para la participación ciudadana en el diseño de dicha ruta. Para ello, se gestó articulación con docentes, directivos, representantes de facultades de educación, el Instituto Colombiano de Evaluación y las Secretarías de Educación en el desarrollo de la primera mesa de currículum y evaluación del 2025.  
Como resultado del evento, se validó banco de ítems de la herramienta ¡Quiero ser, quiero saber ExA!, se proyectó puntos de articulación entre las pruebas externas y posibles rutas de articulación entre docentes, directivos docentes, secretarías de educación, entre otros actores, en pro del mejoramiento de los aprendizajes.</t>
  </si>
  <si>
    <t>04.03.2025 OAPF:
 • Oportunidad: Se reportó dentro del plazo dado por la Circular 005-2025 para el reporte de febrero. Cumplió.
• Consistencia: Se valida que la justificación amplía detalles de los avances en el indicador, de igual manera describe cuantitativamente los avances obtenidos durante el periodo. Sin embargo es importante que en alguna parte del reporte resaltar que los avances son en la zona rural. PENDIENTE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05.03.2025 OAPF:
Dependencia ajusta y reporta en SINERGIA 2.0
07.03.2025 DNP aprueba reporte cualitativo</t>
  </si>
  <si>
    <t xml:space="preserve">Avance Cualitativo: El Ministerio de Educación Nacional avanzó en la consolidación de la ruta de evaluación formativa desarrollando la tercera mesa técnica de evaluación formativa para la formación integral. 
Cuellos de botella: No se identificaron cuellos de botella o limitaciones en el periodo.
Restricciones: No aplica
Justificación:Se avanzó en la consolidación de la ruta de evaluación formativa con el uso pedagógico de resultados a través de la implementación de estrategias de gobierno abierto para contar con la representatividad de zonas rurales y urbanas, enfoque diferencial y poblacional. Se gestó articulación de diferentes actores del sector en el desarrollo de la tercera mesa de evaluación formativa para la formación integral.
Como resultado del evento, se validó banco de ítems de la herramienta ¡Quiero ser, quiero saber ExA!, se proyectó puntos de articulación entre las pruebas externas y los reportes generados por la plataforma (reporte de participación, reporte de retroalimentación y reporte de resultados) en pro del mejoramiento de los aprendizajes.  De igual forma, se realizó pilotaje de la plataforma en dos establecimientos educativos, uno de zona rural y otro de zona urbana, dichos pilotajes fueron acompañados por profesionales con experticia en inclusión y equidad. </t>
  </si>
  <si>
    <t xml:space="preserve">
05.04.2025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07.04.2025 DNP aprueba reporte cualitativo, queda pendiente reporte cuantitativo diciembre 2024 que cumplió periodicidad y rezago
</t>
  </si>
  <si>
    <t>Establecimientos educativos oficiales con ampliación y/o resignificación del tiempo escolar para la formación integral</t>
  </si>
  <si>
    <t>Capacidad</t>
  </si>
  <si>
    <t xml:space="preserve">Sumatoria de establecimientos educativos oficiales que cuentan con un esquema de ampliación de la jornada escolar y/o que resignifique el uso del tiempo escolar para la formación integral </t>
  </si>
  <si>
    <t>Bases de datos con los EE que cuentan con esquemas de ampliación y/o resignificación del tiempo escolar, resultantes del análisis de:
Sistema Integrado de Matrícula (SIMAT) y reporte de la Superintendencia de Subsidio Familiar, reportes de entidades aliadas.
Formato desagregaciones</t>
  </si>
  <si>
    <t>Avance Cualitativo: El Ministerio de Educación Nacional elaboró el anexo técnico para los esquemas de ampliación y resignificación de tiempo escolar. Asimismo, se avanzó en la posibilidad de implementar jornada única en sedes para la primera infancia.
Cuellos de botella: No se identificaron cuellos de botella o limitaciones en el periodo.
Restricciones: No aplica 
Justificación: Se avanzó en el primer borrador de la propuesta de anexo técnico cuyo objetivo es realizar el seguimiento, acompañamiento y fortalecimiento a los esquemas de ampliación y resignificación de la jornada escolar en el marco de la formación integral en establecimientos educativos y entidades territoriales certificadas. Por otro lado, se realizaron reuniones para habilitar nuevas sedes en jornada única para la primera infancia. Para ello, se llevaron a cabo encuentros con las secretarías de Educación de Caquetá, Cauca, Huila, Magdalena, Pasto, Riohacha y Turbo.</t>
  </si>
  <si>
    <t xml:space="preserve">Avance Cualitativo: El Ministerio de Educación avanzó en ajustes del anexo técnico para los esquemas de ampliación y resignificación de tiempo escolar. Asimismo, en la focalización preliminar de los establecimientos educativos a atender con centros de interés a través de la oferta intersectorial.
Cuellos de botella: No se identificaron cuellos de botella o limitaciones en el periodo.
Restricciones: No aplica 
Justificación: Se avanzó en los ajustes de la propuesta de anexo técnico cuyo objetivo es realizar el seguimiento, acompañamiento y fortalecimiento a los esquemas de ampliación y resignificación de la jornada escolar en el marco de la formación integral en establecimientos educativos y entidades territoriales certificadas. De otro lado, el Ministerio avanzó en la concertación con los diferentes aliados de la oferta intersectorial para la formación integral con el fin de tener una focalización para centros de interés en los establecimientos educativos. </t>
  </si>
  <si>
    <t>04.03.2025 OAPF:
 • Oportunidad: Se reportó dentro del plazo dado por la Circular 005-2025 para el reporte de febrero. Cumplió.
• Consistencia: Se valida que la justificación amplía detalles de los avances en el indicador, de igual manera describe cuantitativamente los avances obtenidos durante el periodo.Cumplió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05.03.2025 DNP aprueba reporte cualitativo del mes de febrero
10.03.2025 DNP aprueba reporte cuantitativo de diciembre 2024</t>
  </si>
  <si>
    <t>Avance Cualitativo: El Ministerio de Educación avanzó en la etapa precontractual en el marco del proceso de acompañamiento a los esquemas de ampliación y resignificación de tiempo escolar y definió la focalización preliminar de los establecimientos educativos a atender con los centros de interés a través de la oferta intersectorial.
Cuellos de botella: No se identificaron cuellos de botella o limitaciones en el periodo.
Restricciones: No aplica
Justificación: Se publicó un evento de cotización por SECOP II, en el anexo técnico y se viene analizando las propuestas presentadas por los interesados por la cotización; se espera tener resultados del análisis a finales del mes. De otro lado, se terminó la concertación de la focalización de los establecimientos educativos beneficiarios de centros de interés intersectoriales, no obstante, dicha focalización continuará con carácter preliminar, teniendo en cuenta eventuales contingencias que surgen durante la implementación de los centros de interés</t>
  </si>
  <si>
    <t xml:space="preserve">
05.04.2025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Se realizan pequeños ajustes a la redacción.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07.04.2025 DNP aprueba reporte cualitativo
</t>
  </si>
  <si>
    <t>Índice del desempeño satisfactorio de los estudiantes del sector oficial de los grados 5 y 9 que participan en las pruebas Saber Lenguaje</t>
  </si>
  <si>
    <t>[Porcentaje de estudiantes sector oficial con nivel de desempeño Satisfactorio (niveles 3 y 4) en Lenguaje en la Prueba SABER  5] * 0,5 + [Porcentaje de estudiantes sector oficial con nivel de desempeño Satisfactorio (niveles 3 y 4) en Lenguaje en la Prueba SABER  9] * 0,5</t>
  </si>
  <si>
    <t>Índice</t>
  </si>
  <si>
    <t>Bienal</t>
  </si>
  <si>
    <t>Base de datos ICFES: Con el cálculo del índice del desempeño satisfactorio de los estudiantes del sector oficial de los grados 5 y 9 que participan en las pruebas Saber Lenguaje.
Formato desagregaciones</t>
  </si>
  <si>
    <t>Avance Cualitativo: El Ministerio de Educación Nacional avanzó en la consolidación logística y metodológica para desarrollar la primera Mesa Técnica Nacional de currículo y evaluación: revisión de pedagógica de los referentes calidad que contribuyen a la evaluación formativa en clave de formación integral 2025.
Cuellos de botella: No se identificaron cuellos de botella o limitaciones en el periodo.
Restricciones: No aplica 
Justificación: Se avanzó en el reconocimiento de los resultados de las mesas técnicas desarrolladas durante el 2024, las recomendaciones y observaciones que los maestros realizaron sobre los instrumentos de evaluación del área de lenguaje (grado 5º y 9º) para la primera implementación de la estrategia ¡Quiero ser, quiero saber: Evaluar para Avanzar!
De igual forma, se avanzó en la consolidación de la ruta de evaluación formativa con el uso pedagógico de resultados 2025, y la construcción del segundo instrumento de evaluación para ser validado por los maestros e implementado en el segundo momento de la estrategia ¡Quiero ser, quiero saber: Evaluar para Avanzar 2025.</t>
  </si>
  <si>
    <t xml:space="preserve">Avance Cualitativo: El Ministerio de Educación Nacional avanzó en el desarrollo de la primera Mesa Técnica Nacional de currículo y evaluación: revisión de pedagógica de los referentes calidad que contribuyen a la evaluación formativa en clave de formación integral 2025.
Cuellos de botella: No se identificaron cuellos de botella o limitaciones en el periodo.
Restricciones: No aplica 
Justificación: Se avanzó en el desarrollo de la primera mesa técnica 2025, espacio donde se contó con la participación de diferentes actóres educativos y se validó banco de ítems para implementar en la estrategia ¡Quiero ser, quiero saber ExA!, en el área de lenguaje 5° y 9°. </t>
  </si>
  <si>
    <t>04.03.2025 OAPF:
 • Oportunidad: Se reportó dentro del plazo dado por la Circular 005-2025 para el reporte de febrero. Cumplió.
• Consistencia: Se valida que la justificación amplía detalles de los avances en el indicador, de igual manera describe cualitativamente los avances obtenidos durante el periodo.Cumplió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09.03.2025 DNP aprueba reporte cualitativo</t>
  </si>
  <si>
    <t>Avance Cualitativo: El Ministerio de Educación Nacional avanzó en el desarrollo de la tercera Mesa Técnica de evaluación formativa para la formación integral en la ciudad de Pasto. 
Cuellos de botella: No se identificaron cuellos de botella o limitaciones en el periodo.
Restricciones: No aplica
Justificación: Se avanzó en el desarrollo de la segunda mesa técnica del 2025  (tercera mesa técnica de evaluación formativa para la formación integral) , espacio donde se contó con la participación de diferentes actores educativos y se validó banco de 40 ítems para implementar en la segunda implementación de la estrategia ¡Quiero ser, quiero saber ExA!, en el área de lenguaje 5° y 9°.</t>
  </si>
  <si>
    <t>Índice del desempeño satisfactorio de los estudiantes del sector oficial de los grados 5 y 9 que participan en las pruebas Saber matemáticas</t>
  </si>
  <si>
    <t>[Porcentaje de estudiantes sector oficial con nivel de desempeño Satisfactorio (niveles 3 y 4) en Matemáticas en la Prueba SABER  5] * 0,5 + [Porcentaje de estudiantes sector oficial con nivel de desempeño Satisfactorio (niveles 3 y 4) en Matemáticas en la Prueba SABER  9] * 0,5</t>
  </si>
  <si>
    <t>Base de datos ICFES: Con el cálculo del índice del desempeño satisfactorio de los estudiantes del sector oficial de los grados 5 y 9 que participan en las pruebas Saber matemáticas.
Formato desagregaciones</t>
  </si>
  <si>
    <t>Avance Cualitativo: El Ministerio de Educación Nacional avanzó en la consolidación logística y metodológica para desarrollar la primera Mesa Técnica Nacional de currículo y evaluación: revisión de pedagógica de los referentes calidad que contribuyen a la evaluación formativa en clave de formación integral 2025.
Cuellos de botella: No se identificaron cuellos de botella o limitaciones en el periodo.
Restricciones: No aplica 
Justificación: Se avanzó en el reconocimiento de los resultados de las mesas técnicas desarrolladas durante el 2024, las recomendaciones y observaciones que los maestros realizaron sobre los instrumentos de evaluación del área de matemáticas (grado 5º y 9º) para la primera implementación de la estrategia ¡Quiero ser, quiero saber: Evaluar para Avanzar!.
De igual forma, avanzó en la consolidación de la ruta de evaluación formativa con el uso pedagógico de resultados 2025, y la construcción del segundo instrumento de evaluación para ser validado por los maestros para ser implementado en el segundo momento de la estrategia ¡Quiero ser, quiero saber: Evaluar para Avanzar! 2025.</t>
  </si>
  <si>
    <t xml:space="preserve">Avance Cualitativo: El Ministerio de Educación Nacional avanzó en el desarrollo de la primera Mesa Técnica Nacional de currículo y evaluación: revisión de pedagógica de los referentes calidad que contribuyen a la evaluación formativa en clave de formación integral 2025.
Cuellos de botella: No se identificaron cuellos de botella o limitaciones en el periodo.
Restricciones: No aplica 
Justificación: Se avanzó en el desarrollo de la primera mesa técnica 2025, espacio donde se contó con la participación de diferentes actóres educativos y se validó banco de ítems para implementar en la estrategia ¡Quiero ser, quiero saber ExA!, en el área de matemáticas 5° y 9°. </t>
  </si>
  <si>
    <t>Avance Cualitativo: El Ministerio de Educación Nacional avanzó en el desarrollo de la tercera Mesa Técnica de evaluación formativa para la formación integral en la ciudad de Pasto. 
Cuellos de botella: No se identificaron cuellos de botella o limitaciones en el periodo.
Restricciones: No aplica
Justificación: Se avanzó en el desarrollo de la segunda mesa técnica del 2025  (tercera mesa técnica de evaluación formativa para la formación integral) , espacio donde se contó con la participación de diferentes actores educativos y se validó banco de 40 ítems para implementar en la segunda implementación de la estrategia ¡Quiero ser, quiero saber ExA!, en el área de matemática 5° y 9°.</t>
  </si>
  <si>
    <t>Porcentaje de estudiantes de educación media beneficiados con programas para garantizar el tránsito inmediato a educación posmedia</t>
  </si>
  <si>
    <t>(Sumatoria de estudiantes beneficiados con al menos dos programas para garantizar el tránsito inmediato a educación posmedia) / (Matrícula de estudiantes de educación media) * 100</t>
  </si>
  <si>
    <t>Base de datos doble titulación (SENA), matrícula
Base de datos Fortalecimiento de la Media (UTP)
Formato desagregaciones</t>
  </si>
  <si>
    <t>Avance Cualitativo: El Ministerio de Educación Nacional continuo trabajando de manera articulada con aliados e implementadores, en la ejecución de programas y estrategias en los grados de educación media, avanzado en este periodo de tiempo, en la firma de un acuerdo estratégico a implementador en territorio.
Cuellos de botella: No se identificaron cuellos de botella o limitaciones en el periodo.
Restricciones: No aplica 
Justificación: Se continuó con la ejecución de programas y estrategias llegando a un número significativo de estudiantes, a saber:
• Doble Titulación (10º-11º): 413.067. 
• Primera Cohorte SENATIC: 32.170. 
• Sistemas Regionales de Educación Media y Superior de Telembí y Guainía se llega anualmente con todos los programas de Media a 1.387 y 978 estudiantes respectivamente.
• Tránsito educativo con pertinencia en zonas rurales que aborda programas relacionados con Medias agropecuarias, Proyectos pedagógico-productivos y orientación Socio ocupacional llegando a 1763 estudiantes.
Asimismo, se avanzó en la firma del acuerdo estratégico con el implementador, Corporación Universitaria Minuto de Dios e ICETEX, en la que se beneficiarán con las estrategias de educación media a 45.794 estudiantes de los grados 10 y 11 que se encuentran focalizados en los territorios SIMES de Antioquia, Alto Sinú, Chocó, Catatumbo, Arauca, Casanare, Perijá y Guajira.</t>
  </si>
  <si>
    <t>Avance Cualitativo: El Ministerio de Educación Nacional inicio acciones para poner en marcha la Estrategia “Educación Superior en Tu Colegio” que contempla en su primera fase el alistamiento en 163 Establecimientos Educativos y con el compromiso de 38 Instituciones de Educación Superior para ofertar sus programas.
Cuellos de botella: No se identificaron cuellos de botella o limitaciones en el periodo.
Restricciones: No aplica 
Justificación:Se puso en marcha la Estrategia "Educación Superior en Tu Colegio", que contempla en su primera fase el alistamiento y la implementación en 163 Establecimientos Educativos, con el compromiso de 38 Instituciones de Educación Superior que ofertarán sus programas desde la educación media y con egresados en 22 departamentos y 87 municipios. En ese sentido, se construyó y envió un formulario a todas las Entidades Territoriales Certificadas (ETC) para obtener información sobre los convenios que tengan con Instituciones de Educación Superior para ofertar la Educación Superior en el Colegio.
Asimismo, se realizaron eventos de formación a las siguientes entidades territoriales: Antioquia, Arauca, Bolívar, Boyacá, Buenaventura, Caquetá, Cauca, Cesar, Chocó, Córdoba, Cundinamarca, Guaviare, Huila, La Guajira, Meta, Nariño, Neiva, Norte de Santander, Putumayo, San Andrés y Providencia, Santander, Sucre, Tolima, Valle del Cauca.</t>
  </si>
  <si>
    <t>04.03.2025 OAPF:
 • Oportunidad: Se reportó dentro del plazo dado por la Circular 005-2025 para el reporte de febrero. Cumplió.
• Consistencia: Se valida que la justificación amplía detalles de los avances en el indicador, de igual manera describe cualitativamente los avances obtenidos durante el periodo. No obstante se recomienda describir la sigla ETC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05.03.2025 OAPF:
Dependencia ajusta.
05.03.2025 DNP aprueba reporte cualitativo</t>
  </si>
  <si>
    <t>Avance Cualitativo: El Ministerio de Educación Nacional continuo desarrollando acciones para las estrategias de Educación Superior en tu Colegio, resignificación de la Educación Media a través de ajustes curriculares, trayectorias vitales y articulación con el territorio;  y la Educación Económica y Financiera.
Cuellos de botella: No se identificaron cuellos de botella o limitaciones en el periodo.
Restricciones: No aplica
Justificación: , Se acompañó a las secretarías de Educación de Zipaquirá, Soacha, Saravena, Nariño, Viotá, Villeta, Bolívar, Cartagena, San Andrés y Providencia, Córdoba, Antioquia y Cauca a través de la estrategia Educación Superior en tu Colegio. Se realizaron mesas de emparejamiento en los municipios focalizados de Norte de Bolívar, San Andrés y Providencia, a través de las cuales las ETC, Colegios e Instituciones de Educación Superior acuerdan los posibles programas a articular según oferta de IES, escenarios de articulación y establecen cronograma para definir requisitos de infraestructura y Dotación.
Desde la línea Ajustes curriculares, trayectorias vitales y articulación con el territorio se han beneficiado hasta el momento un total de 411 EE de media y 39455 estudiantes de 9, 10 y 11 beneficiados.
En el marco de la estrategia de Educación Económica y Financiera, se desarrolló el evento internacional Global Money Week en la ciudad de Cali relanzando la herramienta web Nueva Pangea.</t>
  </si>
  <si>
    <t>05.04.2025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No obstante, se sugiere el siguiente ajuste para el primer párrafo de la justificación: “Se acompañó a las secretarías de Educación de Zipaquirá, Soacha, Saravena, Nariño, Viotá, Villeta, Bolívar, Cartagena, San Andrés y Providencia, Córdoba, Antioquia y Cauca mediante la estrategia Educación Superior en tu Colegio. Se realizaron mesas de emparejamiento en municipios focalizados como Norte de Bolívar y San Andrés y Providencia, donde las Entidades Territoriales Certificadas, los colegios y las Instituciones de Educación Superior acordaron programas a articular según la oferta disponible, escenarios de articulación y cronogramas para definir requisitos de infraestructura y dotación”. PENDIENTE
07.04.2025. OAPF: Dependencia ajusta, se recomienda cargar antes del 10 de abril de 2025.
07.04.2025 DNP aprueba reporte cualitativo</t>
  </si>
  <si>
    <t>Porcentaje de estudiantes en establecimientos educativos oficiales con ampliación de jornada</t>
  </si>
  <si>
    <t xml:space="preserve">(Número de estudiantes del sector oficial (oficial + contratada oficial) en Jornada Única + N° de estudiantes del sector oficial en jornada escolar complementaria u otros esquemas de ampliación / Total de estudiantes del sector oficial) * 100 </t>
  </si>
  <si>
    <t>Bases de datos de los establecimientos y matrícula que cuentan con esquemas de ampliación del tiempo escolar, resultantes del análisis de: Sistema Integrado de Matrícula (SIMAT) y reporte de la Superintendencia de Subsidio Familiar, reportes de entidades aliadas.
Formato desagregaciones</t>
  </si>
  <si>
    <t>Avance Cualitativo: El Ministerio de Educación Nacional elaboró el plan de trabajo interno para orientar y acompañar la ampliación y resignificación del tiempo escolar en la vigencia 2025.
Cuellos de botella: No se identificaron cuellos de botella o limitaciones en el periodo.
Restricciones: No aplica 
Justificación: Se elaboró el plan de trabajo de tiempo escolar con tres líneas estratégicas que apuntan al fortalecer las acciones para que más niños, niñas, jóvenes y adultos logren ampliar el tiempo escolar: 1. Fortalecimiento a la gestión de los esquemas de ampliación del tiempo escolar en las Entidades Territoriales y Establecimientos Educativos; 2. Gestión de alianzas para la formación integral y 3. Articulación interna de estrategias para la formación integral/resignificación del tiempo escolar.</t>
  </si>
  <si>
    <t>Avance Cualitativo: El Ministerio de Educación Nacional remitió solicitud de los planes de implementación de tiempo escolar a las Secretarías que no han enviado el Plan y actualizó el directorio de contactos de líderes de tiempo escolar en las Entidades Territoriales Certificadas.
Cuellos de botella: No se identificaron cuellos de botella o limitaciones en el periodo.
Restricciones: No aplica 
Justificación: Con el fin de conocer la nueva matricula proyectada para 2025 de aquellas entidades que no remitieron el Plan de implementación de tiempo escolar, el Ministerio realizó nueva soliciutd del mismo y se esta a la espera de la remisión. Asimismo, se realizó asistencia técnica a las Entidades Territoriales de Ipiales, Magdalena, Manizales, Bello, Pereira, Palmira y Santander con el fin de revisar nueva matricula en Jornada Única, para revisar temas de centros de interés, entre otros temas.</t>
  </si>
  <si>
    <t xml:space="preserve"> 04.03.2025 OAPF:
 • Oportunidad: Se reportó dentro del plazo dado por la Circular 005-2025 para el reporte de febrero. Cumplió.
• Consistencia: Se valida que la justificación amplía detalles de los avances en el indicador, de igual manera describe cualitativamente los.     avances obtenidos durante el periodo. No obstante ser recomienda hacer descripción de las siglas “ETC” así como “JU” de igual manera revisar si la no remisión del plan de implementación se puede determinar como un “cuello de botella”.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05.03.2025 OAPF:
Dependencia ajusta
09.03.2025 DNP aprueba reporte cualitatvo</t>
  </si>
  <si>
    <t>Avance Cualitativo: El Ministerio de Educación Nacional actualizó la proyección de crecimiento de la Jornada Única de estudiantes en los establecimientos educativos a partir de los planes de implementación de tiempo escolar con los documentos remitidos por las entidades territoriales certificadas que no habían enviado el Plan previamente.
Cuellos de botella: No se identificaron cuellos de botella o limitaciones en el periodo.
Restricciones: No aplica
Justificación: Se revisaron los planes de implementación de tiempo escolar (PITE) que fueron remitidos por 70 entidades territoriales certificadas, no obstante, solo 59 programaron nueva matrícula en la implementación de Jornada única con 259.019 nuevos estudiantes para la vigencia 2025.
Asimismo, se realizó asistencia técnica a las ETC Ipiales, Santander, Casanare, Soacha, Huila, y Magdalena, con el fin de revisar nueva matricula en Jornada Única, para revisar temas de centros de interés, entre otros temas.</t>
  </si>
  <si>
    <t>2. Articulación entre educación media y superior</t>
  </si>
  <si>
    <t>A350</t>
  </si>
  <si>
    <t>Porcentaje de municipios priorizados que cuentan con instituciones de educación media técnica que incorporan la formación técnica agropecuaria en la educación media (décimo y once) en municipios PDET.</t>
  </si>
  <si>
    <t>Listado de municipios y establecimientos educativo acompañados</t>
  </si>
  <si>
    <t>PMI</t>
  </si>
  <si>
    <t>Avance Cualitativo: El Ministerio de Educación Nacional estableció comunicación con las Secretarías de Educación focalizadas en el marco del proceso de asistencia técnica, formación y dotación, con el objetivo de fortalecer las medias técnicas agropecuarias y los Proyectos Pedagógicos Productivos focalizados de 35 municipios.
Cuellos de botella: No se identificaron cuellos de botella o limitaciones en el periodo.
Restricciones: No aplica.
Justificación: Se estableció comunicación para el primer ciclo de acompañamiento con las Secretarías de Buenaventura, Nariño, Cauca y Valle del Cauca para el proceso formación que se va a realizar con 35 sedes educativas focalizadas, alrededor de procesos pedagógicos y curriculares de las apuestas de media técnica o Proyectos Pedagógicos Productivos, y procesos técnicos concretos alrededor del Proyecto productivo de cada una de las sedes en 35 municipios (Argelia, Balboa, Buenaventura, Cajibío, Caldono, Corinto, Rosario, El tambo, Florida, Jambaló, Leiva, Los Andes, Mercaderes, Miranda, Policarpa y Ricaurte).
Se hizo contacto con al menos el 50% de las sedes educativas con las que se está culminando la elaboración del plan de acción para la implementación del proceso de formación.
Por otra parte, con la estrategia SIMES se ha trabajado con los establecimientos educativos con medias técnicas agropecuarias en los temas de articulación curricular.</t>
  </si>
  <si>
    <t>Validación Preliminar</t>
  </si>
  <si>
    <t xml:space="preserve">09.04.2025 OAPF:  
• Oportunidad: Cumple con el criterio de oportunidad, la dependencia no reportó en las fechas establecidas en la circular No 007 del 30 de enero del 2024.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aplica de acuerdo con la periodicidad 
NOTA: La validación final está sujeta a la aprobación y/o rechazo del reporte en SIIPO por parte del DNP, en caso de requerirlo se podrán solicitar ajustes	</t>
  </si>
  <si>
    <t>A350P</t>
  </si>
  <si>
    <t xml:space="preserve">Porcentaje de territorios definidos en el respectivo plan que cuentan con instituciones de educación media técnica que incorporan la formación técnica agropecuaria en la educación media (décimo y once) </t>
  </si>
  <si>
    <t>Listado de ETC y establecimientos educativo acompañados</t>
  </si>
  <si>
    <t>Avance Cualitativo: El Ministerio de Educación Nacional estableció comunicación con las Secretarías de Educación focalizadas en el marco del proceso de asistencia técnica, formación y dotación, con el objetivo de fortalecer las medias técnicas agropecuarias y los Proyectos Pedagógicos Productivos focalizados.
Cuellos de botella: No se identificaron cuellos de botella o limitaciones en el periodo.
Restricciones: No aplica.
Justificación: Se estableció comunicación para el primer ciclo de acompañamiento con las Secretarías de Buenaventura, Nariño, Cauca y Valle del Cauca. para el proceso formación que se va a realizar con 35 sedes educativas focalizadas, alrededor de procesos pedagógicos y curriculares de las apuestas de media técnica o Proyectos Pedagógicos Productivos, y procesos técnicos concretos alrededor del Proyecto productivo de cada una de las sedes.
Se hizo contacto con al menos el 50% de las sedes educativas con las que se está culminando la elaboración del plan de acción para la implementación del proceso de formación.
Por otra parte, con la estrategia SIMES se ha trabajado con los establecimientos educativos con medias técnicas agropecuarias en los temas de articulación curricular.</t>
  </si>
  <si>
    <t>Porcentaje de avance en el diseño, concertación e implementación del programa de educación propia para el pueblo Rrom</t>
  </si>
  <si>
    <t>Sumatoria del avance de los pesos porcentuales de los hitos</t>
  </si>
  <si>
    <t>Registros administrativos</t>
  </si>
  <si>
    <t>PND - Étnicos</t>
  </si>
  <si>
    <t>Avance Cualitativo: El Ministerio de Educación Nacional reinició la ejecución contractual con el Pueblo Rrom sobre el contrato suscrito en la vigencia 2024, para la formulación de los lineamientos educativo. Se acordó iniciar mesas de concertación en el mes de marzo, para definir las acciones a realizar en 2025.
Cuellos de botella: No se identificaron cuellos de botella o limitaciones en este periodo.
Restricciones: No aplica.
Justificación: Dada la solicitud de prórroga del contrato los productos correspondientes al segundo y tercer pago por parte del Pueblo Rrom del contrato de la vigencia 2024 se presentarán en el primer semestre de 2025 para dar cierre a este. Así mismo, se iniciarán mesas de concertación con el pueblo Rrom para determinar las acciones a realizar en el año 2025</t>
  </si>
  <si>
    <t>10.02.2025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febrero. La validación final depende del DNP.
10.02.2025: DNP aprueba, se valida SI</t>
  </si>
  <si>
    <t>Avance Cualitativo: El Ministerio de Educación Nacional recibió los productos por parte del Pueblo Rrom correspondientes al segundo pago en el marco del contrato para la formulación de los documentos base de los lineamientos de política pública y la estrategia de educación flexible dirigida al pueblo Rrom.
Cuellos de botella: Demoras en la presentación de los productos asi como en las subsanaciones por parte del Pueblo Rrom.
Restricciones: Fallas en gestión.
Justificación: Se avanzó en la revisión de los productos correspondientes al segundo pago del contrato para la formulación de los documentos base de los lineamientos de política pública y la estrategia de educación flexible dirigida al pueblo Rrom. Durante esta revisión, se enviaron al Pueblo Rrom las observaciones sobre los documentos entregados, los cuales deberán ser remitidos por ellos a mediados del mes de marzo.</t>
  </si>
  <si>
    <t>07.03.2025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t>
  </si>
  <si>
    <t>Avance Cualitativo: El Ministerio de Educación revisó y aprobó los productos entregados por parte del Pueblo Rrom correspondientes al tercer pago en el marco del contrato para la formulación de los documentos base de los lineamientos de política pública y la estrategia de educación flexible dirigida al pueblo Rrom.
Cuellos de botella: No se identificaron cuellos de botella o limitaciones en este periodo.
Restricciones: No aplica
Justificación: Se revisaron los productos correspondientes al segundo y tercer pago que correspondían a los documentos base (Lineamientos de política pública para la atención educativa del pueblo Rrom y Estrategia educativa flexible para el pueblo Rrom en los niveles de básica y media) resultado de la compilación de insumos recogidos en los despliegues territoriales con cada Kumpanya, para la construcción de los mismos.
Para el desarrollo de los documentos finales, se organizaron mesas de concertación y protocolización entre los representantes del Pueblo Rrom y el Ministerio de Educación, con el propósito de revisar y ajustar los documentos, así como de brindar orientación técnica al Pueblo Rrom.</t>
  </si>
  <si>
    <t>07.04.2025 OAPF:
 • Oportunidad: Se reportó dentro del plazo dado por la Circular 005-2025 para el reporte de marzo.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t>
  </si>
  <si>
    <t>Proyectos Educativos Comunitarios apoyados que potencien los sistemas productivos y la soberanía alimentaria basados en el sistema de conocimiento y estructuras propias</t>
  </si>
  <si>
    <t xml:space="preserve">Sumatoria de proyectos educativos comunitarios o como lo denomine cada pueblo indígena que reciben asistencia técnica en la implementación de la ruta de fortalecimiento (etapas de formulación, diseño e implementación) que responde al contexto propio de cada pueblo indígena. </t>
  </si>
  <si>
    <t xml:space="preserve">Avance Cualitativo: El Ministerio de Educación Nacional recibió las propuestas de los pueblos indígenas para los acompañamientos a realizar en el 2025 en el marco del fortalecimiento de los Proyectos Educativos Comunitarios - PECs.
Cuellos de botella: No se identificaron cuellos de botella o limitaciones en este periodo.
Restricciones: No aplica.
Justificación: Se avanzó en la revisión de las propuestas remitidas por los Pueblos Indígenas con el objetivo de iniciar los procesos contractuales en la vigencia 2025. Así mismo, se han llevado a cabo reuniones internas para definir el plan de trabajo.
</t>
  </si>
  <si>
    <t>Avance Cualitativo: El Ministerio de Educación Nacional realizó la revisión y solicitud de ajustes a las propuestas de los Pueblos Indígenas para los procesos que se apoyarán durante la vigencia 2025 en el marco del fortalecimiento de los Proyectos Educativos Comunitarios - PEC.
Cuellos de botella:  Demora en el envío de los documentos por parte de los pueblos indígenas con los  ajustes solicitados por el equipo técnico del MEN.
Restricciones: Fallas en gestión.
Justificación: Se realizó la recepción  y revisión de las propuestas remitidas por los Pueblos Indígenas y se solicitó ajustes de las mismas con el fin de que sean enfocadas acordes al proceso que se realiza con cada pueblo.</t>
  </si>
  <si>
    <t>Avance Cualitativo: El Ministerio de Educación Nacional avanzó en la estructuración de los documentos precontractuales para el fortalecimiento de los Proyectos Educativos Comunitarios-PECs.
Cuello de botella: Demora en algunos de los procesos dado que los pueblos indígenas no han realizado la entrega de la documentación completa para iniciar el proceso.
Restricción: Demoras en la entrega de documentación por parte de los pueblos indígenas.
Justificación: Se avanzó en la estructuración de los documentos precontractuales (anexo técnico, estudio previo y análisis del sector) para el fortalecimiento de los Proyectos Educativos Comunitarios-PECs de 12 pueblos indígenas ( Inga, Mokana, Asociación de Cabildos Indígenas y de Autoridades Tradicionales de Antioquia, Awá-Unipa, Resguardo Indígena Puerto Nare-Carijona, Asociación de Jefes Familiares de la Zona Norte Extrema de la Alta Guajira Wayuu  Araurayu, Asociación de Autoridades tradicionales Wayuu de Alewashi, Resguardo Indígena Kogui Malayo Arhuaco, Resguardo Indígena Kankuamo, Resguardo Indígena Quillasinga Refugio del Sol, Asociación de las Comunidades Indígenas del Pueblo Uwotjuja Piaroa Colombia y Autoridades Indígenas de Colombia Aico por la Pacha Mamá)</t>
  </si>
  <si>
    <t>Proyectos Educativos Comunitarios PEC – o como lo denomine cada pueblo financiados para el diagnostico, construcción, valoración, revisados e implementados</t>
  </si>
  <si>
    <t>( Número de Proyectos Educativos Comunitarios que son financiados en su diagnóstico, construcción, valoración, revisión e implementación / Número de Proyectos Educativos Comunitarios o como lo denomine cada pueblo solicitados ) *100</t>
  </si>
  <si>
    <t>Dirección de Calidad</t>
  </si>
  <si>
    <t>Avance Cualitativo: El Ministerio de Educación Nacional recibió las propuestas de las Comunidades Negras, Afrocolombianas, Raizales y Palenqueras para los acompañamientos a realizar en el 2025 en el marco del fortalecimiento de los Proyectos Educativos Comunitarios - PECs.
Cuellos de botella: No se identificaron cuellos de botella o limitaciones en este periodo.
Restricciones: No aplica.
Justificación: Se avanzó en la revisión de las propuestas remitidas por de las Comunidades Negras, Afrocolombianas, Raizales y Palenqueras (NARP) con el objetivo de iniciar los procesos contractuales en la vigencia 2025. Así mismo, se han llevado a cabo reuniones internas para definir el plan de trabajo.</t>
  </si>
  <si>
    <t>Avance Cualitativo: El Ministerio de Educación Nacional realizó la revisión y solicitud de ajustes a las propuestas de las Comunidades Negras, Afrocolombianas, Raizales y Palenqueras para los procesos  que se apoyaran durante la vigencia 2025 en el marco del fortalecimiento de los Proyectos Educativos Comunitarios - PEC.
Cuellos de botella:  Demora en el envío de los documentos por parte de las comunidades con los  ajustes solicitados por el equipo técnico del MEN.
Restricciones: Fallas en gestión.
Justificación: Se realizó la recepción  y revisión de las propuestas remitidas por las Comunidades Negras, Afrocolombianas, Raizales y Palenqueras y se solicitó ajustes de las mismas con el fin de que sean enfocadas acordes al proceso que se realiza con cada comunidad.</t>
  </si>
  <si>
    <t>Avance Cualitativo: El Ministerio de Educación Nacional inició la etapa precontractual para el fortalecimiento de los Proyectos Educativos Comunitarios-PECs.
Cuello de botella: Demora en algunos de los procesos dado que los comunidades negras no han realizado la entrega de la documentación completa para iniciar el proceso.
Justificación: Se avanzó en la elaboración de los documentos precontractuales (Estudio previo y análisis del sector) para el fortalecimiento de los Proyectos Educativos Comunitarios-PECs de 8 comunidades negras (Consejo Comunitario Los Riscales, Consejo Comunitario Campo Alegre; Consejo Comunitario de la Plata, Bahía Málaga; Consejo Comunitario Rio Palo, Asociación de Mujeres Afrodescendientes del Norte del Cauca, Asociación por los Derechos de las Comunidades Negras de la Zona Sur Oriental, Consejo Comunitario Ancestral del Corregimiento de Camarones  el Negro robles  / Asociación Roblista y Cocomacia)</t>
  </si>
  <si>
    <t>Docentes y directivos docentes etnoeducadores de las comunidades Negras Afrocolombianas Raizales y Palenqueras beneficiados con las becas en maestría en Educación Intercultural</t>
  </si>
  <si>
    <t>Sumatoria de los docentes y directivos docentes etnoeducadores de las comunidades Negras Afrocolombianas Raizales y Palenqueras beneficiados con las becas en maestría en Educación Intercultural</t>
  </si>
  <si>
    <t>Ministerio de Educación Nacional</t>
  </si>
  <si>
    <t>Avance Cualitativo: El Ministerio de Educación Nacional realizó el cierre de inscripciones para la convocatoria 2025-I. Así mismo, para la convocatoria 2025-II del nivel de maestría se realizó adición de recursos y aprobación de términos de la convocatoria.
Cuellos de botella: No se identificaron cuellos de botella o limitaciones en este periodo.
Restricciones: No aplica
Justificación: La etapa de inscripciones para la convocatoria 2025-1 se cerró el 30 de enero, cumpliendo con el cronograma, con un total de 2.816 docentes y directivos docentes aspirantes a crédito educativo condonable. En cuanto a la convocatoria 2025-II, se añadió recursos al convenio 261 de 2019, lo que permitió una oferta de 3.905 cupos, legalizada mediante la modificatoria No. 13. Los términos de referencia de esta convocatoria fueron aprobados en la junta administradora y se espera su publicación el 10 de febrero de 2025. Los educadores rurales, afrocolombianos y de pueblos indígenas tienen puntajes de selección diferenciados, brindándoles mayores oportunidades de acceso y un porcentaje de financiación más alto. Cada convocatoria establece sus propias condiciones de participación.</t>
  </si>
  <si>
    <t>Avance Cualitativo: El Ministerio de Educación Nacional realizó el cierre de inscripciones para la convocatoria 2025-I, en la cual  se inscribieron 148 educadores para la maestría en Educación Intercultural ofertada por la Universidad Nacional a Distancia.
Cuellos de botella: Baja participación de docentes etnoeducadores de comunidades negras en las convocatorias parala maestría en Educación Intercultural.
Restricciones: Otra/ Baja participación de los docentes en la convocatoria.
Justificación: Para la convocatoria 2025-I,se inscribieron 148 educadores para la maestría en Educación Intercultural ofertada por la UNAD, de los cuales 77 cumplieron con los requisitos. estipulados en la convocatoria y de estos, 18 son afrocolombianos, de los cuales un único (1) educador es etnoeducador.Es importante mencionar que en el país solo hay una maestría con la denominación del indicador: maestría en Educación Intercultural ofertada por la Universidad Nacional a Distancia y que está en el portafolio de oferta de la convocatoria 2025 - 1. Esta maestría la han cursado 76 educadores del país, de los cuales 6 son afrocolombianos etnoeducadores.</t>
  </si>
  <si>
    <t xml:space="preserve">Avance Cualitativo: El Ministerio de Educación Nacional avanzó en la convocatoria 2025-1, realizando la Junta Administradora de el Fondo 261 de 2019, la cual aprobó el listado de los potenciales beneficiarios y la reactivación del calendario, quedando como fecha de publicación de resultados, el 31 de marzo de 2025. 
Cuellos de botella: Baja participación de docentes etnoeducadores de comunidades negras en las convocatorias parala maestría en Educación Intercultural.
Restricciones: Otra/ Baja participación de los docentes en la convocatoria.
Justificación: Se avanzó en la convocatoria 2025-1, realizando la Junta Administradora de El Fondo 261 de 2019, la cual aprobó el listado de los potenciales beneficiarios. 
Los 77 docentes inscritos en la convocatoria a la maestría en Educación Intercultural ofertada por la UNAD y que cumplieron con los requisitos estipulados en la convocatoria, fueron beneficiados, quedando incluidos los 18 docentes de las comunidades Negras Afrocolombianas Raizales y Palenqueras, de los cuales, un único (1) educador es etnoeducador. 
Es importante mencionar que en el país solo hay una maestría en Educación Intercultural ofertada por la UNAD y que está en el portafolio de oferta de la convocatoria 2025 -1.  </t>
  </si>
  <si>
    <t>Número de entidades territoriales certificadas acompañadas para el fortalecimiento e implementación de estrategias de educación inclusiva (discapacidad, talentos excepcionales y transtornos del aprendizaje)</t>
  </si>
  <si>
    <t>Número de entidades territoriales certificadas acompañadas para el fortalecimiento e implementación de estrategias de educación inclusive (discapacidad, talentos excepcionales y transtornos del aprendizaje)</t>
  </si>
  <si>
    <t xml:space="preserve">Actas y/o listas de asistencia </t>
  </si>
  <si>
    <t xml:space="preserve">Porcentaje de avance en el proceso de ascenso o reubicación de docentes </t>
  </si>
  <si>
    <t>Sumatoria del Porcentaje de avance en el proceso de ascenso o reubicación de docentes:
Hito 1: Mesa de trabajo de concertación de modificación del decreto (50%)
Hito 2: Socialización del borrador del decreto con partes interesadas (30%)
Hito 3: Entrega del documento final del proyecto de decreto (20%)</t>
  </si>
  <si>
    <t>Trimestral</t>
  </si>
  <si>
    <t>Hito 1: Actas o listas de asistencia.
Hito 2: Actas o listas de asistencia.
Hito 3: Comunicación remitiendo el proyecto de decreto.</t>
  </si>
  <si>
    <t>Avance Cualitativo: El Ministerio de Educación Nacional en el marco del proceso de ascenso y reubicación llevó a cabo reuniones con FECODE, la Comisión Nacional del Servicio Civil - CNSC, áreas internas del Ministerio y asistencias técnicas en territorio en el marco de la modificación del Decreto.
Cuellos de botella: No se identificaron cuellos de botella o limitaciones en el periodo.
Restricciones: No aplica.
Justificación: Se llevaron a cabo mesas técnicas con FECODE para revisar, analizar y consolidar la propuesta de modificación del Decreto 1657 de 2016. El borrador del articulado unificado resultante fue enviado a FECODE para una revisión final. Una vez evaluado, deberán devolverlo con sus observaciones y las solicitudes de ajuste que consideren necesarias.
Asimismo, se realizó reuniones con la Comisión Nacional del Servicio Civil (CNSC) para actualizar el modelo de evaluación del desempeño de los educadores regidos por el Decreto Ley 1278 de 2002. Además, durante el mes se llevaron a cabo varias asistencias técnicas a la Secretarías de Educación en territorio sobre la evaluación del desempeño docente.
Por otra parte, se realizó una reunión con la Subdirección de Aseguramiento de la Calidad de la Educación Superior y la Subdirección de Recursos Humanos del sector para analizar la propuesta de FECODE, que busca permitir el ascenso de los normalistas superiores mediante nuevos requisitos.</t>
  </si>
  <si>
    <t xml:space="preserve">09.04.2025 OAPF:  
Oportunidad: Se reportó dentro del plazo dado por la Circular 005-2025 para el reporte de marzo. Cumplió. 
Consistencia: La justificación amplía la información sobre el avance y compromisos del indicador 
Completitud: El reporte cumple con los cuatro componentes de la Guía de seguimiento al PAI. Tanto el avance como la justificación son claros. Cumplió. 
Medios de verificación: Se presentan las listas de asistencia como medios de verificación. Cumplió </t>
  </si>
  <si>
    <t>e. Currículos para la justicia social.</t>
  </si>
  <si>
    <t>Porcentaje de avance en el diseño y apropiación de lineamientos curriculares en el marco de la formación integral y CRESE.</t>
  </si>
  <si>
    <t>Sumatoria de hitos del Porcentaje de avance en el diseño o actualización de lineamientos  u orientaciones curriculares:
2025
Hito 1: Diseño  de lineamientos(50 %)
2026
Hito 2:Socialización y apropiación de los lineamientos   (50%)</t>
  </si>
  <si>
    <t> 2025
Documento base</t>
  </si>
  <si>
    <t>Viceministerio de Educación Preescolar, Básica y Media</t>
  </si>
  <si>
    <t>Despacho VPBM</t>
  </si>
  <si>
    <t>3. Jóvenes en paz</t>
  </si>
  <si>
    <t>Número de jóvenes vinculados al componente de educación del programa nacional Jóvenes en Paz</t>
  </si>
  <si>
    <t>Sumatoria del número de jóvenes vinculados al componente de pedagogías para la vida y la paz</t>
  </si>
  <si>
    <t>Base de datos de los jóvenes vinculados al componente de educación del programa nacional Jóvenes en Paz</t>
  </si>
  <si>
    <t>Avance Cualitativo: El Ministerio de Educación Nacional avanzó en el desarrollo de las actividades del componente educativo del Programa Nacional Jóvenes en Paz en los 23 municipios.
Cuello de botella: Inconsistencias en las transferencias monetarias condicionadas.
Restricciones: Fallas en implementación
Justificación: Se avanzó en el desarrollo de las actividades del componente educativo del Programa Nacional Jóvenes en Paz en los de Buenaventura, Quibdó, Puerto Tejada, Guachené, Bogotá, Medellín, Valledupar, Cali, Soacha, Unguía, Acandí, Riosucio, Carmen del Darién, Bojayá, Medio Atrato, Santa Barbara, Mosquera, Roberto Payán, Tumaco, El Charco, La Tola, Olaya Herrera y Ricaurte.
Se llevó a cabo mesa de trabajo con las Entidades Territoriales Certificadas (ETCs) de todos los departamentos y municipios en los que ha iniciado jóvenes en Paz o en los que se requiere seguimiento a la vinculación de la ruta de educación básica y media, en dicha mesa se presentó el componente educativo del programa y se estableció una ruta de trabajo para garantizar el enrutamiento. 
A la fecha un total de 11.782 jóvenes en el componente.  De estos jóvenes 6.386 se encuentran en fase 1: Pedagogías para la Vida y la Paz, y 5.396 están vinculados/en tránsito a alguna oferta educativa de la fase 2.
Es importante precisar que en los seis municipios de la primera cohorte se evidencia un alto número de jóvenes que no han continuado en el programa por las inconsistencias en las transferencias monetarias condicionadas, casos como el del municipio de Puerto Tejada en el que 238 jóvenes culminaron fase I y solo 156 transitaron a fase II de enrutamiento.</t>
  </si>
  <si>
    <t xml:space="preserve">09.04.2025 OAPF:  
Oportunidad: Se reportó dentro del plazo dado por la Circular 005-2025 para el reporte de marzo. Cumplió. 
Consistencia: La justificación amplía la información sobre el avance y compromisos del indicador. Asimismo, se aportan los cuellos de botella identificados  
Completitud: El reporte cumple con los cuatro componentes de la Guía de seguimiento al PAI. Tanto el avance como la justificación son claros. Cumplió. 
Medios de verificación: Se presenta la base de datos de los beneficiarios como medio de verificación. Cumplió </t>
  </si>
  <si>
    <t xml:space="preserve">Número de actos administrativos aprobados del proceso de convalidaciones de preescolar, básica y media </t>
  </si>
  <si>
    <t xml:space="preserve">Sumatoria actos administrativos aprobados del proceso de convalidaciones de preescolar, básica y media </t>
  </si>
  <si>
    <t>Actos administrativos aprobados por la Dirección de Calidad PBM.</t>
  </si>
  <si>
    <t xml:space="preserve">Avance Cualitativo: El Ministerio de Educación Nacional aprobó actos administrativos  relacionados con la convalidación de estudios de Preescolar, Básica y Media.
Cuellos de botella: No se identificaron cuellos de botella o limitaciones en el periodo.
Restricciones: No aplica.
Justificación: Se avanzó en la aprobación de actos administrativos vinculados con los trámites de convalidación de estudios de los niveles de Preescolar, Básica y Media. En total, se han aprobado 1,220 actos administrativos, los cuales se distribuyen de acuerdo con la normatividad vigente en 560 títulos de bachillerato, 310 estudios parciales, 283 archivos de expediente y 67 negaciones. Este resultado es un indicador clave de la eficiencia y el compromiso del Ministerio con la mejora continua del sistema educativo, reflejando un proceso transparente y ágil que permite a los estudiantes acceder a oportunidades educativas superiores. Estos procedimientos son esenciales no solo para asegurar el reconocimiento académico, sino también para fomentar la inclusión y garantizar la equidad en el acceso a la educación superior en Colombia.
</t>
  </si>
  <si>
    <t xml:space="preserve">09.04.2025 OAPF:  
Oportunidad: Se reportó dentro del plazo dado por la Circular 005-2025 para el reporte de marzo. Cumplió. 
Consistencia: La justificación amplía la información sobre el avance y compromisos del indicador.   
Completitud: El reporte cumple con los cuatro componentes de la Guía de seguimiento al PAI. Tanto el avance como la justificación son claros. Cumplió. 
Medios de verificación: Se presenta la base de datos de los actos administrativos como medio de verificación. Cumplió </t>
  </si>
  <si>
    <t>Tasa de cobertura del programa de voluntariado viva la Escuela en básica primaria</t>
  </si>
  <si>
    <t>(Número de estudiantes beneficados por el programa viva la escuela / Número de estudiantes total de básica primaria en zona rural) * 100</t>
  </si>
  <si>
    <t>Listado de escuelas focalizadas por semestre con el número de estudiantes primaria y sexto (SIMAT)
Lista de voluntarios asignados por escuela focalizada.
Formato desagregaciones</t>
  </si>
  <si>
    <t xml:space="preserve">Avance: El Ministerio de Educación Nacional avanzó en la publicación de la convocatoria para la vinculación de practicantes para el primer semestre del 2025. 
Cuello de botella: No se presentaron cuellos de botella ni limitaciones en el periodo a reportar. 
Restricciones: No se presentaron restricciones ni limitaciones en el periodo a reportar. 
Justificación: Durante el mes de enero estuvo abierta la convocatoria 2025 para practicantes, Universidades y Escuelas Normales Superiores, la cual estuvo disponible hasta el 31 de enero. Se establecieron diferentes estrategias para la difusión de la convocatoria, en las que se incluyó su publicación en medios de comunicación masiva, el envío de correos electrónicos a instituciones vinculadas y jornadas de socialización con Universidades y Escuelas Normales Superiores. El proceso de socialización se realizó gracias a la articulación con ASCOFAE (Asociación Colombiana de facultades de Educación) y ASONEN (Asociación Nacional de Escuelas Normales Superiores) como aliados claves para el desarrollo del programa.
</t>
  </si>
  <si>
    <t>10.02.2025 OAPF:
 • Oportunidad: No se reportó dentro del plazo dado por la Circular 005-2025 para el reporte de noviembre. Cumplió.
09.04.2025 OAPF: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
10.04.2025 DNP aprueba reporte cualitativo</t>
  </si>
  <si>
    <t>Avance: El Ministerio de Educación Nacional avanzó en la revisión de postulaciones, documentación y articulación con Universidades y Escuelas Normales Superiores. 
Cuello de botella: No se presentaron cuellos de botella ni limitaciones en el periodo a reportar. 
Restricciones: No se presentaron restricciones ni limitaciones en el periodo a reportar. 
Justificación: Durante el mes de febrero se revisaron 722 postulaciones realizadas de más 79 instituciones, entre Universidades y Escuelas Normales Superiores. En el proceso de revisión se habilitaron a 492 practicantes, quienes cumplieron con los requisitos mínimos y fueron validados por sus instituciones, sin embargo, se hizo necesario realizar proceso de subsanación de documentos. Se avanzó con los vinculados verificando los listados finales de practicantes para los procesos de distribución territorial.</t>
  </si>
  <si>
    <t xml:space="preserve"> 04.03.2025 OAPF:
 • Oportunidad: No se reportó dentro del plazo dado por la Circular 005-2025 para el reporte de febrero. Cumplió.
09.04.2025 OAPF: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
10.04.2025 DNP aprueba reporte cualitativo</t>
  </si>
  <si>
    <t xml:space="preserve">Avance: El Ministerio de Educación Nacional avanzó en la apertura de la quinta cohorte de practicantes, para la reducción de brechas en el aprendizaje de las escuelas rurales del país. Se establecieron todas las acciones de alistamiento para los procesos de desplazamiento a los territorios y establecimientos educativos focalizados. 
Cuello de botella: Se identifica un alto número de desistimientos de practicantes habilitados, lo que puede tener incidencia en los procesos administrativos y operativos del programa.  
Restricciones: Otra (Interés y compromiso de los postulantes) 
Justificación: Durante el mes de marzo se realizaron encuentros de bienvenida con practicantes, universidades y escuelas normales superiores, a fin de socializar las apuestas pedagógicas, operativas y técnicas para la convocatoria vigente. Del 24 al 28 de marzo, se realizó la semana de formación con practicantes, así como la debida articulación con Entidades Territoriales Certificadas y demás miembros del equipo de Programa de Tutorías para el Aprendizaje y la Formación integral, a fin de facilitar los procesos de llegada a territorio. De la misma manera, se surtieron todos los trámites administrativos y operativos para garantizar el efectivo desplazamiento a los establecimientos educativos focalizados. Sin embargo, el alto número de desistimientos generaron retrasos en la remisión de información y afectaciones en los procesos de distribución territorial. 
</t>
  </si>
  <si>
    <t xml:space="preserve">09.04.2025 OAPF: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No obstante, es necesario marcar una restricción ya que se marcó cuello de botella y en la justificación ampliar esa situación negativa que se está presentando. PENDIENTE
• Medios de verificación:  N.A avance cuantitativo dado el rezago.     
10.04.2025 OAPF Dependencia ajusta.
10.04.2025 DNP aprueba reporte cualitativo
</t>
  </si>
  <si>
    <t>PNS 8.1</t>
  </si>
  <si>
    <t>Número de docentes y directivos docentes rurales participando en proceso de formación</t>
  </si>
  <si>
    <t>Sumatoria del número de docentes y directivos docentes rurales participando en proceso de formación</t>
  </si>
  <si>
    <t>Listado del número de docentes y directivos docentes rurales participando en proceso de formación</t>
  </si>
  <si>
    <t>Avance Cualitativo:El Ministerio de Educación Nacional en el marco de la estrategia de Poder Pedagógico Popular avanzó en la convocatoria 2025-1 quedando aprobado por la Junta Administradora de el Fondo 261 de 2019.
Cuellos de botella: Demora en el desembolso de los recursos de la adición No. 12 suscrita entre el MEN y el ICETEX.
Restricciones: Fallas en gestión.
Justificación: Se avanzó en la convocatoria 2025-1 quedando aprobado por la Junta Administradora de El Fondo 261 de 2019, la publicación de resultados el 31 de marzo de 2025 en la página web del Icetex. 
Entre los 1.006 docentes que cumplieron todos los requisitos estipulados en la convocatoria y que se encuentran en la lista de potenciales beneficiarios, 620 docentes y directivos docentes se encuentran en municipios rurales y rurales dispersos.Se espera que todos culminen con éxito el proceso de legalización y firmas de garantías para que comiencen su proceso de inicio de clases.
La convocatoria 2025-2, se publicó el 03 de marzo, en la página web del Icetex, con la oferta de maestrías, para los educadores del país.</t>
  </si>
  <si>
    <t>Diseño de políticas e instrumentos</t>
  </si>
  <si>
    <t>4.3  De aquí a 2030, asegurar el acceso igualitario de todos los hombres y las mujeres a una formación técnica, profesional y superior de calidad, incluida la enseñanza universitaria</t>
  </si>
  <si>
    <t>3. Expansión de capacidades: más y mejores oportunidades de la población para lograr sus proyectos de vida</t>
  </si>
  <si>
    <t>5. Educación, formación y reconversión laboral como respuesta al cambio productivo</t>
  </si>
  <si>
    <t>b. Reconceptualización del sistema de aseguramiento de la calidad de la educación superior</t>
  </si>
  <si>
    <t>Porcentaje de cobertura en  IES a nivel nacional con  actividades preventivas  que apoyen, monitoreen y evaluen la gestión institucional en componentes financiero, gobierno, académico y administrativo.</t>
  </si>
  <si>
    <t>A/B * 100
A= Número de IES con actividad preventiva
B=Número Total de IES activas
Nota: Se entiende para este indicador como actividad preventiva al conjunto de actividades que involucran una visita o requerimiento con generación de informe, adicionalmente incluye informes de verificacion normativa.</t>
  </si>
  <si>
    <t>Reporte  de seguimiento de actividades preventivas por Institución</t>
  </si>
  <si>
    <t xml:space="preserve">El Ministerio de Educación Nacional adelantó visitas de seguimiento preventivo a 2 IES, de acuerdo con el plan de visitas generado para el 2025. 
Cuello de Botella: N/A
Restricciones: N/A
Justificación: Se inicia ejecución del plan de visitas evaluando según objeto de la visita componentes de gobierno, administrativo, académico, financiero con el fin de verificar que la IES cumplan con las normas para su funcionamiento y prestación continua del servicio público de educación. Se encuentra en proceso la elaboración del informe respectivo generado con base en cada una de las visitas realizadas. 
Estas acciones permitieron avanzar en la materialización de actividades preventivas que apoyen, monitoreen y evalúen la gestión institucional en componentes financiero, gobierno, académico y administrativo de las Instituciones de Educación Superior. No se identificaron cuellos de botella y limitaciones en el periodo. </t>
  </si>
  <si>
    <t>14/04/2025 OAPF:
Oportunidad: Se reporto dentro de los plazos establecidos por la Oficina de Planeción
Completitud: Se reportó avance y justificación, relacionando las visitas efectuadas durante el primer trimestre.
Consistencia: El reporte relaciona el porcentaje de avance establecido dentro del indicador, el cual representa un avance 70% de la meta del cuatrinenio. 
Medios de verificación: Se efectua cargue de  los respectivos soportes.</t>
  </si>
  <si>
    <t>Porcentaje de IES con análisis de la información recaudada, sobre las acciones afirmativas relacionadas con sujetos de especial protección constitucional aplicadas.</t>
  </si>
  <si>
    <t>A/B * 100
A= Número de IES con información analizada
B=Número Total de IES activas
Nota: Se entiende para este indicador como información analizada, a la recaudada por la Subdirección de Inspección y Vigilancia mediante visita o requerimiento, cuya revisión y análisis fue realizado por el equipo correspondiente.</t>
  </si>
  <si>
    <t xml:space="preserve">Reporte  de seguimiento al análisis de información remitida por las IES sobre  acciones afirmativas relacionadas con sujetos de especial protección constitucional </t>
  </si>
  <si>
    <t xml:space="preserve">El Ministerio de Educación Nacional inició revisión de la información remitida por 27 IES, en cuanto a la aplicación de acciones afirmativas relacionadas con sujetos de especial protección constitucional.  
Cuello de Botella: N/A
Restricciones: N/A
Justificación: Se revisó, analizó y tabuló la información remitida por las IES, en formato establecido lo cual facilitó el análisis e interpretación de datos. 
Estas acciones permitieron avanzar en el establecimiento de la identificación de la problemática y diagnóstico de la aplicación de acciones afirmativas relacionadas con sujetos de especial protección constitucional en las instituciones de Educación Superior. No se identificaron cuellos de botella y limitaciones en el periodo. </t>
  </si>
  <si>
    <t>14/04/2025 OAPF: Oportunidad: Se efectua reporte durante los plazos establecidos por la OAPF. 
Completitud: Se reportó avance y justificación, relacionando las acciones efectuadas durante el primer trimestre. 
Consistencia: El reporte relaciona el porcentaje de avance establecido dentro del indicador del 58% de la meta propuesta para el cuatrienio. 
Medios de verificación: Se efectua cargue de la matriz que relaciona las revisiones efectuadas.</t>
  </si>
  <si>
    <t xml:space="preserve">Número de solicitudes asociadas a trámites de registro calificado finalizadas, según el el tipo de trámite </t>
  </si>
  <si>
    <t>Acumulado</t>
  </si>
  <si>
    <t>Número de solicitudes finalizadas, según el el tipo de trámite (otorgamiento, renovación, modificación y preradicación).</t>
  </si>
  <si>
    <t>Mensual</t>
  </si>
  <si>
    <t>Reporte de seguimiento a la expedición de actos administrativos sincronizados</t>
  </si>
  <si>
    <t>El Ministerio de Educación Nacional para el mes de enero cerró un total de 139 trámites de registro calificado según el tipo de trámite de la siguiente manera:
- Registros Calificados Nuevos: 87
- Renovaciones de Registro Calificado: 43
- Modificaciones de Registro Calificado con comunicado: 2
- Autos: 7
- Preradicados: 0
Cuellos de Botella (Internos al área): No se identificaron cuellos de botella ni limitaciones en el periodo.
Restricciones (Externos al área): No aplica
Justificación: En el mes de enero se realizó el cierre de 139 trámites de registro calificado, áun teniendo en cuenta que no se contaba con el 100% del equipo ya que la subdirección de Aseguramiento de la Calidad para la Educación Superior estaba en proceso de contratación de las OPS que apoyan el proceso.</t>
  </si>
  <si>
    <t>24/02/2025 OAPF:
Oportunidad: Se reporto dentro de los plazos establecidos por la Oficina de Planeción
Completitud: Se reportó avance y justificación, relacionando las acciones desarrolladas durante el periodo reportado.
Consistencia: El reporte relaciona el porcentaje de avance establecido dentro del indicador 
Medios de verificación: Se efectua cargue de  los respectivos soportes.</t>
  </si>
  <si>
    <t>El Ministerio de Educación Nacional para el mes de febrero cerró un total de 255 trámites de registro calificado según el tipo de trámite de la siguiente manera:
- Registros Calificados Nuevos: 145
- Renovaciones de Registro Calificado: 63
- Modificaciones de Registro Calificado con resolución: 13
- Modificaciones de Registro Calificado con comunicado: 10
-Recursos: 21
- Autos: 0
- Preradicados: 3
Cuellos de Botella (Internos al área): No se identificaron cuellos de botella ni limitaciones en el periodo.
Restricciones (Externos al área): No aplica
Justificación: En el mes de febrero se realizó el cierre de 255 trámites de registro calificado, teniendo en cuenta que no se contaba con el 100% del equipo de Registro Calificado ya que la subdirección de Aseguramiento de la Calidad para la Educación Superior está en espera de los profesionales de planta que llegarán a cubrir las plazas que aún están vacías y que apoyan el proceso.</t>
  </si>
  <si>
    <t>12/03/2025 OAPF:
Oportunidad: Se reporto dentro de los plazos establecidos por la Oficina de Planeción
Completitud: Se reportó avance y justificación, relacionando las acciones desarrolladas durante el periodo reportado y asociado a las metas definidas para el periodo.
Consistencia: El reporte relaciona el porcentaje de avance establecido dentro del indicador y de acuerdo a la gestión desarrollada
Medios de verificación: Se efectua cargue de  los respectivos soportes.</t>
  </si>
  <si>
    <t>El Ministerio de Educación Nacional para el mes de marzo cerró un total de 165 trámites de registro calificado según el tipo de trámite de la siguiente manera:
- Registros Calificados Nuevos: 58
- Renovaciones de Registro Calificado:40
- Modificaciones de Registro Calificado con resolución:59
- Modificaciones de Registro Calificado con comunicado: 0
-Recursos: 3
- Autos: 5
- Preradicados: 0
Cuellos de Botella (Internos al área): No se identificaron cuellos de botella ni limitaciones en el periodo.
Restricciones (Externos al área): No aplica
Justificación: En el mes de marzo se realizó el cierre de 165 trámites de registro calificado, teniendo en cuenta que no se contaba con el 100% del equipo de Registro Calificado ya que la subdirección de Aseguramiento de la Calidad para la Educación Superior está en espera de los profesionales de planta que llegarán a cubrir las plazas que aún están vacías y que apoyan el proceso.</t>
  </si>
  <si>
    <t>14/04/2025 OAPF: Oportunidad: Se efectua reporte durante los plazos establecidos por la OAPF. 
Completitud: Se reportó avance y justificación, relacionando las acciones efectuadas durante el primer trimestre. 
Consistencia: El reporte relaciona el porcentaje de avance establecido dentro del indicador y de acuerdo a la gestión desarrollada
Medios de verificación: Se efectua cargue de  los respectivos soportes.</t>
  </si>
  <si>
    <t>Número de solicitudes de apreciación de condiciones iniciales y de acreditación en alta calidad con concepto emitido por el consejo nacional de acreditación</t>
  </si>
  <si>
    <t xml:space="preserve">Número de solicitudes con concepto emitido por el consejo nacional de acreditación (otorgamiento y renovación de programas e institucional)
</t>
  </si>
  <si>
    <t>Reporte de seguimiento a la gestión de los procesos que cuentan con conceptos</t>
  </si>
  <si>
    <t>El Ministerio de Educación Nacional, a través del Grupo de Acreditación – CNA, durante el primer trimestre de 2025, gestionó 221 conceptos emitidos por el Consejo Nacional de Acreditación, para el otorgamiento y renovación de acreditación en alta calidad de programas académicos e instituciones con trámites radicados desde el 2024. 
Cuellos de Botella: Visitas de evaluación externa pendientes de 2024, de los cuales 91 procesos se priorizaron para el primer trimestre 2025.
Restricciones:  Ninguna. 
Justificación:  Las visitas de evaluación externa con fines de acreditación en alta calidad, pendientes de gestionar al segundo semestre de 2024, no fue posible realizarlas durante noviembre y diciembre de 2024, debido al cierre de vigencia y los calendarios de cierre académico en  las IES.</t>
  </si>
  <si>
    <t>14/04/2025 OAPF: Oportunidad: Se efectua reporte durante los plazos establecidos por la OAPF. 
Completitud: Se reportó avance y justificación, relacionando las acciones efectuadas durante el primer trimestre. 
Consistencia: El reporte relaciona el porcentaje de avance establecido dentro del indicador y de acuerdo a la gestión desarrollada, resaltando los trámites adelantados y que estaban pendientes de la vigencia anterior.
Medios de verificación: Se efectua cargue de  los respectivos soportes.</t>
  </si>
  <si>
    <t>Número de solicitudes de convalidación decididas con acto administrativo</t>
  </si>
  <si>
    <t>Número de convalidaciones con acto administravo</t>
  </si>
  <si>
    <t>Reporte de seguimiento a las solicitudes de convalidaciones cerradas</t>
  </si>
  <si>
    <t>El Ministerio de Educación Nacional expidió 4.808 resoluciones de convalidaciones de títulos de educación superior en el primer trimestre de 2025, correspondientes a solicitudes de primera instancia, recursos de reposición y tutelas.
Cuellos de Botella (Internos al área): Se identificaron como cuellos de botella y limitaciones en el periodo el represamiento de casos en las etapas de validación y aprobación de actos administrativos, y las curvas de aprendizaje de los profesionales nuevos.
Restricciones (Externos al área): Se identificaron como restricciones las fechas de contratación dado que la mayoría de contratistas se empezaron a vincular a partir del 18 de enero. Así mismo, las posesiones de nuevos funcionarios se empezaron a efectuar a mediados del mes. Una vez vinculados fue necesario esperar la creación y activación de usuarios en las distintas plataformas y en el proceso se experimentaron caídas y periodos de mantenimiento de los sistemas, que afectaban nuestras metas de productividad.
Justificación: Se realizó la validación documental, análisis de criterio de convalidación y notificación de los actos administrativos de las solicitudes de convalidación de títulos de educación superior, conforme a lo dispuesto en la Resolución 10687 de 2019.</t>
  </si>
  <si>
    <t>14/04/2025 OAPF: Oportunidad: Se efectua reporte durante los plazos establecidos por la OAPF. 
Completitud: Se reportó avance y justificación, relacionando las acciones efectuadas durante el primer trimestre. 
Consistencia: El reporte relaciona el porcentaje de avance establecido dentro del indicador y de acuerdo a la gestión desarrollada, resaltando los trámites adelantados durante la vigencia.
Medios de verificación: Se efectua cargue de  los respectivos soportes.</t>
  </si>
  <si>
    <t>Gestión del conocimiento e innovación</t>
  </si>
  <si>
    <t>a. Consolidación del Sistema de Educación Superior Colombiano</t>
  </si>
  <si>
    <t xml:space="preserve">Número de asistencias académicas sobre el marco conceptual y el trámite de acreditación en alta calidad </t>
  </si>
  <si>
    <t>Numero de asistencias técnicas a las IES, pares académicos y otros actores del sistema nacional de acreditación</t>
  </si>
  <si>
    <t>Reporte de seguimiento a las asistencias técnicas realizadas a IES</t>
  </si>
  <si>
    <t>El Ministerio de Educación Nacional, a través del Grupo de Acreditación – CNA, durante el primer trimeste de 2025, desarrollo 19 mesas técnicas para el acompañamiento y apropiación del Marco conceptual y el procedimiento del trámite a IES, pares, directivos y personal a cargo de los SIAC.  para orientar en los procesos radicados y avanzados durante el primer trimestre de 2025.
Cuellos de Botella: Aumento de PQRS y correos reportando incidentes generados en la Plataforma SACES CNA. 
Restricciones: Subutilización del SACES CNA por desconocimiento de la estructura para la generación de informes de la plataforma SACES CNA  y escaso acompañamiento por parte de la OTSI,  en la resolución de incidentes presentados en dicha plataforma, ya que sólo se apoya por horas de fabrica con el ingeniero que conoce el SACES CNA.
Justificación:  La demanda de solicitudes radicadas por las Instituciones de Educación Superior, requiere el permanente acompañamiento para asegurar que los trámites con IES y la gestión de pares académicos para las visitas externas con fines de acreditación, Así mismo, el Sistema de Aseguramiento de la Calidad debe fortalecer los canales de comunicación y apropiación de la plataforma SACES CNA, para garantizar información veraz y oportuna.</t>
  </si>
  <si>
    <t>14/04/2025 OAPF: Oportunidad: Se efectua reporte durante los plazos establecidos por la OAPF. 
Completitud: Se reportó avance y justificación, relacionando las asistencias técnicas efectuadas durante el primer trimestre. 
Consistencia: El reporte relaciona el porcentaje de avance establecido dentro del indicador y de acuerdo a la gestión desarrollada durante la vigencia.
Medios de verificación: Se efectua cargue de  los respectivos soportes.</t>
  </si>
  <si>
    <t>Avance en el ajuste integral del sistema de aseguramiento de la calidad de la educación superior</t>
  </si>
  <si>
    <t>Número de actos administravos planeados / Número de actos administravos expedidos</t>
  </si>
  <si>
    <t>Iniciativas regulatorias expedidas</t>
  </si>
  <si>
    <t>Generación de paz</t>
  </si>
  <si>
    <t>El Ministerio de Educación Nacional adelantó un proyecto de borrador de Decreto referente a la composición de la Conaces; el proyecto de Acuerdo del Consejo Nacional de Educación Superior -CESU que actualiza el Modelo de Acreditación en Alta Calidad; y el proyecto de Circular referente a trámites de convaldiaciones.
Cuello de Botella: Por el momento, el estudio de las necesidades a reglamentar puede incidir en la expedición de las normas, sin embargo, a la fecha, se encuentran en tiempos con los cronogramas establecidos para la emisión de las normas.
Restricciones: Por su parte, un factor externo que puede incidir al momento, ha sido la revisión por parte del DAFP al proyecto de Acuerdo, por los tiempos que tarde en revisión por dicha Entidad y para lo cual, ha sido necesario realizadas mesas de trabajo entre el Ministerio y el DAFP.
Justificación: El Ministerio de Educación Nacional viene adelantando la revisión de los ajustes a realizar al sistema normativo relacionado con el Sistema de Aseguramiento de la Calida. Al respecto se ha adelantado un proyecto de borrador de Decreto referente a la composición de la Conaces, se encuentra en revisión del Departamento Administrativo de la Función Pública DAFP el proyecto de Acuerdo del Consejo Nacional de Educación Superior -CESU, que actualiza el Modelo de Acreditación en Alta Calidad, y de igual manera se encuentra en revisión de la oficina Asesora Jurídica el proyecto de Circular referente a consulta de trámites de convaldiaciones.
En ese orden, también se viene estudiando las modificaciones que se deben considerar al proyecto de decreto relacionado con el reconocimiento de personerías jurídicas y la reglamentación de la Ley 1740 de 2014. Documentos que vienen siendo trabajados, por el momento, al interior de la Dirección de Calidad para la Educación Superior y su Subdirección de Aseguramiento.
De otra parte, se adelantaron las siguientes acciones en relación con el avance en la estabilización y actualización de las aplicaciones tecnológicas del sistema de aseguramiento de la calidad para la educación superior, despliegues en el ambiente de certificación de la aplicación Nuevo SACES de los siguientes controles de cambio: 
1.	Control de cambio Revocatoria Directa acto administrativo
2.	Si ya tiene código ER que no se vuelva a solicitar (funcional)
3.	Compuertas de cierre después de Pares; y regla de la compuerta de modificación de acreditadas para IPS
4.	Ajustar la funcionalidad de reservar sesión de sala tanto en Designación de pares (radicado, IPS, Prerradicado) como en el proceso padre de Radicado / Prerradicado y Radicado 
5.	Ajuste del instanciamiento de pares por grupo, para que la nueva pestaña muestre la información de la visita de pares
6.	Cambio de sala por parte del rol Secretario técnico (en cualquier parte del flujo) Revisión del proceso de Gestión de salas
7.	Notas y observaciones a todos los casos en la aplicación 
8.	Control de cambio de asignación de código SNIES programas radicados por la Universidad Nacional de Colombia. Ruta corta para la Nacional en radicado, debe llegar a la subdirectora para que apruebe la generación del SNIES 
9.	Control de cambio para controlar la radicación de los convenios en RED para que se selecciones de manera obligatoria RU y se defina que IES en qué municipio y modalidad. Esto se debe relacionar con la declaración de titulación conjunta que está en convenios del programa 
10.	Se requiere que se puedan cambiar los ponentes, por el secretario de sala, que ya han sido asignados para en la verificación de documentos completos
11.	Se requiere hacer un reloj en las actividades de acepta comunicación documentación incompleta y en la de aceptar para informe de pares
12.	Se requiere incluir en la forma principal de la solicitud la información de condiciones de prerradicado del lugar o lugares de desarrollo que están incluidos en una solicitud de radicado y así mismo en la solicitud de Prerradicado
13.	Impedimento de asesores - Radicado - Comunicación de Concepto
14.	Cancelación de casos Radicado
15.	Consulta sesiones de sala y casos por sesión - Ver las sesiones de Gestión de salas de los secretarios técnicos
16.	Nuevo proceso desacoplado para solicitar y aprobar autorización de acceso a los casos de Radicado y Prerradicado 
17.	Incluir en la forma global de radicado 2 grupos de información: concepto de sala y acto administrativo 
18.	En el proceso "Comunicación documentación incompleta" en la actividad de revisar comunicación, incluir un control de impedimento del Subdirector y sus superiores jerárquicos en caso de tener impedimento. Ajustar la plantilla para determinar el nombre de quien firma y la posición es Ministerio de Educación Nacional 
19.	En el proceso "Verificación Documentos" y "Verificación documentación acreditadas", en la actividad Verificar documentación secretario téc., incluir control de impedimento del  Subdirector y sus superiores jerárquicos en caso de tener impedimento. Ajustar la plantilla para determinar el nombre de quien firma y la posición es Ministerio de Educación Nacional 
20.	"Control de cambio de generación de EE en las comunicaciones que se envíen desde la aplicación Nuevo SACES. Se deben definir cuáles comunicaciones y en qué actividades se debe construir el servicio de consumo con SGDEA
21.	Asignar código de radicado ER. Entrega de documentos para la tabla de retención documental "
22.	Trámite de habilitación de IPS definición del proceso versionado
23.	Proceso desacoplado para la carga de la información de acreditación en Alta Calidad e información de vigencia extendida de acreditación, con generación de nuevo rol
24.	Control de caracteres en los nombres de los archivos que se cargan en la aplicación por parte de la IES
25.	Estados de la aplicación 
26.	Ajustes en la forma de la actividad Cargar Ejecutoria, para que se construyan las reglas de visibilidad de acuerdo con las características del caso 
27.	Visibilidad de los chec de Valida en la forma resumen.</t>
  </si>
  <si>
    <t>Implementación de política</t>
  </si>
  <si>
    <t>4.6  De aquí a 2030, asegurar que todos los jóvenes y una proporción considerable de los adultos, tanto hombres como mujeres, estén alfabetizados y tengan nociones elementales de aritmética</t>
  </si>
  <si>
    <t>h. Hacia la erradicación de los analfabetismos y el cierre de inequidades</t>
  </si>
  <si>
    <t>A.64</t>
  </si>
  <si>
    <t>Personas mayores de 15 años alfabetizadas en las zonas rurales A.64</t>
  </si>
  <si>
    <t>Sumatoria de personas mayores de 15 años alfabetizadas en las zonas rurales</t>
  </si>
  <si>
    <t xml:space="preserve">SIMAT </t>
  </si>
  <si>
    <t>Principales avances: El Ministerio de Educación Nacional  estructuró y publicó la convocatoria dirigida a universidades para recibir propuestas de implementación de la estrategia Alfabetización CLEI 1 (Vigencia 2025) para la atención personas mayores de 15 años ubicadas en zona rural
Cuellos de botella: Ninguno
Restricciones:  No aplica
Justificación: Se realizó el proceso de priorización, estructuración y publicación de la convocatoria dirigida a instituciones de educación superior para que presenten propuestas de alianza para la implementación de la estrategía de alfabetización a través de Ciclos Lectivos Especiales Integrados (CLEI 1). La convocatoria s envió el 21 de marzo de 2025 para ejecutar la estrategia en 12 entidades territoriales certificadas en educación y beneficiar a 6.719 personas mayor de 15 años que vivan en zonas rurales.</t>
  </si>
  <si>
    <t xml:space="preserve"> 09.03.2025 OAPF: 
• Oportunidad: No cumple, no se reportó dentro del plazo dado por la Circular 005 del 05 de febrero 2025.  </t>
  </si>
  <si>
    <t>4.1  De aquí a 2030, asegurar que todas las niñas y todos los niños terminen la enseñanza primaria y secundaria, que ha de ser gratuita, equitativa y de calidad y producir resultados de aprendizaje pertinentes y efectivos</t>
  </si>
  <si>
    <t>A.64P</t>
  </si>
  <si>
    <t>Personas mayores de 15 años alfabetizadas en las zonas rurales de municipios PDET A.64P</t>
  </si>
  <si>
    <t>Sumatoria de personas mayores de 15 años alfabetizadas en las zonas rurales de municipios PDET</t>
  </si>
  <si>
    <t>Principales avances: El Ministerio de Educación Nacional  estructuró y publicó convocatoria dirigida a universidades para postular propuestas de implementación de la estrategia Alfabetización CLEI 1 (Vigencia 2025) para atender personas mayores de 15 años ubicadas en zona rural de municipios PDET
Cuellos de botella: Ninguno
Restricciones:  No aplica
Justificación: Se realizó el proceso de priorización, estructuración y publicación de la convocatoria dirigida a instituciones de educación superior para que presenten propuestas de alianza para la implementación de la estrategía de alfabetización a través de Ciclos Lectivos Especiales Integrados (CLEI 1). La convocatoria s envió el 21 de marzo de 2025 para ejecutar la estrategia en 12 entidades territoriales certificadas en educación y beneficiar a 6.719 personas mayor de 15 años que vivan en zonas rurales PDET</t>
  </si>
  <si>
    <t>A.40</t>
  </si>
  <si>
    <t>Porcentaje de instituciones educativas rurales que requieren y cuentan con modelos educativos flexibles implementados A.40</t>
  </si>
  <si>
    <t>(Sumatoria de sedes educativas rurales fortalecidas con modelos educativos flexibles / Número total de sedes educativas rurales)*100</t>
  </si>
  <si>
    <t xml:space="preserve">Contrato y focalización </t>
  </si>
  <si>
    <t>Se va a tramitar ante el DNP la restructuración del reporte</t>
  </si>
  <si>
    <t>A.40P</t>
  </si>
  <si>
    <t>Porcentaje de instituciones educativas rurales  en municipios PDET que requieren y cuentan con modelos educativos flexibles implementados A.40P</t>
  </si>
  <si>
    <t>(Número de sedes educativas rurales en municipios PDET fortalecidas con modelos educativos flexibles/ Número total de sedes educativas rurales en municipios PDET)*100</t>
  </si>
  <si>
    <t>4.2  De aquí a 2030, asegurar que todas las niñas y todos los niños tengan acceso a servicios de atención y desarrollo en la primera infancia y educación preescolar de calidad, a fin de que estén preparados para la enseñanza primaria</t>
  </si>
  <si>
    <t>A.57</t>
  </si>
  <si>
    <t>Porcentaje de Secretarías de Educación Certificadas con transporte escolar rural contratado que cumpla con la normatividad A.57</t>
  </si>
  <si>
    <t>(Número de Secretarías de Educación Certificadas que reportan la efectiva contratación de transporte escolar (diferentes modalidades), bajo la normatividad vigente, en sedes educativas oficiales de la zona rural /Total de Secretarías de Educación Certificadas con sedes educativas oficiales en la zona rural)*100</t>
  </si>
  <si>
    <t xml:space="preserve">Registro de contratos suscritos por las secretarías </t>
  </si>
  <si>
    <t>Principales avances: El Ministerio de Educación Nacional viene avanzando en el acompañamiento a las Entidades Territoriales Certificadas (ETC) sobre las condiciones y marco legal para contratar el servicio de traansporte escolar y al corte de febrero un total de 27 ETC han formalizado el contrato.
Cuellos de botella: Actualmente en las ETC se está ajustando y definiendo el proceso de matrícula 2025 y el reporte de información al SIMAT evidencia subreporte.
Restricciones: Presupuesto y financiera
Justificación:Se ha realizado aconpañamiento y asistencia a las Entidades Territoriales Certificadas sobre el proceso y marco legal de la contratación del servicio de transporte escolar y también sobre las funcionalidades del Módulo Anexo 13A del Sistema de Matricula (SIMAT) para el reporte correcto y oportuno por parte de los Establecimientos educativos oficiales. Las ETC que al corte de febrero de 2025 han reportado la implementación del servicio de transporte son: Amazonas, Antioquia, Apartado, Bello, Bucaramanga, Caldas, Casanare, Cucuta, Cundinamarca, Duitama, Envigado, Girardot, Guainia, Guaviare, Jamundí, Maicao, Manizales, Norte Santander, Pereira, Piedecuesta, Quindio, Santander, Sogamoso, Valledupar, Villavicencio, Yopal, Zipaquira, estas 27 ETC corresponden al 28% de entidades con zona rural que han beneficiado a 87,299 estudianterurales.</t>
  </si>
  <si>
    <t>A.42</t>
  </si>
  <si>
    <t>Porcentaje de establecimientos educativos oficiales en zonas rurales con dotación gratuita de material pedagógico (útiles y textos) pertinente A.42</t>
  </si>
  <si>
    <t>(Número de sedes educativas rurales fortalecidas y dotadas con material pedagógico/ Número total de sedes educativas rurales)*100</t>
  </si>
  <si>
    <t>Documento con la Relación de sedes educativas beneficiadas con dotación o material pedagógico durante la vigencia</t>
  </si>
  <si>
    <t>A.42P</t>
  </si>
  <si>
    <t>Porcentaje de establecimientos educativos oficiales en zonas rurales de municipios PDET con dotación gratuita de material pedagógico (útiles y textos) pertinente A.42P</t>
  </si>
  <si>
    <t>(Número de sedes educativas rurales en municipios PDET fortalecidas y dotadas con material pedagógico/ Número total de sedes educativas rurales en municipios PDET)*100</t>
  </si>
  <si>
    <t>Documento con la relación de sedes  educativas en municipios PDET beneficiadas con dotación o material pedagógico durante la vigencia</t>
  </si>
  <si>
    <t>A.447</t>
  </si>
  <si>
    <t>Tasa de Analfabetismo Rural A.447</t>
  </si>
  <si>
    <t>Reducción</t>
  </si>
  <si>
    <t>Tasa de Analfabetismo = (población de 15 y más años que no sabe leer ni escribir en los centros poblados y rural disperso / población total de 15 y más años que se encuentra ubicada en centros poblados y rural disperso) * 100</t>
  </si>
  <si>
    <t>Anexo estadístico que dispone el DANE 
Archivo en excel con  relación del número de beneficiarios en las zonas rurales del país para cada vigencia</t>
  </si>
  <si>
    <t>Principales avances: El Ministerio de Educación Nacional  estructuró y publicó convocatoria dirigida a universidades para postular propuestas de implementación de la estrategia Alfabetización CLEI 1 (Vigencia 2025) para atender personas mayores de 15 años y reducir así la tasa de analfabetismo rural
Cuellos de botella: Ninguno
Restricciones:  No aplica
Justificación: Se realizó el proceso de priorización, estructuración y publicación de la convocatoria dirigida a instituciones de educación superior para que presenten propuestas de alianza para la implementación de la estrategía de alfabetización a través de Ciclos Lectivos Especiales Integrados (CLEI 1). La convocatoria s envió el 21 de marzo de 2025 para ejecutar la estrategia en 12 entidades territoriales certificadas en educación y beneficiar a 6.719 personas mayor de 15 años que vivan en zonas rurales con el fin de reducir la tasa de analfabetismo.</t>
  </si>
  <si>
    <t>A.MT.4</t>
  </si>
  <si>
    <t>Erradicación del analfabetismo rural A.MT.4</t>
  </si>
  <si>
    <t>(Población de 15 y más años que no sabe leer ni escribir en los centros poblados y rural disperso / población total de 15 y más años que se encuentra ubicada en Centros poblados y rural disperso) * 100</t>
  </si>
  <si>
    <t>Principales avances: El Ministerio de Educación Nacional  estructuró y publicó convocatoria dirigida a universidades para postular propuestas de implementación de la estrategia Alfabetización CLEI 1 (Vigencia 2025) para atender personas mayores de 15 años y erradicar así el analfabetismo rural
Cuellos de botella: Ninguno
Restricciones:  No aplica
Justificación: Se realizó el proceso de priorización, estructuración y publicación de la convocatoria dirigida a instituciones de educación superior para que presenten propuestas de alianza para la implementación de la estrategía de alfabetización a través de Ciclos Lectivos Especiales Integrados (CLEI 1). La convocatoria s envió el 21 de marzo de 2025 para ejecutar la estrategia en 12 entidades territoriales certificadas en educación y beneficiar a 6.719 personas mayor de 15 años que vivan en zonas rurales con el fin de erradicar el analfabetismo rural.</t>
  </si>
  <si>
    <t>PNS.8.2</t>
  </si>
  <si>
    <t>Porcentaje de residencias escolares fortalecidas y cualificadas en el servicio educativo PNS.8.2</t>
  </si>
  <si>
    <t>Porcentaje de residencias escolares fortalecidas y cualificadas en el servicio educativo = (Residencias escolares fortalecidas y cualificadas / Total de residencias escolares) * 100</t>
  </si>
  <si>
    <t xml:space="preserve">Principales avances: El Ministerio de Educación Nacional, avanzó en el proceso de cierre de la implementación de la carta de aceptación 006 de 2024, suscrita entre la Universidad del Valle  - zona 3
Cuellos de botella: Ninguno
Restricciones: Ninguno
Justificación del avance: Según el cronograma y plan de trabajo de la IES Universidad del Valle, en enero de 2025 se realizaron los eventos de clausura del proceso educativo con la entrega de certificados a 2.277 beneficiarios del Ciclo Lectivo Especial Integrado (CLEI 1). Para ello, se coordinó con las Entidades Territoriales Certificadas (ETC), los establecimientos educativos focalizados y la Universidad del Valle, garantizando la firma de certificados y la realización de las ceremonias.
</t>
  </si>
  <si>
    <t>10.02.2025 OAPF:
 • Oportunidad: Se reportó dentro del plazo dado por la Circular 005 del 5 de febrero 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cualitativamente los avances obtenidos durante el periodo. Cumplió.
• Medios de verificación:  N.A avance cuantitativo dado el rezago.     
    NOTA: Cumple con validación preliminar de OAPF, se sugiere cargar este reporte en Sinergia 2.0 antes del 10 de febrero. La validación final depende del DNP.
10.02.2025 DNP aprueba</t>
  </si>
  <si>
    <t>Principales avances: El Ministerio de Educación Nacional avanzó en la ejecución del acuerdo suscrito con la Universidad Nacional Abierta y a Distancia para atender a 2.000 beneficiarios en Córdoba, Ciénaga, Guajira, Santa Marta y Valledupar. La fase de alistamiento incluyó la contratación y formación del equipo de trabajo, así como la compra de material educativo.
Cuellos de botella: La verificación del cumplimiento no se ha podido llevar a cabo debido a que el indicador presenta inconsistencias en la caracterización, en aspectos como la determinación de la línea base, la precisión conceptual sobre la edad para la alfabetización y sobre las metas anuales y del cuatrienio.
Restricciones: Fallas de planeación.
Justificación: En el mes de febrero, en la fase de alistamiento, la Universidad Nacional Abierta y a Distancia avanzó en procesos de focalización de beneficiarios, contratación y conformación de equipos y compra de canastas educativas necesarios para la implementación de los Modelos Educativos Flexibles (MEF) y para la ejecución del programa Crecer del Ciclo Lectivo Especial 1 (CLEI 1).</t>
  </si>
  <si>
    <t>Personas alfabetizadas a través de estrategias educativas con enfoque diferencial para la vida</t>
  </si>
  <si>
    <t>Sumatoria de personas alfabetizadas</t>
  </si>
  <si>
    <t xml:space="preserve">Reporte SIMAT
Formato desagregaciones </t>
  </si>
  <si>
    <t>4031_4005_4040_4051</t>
  </si>
  <si>
    <t xml:space="preserve">Principales avances: El Ministerio de Educación Nacional, avanzó en el proceso de cierre de la implementación de la carta de aceptación 006 de 2024, suscrita entra la Universidad del Valle  - zona 3
Cuellos de botella: Ninguno
Restricciones: Ninguno
Justificación del avance: Según el cronograma y plan de trabajo de la Universidad del Valle, en enero de 2025 se llevaron a cabo los eventos de clausura del proceso educativo con la entrega de certificados a 2.277 beneficiarios del Ciclo Lectivo Especial Integrado (CLEI 1). Para ello, se coordinó con las Entidades Territoriales Certificadas (ETC), los establecimientos educativos focalizados y la Universidad del Valle, garantizando la firma de certificados y la realización de las ceremonias. Del total de beneficiarios, 1.800 pertenecían a zonas rurales.
</t>
  </si>
  <si>
    <t>Principales avances: El Ministerio de Educación Nacional avanzó en la ejecución del acuerdo suscrito con la Universidad Nacional Abierta y a Distancia (UNAD) para atender a 2.000 beneficiarios en Córdoba, Ciénaga, Guajira, Santa Marta y Valledupar que fueron focalizados para la atención de población campesina en zonas rurales. La fase de alistamiento incluyó la contratación y formación del equipo de trabajo, así como la compra de material educativo.
Cuellos de botella: Se ha encontrado dificultad para el reporte y control del cumplimiento debido a que en la caracterización se estableció que se debe atender un porcentaje de la población campesina que no sabe leer y escribir y no hay una fuente oficial de población campesina analfabeta.
Restricciones: Fallas de planeación.
Justificación: En la fase de alistamiento, la Universidad Nacional Abierta y a Distancia avanzó en procesos de focalización de beneficiarios priorizando personas campesinas de las zonas rurales de Córdoba, Ciénaga, La Guajira, Santa Marta y Valledupar, contratación y conformación de equipos y compra de canastas educativas necesarios para implementar los Modelos Educativos Flexibles (MEF) y para la ejecución de programa Crecer del Ciclo Lectivo Especial 1 (CLEI 1).</t>
  </si>
  <si>
    <t xml:space="preserve">07.03.2025 OAPF:
 • Oportunidad: Se reportó dentro del plazo dado por la Circular 005-2025 para el reporte de febrero. Cumplió.
• Consistencia: La justificación no amplía detalles de los avances en el indicador, adicionalmente en el avance principal como en la justificación se utilizan siglas como IES, MEF, MEN que deben ser desglosadas, se sugiere describir en que consiste la etapa de alistamiento sin sobrepasar los límites de caracteres, revisar espacios y dobles signos de puntuación, según lo conversado este indicador presenta tiene particularidades negativas que imposibilitan el cumplimiento de la meta por lo que es importante la descripción de estas situaciones en los cuellos de botella; de igual manera el avance prinicipal no es claro por lo que se sugiere el siguiente texto: “El Ministerio de Educación Nacional avanzó en la ejecución de la propuesta suscrita con la UNAD para atender a 2.000 beneficiarios en Córdoba, Ciénaga, La Guajira, Santa Marta y Valledupar. La fase de alistamiento incluyó la contratación y formación del equipo de trabajo, así como la compra de material educativo.” PENDIENTE
• Completitud: Se valida que el reporte cumple con los cuatro componentes de un reporte según la Guía de seguimiento al PAI. Cumplió.
• Medios de verificación:  N.A avance cuantitativo dado el rezago.
10.03.2025 OAPF: Dependencia ajusta. Cumple con validación preliminar de OAPF, se sugiere cargar este reporte en Sinergia 2.0 antes del 10 de marzo. La validación final depende del DNP     
</t>
  </si>
  <si>
    <t>Principales avances: El Ministerio de Educación Nacional avanzó en el alistamiento de la fase de implementación de la estrategia de alfabetización Ciclo Lectivo Especial Integrado-CLEI 1 en 5 Entidades Territoriales Certificadas (ETC) que opera la Universidad Abierta y a Distancia (UNAD)
Cuellos de botella: Dificultad en la formalización de alianzas para el manejo de los recursos destinados a esta actividad.
Restricciones: Concertaciones o consulta
Justificación: El proyecto avanzó en las actividades de la fase de alistamiento que incluye la focalización de población, socialización del proyecto a las comunidades educativas, organización de equipo humano, socialización del cronograma y del plan de trabajo; esta fase implica realizar el proceso de selección y contratación de facilitadores y formalizar los mecanismos de operación que puede ser a través de una Fondo o con un convenio interadministrativo o un convenio de cooperación.</t>
  </si>
  <si>
    <t xml:space="preserve">
08.04.2025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Se realizan ajustes menores en redacción y ortografía.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DNP aprueba reporte 10-04-2025</t>
  </si>
  <si>
    <t>Porcentaje de población campesina que no sabe leer y escribir</t>
  </si>
  <si>
    <t xml:space="preserve">(población autoreconocida campesina de 15 y más años que no sabe leer ni escribir - población atendida en la vigencia / población total autoreconocida campesina de 15 y más años) * 100 </t>
  </si>
  <si>
    <t>Encuesta Nacional de Calidad de Vida
Formato desagregaciones</t>
  </si>
  <si>
    <t xml:space="preserve">Principales avances: El Ministerio de Educación realizó asistencias técnicas dirigidas a (17) Entidades Territoriales Certificadas (ETC) sobre la implementación de estrategias de permanencia como modelos educativos flexibles, educación de adultos, transporte escolar y seguimiento a planes de permanencia.
Cuellos de botella: Dificultad en la apropiación de los lineamientos y orientaciones por parte de las ETC debido al cambio de los equipos técnicos y reprocesos en la curva de aprendizaje. Respecto al tema de “Transporte escolar”, la mayoría de las solicitudes son sobre asignación de recursos para la estrategia.
Restricciones:  No aplica.
Justificación del avance:
La asistencia en transporte escolar incluyó normatividad y procedimientos específicos para los municipios de Río de Oro (Cesar), Río Iró (Chocó) y Ocaña (Norte de Santander), así como para la ETC Pasto. Además, se realizó seguimiento y retroalimentación del plan de permanencia con las ETC de Armenia, Bello, Casanare, Ciénaga, Córdoba e Itagüí.
En cuanto a la educación para adultos, se llevaron a cabo siete asistencias técnicas:
1. Apoyo a la ETC Quindío en la implementación de educación formal para adultos.
2. Apoyo a la ETC Ciénaga en la implementación de Modelos Educativos Flexibles.
3. Apoyo a la ETC Sahagún en la implementación de Modelos Educativos Flexibles.
4. Apoyo a la ETC Bello en la implementación de educación para adultos.
5. Apoyo a la ETC Guainía en la implementación de Modelos Educativos Flexibles.
6. Apoyo a la ETC Chía en la implementación de Modelos Educativos Flexibles.
7. Apoyo a la ETC Barrancabermeja en la implementación de Modelos Educativos Flexibles.
</t>
  </si>
  <si>
    <t>Principales avances: En febrero el Ministerio de Educación Nacional llevo a cabo (19) asistencias técnicas virtuales para la implementación de modelos educativos flexibles, transporte escolar, gestión del riesgo escolar, sistema de responsabilidad penal adolescente
Cuellos de botella: Las Entidades Territoriales Certificadas (ETC) manifiestan que la dificultad de apropiar y ejecutar estrategias de permanencia está en rotación del equipo técnico encargado y la curva de aprendizaje. En transporte escolar la dificultad es la falta de recursos de presupuesto.
Restricciones: Presupuesto y financiera
Justificación: Como parte del fortalecimiento de la prestación de servicio educativo a niñas, niños y adolescentes, en la implementación de modelos educativos flexibles se realizó asistencias a las ETC Valledupar, Envigado, Mosquera y Bolívar. En transporte escolar se incluye normatividad y procedimiento específico para las ETC Chocó en el Municipio de Atrato, La Guajira en el municipio ide Dibulla y la ETC Palmira. Sobre el plan de permanencia se realizó asistencia con las ETC Arauca, Cartagena, Cartago, Cauca, Chocó, Duitama, Envigado, Fusagasugá, Pitalito y Tolima.</t>
  </si>
  <si>
    <t xml:space="preserve">07.03.2025 OAPF:
 • Oportunidad: Se reportó dentro del plazo dado por la Circular 005-2025 para el reporte de febrero. Cumplió.
• Consistencia: La justificación no amplía detalles de los avances en el indicador, adicionalmente en el avance principal como en la justificación se utilizan siglas como IES, MEF, MEN que deben ser desglosadas, se sugiere describir en que consiste la etapa de alistamiento sin sobrepasar los límites de carácteres, la descripción debe hacer referencia a la población campesina que es la población objetivo; revisar espacios, según lo conversado este indicador presenta tiene particularidades negativas que imposibilitan el cumplimiento de la meta por lo que es importante la descripción de estas situaciones en los cuellos de botella; de igual manera el avance prinicipal no es claro por lo que se sugiere el siguiente texto: “El Ministerio de Educación Nacional avanzó en la ejecución de la propuesta suscrita con la UNAD para atender a 2.000 beneficiarios en Córdoba, Ciénaga, La Guajira, Santa Marta y Valledupar. La fase de alistamiento incluyó la contratación y formación del equipo de trabajo, así como la compra de material educativo.” PENDIENTE
• Completitud: Se valida que el reporte cumple con los cuatro componentes de un reporte según la Guía de seguimiento al PAI. Cumplió.
• Medios de verificación:  N.A avance cuantitativo dado el rezago.     
10.03.2025 OAPF: Dependencia ajusta. Cumple con validación preliminar de OAPF, se sugiere cargar este reporte en Sinergia 2.0 antes del 10 de marzo. La validación final depende del DNP     
10.03.2025 DNP aprueba reporte cualitativo 
</t>
  </si>
  <si>
    <t>Principales avances: El Ministerio de Educación Nacional avanzó en la fase de alistamiento para implementar la estrategia de alfabetización Ciclo Lectivo Especial Integrado-CLEI 1 5 Entidades Territoriales Certificadas, que va a operar Universidad Nacional Abierta y a Distancia (UNAD).
Cuellos de botella: Dificultades en la refocalizacion de la población a atender por parte de la UNAD. Necesidad de revisar diferentes estrategias de alianzas para el manejo de los recursos destinados a esta actividad.
Restricciones: Concertaciones y consultas
Justificación:  El proceso de alistamiento de la implementación incluye actividades como la focalización de la población a alfabetizar, la socialización del proyecto a las comunidades educativas, la organización de equipo de trabajo, la realización y socialización del cronograma y plan de trabajo de la fase de implementación, con los consecuentes procesos de selección y contratación de facilitadores, lograr acuerdos con aliados y definir procesos de operación a través de mecanismos de operación, tales como fondos, convenio interadministrativo o convenios de cooperación.</t>
  </si>
  <si>
    <t xml:space="preserve">
08.04.2025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DNP aprueba reporte 10-04-2025</t>
  </si>
  <si>
    <t>Tasa de deserción intraanual del sector oficial</t>
  </si>
  <si>
    <t>(Número de estudiantes matriculados en los niveles transición, básica y media del sector oficial que abandonan el sistema educativo antes de terminar el año lectivo (Desertores) / (Matrícula total de los niveles transición, básica y media del sector oficial) * 100</t>
  </si>
  <si>
    <t>Reporte SIMAT 
Formato desagregaciones</t>
  </si>
  <si>
    <t>07.03.2025 OAPF:
 • Oportunidad: Se reportó dentro del plazo dado por la Circular 005-2025 para el reporte de febrero. Cumplió.
• Consistencia: No hablar a nombre de la dependencia hablar al nombre del Ministerio de Educación Nacional, si hay un cuello de botella debe haber una restricción por lo que es importante revisar del listado en el aplicativo que más adecue. PENDIENTE
• Completitud: Se valida que el reporte cumple con los cuatro componentes de un reporte según la Guía de seguimiento al PAI. Cumplió.
• Medios de verificación:  N.A avance cuantitativo dado el rezago.     
07.03.2025 OAPF: Dependencia ajusta. Cumple con validación preliminar de OAPF, se sugiere cargar este reporte en Sinergia 2.0 antes del 10 de marzo. La validación final depende del DNP.
09-03-2025 Dnp aprueba reporte cualitativo</t>
  </si>
  <si>
    <t>Principales avances: El Ministerio de Educación Nacional avanzó en la realización de asistencias técnicas a (30) entidades territoriales certificadas sobre las diferentes estrategias de permanencia en temas como Transporte Escolar, población vulnerable, alfabetización y modelos educativos flexibles
Cuellos de botella: constante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Otra (Rotación talento humano)
Justificación: se realizó asistencia técnica y acompañamiento a (30) Entidades Territoriales Certificadas (ETC) sobre estrategias de permanencia en temas como transporte escolar, planes de permanencia, niños en el sistema de responsabilidad adolescente, gestión integral del riego, Atención de poblaciones en condición de vulnerabilidad, residencias escolares, planes de permanencia, entre otros, a las ETC de Arauca, Armenia, Bello, Caquetá, Cartagena, Cartago, Casanare, Cauca, Cesar, Chocó, Ciénaga, Córdoba, Duitama, Envigado, Fusagasugá, Huila, Itagüí, Magdalena, Mosquera, Palmira, Pasto, Pitalito, Tolima, Tuluá, Vaupés, Antioquia, Norte de Santander, Nariño, Girón, Pueblo Arahuaco.</t>
  </si>
  <si>
    <t xml:space="preserve">
08.04.2025 OAPF:
 • Oportunidad: Se reportó dentro del plazo dado por la Circular 005-2025 para el reporte de marzo. Cumplió.
• Consistencia: Se valida que la justificación amplía detalles de los avances en el indicador, sin embargo se enuncian 30 ETC pero se digitan 27 ETC por favor verificar. 
• Completitud: Se valida que el reporte cumple con los cuatro componentes de un reporte según la Guía de seguimiento al PAI. Tanto el avance como la justificación son claros. Cumplió.
• Medios de verificación:  N.A avance cuantitativo dado el rezago.     
14.04.2025 OAPF: Dependencia Ajusta
DNP aprueba reporte 10-04-2025</t>
  </si>
  <si>
    <t xml:space="preserve">Número de ETC con asistencias técnicas frente a estrategias de permanencia para prevenir la deserción escolar y promover las trayectorias educativas </t>
  </si>
  <si>
    <t>Mantenimiento</t>
  </si>
  <si>
    <t>Sumatoria de ETC con asistencias técnicas realizadas</t>
  </si>
  <si>
    <t>Lista de asistencia, grabación, acta de reunión</t>
  </si>
  <si>
    <t>Avance: El Ministerio de Educación Nacional adelantó las gestiones pertinentes para dar cumplimiento a la elaboración de planes de infraestructura física escolar, con las organizaciones que pertenecen a la mesa regional amazónica.
Cuellos de botella:
Algunas organizaciones de la MRA no han enviado la propuesta para la elaboración de planes de infraestructura educativa.
Restricciones:
Concertación y/o consulta previa
Justificación:
El Ministerio de Educación Nacional en el marco de la Norma Técnica Colombiana (NTC) 6705 – Elaboración de planes de infraestructura educativa, a través del equipo de Formulación de Política Pública de Infraestructura Educativa, liderado por la Subdirección de Acceso del Viceministerio de Preescolar Básica y Media, estableció un plan de trabajo para la vigencia 2025, que busca  apoyar la elaboración de planes de infraestructura educativa con las organizaciones de la Mesa Regional Amazónica.</t>
  </si>
  <si>
    <t>10.02.2025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febrero. La validación final depende del DNP.
10.02.2025: DNP aprueba, se valida SI</t>
  </si>
  <si>
    <t>Avance: El Ministerio de Educación Nacional adelantó la asistencia técnica correspondeinte para dar cumplimiento a la elaboración de planes de infraestructura física escolar, con las organizaciones que pertenecen a la Mesa Regioal Amazónica.
Cuellos de botella:
Algunas organizaciones de la MRA no han enviado la propuesta para la elaboración de planes de infraestructura educativa.
Restricciones:
Concertación y/o consulta previa
Justificación:
El Ministerio de Educación Nacional en el marco de la Norma Técnica Colombiana (NTC) 6705 – Elaboración de planes de infraestructura educativa, a través del equipo de Formulación de Política Pública de Infraestructura Educativa, liderado por la Subdirección de Acceso del Viceministerio de Preescolar Básica y Media, estableció un plan de trabajo con la Organización nacional de los pueblos indígenas de la amazonía colombiana OPIAC, con los cuales, se avanzó en la reestrcuturación de la propuesta tecnica y economica conforme a las observaciones emitidas por Findeter y el Ministerio de Eduacción Nacional.</t>
  </si>
  <si>
    <t>Principales avances: El Ministerio de Educación Nacional avanzó en la realización de (34) asistencias técnicas sobre las estrategias de permanencia de Transporte Escolar, Estructuración de Planes de Permanencia, Atención de poblaciones vulnerables y SIMPADE.
Cuellos de botella: constante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Otra (Rotación talento humano)
Justificación:Con base en la programación anual de asistencias técnicas y la demanda realizada desde las Entidades Territoriales Certificadas (ETC), se realizaron (34) sesiones sobre estrategias de permanencia en temas como transporte escolar, planes de permanencia, Atención de poblaciones en condición de vulnerabilidad en las ETC de: Arauca, Armenia, Bello, Caquetá, Cartagena, Cartago, Casanare, Cauca, Cesar, Chocó, Ciénaga, Córdoba, Duitama, Envigado, Fusagasugá, Huila, Itagüí, Magdalena, Mosquera, Norte de Santander, Palmira, Pasto, Pitalito, Tolima, Tuluá, Vaupes, Antioquia, Norte de Santander, Nariño, Directivos de establecimientos educativos, pueblo arhuaco, Casanare, Girón y Chocó.</t>
  </si>
  <si>
    <t xml:space="preserve">14/04/2025 OAPF: Teniendo en cuenta la circular 005 de feb. de 2025, así como la periodicidad y rezago, se evidencia que no hay oportunidad en el reporte
28,.04.2025 OAPF: • Consistencia: Se valida que la justificación amplía detalles de los avances en el indicador, sin embargo no existe reporte cuantitativo de los avances obtenidos durante el periodo.  . 
• Completitud: Se valida que el reporte cumple con los cuatro componentes de un reporte según la Guía de seguimiento al PAI. Tanto el avance como la justificación son claros. Cumplió.
• Medios de verificación:  No se evidencia reporte no cumple.     </t>
  </si>
  <si>
    <t>4.a  Construir y adecuar instalaciones educativas que tengan en cuenta las necesidades de los niños y las personas con discapacidad y las diferencias de género, y que ofrezcan entornos de aprendizaje seguros, no violentos, inclusivos y eficaces para todos</t>
  </si>
  <si>
    <t>1. Habilitadores que potencian la seguridad humana y las oportunidades de bienestar.</t>
  </si>
  <si>
    <t>2. Fortalecimiento y desarrollo de infraestructura social_x000D_</t>
  </si>
  <si>
    <t>Plan de infraestructura educativa PBM y ES</t>
  </si>
  <si>
    <t>Porcentaje de avance en ejecución de obras de infraestructura nueva construida o de mejoramiento implementadas de acuerdo al Plan de Infraestructura concertado con la MRA</t>
  </si>
  <si>
    <t>(Número de obras en ejecución / Número de obras concertadas en el Plan de Infraestructura establecido con la MRA) * 100</t>
  </si>
  <si>
    <t>Avance: El Ministerio de Educación Nacional adelantó las gestiones pertinentes para dar cumplimiento a la elaboración de planes de infraestructura física escolar, con las organizaciones que pertenecen a la mesa permanente de concertación.
Cuellos de botella:
Algunas organizaciones de la MPC no han enviado la propuesta para la elaboración de planes de infraestructura educativa.
Restricciones:
Concertación y/o consulta previa
Justificación:
El Ministerio de Educación Nacional en el marco de la Norma Técnica Colombiana (NTC) 6705 – Elaboración de planes de infraestructura educativa, a través del equipo de Formulación de Política Pública de Infraestructura Educativa, liderado por la Subdirección de Acceso del Viceministerio de Preescolar Básica y Media, estableció un plan de trabajo para la vigencia 2025, que busca  apoyar la elaboración de planes de infraestructura educativa con las organizaciones de la Mesa Permanente de Concertación.</t>
  </si>
  <si>
    <t>Avance: El Ministerio de Educación Nacional adelantó las gestiones pertinentes para dar cumplimiento a la elaboración de planes de infraestructura física escolar, con las organizaciones que pertenecen a la mesa permanente de concertación.
Cuellos de botella:
Algunas organizaciones de la MPC no han enviado la propuesta para la elaboración de planes de infraestructura educativa.
Restricciones:
Concertación y/o consulta previa
Justificación:
El Ministerio de Educación Nacional en el marco de la Norma Técnica Colombiana (NTC) 6705 – Elaboración de planes de infraestructura educativa, a través del equipo de Formulación de Política Pública de Infraestructura Educativa, liderado por la Subdirección de Acceso del Viceministerio de Preescolar Básica y Media, estableció un plan de trabajo con el movimiento de autoridades indígenas de colombia - AICO, los cuales enviaran la propuesta técnica y economica ajustada conforme a las observaciones de Findeter y recomendaciones del Ministerio de Educación Nacional, con el fin de avanzar en  la elaboración de planes de infraestructura educativa con las organizaciones de la Mesa Permanente de Concertación.</t>
  </si>
  <si>
    <t>10.03.2025 OAPF:
 • Oportunidad: Se reportó dentro del plazo dado por la Circular 005-2025 para el reporte de febrero.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
10.03.2025: DNP aprueba, se valida SI</t>
  </si>
  <si>
    <t>Avance:
El Ministerio de Educación Nacional brindó asistencia técnica y realizó seguimiento al avance de la propuesta final para la formulación de planes de infraestructura educativa, elaborada por la Organización Nacional de los pueblos indígenas de la Amazonía Colombiana.	
Cuellos de Botella:
Demoras en la definición de la propuesta final para la formulación de planes de infraestructura educativa.
Restricciones:
Fallas en gestión en implementación
Justificación del avance
El Ministerio de Educación Nacional en el marco de la Norma Técnica Colombiana (NTC) 6705 – Elaboración de planes de infraestructura educativa, emitió algunas observaciones a los términos de referencia y el presupuesto asignado a la propuesta para la formulación de planes de infraestructura educativa, presentada por la Organización Nacional de los pueblos Indígenas de la Amazonía Colombiana OPIAC.</t>
  </si>
  <si>
    <t>03.04.2025 OAPF:
 • Oportunidad: Se reportó dentro del plazo dado por la Circular 005-2025 para el reporte de marzo.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t>
  </si>
  <si>
    <t>Porcentaje de avance en la implementación del plan de infraestructura en territorios indígenas</t>
  </si>
  <si>
    <t xml:space="preserve">Sumatoria del avance de los pesos porcentuales de los hitos </t>
  </si>
  <si>
    <t>Anvaces: Se avanzó con la comunicación y desarrollo del plan de trabajo para la elaboración de planes de infraestructura educativa con las Comunidades Negras, Afrocolombianas, Raizales y Palenqueras.
Cuellos de Botella: No se ha concertado el plan de trabajo para la elaboración de planes de infraestructura educativa en el Espacio Nacional de Consulta Previa de las Comunidades Negras, Afrocolombianas, Raizales y Palenqueras.
Restricciones: Concertación y/o consulta previa.
Justificación de avance: El representante del Espacio Nacional de Consulta Previa propone que la socialización de la formulación de los planes de infraestructura se lleve a cabo en el espacio de la Comisión Cuarta de Consulta Previa, encargada de hacer seguimiento a los acuerdos y compromisos del Ministerio de Educación en el marco del Plan Nacional de Desarrollo. Además, el Ministerio de Educación Nacional propone incluir perfiles técnicos que faciliten la interlocución sobre los aspectos específicos de la planificación de infraestructura escolar en los territorios de las comunidades negras, afrocolombianas, raizales y palenqueras. Considerando lo anterior y teniendo en cuenta los recursos necesarios para la movilización de los representantes de la ENCP, se identificarán las comunidades que se encuentren interesadas en adelantar la elaboración de planes de infraestructura educativa, para brindar la asistencia técnica necesaria y dar cumplimiento a lo concertado con estas comunidades.</t>
  </si>
  <si>
    <t>Anvaces: Se avanzó con la comunicación y desarrollo del plan de trabajo para la elaboración de planes de infraestructura educativa con la SED Chocó.
Cuellos de Botella: No se ha concertado el plan de trabajo para la elaboración de planes de infraestructura educativa en el Espacio Nacional de Consulta Previa de las Comunidades Negras, Afrocolombianas, Raizales y Palenqueras.
Restricciones: Concertación y/o consulta previa.
Justificación de avance: Se avanzó brindando asistencia técnica al deparatmento de chocó, en donde se elaborará con las SED Chocó un plan de infraetsructura educativa que impacta directamente a las comunidades Negras, Afrocolombianas, Raizales y Palenqueras en el territorio, cubriendo en principio  6 municipios que colindan o son parte del corredor del Darién</t>
  </si>
  <si>
    <t xml:space="preserve">Avance:
El Ministerio de Educación Nacional revisó las propuestas para la formulación de planes de infraestructura física escolar, remitidas por las organizaciones que pertenecen a la mesa permanente de concertación.
Cuellos de botella:
Algunas organizaciones de la MPC no han enviado la propuesta para la elaboración de planes de infraestructura educativa.
Restricciones:
Concertaciones o consulta previa
Justificación:	
El Ministerio de Educación Nacional en el marco de la Norma Técnica Colombiana (NTC) 6705 – Elaboración de planes de infraestructura educativa, revisó las propuestas para la formulación de planes de infraestructura educativa remitida por el movimiento de autoridades indígenas de Colombia (AICO), la Organización Nacional de los pueblos Indígenas de la Amazonía Colombiana (OPIAC) y el Consejo Regional Indígena del Cauca CRIC, adicionalmente, las propuestas serán revisadas con Findeter, entidad con la que se adelantará la elaboración de planes de infraestructura educativa con la organizaciones que son parte de la Mesa Permanente de Concertación.
</t>
  </si>
  <si>
    <t>Estructuración de la norma técnica e implementación de los planes de infraestructura que beneficiaran a población de Comunidades Negras Afrocolombianas Raizales y Palenqueras.</t>
  </si>
  <si>
    <t>Sumatoria del avance de los pesos porcentuales de los hitos
H1 (40%): Estructuración de la norma técnica
H2 (10%): Concertación Plan de infraestructura
H3 (50%): Ejecución obras</t>
  </si>
  <si>
    <t xml:space="preserve">Principales avances: El Ministerio de Educación Nacional, participó en la primera sesión del año de Comisión Intersectorial de Educación Económica y Financiera - CIEEF en temas de fortalecimiento, educación económica y financiera. Se avanzó en la segunda entrega de productos de los SIMES en Guainía y Telembí.
Cuellos de botella: No se identifican cuellos de botella ni limitaciones en el periodo.
Restricciones: No aplica
Justificación del avance: El Ministerio avanzó en la estrategia, Sistemas de Educación Media y Superior (SIMES) en Telembí y Guainía a través del implementador Universidad de la Salle, quienes entregan los segundos productos definidos en los términos de la convocatoria los cuales son: Mapeo de actores – Guainía y Telembí, base de datos - Guainía y Telembí, evidencias por centro educativos - Guainía y Telembí.
Se realizó seguimiento al avance semanal de la matrícula para la vigencia 2025 respecto al reporte de la matrícula preliminar noviembre 2024, generando información de matrícula desagregada por sector, nivel y ETC. Así mismo se focalizó entidades territoriales para adelantar procesos de búsqueda activa teniendo en cuenta el avance de matrícula 2024, la deserción intra anual e interanual.
</t>
  </si>
  <si>
    <t xml:space="preserve">Principales avances: El Ministerio de Educación Nacional, llevó a cabo asistencia técnica en dos Entidades Territoriales Certificadas (ETC) en las estrategias de Fortalecimiento de la Educación Media en sus líneas de Orientación Socio Ocupacional y la Estrategia Educación Superior en tu Colegio.
Cuellos de Botella: No se identifican cuellos de botella ni limitaciones en el periodo.
Restricciones: No aplica
Justificación del avance: El Ministerio avanzó en el acompañamiento de la socialización de la estrategia de Orientación Socio Ocupacional en la Entidad Territorial Certificada (ETC) Putumayo; la Estrategia Educación Superior en tu Colegio, se realizó en la ETC Zipaquirá. Se realizó seguimiento semanal al avance de la matrícula para la vigencia 2025, en comparación con el reporte de matrícula preliminar de noviembre de 2024. Se elaboró y envió a las 97 ETC los archivos de cobertura en cifras por ETC y por municipio, con el objetivo de fortalecer el seguimiento de la matrícula e implemente acciones para reducir las brechas de inequidad. Se participó en la construcción de la estrategia de comunicaciones, desarrollada por el Ministerio, difundiendo a las 97 ETC el material de la “Campaña de Matrícula 2025” con el fin de apoyar las ETC en el proceso de promoción de la matrícula, fomentar y proteger trayectorias educativas completas, identificar a la población fuera del sistema educativo y realizar búsquedas activas.
</t>
  </si>
  <si>
    <t xml:space="preserve">Avance
Se brindó asistencia técnica a la Secretaría de educación de Chocó para avanzar en la elaboración de planes de infraestructura educativa con municipios en donde se encuentran comunidades Negras, Afrocolombianas, Raizales y Palenqueras.
Cuellos de botella
No se ha concertado el plan de trabajo para la elaboración de planes de infraestructura educativa en el Espacio Nacional de Consulta Previa de las Comunidades Negras, Afrocolombianas, Raizales y Palenqueras.
Restricciones
Concertación o consulta previa
Justificación del avance
Se brindó asistencia técnica a la Secretaría de Educación del Chocó, con el fin de avanzar en el levantamiento de información de las sedes educativas en 6 municipios del departamento (Bojayá, Carmen del Darién, Ungía, Acandí, Nuevo Belén de Bajirá y Riosucio) que atienden comunidades Negras, Afrocolombianas, Raizales y Palenqueras en el territorio.
</t>
  </si>
  <si>
    <t>Tasa de cobertura neta en educación media</t>
  </si>
  <si>
    <t>(Número de estudiantes matriculados en educación media que tienen la edad teórica en Colombia para cursarlo  / Población con edades entre 15 y 16 años) x 100</t>
  </si>
  <si>
    <t>Reporte SIMAT
Formato desagregaciones</t>
  </si>
  <si>
    <t>07.03.2025 OAPF:
 • Oportunidad: Se reportó dentro del plazo dado por la Circular 005-2025 para el reporte de febrero.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10.03.2025 DNP aprueba reporte cualitativo</t>
  </si>
  <si>
    <t xml:space="preserve">Principales avances: El Ministerio de Educación Nacional, participo en la semana Global Money Week celebrado en la Entidad Territorial Certificada-ETC Cali en las estrategias de Fortalecimiento de la Educación Media en sus líneas de Educación Económica y Financiera y Cultura del Emprendimiento.
Cuellos de botella: No se identifican cuellos de botella ni limitaciones en el periodo.
Restricciones: No aplica
Justificación del avance: El Ministerio participó en el evento internacional "Global Money Week" celebrado en Cali del 17 al 23 de marzo como aporte a los temas de educación económica y financiera en la educación media y el relanzamiento de "Nueva Pangea: La Expedición". Se realizó seguimiento al reporte de matrícula oficial y no oficial de la vigencia 2025 y se remitió el avance del reporte por sector a las 97 ETC, a fin de promover la etapa de matrícula y el desarrollo de estrategias para recuperar la población que se encuentra por fuera del sistema educativo. Se brindó capacitación en el uso y apropiación del SIMAT a las ETC Arauca, Santander adicionalmente se capacitó en roles del Sistema a Dosquebradas.
</t>
  </si>
  <si>
    <t xml:space="preserve">
07.04.2025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DNP aprueba reporte 10-04-2025</t>
  </si>
  <si>
    <t>5. Convergencia Regional</t>
  </si>
  <si>
    <t>31.  Bloque estratégico III  3. Bloque habilitador de la convergencia regional</t>
  </si>
  <si>
    <t>5. Fortalecimiento institucional como motor de cambio para recuperar la confianza de la ciudadanía y para el fortalecimiento del vínculo Estado-Ciudadanía</t>
  </si>
  <si>
    <t xml:space="preserve">Programa nacional de educación ambiental </t>
  </si>
  <si>
    <t>A.451</t>
  </si>
  <si>
    <t>Nuevos cupos en educación técnica, tecnológica, y superior, habilitados en zonas rurales</t>
  </si>
  <si>
    <t>"Variable de medición Número de nuevos cupos en educación superior para la zona rural: Se entiende como nuevo cupo, la diferencia entre la matrícula atendida en el nivel técnico, tecnológico y universitario en la zona rural y la matrícula proveniente de la zona rural atendida en municipios intermedios en el año de observación, menos la matrícula en el nivel técnico, tecnológico y universitario en la zona rural y la matrícula proveniente de la zona rural atendida en municipios intermedios del año inmediatamente anterior al del período de observación. NcESr = Nuevos cupos en educación técnica, tecnológica, y universitario, habilitados en la zona rural MESrt= Matrícula en educación superior en el nivel técnico, tecnológico, y universitario en la zona rural, más la matrícula proveniente de la zona rural atendida en municipios intermedios para el periodo en observación MES rt-1 = Matrícula en educación superior en el nivel técnico, tecnológico, y universitario en la zona rural, más la matrícula proveniente de la zona rural atendida en municipios intermedios para el año inmediatamente anterior al del período de observación. n = Cuenta desde el primer cupo hasta el último cupo generado en el año de observación. t = año de observación t-1= año inmediatamente anterior al del período de observación."</t>
  </si>
  <si>
    <t>Informes de estrategia de educación rural</t>
  </si>
  <si>
    <t>A.451P</t>
  </si>
  <si>
    <t>Nuevos cupos en educación técnica, tecnológica, y superior, habilitados en municipios PDET</t>
  </si>
  <si>
    <t>"Variable de medición Número de nuevos cupos en educación superior para municipios PDET: Se entiende como nuevo cupo, la diferencia entre la matrícula atendida en el nivel técnico, tecnológico y universitario en municipios PDET para el año de observación y la matrícula en el nivel técnico, tecnológico y universitario en municipios PDET del año inmediatamente anterior al del período de observación. NcESp = Nuevos cupos en educación técnica, tecnológica, y universitario, habilitados en municipios PDET MESpt= Matrícula en educación superior en el nivel técnico, tecnológico, y universitario en municipios PDET en el año de observación. MES pt-1 = Matrícula en educación superior en el nivel técnico, tecnológico, y universitario en municipios PDET para el año inmediatamente anterior al del período de observación. n = Cuenta desde el primer cupo hasta el último cupo generado en el año de observación. t = año de observación t-1= año inmediatamente anterior al del período de observación."</t>
  </si>
  <si>
    <t>A.61</t>
  </si>
  <si>
    <t>Becas con créditos condonables en educación técnica, tecnológica y universitaria otorgadas a la población rural más pobre, incluyendo personas con discapacidad</t>
  </si>
  <si>
    <t>"Sumatoria de beneficiarios de créditos condonables en educación técnica profesional, tecnológica y universitaria otorgados a la población rural con condiciones socioeconómicas vulnerables, incluyendo personas con discapacidad. Variable de medición: Se hará medición al número de créditos condonables para la formación en programas del nivel técnico profesional, tecnológico y universitario otorgados (los cuales pueden ser condonables si el beneficiario cumple con los requisitos de condonación específicos) que sean asignados a la población proveniente de municipios rurales y rurales dispersos, y que cuente con condiciones socioeconómicas vulnerables reconocidas a través de la ficha SISBEN (incluyendo personas con discapacidad). La información para construir este indicador, será extraída de las bases de datos de créditos adjudicados del Instituto Colombiano de Crédito Educativo y Estudios Técnicos en el Exterior (ICETEX) quien es la institución encargada del manejo de los diferentes fondos para el apoyo a la demanda de programas de formación en los niveles de educación superior. "</t>
  </si>
  <si>
    <t>Reportes de seguimiento por el equipo de gestión de Generación E</t>
  </si>
  <si>
    <t>A.61P</t>
  </si>
  <si>
    <t>Becas con créditos condonables en educación técnica, tecnológica y universitaria otorgadas a la población de municipios PDET, incluyendo personas con discapacidad</t>
  </si>
  <si>
    <t>Sumatoria de beneficiarios de créditos condonables en educación técnica profesional, tecnológica y universitaria otorgados a la población rural con condiciones socioeconómicas vulnerables de municipios PDET, incluyendo personas con discapacidad.</t>
  </si>
  <si>
    <t>A.62</t>
  </si>
  <si>
    <t>Nuevos programas de educación técnica, tecnológica y universitaria en áreas relacionadas con el desarrollo rural</t>
  </si>
  <si>
    <t>Sumatoria anual de programas nuevos, programas existentes con ampliación de cobertura o extensión en el nivel de formación técnico profesional, tecnológico y universitaria relacionados con el área de conocimiento de agronomía, veterinaria, zootecnia y otras ciencias agrarias afines, así como los diferentes programas de formación ofertados en municipios rurales y rurales dispersos.</t>
  </si>
  <si>
    <t>Reporte de programas diseñados, con ampliación de lugar de oferta en el marco de las acciones de fomento</t>
  </si>
  <si>
    <t>A.63</t>
  </si>
  <si>
    <t>Avance en la estrategia de promoción, acceso y permanencia para la formación profesional de las mujeres en disciplinas no tradicionales para ellas, formulada e implementada </t>
  </si>
  <si>
    <t>Porcentaje de avance en la implementación de la estrategia de promoción, acceso y permanencia para la formación profesional de las mujeres en disciplinas no tradicionales para ellas formuladas e implementadas</t>
  </si>
  <si>
    <t>Documento de la estrategia de acceso y permanencia con enfoque de género</t>
  </si>
  <si>
    <t>Número de IES que desarrollan estrategias de acceso, permanencia y bienestar  con enfoque diferencial para el cambio</t>
  </si>
  <si>
    <t>Sumatoria de IES que desarrollan estrategias de acceso, permanencia y bienestar</t>
  </si>
  <si>
    <t>Reporte de IES que implementan estrategias de acceso, permanencia y  bienestar  con enfoque diferencial para el cambio</t>
  </si>
  <si>
    <t>Estrategias desarrolladas para el aseguramiento de la calidad en las IES</t>
  </si>
  <si>
    <t>No. de estrategias desarrolladas para el aseguramiento de la calidad en las IES</t>
  </si>
  <si>
    <t>Convocatoria y selección de aliados, Reportes e informes de seguimiento</t>
  </si>
  <si>
    <t>k. Educación Superior como un derecho.</t>
  </si>
  <si>
    <t>Estudiantes nuevos en Educación Superior</t>
  </si>
  <si>
    <t xml:space="preserve">Sumatoria de estudiantes nuevos en educación superior (matrícula primer curso del semestre I del año T - matrícula primer curso del semestre I del año T - 1) + (Matrícula primer curso del semestre II del año T - matrícula primer curso del semestre II del año T - 1)	</t>
  </si>
  <si>
    <t>Base de dato SNIES</t>
  </si>
  <si>
    <t>N/D</t>
  </si>
  <si>
    <t xml:space="preserve">Principales avances:
El Ministerio de Educación Nacional avanzó en la consolidación de la información relacionada con nuevos estudiantes reportada por las Instituciones de Educación Superior -IES y avanza en la verificación de beneficiarios para 2024. 
Cuellos de botella:
No se identifican cuellos de botella y limitaciones en el periodo
Justificación del avance:
Se logró validar 897 mil estudiantes caracterizados por las IES que hacen parte de la política de gratuidad, producto de ello, se han identificado 846 mil estudiantes que cumplen las condiciones de asignación o renovación del beneficio. Las IES públicas continúan con el proceso de reporte de cierre para nuevos estudiantes, la cual se actualizará una vez se complete el cierre de las actividades de validación y aprobación de las cifras estadísticas oficiales para la vigencia, con la que se espera el cumplimiento de la meta para el 2024 de 150 mil estudiantes en programas de pregrado en las IES públicas, de régimen especial y el SENA.
</t>
  </si>
  <si>
    <t>10.02.2025 OAPF:
 • Oportunidad: Se reportó dentro del plazo dado por la Circular 005-2025 para el reporte de noviembre.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febrero. La validación final depende del DNP.
10.02.2025 DNP aprueba</t>
  </si>
  <si>
    <t xml:space="preserve">Principales avances:
El Ministerio de Educación Nacional avanzó en la consolidación de la información relacionada con nuevos estudiantes reportada por las Instituciones de Educación Superior -IES y avanza en la verificación de beneficiarios para 2024. 
Cuellos de botella:
No se identifican cuellos de botella y limitaciones en el periodo
Justificación del avance:
Se logró validar 897 mil estudiantes caracterizados por las IES que hacen parte de la política de gratuidad, producto de ello, se han identificado 855 mil estudiantes que cumplen las condiciones de asignación o renovación del beneficio. Las IES públicas continúan con el proceso de reporte de cierre para nuevos estudiantes, la cual se actualizará una vez se complete el cierre de las actividades de validación y aprobación de las cifras estadísticas oficiales para la vigencia, con la que se espera el cumplimiento de la meta para el 2024 de 150 mil estudiantes en programas de pregrado en las IES públicas, de régimen especial y el SENA. </t>
  </si>
  <si>
    <t>12.03.2025 OAPF:
 • Oportunidad: Se reportó dentro del plazo dado por la Circular 005-2025 para el reporte de febrero.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No aplica avance cuantitativo dado el rezago.     
09.03.2025 DNP aprueba</t>
  </si>
  <si>
    <t xml:space="preserve">Principales avances:
El Ministerio de Educación Nacional avanzó en la consolidación de la información relacionada con nuevos estudiantes reportada por las Instituciones de Educación Superior -IES y avanza en la verificación de beneficiarios para el cierre de 2024. 
Cuellos de botella:
No se identifican cuellos de botella y limitaciones en el periodo
Justificación del avance:
Las Instituciones de Educación Superior -IES públicas continúan con el proceso de reporte de cierre para nuevos estudiantes, el avance preliminar de la matrícula en primer curso reportada en el Sistema Nacional de Información de Educación Superior (SNIES) al cierre de 2024, corresponde a 153.666 nuevos estudiantes en programas de pregrado en las IES públicas, de régimen especial y el SENA. Es importante destacar que este avance es parcial y se actualizará una vez se complete el cierre de las actividades de validación y aprobación de las cifras estadísticas oficiales para la vigencia. Adicionalmente, se logró validar 897 mil estudiantes caracterizados por las IES que hacen parte de la política de gratuidad, producto de ello, se han identificado 874 mil estudiantes que cumplen las condiciones de asignación o renovación del beneficio.
</t>
  </si>
  <si>
    <t xml:space="preserve">07.04.2025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Cumplió.
• Medios de verificación:  No aplica avance cuantitativo dado el rezago.      
09.04.2025 DNP aprueba </t>
  </si>
  <si>
    <t>Tasa de cobertura en educación superior</t>
  </si>
  <si>
    <t>(Número de estudiantes matriculados en programas de pregrado / Población entre 17 y 21 años) x 100</t>
  </si>
  <si>
    <t>Reportes anuales Subdirección de Desarrollo Sectorial</t>
  </si>
  <si>
    <t xml:space="preserve">Principales avances:
Desde el Ministerio de Educación Nacional se continuó con la implementación de la Política de Gratuidad "Puedo Estudiar" y los ejes de la estrategia "Universidad en tu Territorio" que buscan impactar la tasa de cobertura en educación superior.
Cuellos de botella:
No se identifican cuellos de botella y limitaciones en el periodo.
Justificación del avance:
Se avanzó en la implementación de la Política de Gratuidad "Puedo Estudiar", donde se identificaron 846 mil estudiantes que cumplen con las condiciones de asignación o renovación del beneficio, cifra que representa el 96% de los 884 mil estudiantes en programas de pregrado. En cuanto al proceso de conciliación, la Junta Administradora aprobó 56 actas de cierre permitiendo el giro del último desembolso correspondiente al 20% del recurso total asignado. Respecto del segundo semestre de 2024, se han girado 933 mil millones para cubrir el 80% de los recursos estimados para la implementación de la Política en este periodo. Frente al proceso de validación, de 897 mil estudiantes reportados como matriculados en programas de pregrado en el SNIES, 855 mil cumplen los requisitos de asignación/renovación del beneficio. En cuanto al proceso de cierre y conciliación, 16 IES ya cerraron el periodo 2024-2.
</t>
  </si>
  <si>
    <t xml:space="preserve">Principales avances:
Desde el Ministerio de Educación Nacional se continuó con la implementación de la Política de Gratuidad "Puedo Estudiar" y los ejes de la estrategia "Universidad en tu Territorio" que buscan impactar la tasa de cobertura en educación superior.
Cuellos de botella:
No se identifican cuellos de botella y limitaciones en el periodo.
Justificación del avance:
Se avanzó en la implementación de la Política de Gratuidad "Puedo Estudiar", donde se identificaron 855 mil estudiantes que cumplen con las condiciones de asignación o renovación del beneficio, cifra que representa el 96% de los 884 mil estudiantes en programas de pregrado. Respecto del segundo semestre de 2024, se han girado 933 mil millones para cubrir el 80% de los recursos estimados para la implementación de la Política en este periodo.
</t>
  </si>
  <si>
    <t>12.03.2025 OAPF:
 • Oportunidad: Se reportó dentro del plazo dado por la Circular 005-2025 para el reporte de febrero.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No aplica avance cuantitativo dado el rezago.     
09.03.2025 DNP aprueba</t>
  </si>
  <si>
    <t xml:space="preserve">Principales avances:
Desde el Ministerio de Educación Nacional se continuó con la implementación de la Política de Gratuidad "Puedo Estudiar" y los ejes de la estrategia "Educación Superior en tu Territorio" que buscan impactar la tasa de cobertura en educación superior.
Cuellos de botella:
No se identifican cuellos de botella y limitaciones en el periodo.
Justificación del avance:
Se avanzó en la implementación de la Política de Gratuidad "Puedo Estudiar", y se identificaron 846 mil estudiantes que cumplen con los requisitos para la asignación o renovación del beneficio en el periodo 2024-1, lo que representa el 96% del total de 884 mil estudiantes en programas de pregrado. Para el periodo 2024-2, se identificaron 874 mil estudiantes elegibles, lo que corresponde al 95,34% de los 917 mil estudiantes en programas de pregrado. En cuanto al proceso de conciliación, se logró aprobar el acta de cierre de 56 Instituciones de Educación Superior - IES en el periodo 2024-1 y 27 IES en el periodo 2024-2, lo que indica avances significativos en la validación de datos. Finalmente, en lo que respecta a los desembolsos, se giraron un total de 1,9 billones de pesos a las IES correspondientes a los periodos 2024-1 y 2024-2, además de un desembolso adicional de 747 millones de pesos por concepto de primer pago para el periodo 2025-1.
</t>
  </si>
  <si>
    <t xml:space="preserve">07.04.2025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Se aplican los ajustes solicitados. Cumplió.
• Medios de verificación:  No aplica avance cuantitativo dado el rezago.      
08.04.2025 DNP aprueba </t>
  </si>
  <si>
    <t>Tasa de tránsito inmediato a la educación superior en zonas rurales</t>
  </si>
  <si>
    <t>(Número de estudiantes de primer curso que provienen de zonas rurales matriculados en programas académicos de pregrado en el período t / número estudiantes matriculados en grado 11 en período t-1 que residen en zonas rurales) * 100</t>
  </si>
  <si>
    <t>Reportes SNIES</t>
  </si>
  <si>
    <t xml:space="preserve">Principales avances:
El Ministerio de Educación avanzó en el proceso de aprobación del crédito con el Banco Interamericano de Desarrollo- BID, y con la implementación de la Política de Gratuidad "Puedo Estudiar" y la estrategia "Universidad en tu Territorio" también se busca impactar el cumplimiento del indicador.
Cuellos de botella:
Se continuó con el retraso en la ejecución teniendo en cuenta que los recursos corresponden a crédito del Banco Interamericano de Desarrollo -BID que se ejecutarán hasta 2025.
Restricciones:
Presupuesto y financiera
Justificación del avance:
El Ministerio de Educación Nacional con la aprobación del crédito con el Banco Interamericano de Desarrollo -BID firmado en octubre de 2024, realizo mesas de trabajo que permitieron cumplir los requisitos de elegibilidad, así mismo se rediseño el documento técnico de PTIES y se priorizaron las subregiones con las que el Ministerio trabajará durante los próximos 5 años. Se viene adelantando reuniones con el BID para  obtener la no objeción en el Documento diseño de PTIES y en el listado definitivo de los municipios seleccionados para ser beneficiaros de los PTIES en 2025, 2026, 2027, 2028, y 2029; de igual manera se viene adelantando reuniones técnicas para definir las formas de contratación. 
</t>
  </si>
  <si>
    <t>10.02.2025 OAPF:
 • Oportunidad: Se reportó dentro del plazo dado por la Circular 005-2025 para el reporte de noviembre.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así como los cuellos de botella presentados. Cumplió.
• Medios de verificación:  N.A avance cuantitativo dado el rezago.     
    NOTA: Cumple con validación preliminar de OAPF, se sugiere cargar este reporte en Sinergia 2.0 antes del 10 de febrero. La validación final depende del DNP.
10.02.2025 DNP aprueba</t>
  </si>
  <si>
    <t xml:space="preserve">Principales avances:
El Ministerio de Educación avanzó en el proceso de aprobación del crédito con el Banco Interamericano de Desarrollo- BID, y con la implementación de la Política de Gratuidad "Puedo Estudiar" y la estrategia "Universidad en tu Territorio" también se busca impactar el cumplimiento del indicador.
Cuellos de botella:
Se mantiene el retraso en la ejecución teniendo en cuenta que los recursos corresponden a crédito del Banco Interamericano de Desarrollo -BID que están pendientes por ser girados.
Restricciones:
Presupuesto y financiera
Justificación del avance:
El Ministerio de Educación Nacional con la aprobación del crédito con el Banco Interamericano de Desarrollo -BID durante el inicio de año, ha adelantado espacios de trabajo con el BID para concertar el documento técnico de los Programas de Tránsito Inmediato a la Educación Superior - PTIES, al igual que el listado definitivo de los municipios priorizados para ser beneficiaros de los PTIES en 2025, 2026, 2027, 2028, y 2029; adicionalmente se realizan reuniones técnicas para definir las formas de contratación de las Instituciones de Educación Superior, del sistema de Monitoreo y de los apoyos regionales para la implementación de los PTIES. Adicionalmente, se trabaja en el diseño metodológico y la agenda de las jornadas de socialización ante las IES, las secretarías de educación y la comunidad educativa de los municipios donde se implementará los programas.
</t>
  </si>
  <si>
    <t>12.03.2025 OAPF:
 • Oportunidad: Se reportó dentro del plazo dado por la Circular 005-2025 para el reporte de febrero. Cumplió.
• Completitud: Se valida que el reporte cumple con los cuatro componentes de un reporte según la Guía de seguimiento al PAI (Se agregan restricciones). Tanto el avance como la justificación son claros. Cumplió.
• Consistencia: Se valida que la justificación amplía detalles de los avances en el indicador, de igual manera describe cuantitativamente los avances obtenidos durante el periodo. Cumplió.
• Medios de verificación:  No aplica avance cuantitativo dado el rezago.     
10.03.2025 DNP aprueba</t>
  </si>
  <si>
    <t xml:space="preserve">Principales avances:
El Ministerio de Educación avanzó en el proceso de aprobación del crédito con el Banco Interamericano de Desarrollo- BID, y con la implementación de la Política de Gratuidad "Puedo Estudiar" y la estrategia "Educación Superior en tu Territorio" también se busca impactar el cumplimiento del indicador.
Cuellos de botella:
Se mantiene el retraso en la ejecución teniendo en cuenta que los recursos corresponden a crédito del Banco Interamericano de Desarrollo -BID que están pendientes por ser girados y a la fecha avanza en los procesos contractuales.
Justificación del avance:
El Ministerio de Educación Nacional con la aprobación del crédito con el Banco Interamericano de Desarrollo -BID durante el inicio de año, ha adelantado espacios de trabajo con el BID para concertar el documento técnico de los Programas de Tránsito Inmediato a la Educación Superior – PTIES, adicionalmente se logró avanzar en la contratación del Equipo Gestor y de los coordinadores del componente para los PTIES. De igual manera ya se inició proceso precontractual para PTIES del El Tarra, Guapi y Argelía que serán adjudicados durante el mes de abril, con el fin de comenzar el proceso contractual. También se logró la no objeción del documento final de los PTIES y el listado definitivo de los municipios beneficiarios.
</t>
  </si>
  <si>
    <t>Educación de Calidad</t>
  </si>
  <si>
    <t>Pueblos y comunidades étnicas</t>
  </si>
  <si>
    <t>Universidad pública de carácter especial propia e intercultural de los pueblos indígenas de la Amazonia colombiana en funcionamiento con todas las condiciones de calidad</t>
  </si>
  <si>
    <t>Sumatoria de las universidades públicas de carácter especial propia e intercultural de los pueblos indígenas de la Amazonia colombiana en funcionamiento con todas las condiciones de calidad</t>
  </si>
  <si>
    <t>IT2-198</t>
  </si>
  <si>
    <t>Estudiantes indígenas amazónicos beneficiados en el marco de la Política de Gratuidad en la universidad pública de carácter especial propia e intercultural de los pueblos indígenas de la Amazonia colombiana</t>
  </si>
  <si>
    <t>( Número de estudiantes indígenas amazónicos beneficiados de gratuidad en la universidad pública de carácter especial propia e intercultural de los pueblos indígenas de la Amazonia colombiana/ número de estudiantes indígenas amazónicos matrículados en la universidad pública de carácter especial propia e intercultural de los pueblos indígenas de la Amazonia colombiana ) * 100</t>
  </si>
  <si>
    <t>SNIES</t>
  </si>
  <si>
    <t>Porcentajes de IES creadas</t>
  </si>
  <si>
    <t>(Número de universidades públicas creadas de carácter especial de los pueblos indígenas, de conformidad con sus estructuras organizativas propias y reconocidas por el MEN / Número de solicitudes de creación universidades públicas de carácter especial de los pueblos indígenas) *100%</t>
  </si>
  <si>
    <t>IT2-32</t>
  </si>
  <si>
    <t>Porcentajes IES fortalecidas</t>
  </si>
  <si>
    <t>(Número de universidades públicas de carácter especial de los pueblos indígenas fortalecidas en infraestructura física y tecnológica, dotación de laboratorios, ampliación de oferta académica y de investigación, movilidad académica, alianzas con otras universidades, y becas financiadas y financiación en el marco de la política de gratuidad / Número de universidades públicas de carácter especial de los pueblos indígenas creadas) *100</t>
  </si>
  <si>
    <t>Porcentaje de avance en la reglamentación e implementación del fondo Especial de Comunidades Negras</t>
  </si>
  <si>
    <t>NT2-37</t>
  </si>
  <si>
    <t>Estudiantes beneficiados de educación superior gratuita y con sostenimiento para el pueblo Rrom</t>
  </si>
  <si>
    <t>Sumatoria del número de estudiantes del Pueblo Rrom que son beneficiados de educación superior gratuita con sostenimiento mediante el fondo ICETEX para la población Rrom</t>
  </si>
  <si>
    <t>RT2-12</t>
  </si>
  <si>
    <t>Porcentaje de avance en la formulación, concertación e implementación de la Política Pública en materia de educación superior en el marco del SEIP</t>
  </si>
  <si>
    <t>IT2-33</t>
  </si>
  <si>
    <t>Porcentaje de Implementación de la política pública de Educación Superior para pueblos indígenas 2025-2026</t>
  </si>
  <si>
    <t>(Número de acciones en implementación definidas en la política frente a las líneas concertadas / Número de acciones priorizadas definidas en la política frente a las líneas concertadas) *100%</t>
  </si>
  <si>
    <t>Porcentaje de avance en la ampliación de cupos con crédito para los beneficiarios del fondo Álvaro Ulcue</t>
  </si>
  <si>
    <t>(Número de nuevos cupos asignados con crédito anualmente / Número de nuevos cupos con crédito viabilizados) * 100</t>
  </si>
  <si>
    <t>IT2-34</t>
  </si>
  <si>
    <t>Porcentaje de avance en la implementación de la política pública en materia de educación superior de carácter especial para estudiantes de pregrado y postgrado para las Comunidades Negras Afrocolombianas Raizales y Palenqueras</t>
  </si>
  <si>
    <t>NT2-38</t>
  </si>
  <si>
    <t>b. Entidades públicas territoriales y nacionales fortalecidas</t>
  </si>
  <si>
    <t>1. Atención diferencial a 37 ETC priorizadas</t>
  </si>
  <si>
    <t>Entidades con asistencia técnica en diseño, implementación y seguimiento de estrategias de acogida, bienestar y permanencia</t>
  </si>
  <si>
    <t># de ETC acompañadas</t>
  </si>
  <si>
    <t>Reporte presidencial de macrometas</t>
  </si>
  <si>
    <t>paz</t>
  </si>
  <si>
    <t>Avance: El proceso se encuentra en estructuración técnica. Se publicó el 19 de febrero el estudio de mercado para estimar el presupuesto del proceso. Esto será una adición al Fondo SIMES para promover la creación y/o fortalecimiento de colectivos territoriales de participación, desde los que se construyan propuestas territoriales de educación y se promuevan escenarios de incidencia para la educación media y los proyectos pedagógicos productivos, en vínculo con los actores, proyectos y escenarios de desarrollo rural. 
Cuello de botella.No se han presentado cuellos de botella. Se viene avanzando de acuerdo con la planeación.
Restricciones:  No se han presentado restricciones en el periodo.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</si>
  <si>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Avance: No hay avance cuantitativo. El proceso se encuentra en estructuración técnica. Se realizó el estudio de mercado y se encuentra en análisis para realizar una adición al Fondo SIMES y realizar una convocatoria promover la creación y/o fortalecimiento de colectivos territoriales de participación para la educación media técnica agropecuaria en escenarios de desarrollo rural. 
Cuello de botella.No se han presentado cuellos de botella. Se viene avanzando de acuerdo con la planeación.
Restricciones:  No se han presentado restricciones en el periodo.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</si>
  <si>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Avance: No hay avance cuantitativo. El proceso se encuentra en estructuración técnica, específicamente en segunda revisión del estudio previo en NEON por parte de la subdirección de contratación. Se espera iniciar ejecución en el mes de junio de 2025. Se realizará una adición al Fondo SIMES y se publicará una convocatoria para promover la creación y/o fortalecimiento de colectivos territoriales de participación para la educación media técnica agropecuaria en escenarios de desarrollo rural. 
Cuello de botella: Hubo demoras en la estructuración técnica pero ya se encuentra en revisiones finales la adición al fondo SIMES. 
Restricciones:  No se han presentado restricciones en el periodo.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</si>
  <si>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15.04.2025 OAPF: 
Oportunidad: El reporte se hizó unos días despúes de los plazos dispuestos por la Circular 005-2025 para el reporte de marzo. 
Consistencia: El reporte guarda consistencia con lo justificado
Completitud: Se explican los cuellos de botella y obstaculos 
Medios de verificación: No aplican</t>
  </si>
  <si>
    <t>a. Primera infancia feliz y protegida</t>
  </si>
  <si>
    <t>Instituciones educativas oficiales que implementan el nivel preescolar en el marco de la atención integral</t>
  </si>
  <si>
    <t># de EE beneficiados</t>
  </si>
  <si>
    <t>Listado de establecimientos beneficiados</t>
  </si>
  <si>
    <t>Entidades con asistencia técnica en diseño, implementación y seguimiento en procesos de gestión del conocimiento</t>
  </si>
  <si>
    <t>Avance: El proceso de contratación de una consultoría para el fortalecimiento de la gestión educativa territorial en el marco del PEER se encuentra en estructuración técnica. 
Cuellos de botella: No hay cuellos de botella en este periodo.
Restricciones: No hay restricciones en este periodo.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</si>
  <si>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Avance: No hay avance cuatitativo. El proceso de contratación de una consultoría para el fortalecimiento de la gestión educativa territorial en el marco del PEER se encuentra en estructuración técnica. Se avanza en la posibilidad de un conenio con PNUD 
Cuellos de botella: No hay cuellos de botella en este periodo.
Restricciones: No hay restricciones en este periodo.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</si>
  <si>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Avance: No hay avance cuatitativo. El proceso de contratación de una consultoría para el fortalecimiento de la gestión educativa territorial en el marco del PEER se encuentra en revisión de estudio previo. Se trabajará en convenio con PNUD 
Cuellos de botella: Negociación de contrapartidas con el PNUD.
Restricciones: No hay restricciones en este periodo.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</si>
  <si>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Proyectos y estrategias educativas rurales evaluadas</t>
  </si>
  <si>
    <t># de proyectos evaluados</t>
  </si>
  <si>
    <t>Avance: No hay avance cuatitativo. Se encuentra en revisión de la Subdirección de contratación (segundo cargue NEON) los documentos para la contratación de la evaluación de impacto y resultados del Programa de Trayectorias Educativas en Zonas rurales y rurales dispersas.
Cuello de botella: Revisiones tanto en el Ministerio como en el BID para envío de Solicitud de Propuesta a lista corta. En espera de aprobación y No objeción del Banco.
Restricciones: El trabajo de campo debe realizarse en los meses de julio, agosto y septiembre de 2025 ya que el contrato de préstamo finaliza el 30 de noviembre de 2025.
Justificación: Se requiere realizar la evaluación del Programa en razón a lo estipulado den el contrato de préstamo BID 4902/OC-CO</t>
  </si>
  <si>
    <t>Avance: No hay avance cuatitativo. La medición de este indicador es semestral. Se encuentra en solicitud de propuesta para la contratación de la evaluación de impacto y resultados del Programa de Trayectorias Educativas en Zonas rurales y rurales dispersas.
Cuello de botella: Revisiones tanto en el Ministerio como en el BID para envío de Solicitud de Propuesta a lista corta. En espera de propuestas el 23 de abril.
Restricciones: El trabajo de campo debe realizarse en los meses de julio, agosto y septiembre de 2025 ya que el contrato de préstamo finaliza el 30 de noviembre de 2025.
Justificación: Se requiere realizar la evaluación del Programa en razón a lo estipulado den el contrato de préstamo BID 4902/OC-CO</t>
  </si>
  <si>
    <t>No aplica porque su reporte es semestral</t>
  </si>
  <si>
    <t>Norma del SEIP concertada, reglamentada y expedida.</t>
  </si>
  <si>
    <t xml:space="preserve">norma expedida que regule el SEIP </t>
  </si>
  <si>
    <t>Norma expedida</t>
  </si>
  <si>
    <t xml:space="preserve">La norma sustantiva del SEIP fue protocolizada en la sesión VII de  la MPC, ampliada con la sesión 60  de la CONTCEPI.De este hecho se desprenden dos subprocesos, el de trámite de la expedición  y el de reglamentación. Respecto se adelantó i) Solicitud y recibo de la certificación sobre la realización de la consulta previa al Ministerio del Interior. ii) Solicitud de concepto previo del Departamento Administrativo de la Función Pública, radicado el 31 de octubre de 2024, reiterado el 19 de diciembre de 2024 y recibido el 21 enero de 2025. </t>
  </si>
  <si>
    <t>Avances: en  iii) Solicitud de concepto previo al Ministerio de Hacienda y Crédito Público, radicado el 3 de febrero de 2025, con respuesta el 25 de marzo en que Hacienda retocede respecto de los acordado y  protocolizado en la MPC en relacion con la financiación del SEIP en relacion con la Creacción de una sección presupuestal.</t>
  </si>
  <si>
    <t>No aplica porque su reporte es anual</t>
  </si>
  <si>
    <t>Socialización de  la Norma del SEIP en los territorios indígenas una vez sea expedida</t>
  </si>
  <si>
    <t>(Número de acciones de socialización ejecutadas/Número de acciones de socializacion planeadas)</t>
  </si>
  <si>
    <t>Actas y listados de asistencia para la socialización del SEIP</t>
  </si>
  <si>
    <t xml:space="preserve">La Norma del SEIP aun no ha sido expedida sin embargo se avanza en ejercicios de socialización de los avances de la concertacion por solicitud de los pueblos indigenas. </t>
  </si>
  <si>
    <t>La Norma del SEIP aun no ha sido expedida sin embargo se avanza en ejercicios de socialización de los avances de la concertacion por solicitud de los pueblos indigenas. Se visitó Putumayo (12 de febrero)</t>
  </si>
  <si>
    <t>Subdirección de Recursos Humanos del Sector Educativo</t>
  </si>
  <si>
    <t>e. Capacidades y articulación para la gestión territorial</t>
  </si>
  <si>
    <t>A.45P</t>
  </si>
  <si>
    <t>Porcentaje de provisión de vacantes definitivas ofertadas a través de concursos diseñados para municipios PDET</t>
  </si>
  <si>
    <t>IPEp=(#Vacantes provistas)/(#Vacantes ofertadas-#Vacantes excluibles)*100</t>
  </si>
  <si>
    <t>Documento con el Reporte oficial de docentes y directivos de municipios PDET activos del SINEB elegibles de los concursos de méritos.</t>
  </si>
  <si>
    <t>El indicador ya se encuentra cumplido. Se esta a la espera de respuesta del DNP de cierre anticipado de la meta</t>
  </si>
  <si>
    <t>Número de ETC con acompañamiento para apoyo a la reorganización de plantas de cargos</t>
  </si>
  <si>
    <t xml:space="preserve">Mantenimiento </t>
  </si>
  <si>
    <t>Sumatoria de entidades acompañadas</t>
  </si>
  <si>
    <t>Actas de acompañamiento</t>
  </si>
  <si>
    <t>El idicador quedo para reporte de manera trimestral. Para el mes de febrero no se tiene meta.</t>
  </si>
  <si>
    <t>Durante el primer trimestre del año, el grupo de Organización Administrativa del Servicio Educativo realizó 41 mesas de trabajo en 32 entidades territoriales certificadas, prestando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comunico a las entidades territoriales las falencias en calidad de información reportada</t>
  </si>
  <si>
    <t>15.04.2025 OAPF: 
Oportunidad: Se reporto dentro del plazo dado por la Circular 005-2025 para el reporte de marzo. 
Consistencia: La información reportada no sigue el orden y los críterios de la Guía 
Completitud: La información reportada no sigue el orden y los críterios de la Guía
Medios de verificación: No hay evidencias</t>
  </si>
  <si>
    <t>Porcentaje de avance en la realización de las actividades de bienestar programadas</t>
  </si>
  <si>
    <t>Actividades de bienestar realizadas/ Actividades programadas</t>
  </si>
  <si>
    <t>Cronograma con los avances  de las actividades de Bienestar Laboral Docente (Juegos Nacionales, Encuentro folclorico, Mujer Maestra) ejecutados</t>
  </si>
  <si>
    <t xml:space="preserve">Número de Entidades Territoriales Certificadas (ETC) acompañadas en aspectos conceptuales sobre el uso de los recursos del sector </t>
  </si>
  <si>
    <t xml:space="preserve">Sumatoria de las ETC acompañadas en aspectos conceptuales sobre el uso de los recursos del sector </t>
  </si>
  <si>
    <t>Actas de visita, insumos de realización de los talleres</t>
  </si>
  <si>
    <t xml:space="preserve">Avance: La Subdirección de Monitoreo y Control del Ministerio de Educación Nacional, en el marco de sus funciones realizó el seguimiento, monitoreo y acompañamiento a las Entidades Territoriales Certificadas (ETC) programadas en el uso de los recursos del Sistema General de Participaciones (SGP) Educación. 
Cuellos de botella: No se identifican cuellos de botella relacionados
Restricciones: No aplica
Justificación: Durante el trimestre se realizó seguimiento, monitoreo y acompañamiento  a 31 ETC (Dosquebradas, Huila, Nariño, Piedecuesta, Cundinamarca, Arauca, Girón, Sogamoso, Sabaneta, Caldas, Risaralda, Ipiales, Envigado, Riohacha, Caqueta, Florencia, La Guajira, La Estrella, Santander, Cauca, Itagüi, Santa Marta, Yopal, Bello, Chocó, Norte de Santander, Montería, Rionegro, Guaviare, Pitalito, Funza y Mosquera), con el fin de verificar el cierre financiero de la vigencia 2024 con recursos del Sistema General de Participaciones para el Sector Educación, se contó con información y documentación entregada por la entidad territorial, se analizaron los datos, se verificó el superávit con que se cierra y el comportamiento de los gastos administrativos. De la misma manera, se suscribieron compromisos fruto de la revisión de estos documentos.
</t>
  </si>
  <si>
    <t xml:space="preserve">14.04.2025 OAPF: 
Oportunidad: Se reportó dentro del plazo dado por la Circular 005-2025 para el reporte de marzo. Cumplió. 
Consistencia: La justificación amplía la información sobre el avance y compromisos del indicador 
Completitud: Por favor NO hacer mención a laSubdirección, de acuerdo con la guía el reporte no debe incluir la mención a la dependencia. REVISAR
Medios de verificación: Se presenta el acta de los cierres fiscales de las 32 ETC, como medios de verificación. Cumplió. Sin embargo, en el avance cualitativo se hace mención a 31 ETC. Por favor revisar </t>
  </si>
  <si>
    <t xml:space="preserve">Número de ETC con hoja de ruta para el fortalecimiento institucional </t>
  </si>
  <si>
    <t>Sumatoria de las ETC con hoja de ruta</t>
  </si>
  <si>
    <t>Documento que describa la hoja de ruta de cada una de las ETC con sus avances</t>
  </si>
  <si>
    <t xml:space="preserve">Avance: Se avanzó en la consolidación de 57 hojas de ruta para el fortalecimiento institucional de entidades territoriales en educación. Las entidades son las siguientes:
Amazonas, Antioquia, Apartadó, Archipiélago de San Andrés, Providencia y Santa Catalina, Bogotá, Bolívar, Boyacá, Buenaventura, Caldas, Cali, Caquetá, Cartagena de Indias, Cartago, Casanare, Cauca, Cesar, Chía, Chocó, Córdoba, Cúcuta, Cundinamarca, Duitama, Facatativá, Florencia, Funza, Fusagasugá, Girardot, Guadalajara de Buga, Guaviare, Jamundí, La Guajira, Lorica, Magangué, Magdalena, Manizales, Montería, Mosquera, Nariño, Norte de Santander, Palmira, Popayán, Quibdó, Quindío, San Andrés de Tumaco, Santa Marta, Sincelejo, Soacha, Sogamoso, Soledad, Sucre, Tolima, Tunja, Turbo, Valle del Cauca, Valledupar, Villavicencio, Zipaquirá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</si>
  <si>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 xml:space="preserve">14.04.2025 OAPF: 
Oportunidad: Se reportó dentro del plazo dado por la Circular 005-2025 para el reporte de marzo. Cumplió. 
Consistencia: La justificación amplía la información sobre la importancia de las hojas de ruta, así como el avance y compromisos del indicador. 
Completitud: Por favor NO hacer mención a laSubdirección, de acuerdo con la guía el reporte no debe incluir la mención a la dependencia. REVISAR
Medios de verificación: Se presenta una matriz donde se relacionan las hojas de ruta de 57 ETC, como medios de verificación. Cumplió. </t>
  </si>
  <si>
    <t>Número de ETC con retroalimentación de la formulación y el seguimiento al plan operativo anual de inspección y vigilancia</t>
  </si>
  <si>
    <t>Sumatoria de las ETC retroalimentadas</t>
  </si>
  <si>
    <t>Documento de retroalimentación</t>
  </si>
  <si>
    <t xml:space="preserve">Avance: El Ministerio de Educación Nacional, realizó el 23 de enero de 2025 la reunión de socialización de las orientaciones para la formulación y seguimiento de los POAIV para la presente vigencia con las 97 entidades territoriales certificadas en educación. 
Cuellos de botella: No Aplica
Restricciones: No aplica
Justificación: La socialización de las orientaciones para el 2025 garantizó el cumplimiento de lo estipulado en el Artículo 2.3.7.2.2 del Decreto 1075 de 2015, el cual se refiere a la función del Ministerio de solicitar a los departamentos y municipios la información requerida sobre el ejercicio de la inspección y vigilancia. Con el fin de garantizar la calidad en los documentos y que los equipos interdisciplinarios de las Secretarías de Educación (SE) tuvieran claridad sobre el correcto diligenciamiento y ejecución del plan. 
</t>
  </si>
  <si>
    <t xml:space="preserve">Avance: Desde el Ministerio de Educación Nacional se avanzó en la evaluación y retroalimentación de noventa y dos (92) seguimientos finales al POAIV 2024 y 13 formulaciones al POAIV de 2025; de las 87 recibidas.
Cuellos de botella: Las Secretarías de Educación de Atlántico, Facatativá, Pereira, Popayán y Riohacha, no han remitido su informe final 2024 y las ETC de Amazonas, Atlántico, Facatativá, Guaviare, Malambo, Pereira, Popayán, Riohacha, Risaralda y Zipaquirá no remitieron su formulación 2025. Se envía comunicación reiterando la solicitud. Esta omisión dificulta el cumplimiento total de la meta propuesta.
Restricciones: No aplica
Justificación: La valoración y retroalimentación de los POAIV garantiza el cumplimiento de lo estipulado en el Artículo 2.3.7.2.2 del Decreto 1075 de 2015, el cual se refiere a la función del Ministerio de solicitar a los departamentos y municipios la información requerida sobre el ejercicio de la inspección y vigilancia.
</t>
  </si>
  <si>
    <t xml:space="preserve">14.04.2025 OAPF: 
Oportunidad: Se reportó dentro del plazo dado por la Circular 005-2025 para el reporte de marzo. Cumplió. 
Consistencia: La justificación amplía la información sobre la importancia de las hojas de ruta, así como el avance y compromisos del indicador. 
Completitud: Por favor NO hacer mención al trimestre del reporte, de acuerdo con la guía el reporte cualitativo no debe incluir esta información. REVISAR y AJUSTAR 
Medios de verificación: Se presenta una matriz donde se relacionan las retroalimentaciones hechas en el marco del POAIV 2024 y 2025, como medio de verificación. Cumplió. </t>
  </si>
  <si>
    <t>Número de ETC con seguimiento al modelo de operación de la secretaría de educación</t>
  </si>
  <si>
    <t xml:space="preserve">Sumatoria de las ETC con seguimiento </t>
  </si>
  <si>
    <t>Reporte consolidado</t>
  </si>
  <si>
    <t xml:space="preserve">Avance: Desde el equipo de Estructuras y Modelos de Operación de la Subdirección de Fortalecimiento Institucional se definió el plan de acción para el acompañamiento que se realizará durante 2025 en materia de estructura y modelos y operación.
En el marco del plan de acción se envió oficio a las 97 Secretarías de Educación solicitando información respecto al estado de  articulación con su entidad territorial para la implementación del Modelo Integrado de Planeación y Gestión y sobre la actualización de procesos propios del sector. Con la información que nos remitan las secretarias de Educación se realizará un diagnóstico para priorizar a aquellas que serán objeto de apoyo durante la vigencia 2025.
Cuellos de botella: Normalmente se presentan dificultades con algunas entidades que no responden en los plazos estipulados. 
Restricciones: No Aplica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</si>
  <si>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 xml:space="preserve">Avance: Se avanzó en consolidar la información solicitada a las  97 Secretarías de Educación, asi:  79 Secretarías de educación remitieron información del estado de articulación con su entidad territorial para la implementación del Modelo Integrado de Planeación y Gestión y de la actualización de los procesos propios del sector.  53 secretarías de educación remitieron información de:  Certificación de calidad ISO 9001;2015 vigente para la ETC y/o la secretaría de educación, en caso de contar con ella,  Certificación en alguna otra norma ISO, vigente para la ETC y/o la secretaría de educación, en caso de contar con ella, Mapa de procesos vigente de la Secretaría de Educación, Mapa de procesos vigente de la entidad territorial y  Certificación de los procesos propios del sector (calidad educativa, cobertura educativa, atención al ciudadano, talento humano), en caso de contar con ellos. También se brindó asistencia técnica en el fortalecimiento de capacidades técnicas en el tema de modelo de operación - MIPG, a las siguientes secretarías de educación: Caquetá y Guainía.
Cuellos de botella: Desactualización de Macroprocesos, Procesos, Subprocesos y Procedimientos de las Secretarías de educación
Normalmente se presentan dificultades con algunas entidades que no responden en los plazos estipulados.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</si>
  <si>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 xml:space="preserve">14.04.2025 OAPF: 
Oportunidad: Se reportó dentro del plazo dado por la Circular 005-2025 para el reporte de marzo. Cumplió. 
Consistencia: De acuerdo con la guia, el avance debe ser más puntual. Se recomienda incluir la información detallada en la Justificación. Por favor REVISAR y AJUSTAR 
Completitud: Por favor NO hacer mención al periodo del reporte ni a la dependencia, de acuerdo con la guía, el reporte cualitativo no debe incluir esta información. REVISAR y AJUSTAR 
Medios de verificación: Se presenta un documento con enlaces al repositorio documental, como medio de verificación. Cumplió. </t>
  </si>
  <si>
    <t>Orientadoras/es escolares en municipios PDET</t>
  </si>
  <si>
    <t>Sumatoria de orientadores escolares en municipios PDET.</t>
  </si>
  <si>
    <t>Relación de docentes orientadores en establecimientos educativos de municipios PDET
Formato desagregación Sinergia</t>
  </si>
  <si>
    <t>Principales avances:
El Ministerio de Educación Nacional (MEN) mantuvo el apoyo a las entidades territoriales focalizadas, brindando acompañamiento y orientación en la designación de orientadores PDET llegando a 1.229 orientadoras/es.
Restricciones:
Coordinación interinstitucional
Justificación del avance:
Justificación: Se avanzó en la implementación del plan de intervención coordinado por la Dirección de Fortalecimiento a la Gestión Territorial, mediante el suministro de soporte y capacitación en gestión administrativa a las Entidades Territoriales Certificadas en educación, priorizando aquellas con retrasos significativos en los nombramientos de los docentes orientadores, gestionados por el Ministerio de Educación Nacional. Adicionalmente, se continuó con la negociación de acuerdos de pago y la obtención de certificados de paz y salvo de algunas entidades ante la Fiduprevisora, con el fin de optimizar el progreso en los nombramientos correspondientes a la planta de docentes orientadores. Se tuvo un avance cuantitativo de 1.229 orientadoras/es.</t>
  </si>
  <si>
    <t>Principales avances:
El Ministerio de Educación Nacional (MEN) mantuvo el apoyo a las entidades territoriales focalizadas, brindando acompañamiento y orientación en la designación de orientadores PDET-
Cuello de botella y limitaciones: Las Entidades Territoriales Certificadas (ETC) tuvieron problemas para nombrar a los docentes, a pesar de haber recibido el visto bueno del Ministerio de Educación Nacional respecto a la viabilidad de la planta de docentes orientadores.
Restricciones:
Coordinación interinstitucional
Justificación del avance:
Justificación: Se avanzó en la implementación del plan de intervención coordinado por la Dirección de Fortalecimiento a la Gestión Territorial, mediante el suministro de soporte y capacitación en gestión administrativa a las Entidades Territoriales Certificadas en educación, priorizando aquellas con retrasos significativos en los nombramientos de los docentes orientadores, gestionados por el Ministerio de Educación Nacional. Adicionalmente, se continuó con la negociación de acuerdos de pago y la obtención de certificados de paz y salvo de algunas entidades ante la Fiduprevisora, con el fin de optimizar el progreso en los nombramientos correspondientes a la planta de docentes orientadores.</t>
  </si>
  <si>
    <t>03.03.2025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
DNP aprueba reporte cualitativo MARZO 03.03.2025</t>
  </si>
  <si>
    <t>Principales avances:
El Ministerio de Educación Nacional (MEN) mantuvo el apoyo a las entidades territoriales focalizadas, brindando acompañamiento y orientación en la designación de orientadores PDET.
Cuello de botella y limitaciones: Se identifica cierto grado de dificultad de la Entidades Territoriales Certificadas (ETC) para el nombramiento de los docentes orientadores pese al acompañamiento y concepto técnico de viabilidad de planta emitido por el Ministerio de Educación Nacional.
Restricciones:
Coordinación interinstitucional
Justificación del avance:
Se avanzó en la implementación del plan de intervención coordinado por la Dirección de Fortalecimiento a la Gestión Territorial, mediante el suministro de soporte y capacitación en gestión administrativa a las Entidades Territoriales Certificadas en educación, priorizando aquellas con retrasos significativos en los nombramientos de los docentes orientadores, gestionados por el Ministerio de Educación Nacional. Adicionalmente, se continuó con la negociación de acuerdos de pago y la obtención de certificados de paz y salvo de algunas entidades ante la Fiduprevisora, con el fin de optimizar el progreso en los nombramientos correspondientes a la planta de docentes orientadores.</t>
  </si>
  <si>
    <t>01.04.2025 OAPF:
 • Oportunidad: Se reportó dentro del plazo dado por la Circular 005-2025 para el reporte de marzo.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t>
  </si>
  <si>
    <t>Realización de Sesiones ordinarias y comisiones técnicas de la CONTCEPI</t>
  </si>
  <si>
    <t>(Número de sesiones ejecutadas/Número de sesiones planeadas)</t>
  </si>
  <si>
    <t xml:space="preserve">Actas y listados de asistencia a las sesiones </t>
  </si>
  <si>
    <t xml:space="preserve">Avance: Se avanza en la reglamentación de la Norma Sustantiva del SEIP. </t>
  </si>
  <si>
    <t>Avance: Se continúa en la concertación técnica de los artículos de reglamentación de la Norma SEIP, en el marco de la consulta previa durante la comisión técnica del 24 al 28 de febrero: en los siguiente temas: i)  pueblos Amazónicos, pueblos en contextos urbanos, pueblos de frontera, ii) 
Inspección y vigilancia de instituciones de educación indígena universitaria, monitoreo y control que realiza el MEN (se tratan pero no se establecern acuerdos ) y Criterios de Calidad, iii)  Ruta para la celebración del convenio para el estudio de</t>
  </si>
  <si>
    <t xml:space="preserve">Avance: Se continúa en la concertación técnica de los artículos de reglamentación de la Norma SEIP, en el marco de la consulta previa. Durante este mes se realiza una comisiones técnica de la CONTCEPI del 27 al 20 de marzo para tratar el  tema de relacionamiento laboral de los dinamizadores del SEIP, luego de tratar el tema se acuerda que se requiere más tiempo y se reprograma una nueva sección del 12 al 16 de mayo, a fin de lograr la reglamentación del regimen especial de los dinamizadores del SEIP. </t>
  </si>
  <si>
    <t>21.04.2025 OAPF: 
Oportunidad: El reporte se hizó unos días despúes de los plazos dispuestos por la Circular 005-2025 para el reporte de marzo. 
Consistencia: El reporte no guarda consistencia con los parametros de la Guía. Por favor ajustar
Completitud: Se explican los cuellos de botella y obstaculos 
Medios de verificación: No aplican</t>
  </si>
  <si>
    <t>4.1. De aquí a 2030, asegurar que todas las niñas y todos los niños terminen la enseñanza primaria y secundaria, que ha de ser gratuita, equitativa y de calidad y producir resultados de aprendizaje pertinentes y efectivos.</t>
  </si>
  <si>
    <t>A.45</t>
  </si>
  <si>
    <t>A.45 Porcentaje de provisión de vacantes definitivas ofertadas a través de concursos diseñados para territorios definidos en el respectivo plan</t>
  </si>
  <si>
    <t>Documento con el Reporte oficial de docentes y directivos activos del SINEB y los elegibles de los concursos de méritos.</t>
  </si>
  <si>
    <t>Ampliación de la oferta de prejardín y jardín, con énfasis en ruralidad y población vulnerable.</t>
  </si>
  <si>
    <t>A.38</t>
  </si>
  <si>
    <t>Porcentaje de niños y niñas en primera infancia que cuentan con atención integral en zonas rurales</t>
  </si>
  <si>
    <t>(Número de niños y niñas de 0 a 5 años de zonas rurales de todos los municipios con 6 o atenciones priorizadas cumplidas / Total de niños de 0 a 5 años de las zonas rurales de todos los municipios según proyección DANE)*100</t>
  </si>
  <si>
    <t>Reporte SSDIPI</t>
  </si>
  <si>
    <t>Avance: No Aplica reporte cualitativo para el mes de enero, corresponde a un indicador de origen PMI, con periodicidad trimestral y rezago de 60 dias. 
Cuellos de botella: No se identificaron cuellos de botella ni limitaciones en el periodo. 
Restricciones: No Aplica
Justificación: No Aplica</t>
  </si>
  <si>
    <t>Avance: No Aplica reporte cualitativo para el mes de febrero, corresponde a un indicador de origen PMI, con periodicidad trimestral y rezago de 60 dias. 
Cuellos de botella: Dificultad para el cálculo del avance cuantitativo del indicador, que requiere la información de las atenciones priorizadas en el marco de la atención integral, para lo cual el Ministerio de Salud, no reporta la información con oportunidad desde la vigencia 2024 mes de junio.
Restricciones: Coordinación interinstitucional
Justificación: No Aplica</t>
  </si>
  <si>
    <t>Avances: Estructuración del proceso de Convocatoria en el marco del Fondo 277 del 2019,  cuyo objeto es Convocatoria para diseñar e implementar un proceso de fortalecimiento de capacidades para docentes del ciclo 2 de educación inicial, orientado a mejorar el acceso y la permanencia educativa de niñas y niños en territorios rurales y dispersos. 
Cuellos de botella: No se identificaron cuellos de botella ni limitaciones en el periodo.
Restricciones: No Aplica
Justificación:  Este acompañamiento aportará a la adaptación estrategias educativas de acuerdo con las particularidades culturales y geográficas, promoverá prácticas de gestión institucional que integren la soberanía alimentaria y fortalecerá técnicamente a los equipos de las entidades territoriales certificadas en educación. Las Secretarias de Educación que se acompañaran mediante este proceso serán:
Grupo 1: Amazonas, Guainía, Guaviare, Putumayo, Vaupés, Caquetá, Florencia con 121 docentes y aproximadamente 960 niñas y niños.
Grupo 2: Arauca, Boyacá, Duitama, Zipaquirá, Meta, Vichada, Norte De Santander, Santander, Floridablanca, Antioquia con 127 docentes y aproximadamente 1523 niñas y niños 
Grupo 3: Tumaco, Cartago, Risaralda, Buga, Ibagué, Tolima, Popayán, Valle Del Cauca con 131 docentes y aproximadamente 1632 niñas y niños
Grupo 4: Ciénaga, Magangué, Montería, Valledupar, Córdoba, Cesar, Sucre, Riohacha con 114 docentes y aproximadamente 1368 niñas y niños.</t>
  </si>
  <si>
    <t>09.04.2025 OAPF:  
• Oportunidad: Cumple con el criterio de oportunidad, la dependencia reportó en las fechas establecidas en la circular No 005 del 05 de febrero del 2025.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cumple, se encuentra pendiente el respectivo soporte al ser un indicador trimestral, es importante recordar que el archivo de desagregaciones también es requerido para el reporte SIIPO 
NOTA: La validación final está sujeta a la aprobación y/o rechazo del reporte en SIIPO por parte del DNP, en caso de requerirlo se podrán solicitar ajustes</t>
  </si>
  <si>
    <t>A.38P</t>
  </si>
  <si>
    <t>Porcentaje de niños y niñas en primera infancia que cuentan con atención integral en zonas rurales en municipios PDET</t>
  </si>
  <si>
    <t>(Número de niños y niñas de 0 a 5 años  de zonas rurales de municipios PDET con 6 o más atenciones priorizadas cumplidas / Total de niños de 0 a 5 años de las zonas rurales de los municipios PDET según proyección DANE)*100</t>
  </si>
  <si>
    <t>D.277</t>
  </si>
  <si>
    <t>Porcentaje de niñas y niños en primera infancia que cuentan con atención integral en zonas rurales con acuerdos colectivos para la sustitución de cultivos de uso ilícito</t>
  </si>
  <si>
    <t>(Número de niños y niñas de 0 a 5 años  de zonas rurales con acuerdos colectivos para la sustitución de cultivos de uso ilícito, con 6 o más atenciones priorizadas cumplidas /  Total de niños de 0 a 5 años de las zonas rurales con acuerdos colectivos para la sustitución de cultivos de uso ilícito según proyección DANE) *100</t>
  </si>
  <si>
    <t>A.MT.3</t>
  </si>
  <si>
    <t>Cobertura universal de atención integral para niños y niñas en primera infancia en zonas rurales</t>
  </si>
  <si>
    <t>CUnzr= (Nair/Tnr)*100
Nair = Número de niños y niñas en primera infancia con educación inicial en el marco de la atención integral en zona rural
Tnr = Total de niños en primera infancia, en la zona rural del municipio según proyección DANE
CUnzr: Cobertura Universal niños y niñas en primera infancia en Zona Rural.</t>
  </si>
  <si>
    <t>Número de niñas y niños nuevos atendidos en el sistema educativo oficial en los grados de pre jardín, jardín y transición</t>
  </si>
  <si>
    <t>Sumatoria de niños y niñas nuevos matriculados en los grados del preescolar</t>
  </si>
  <si>
    <t>Avance: No Aplica reporte cualitativo para el mes de enero, corresponde a un indicador de origen institucional, con periodicidad trimestral. 
Cuellos de botella:  No se identifican cuellos de botella ni limitaciones en el período.
Restricciones: No Aplica
Justificación: No Aplica</t>
  </si>
  <si>
    <t>OAPF: 25.02.2025
No aplica reporte por peridicidad y rezago</t>
  </si>
  <si>
    <t>Avances: Se realizó acompañamiento de manera presencial y virtual por parte del equipo técnico de la Dirección de Primera Infancia (DPI) y seguimiento a las mesas de tránsito realizadas en los territorios.
Cuellos de botella: No se identificaron cuellos de botella ni limitaciones en el periodo.
Restricciones: No Aplica
Justificación: Se acompañaron de forma presencial a cinco (5) mesas de tránsito territorial en las siguientes ETC: Arauca, Bello, Malambo, Sincelejo y Sucre y de forma virtual se acompañaron las ETC de Cúcuta, Norte de Santander, Palmira y Jamundí. Así mismo seguimiento a 32 ETC las cuales convocaron y realizaron los espacios de las mesas de tránsito realizadas en los territorios, sin el acompañamiento del equipo técnico de la DPI.</t>
  </si>
  <si>
    <t>08.04.2025 OAPF:
 • Oportunidad: Se reportó dentro del plazo dado por la Circular 005-2025 para el reporte de marzo.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t>
  </si>
  <si>
    <t>Niñas y niños con educación inicial en el marco de la atención integral matriculados en los grados de prejardín, jardín y transición</t>
  </si>
  <si>
    <t>Sumatoria de niños y niñas de preescolar con educación inicial en el marco de la atención integral</t>
  </si>
  <si>
    <t xml:space="preserve">Avance: El Ministerio de Educación, avanzó en el seguimiento a las ETC en el proceso de adopción de la planta temporal de primera infancia viabilizada para 2025 y el acompañamiento en el proceso de vinculación de dicha planta, para la atención de las niñas y los niños en el ciclo2 de educación inicial.
Cuellos de botella: El reporte del avance cuantitativo para este indicador, requiere desarrollar procesos de consolidación, validación y aprobación de la información requerida para el cálculo, proceso que presenta 15 días de rezago, ocasionado por los períodos de vacancia institucional.
Restricciones: Normativas
Justificación: La Educación Inicial, se promueve en el marco de la atención integral a la primera infancia, buscando la universalización para las niñas y los niños, con la premisa de lograr una primera infancia feliz y protegida en condiciones de integralidad, para lo cual la planta temporal docente viabilizada cuenta con 5.560 cargos para el 2025 en los grados de preescolar, distribuidos en 92 Entidades Territoriales Certificadas, las cuales recibieron su concepto de viabilización de prórroga, modificación o creación de la planta temporal. Ahora bien, para el cierre de la vigencia 2024 se tiene el registro de 1.653 docentes de preescolar vinculados a la planta temporal
</t>
  </si>
  <si>
    <t xml:space="preserve"> 10.02.2025 OAPF:
 • Oportunidad: Se reportó dentro del plazo dado por la Circular 005-2025 para el reporte de noviembre.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en conjunto con el ICBF. Cumplió.
• Medios de verificación:  N.A avance cuantitativo dado el rezago.     
    NOTA: Cumple con validación preliminar de OAPF, se sugiere cargar este reporte en Sinergia 2.0 antes del 10 de febrero. La validación final depende del DNP.
10.02.2025 DNP aprueba</t>
  </si>
  <si>
    <t xml:space="preserve">Avance: El Ministerio de Educación Nacional, avanzó en la implementación de acciones para gestionar el acceso y permanencia para las niñas y los niños en el ciclo II de la educación inicial, mediante la entrega de dotación pedagógica.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Avanza el proceso de entrega de dotaciones pedagógicas en el marco de la estrategia de Fortalecimiento de ambientes pedagógicos incluyentes y diversos, con la puesta en marcha de la etapa de alistamiento, mediante el armado y embalaje de los kits de dotaciones de material pedagógico a entregar. Se espera a partir del mes de marzo, en la etapa de distribución y entrega de los kits de dotaciones, en las sedes educativas oficiales focalizadas en las 4 macro regiones.
</t>
  </si>
  <si>
    <t>07.03.2025 OAPF:
 • Oportunidad: Se reportó dentro del plazo dado por la Circular 005-2025 para el reporte de enero.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07.03.DNP aprueba reporte cualitativo</t>
  </si>
  <si>
    <t>Avance:  El Ministerio de Educación Nacional, avanzó en la implementación de las diferentes estrategias de formación, con el fin de fortalecer el talento humano de la educación inicial en el marco de la Atención integral a la primera infancia.
Cuellos de botella:  No se identifican cuellos de botella ni limitaciones en el período.
Restricciones: No Aplica
Justificación: Se encuentra en formulación la convocatoria para el proceso de formación continua dirigido a maestras y maestros de Educación Inicial-EI, cuyo objetivo es fortalecer sus capacidades de reflexión, transformación e innovación en la práctica pedagógica, promoviendo construcciones curriculares pertinentes en torno al juego, la música, las expresiones artísticas y la oralidad. Se espera impactar a 1650 maestras y maestros nuevos y sin proceso de cualificación reciente y dentro de los territorios de mayor vulnerabilidad del país, se trata de un curso de 96 horas modalidad mixta (presencia-virtual).   Este proceso formativo está orientado por los principios del Diseño Universal para el Aprendizaje-DUA, con un componente fuerte de vinculación de las familias como actores clave en el desarrollo y aprendizaje de niñas y niños y alineado con los fundamentos técnicos y normativos de la EI y la atención integral, asegurando su pertinencia y sostenibilidad en los diversos contextos educativos.</t>
  </si>
  <si>
    <t>07.04.2025 OAPF:
 • Oportunidad: Se reportó dentro del plazo dado por la Circular 005-2025 para el reporte de marzo. Cumplió.
• Consistencia: Se valida que la justificación amplía detalles de los avances en el indicador, de igual manera describe cualiitativamente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07.04.DNP aprueba reporte cualitativo</t>
  </si>
  <si>
    <t>Mejoramiento hacia la atención integral</t>
  </si>
  <si>
    <t>Porcentaje de niñas y niños en la oferta oficial de prejardín, jardín y transición, que acceden a dotaciones de aula y otros recursos pedagógicos que potencian su desarrollo y aprendizaje</t>
  </si>
  <si>
    <t>NND  = NNDOT / NN
Dónde:
NND = Porcentaje de niños y niñas en preescolar acceden a dotación para el fortaleciminento de ambientes pedagògicos.
NNDOT  = Niños y niñas en preescolar que acceden a dotación para el fortaleciminento de ambientes pedagògicos.
NN = Niños y niñas en preescolar oficial.</t>
  </si>
  <si>
    <t xml:space="preserve">    </t>
  </si>
  <si>
    <t>Avance: No Aplica reporte cualitativo para el mes de enero, corresponde a un indicador de origen institucional, con periodicidad trimestral.
Cuellos de botella:  No se identifican cuellos de botella ni limitaciones en el período.
Restricciones: No Aplica
Justificación: No Aplica</t>
  </si>
  <si>
    <t>Avance: No Aplica reporte cualitativo para el mes de febrero, corresponde a un indicador de origen institucional, con periodicidad trimestral.
Cuellos de botella:  No se identifican cuellos de botella ni limitaciones en el período.
Restricciones: No Aplica
Justificación: No Aplica</t>
  </si>
  <si>
    <t>Número de SE con acompañamiento para la implementación de procesos de gestión de la educación inicial con calidad en el marco de la atención integral</t>
  </si>
  <si>
    <t>Sumatoria de Secretarías de Educación con acompañamiento para la implementación de procesos de gestión de la educación inicial</t>
  </si>
  <si>
    <t>Reporte de avance del acompañamiento</t>
  </si>
  <si>
    <t>Avance: No Aplica reporte cualitativo para el mes de enero, corresponde a un indicador de origen institucional, con periodicidad semestral.
Cuellos de botella:  No se identifican cuellos de botella ni limitaciones en el período.
Restricciones: No Aplica
Justificación: No Aplica</t>
  </si>
  <si>
    <t>Avance: No Aplica reporte cualitativo para el mes de febrero, corresponde a un indicador de origen institucional, con periodicidad semestral.
Cuellos de botella:  No se identifican cuellos de botella ni limitaciones en el período.
Restricciones: No Aplica
Justificación: No Aplica</t>
  </si>
  <si>
    <t>Avance: No Aplica reporte cualitativo para el mes de marzo, corresponde a un indicador de origen institucional, con periodicidad semestral.
Cuellos de botella:  No se identifican cuellos de botella ni limitaciones en el período.
Restricciones: No Aplica
Justificación: No Aplica</t>
  </si>
  <si>
    <t>Docentes y directivos docentes de preescolar y agentes educativos en educación inicial formados para la generación de la vida y la paz.</t>
  </si>
  <si>
    <t>No. total de maestras y maestros vinculados a servicios de educación inicial, que ha participado de proceso de formación inicial, en servicio o avanzada / No. total de maestras y maestros vinculados a servicios de educación inicial x 100</t>
  </si>
  <si>
    <t>Niños y niñas de pre escolar cuyas familias se vincularon al procesos educativos de gestión escolar</t>
  </si>
  <si>
    <t>NND  = NNDOT / NN
Dónde:
NND = Porcentaje de niños y niñas en preescolar cuyas familias participan en la promoción del desarrollo y aprendizaje desde el disfrute de experiencias en el hogar o en la comunidad.
NNDOT  = Niños y niñas en preescolar cuyas familias participan en la promoción del desarrollo y aprendizaje desde el disfrute de experiencias en el hogar o en la comunidad.
NN = Niños y niñas en preescolar oficial.</t>
  </si>
  <si>
    <t>11.04.2025 OAPF:
 • Oportunidad: Se reportó dentro del plazo dado por la Circular 005-2025 para el reporte de marzo.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t>
  </si>
  <si>
    <t>Porcentaje de avance en el diseño e implementación del modelo de seguimiento longitudinal de la cohorte de niños y niñas</t>
  </si>
  <si>
    <t>Acciones realizadas para el diseño e implementación del modelo de seguimiento/Total de acciones definidas para el diseño e implementación del modelo de seguimiento</t>
  </si>
  <si>
    <t>Documento de diseño e implementación del modelo</t>
  </si>
  <si>
    <t>Avance: Durante el mes de Marzo de 2025 se llevó a cabo el proceso de selección del aliado que llevará a ejecución el pilotaje del Estudio Longitudinal del Desarrollo. 
Cuellos de botella:  No se identifican cuellos de botella ni limitaciones en el período.
Restricciones: No Aplica
Justificación:  Se selecciona a la Universidad Nacional pues tiene la experiencia en la construcción del Diseño así como en investigaciones longitudinales en el área de familia y seguimiento poblacional en salud. Se anexa como medio de verificación estudio previo y contrato publicado en SECOPII.</t>
  </si>
  <si>
    <t>Porcentaje de avance en el diseño e implementación de la medición de la calidad de la educación inicial</t>
  </si>
  <si>
    <t>Acciones realizadas para el diseño e implementación de la medición de la calidad/Total de acciones definidas para el diseño e implementación de la medición de la calidad</t>
  </si>
  <si>
    <t>Avance: Las actividades de Medición de la Calidad de la Educación Inicial en Colombia, grado transición, están siendo ejecutadas por el ICFES. 
Cuellos de botella:  No se identifican cuellos de botella ni limitaciones en el período.
Restricciones: No Aplica
Justificación: En la vuelta a campo para completar la muestra 2024 se ha construido el plan de acción, revisado la Base de Datos (parcial) de la experiencia 2024, se seleccionó el método de muestreo y se han adelantado los ajustes a varios productos( manuales, formatos, referentes conceptuales, videos de entrenamiento). Se anexa como medio de verificación Plan de Acción.</t>
  </si>
  <si>
    <t>Número de ETC acompañadas en el diseño y/o implementación de estrategias flexibles para la educación inicial en la ruralidad y otros contextos para el cierre de brechas</t>
  </si>
  <si>
    <t>Sumatoria de ETC con acompañamiento</t>
  </si>
  <si>
    <t>* Informes de avance del acompañamiento</t>
  </si>
  <si>
    <t>Avance:  Ejecución de las acciones propuestas para la implementación de los procesos desarrollados por las Universidades UPN y UNAD, asi como el proceso de Convocatoria 2025 en el marco del Fondo 277 del 2019.
Cuellos de botella:  No se identifican cuellos de botella ni limitaciones en el período.
Restricciones: No Aplica
Justificación:  Con el objetivo de acompañar la universalización de la educación inicial en el marco de la atención integral a través del fortalecimiento de estrategias de atención educativa en educación inicial con énfasis en la ruralidad y la ruralidad dispersa, se desarrollaron encuentros de trabajo con las secretarias de educación, contando con espacios virtuales y presenciales donde se abordaron aspectos relacionados con la implementación de la propuesta, presentación de los productos; así mismo se avanzó en el diseño y ajuste e implementación de los ciclos de formación.  Con la Universidad Pedagógica Nacional -UPN-, se avanzó en la formalización de una prórroga hasta el 24 de mayo de 2025. Respecto al proceso de Convocatoria en el marco del Fondo 277 del 2019, se focalizaron 41 Secretarias de Educación que se acompañaran mediante este proceso agrupadas en 4 macroregiones.</t>
  </si>
  <si>
    <t>Porcentaje de niñas y niños con discapacidad que transitan al sistema educativo formal</t>
  </si>
  <si>
    <t>Número de niños y niñas con discapacidad matriculados en el sistema educativo/Niños y niñas con discapacidad identificados como candidatos a transitar al sistema educativo</t>
  </si>
  <si>
    <t>Diseño e implementación del programa de formación con enfoque étnico diferencial Negro, Afrocolombiano, Raizal y Palenquero dirigido maestros, maestras, etnoeducadores, madres y padres comunitarios, sabedores y sabedoras que atienden a niños y niñas de primera infancia</t>
  </si>
  <si>
    <t>Sumatoria del avance de los pesos porcentuales de los hitos:
H1 2023 15% Documentación y recopilación de información secundaria
H2 2024 15% Diálogo con Comisión Pedagógica Nacional para definir la necesidad de formación específicas para sus ciclos 
H3 2024 10% Propuesta de contenidos para el programa de formación 
H4 2025 10% Validación de contenidos
H5 2025 15% Elaboración de documento con el diseño del programa
H6 2025 15% Convocatoria y recepción de inscripciones al proceso de formación
H7 2025 10% y 2026 10% Desarrollo del proceso de formación</t>
  </si>
  <si>
    <t>Documentos de los Hitos.</t>
  </si>
  <si>
    <t xml:space="preserve">Avance: El Ministerio de Educación avanzó en la planeación del programa de formación con enfoque étnico diferencial para la vigencia 2025, la ejecución continuará con el acompañamiento de la Fundación Mujer con valor.
Cuellos de botella: No se identificaron cuellos de botella ni limitaciones en el periodo.
Restricciones: No Aplica
Justificación: En cumplimiento de los hitos propuestos para desarrollar el programa de formación con enfoque étnico diferencial para las comunidades Negras y Afrocolombianas ubicadas en Valle del Cauca y Cauca, durante el mes de enero se realizó la programación presupuestal y el alistamiento de los documento precontractuales y la revisión de la focalización que continuará beneficiando entre otras, a las comunidades y sus consejos comunitarios ubicados en:  Buenaventura (Consejo de las Comunidades Negras del Río Naya), Timbiquí (Consejo Renacer Negro Timbiquí, Rio Saija Parte Alta y Parte Baja), Popayán (Consejo de Comunidades Negras Africa).
</t>
  </si>
  <si>
    <t>10.02.2025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
10.02.2025: DNP aprueba, se valida SI</t>
  </si>
  <si>
    <t xml:space="preserve">Avance: El Ministerio de Educación avanzó en los procesos contractuales para desarrollar el programa de formación con enfoque étnico diferencial para la vigencia 2025, la ejecución continuará con el acompañamiento de la Fundación Mujer con valor.
Cuellos de botella: No se identificaron cuellos de botella ni limitaciones en el periodo.
Restricciones: No Aplica
Justificación: En cumplimiento de los hitos propuestos para la vigencia 2025 (H4,H5,H6,H7), para desarrollar el programa de formación con enfoque étnico diferencial para las comunidades Negras y Afrocolombianas ubicadas en Valle del Cauca y Cauca, durante el mes de Febrero se avanzó con la construcción del anexo técnico y la proyección de la invitación a la Fundación Mujer con Valor para presentar la propuesta Técnica y Financiera.
</t>
  </si>
  <si>
    <t>07.03.2025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
10.03.2025: DNP aprueba, se valida SI</t>
  </si>
  <si>
    <t>Avance: El Ministerio de Educación avanzó en la elaboración de los documentos precontractuales para la contratación del programa de formación con enfoque étnico diferencial, el proceso continuará con el acompañamiento de la Fundación Mujer con Valor.
Cuellos de botella: No se identificaron cuellos de botella ni limitaciones en el periodo.
Restricciones: No Aplica
Justificación: En cumplimiento de los hitos propuestos para desarrollar el programa de formación con enfoque étnico diferencial para las comunidades Negras y Afrocolombianas ubicadas en Valle del Cauca y Cauca, durante el mes de marzo se avanzó en la elaboración del anexo técnico y al respecto la Fundación Mujer con Valor presentó la propuesta preliminar para la contratación.</t>
  </si>
  <si>
    <t>01.04.2025 OAPF:
 • Oportunidad: Se reportó dentro del plazo dado por la Circular 005-2025 para el reporte de marzo.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t>
  </si>
  <si>
    <t>1. Aumentar de manera sostenida el Índice Anual de Desempeño Institucional.</t>
  </si>
  <si>
    <t>Gestión de comunicaciones</t>
  </si>
  <si>
    <t>Nivel de percepción sobre la información divulgada en los canales de comunicación interna y externa del Ministerio</t>
  </si>
  <si>
    <t>Sumatoria de los promedios de los puntajes de los criterios de percepción  / Número de criterios de percepción
Criterios: Claridad, utilidad, oportunidad y confianbilidad</t>
  </si>
  <si>
    <t>Informe de encuestas de satisfacción</t>
  </si>
  <si>
    <t>Interacciones  de los usuarios con los contenidos divulgados a través de las redes sociales</t>
  </si>
  <si>
    <t>Flujo</t>
  </si>
  <si>
    <t>Sumatoria del número de interacciones de las publicaciones realizadas en las redes sociales del MEN.</t>
  </si>
  <si>
    <t>Numero</t>
  </si>
  <si>
    <t>Informe de interacciones en las redes sociales</t>
  </si>
  <si>
    <t xml:space="preserve">Avance cualitativo: El Ministerio de Educación Nacional registró entre enero y marzo de 2025 549.427 interacciones en las plataformas de redes sociales de la entidad: X, Facebook, Instagram, YouTube, Tik Tok y LinkedIn.
Cuellos de botella: No se identificaron cuellos.
Restricciones: N/A
Justificación:  Los mensajes institucionales del Ministerio de Educación Nacional en las redes sociales (X, Facebook, Instagram, YouTube, Tik Tok y LinkedIn) generan interacción con los diferentes grupos de interés y la ciudadanía en general a través de la publicación de contenidos sobre las políticas y resultados de su gestión.
Durante el primer trimestre de 2025, se recibieron un total de 549.427 interacciones en las diversas plataformas de redes sociales del Ministerio. Estas interacciones se distribuyen de la siguiente manera:
X: incluyeron retweets, comentarios, clics en enlaces, me gusta y respuestas.
Facebook e Instagram: abarca me gusta, comentarios, compartidos y guardados.
YouTube: se contabilizaron me gusta, no me gusta
LinkedIn: se registraron reacciones, comentarios y compartidos.
Tik Tok: me gusta y comentarios.
Se destaca que la red social de Facebook obtuvo el mayor número de interacciones, con un total de 109.483.
</t>
  </si>
  <si>
    <t>OAPF 11/04/2025
a) Completitud: El reporte se realiza cumpliendo con los criterios requeridos de avance, cuellos de botella restricciones y justificacion, aclarando el aporte de la acción a la estrategia.
b) Consistencia: El avance cuantitativo reportado del indicador es coherente con el reporte de avance cualitativo realizado, garantizando la consistencia
c) Oportunidad: El reporte se realizó dentro de las fechas, plazos (Circular N° 005 de 2025) y periodicidad establecida.
d) Medio de Verificación: Se verifica cargue de soporte medio de verificación del mes de marzo, el cual es coherente con lo programado en la formulación del PAI.</t>
  </si>
  <si>
    <t>Gestión jurídica</t>
  </si>
  <si>
    <t>10. Servicios de justicia centrados en las personas, comunidades y territorios</t>
  </si>
  <si>
    <t>e. Sistema Nacional de Defensa Jurídica del Estado</t>
  </si>
  <si>
    <t>Documentos y/o actos administrativos expedidos que orienten la defensa judicial</t>
  </si>
  <si>
    <t>Sumatoria de documentos y/o actos adminsitrativos  expedidos</t>
  </si>
  <si>
    <t>Cuatrimestral</t>
  </si>
  <si>
    <t xml:space="preserve">Documentos actos adminsitrativos </t>
  </si>
  <si>
    <t>OAPF 11/04/2025: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No se evidencia medio de verificación cargado en la carpeta correspondiente, sin embargo el periodo de reporte inicia al proximo mes</t>
  </si>
  <si>
    <t>Acciones realizadas para la prevención de la causación  de interes de mora y costas procesales</t>
  </si>
  <si>
    <t>Sumatoria de # de pagos por via adminsitrativa  + # de conciliaciones donde se pretenda reconocimiento  y pago de sanción moratoria + # de contratos de transacción suscritos</t>
  </si>
  <si>
    <t>Bases de datos de conciliaciones</t>
  </si>
  <si>
    <t xml:space="preserve"> Avance: El Ministerio de Educación y FOMAG gestionaron el pago efectivo de sanción moratoria a través de los pagos a traves de procesos ejecutivos  y conciliaciones, los cuales se tradujeron en (32), en igual maneran se  realizaron (185) pagos de sentencias ejecutoriadas  relacionados con el pago de sanción moratoria por el pago tardío de consignación de las cesantías en virtud de las disposiciones de la ley 50 de 1990 y ley 52 de 1975, se presentaron fórmulas de conciliación en escenarios extrajudiciales y judiciales  en  5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a lo anterior en caso de haberse iniciado las actuaciones judiciales se busca que no se continúen ocasionando costas procesales y agencias en derecho por la continuidad de pleitos en sede judicial.</t>
  </si>
  <si>
    <t>Avance: El Ministerio de Educación y FOMAG gestionaron el pago efectivo de sanción moratoria a través de los pagos a través de procesos ejecutivos y conciliaciones, los cuales se tradujeron en (08), en igual manera se realizaron (190) pagos de sentencias ejecutoriadas relacionados con el pago de sanción moratoria por el pago tardío de consignación de las cesantías en virtud de las disposiciones de la ley 50 de 1990 y ley 52 de 1975, se presentaron fórmulas de conciliación en escenarios extrajudiciales y judiciales en (4)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a lo anterior en caso de haberse iniciado las actuaciones judiciales se busca que no se continúen ocasionando costas procesales y agencias en derecho por la continuidad de pleitos en sede judicial.</t>
  </si>
  <si>
    <t>Recursos recaudados por gestión de cobro coactivo a favor del MEN y del FOMAG</t>
  </si>
  <si>
    <t>Sumatoria de los valores recaudados por cobro coactivo a favor del MEN y del FOMAG
Nota: La contabilización se realiza por pagos directos y/o titulo de depósito judicial en cuentas directas del MEN y la Fiduprevisora.</t>
  </si>
  <si>
    <t>Bases de datos de cobro coactivo</t>
  </si>
  <si>
    <t>Porcentaje de normatividad estrategica proyectada (Diagnostico de la política de análisis de impacto normativo)</t>
  </si>
  <si>
    <t>(Número documentos generados sobre la politica de AIN /Número de documentos proyectados sobre la politida de AIN ) * 100%</t>
  </si>
  <si>
    <t>Normativa Estrategica Gestionada</t>
  </si>
  <si>
    <t>Espacios de transferencia de conocimiento realizados</t>
  </si>
  <si>
    <t>Sumatoria de espacios de transferencia de conocimiento realizados</t>
  </si>
  <si>
    <t>Bimestral</t>
  </si>
  <si>
    <t>Actas de reunión , listas de asistencia y/o correos electronicos</t>
  </si>
  <si>
    <t>Avance:El Ministerio de Educación realizó una sesión de transferencia del conocimiento sobre normativa del sector educación.
Cuellos de botella:  No se identificaron cuellos de botella y limitaciones en el periodo.
Restricciones: No aplica.
Justificación: El día 28 de febrero de 2025, se llevó a cabo una sesión de transferencia de conocimiento en la Oficina Asesora Jurídica. Durante esta jornada, se socializaron y analizaron conceptos jurídicos relevantes que han sido emitidos y que se emitirán en el futuro dentro del sector educativo. Asimismo, se abordaron otros temas funcionales de interés para el grupo, con el objetivo de fortalecer el trabajo colaborativo, unificar criterios y mejorar la gestión jurídica en el ámbito educativo. La sesión permitió generar un espacio de diálogo y reflexión sobre aspectos clave para la toma de decisiones y la adecuada aplicación de la normatividad vigente.</t>
  </si>
  <si>
    <t>Planeación</t>
  </si>
  <si>
    <t>Porcentaje de pronunciamientos unificados de proyectos de obras por impuestos cargados en SUIFP Territorio</t>
  </si>
  <si>
    <t>pronunciamientos unificados proyectos obras por impuestos/  pronunciamientos de proyectos obras por impuestos cargados</t>
  </si>
  <si>
    <t>Matriz de seguimiento de proyectos de obras por impuestos</t>
  </si>
  <si>
    <t xml:space="preserve">Avance: Desde El Ministerio de Educación Nacional -MEN- se  emitieron 303 pronunciamientos técnicos  sobre los proyectos de obras por impuestos presentados para revisión los cuales fueron consolidados y cargados en la plataforma suifp territorio. 
Cuellos de botella: No se identificaron cuellos de botella.
Restricciones: N/A
Justificación: Para los meses de enero, febrero y marzo del 2025, el Ministerio de Educación Nacional  realizó la revisión de 303 proyectos de obras por impuestos  presentados por los formuladores a la entidad nacional para revisión, de esta forma  se  consolidaron  y cargaron en la plataforma suifp territorio los respectivos pronunciamientos técnicos los cuales corresponden a las siguientes tipologías: Infraestructura, dotación de mobiliario, dotación de menaje de cocina,  dotación tecnológica, dotación de elementos deportivos, dotación de elementos artísticos y dotación de material educativo,  en las siguientes etapas de desarrollo de los proyectos: 
- Etapa de estructuración: 249 pronunciamientos emitidos y cargados en la plataforma suifp  territorio.
- Etapa de ajustes a costos: 8 pronunciamientos emitidos y cargados en la plataforma suifp  territorio.
- Etapa de ajustes en ejecución: 46 pronunciamientos emitidos y cargados en la plataforma suifp  territorio.
</t>
  </si>
  <si>
    <t>OAPF 11/04/2025: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Verificación:Se evidencia medio de verificacón en la carpeta establecida</t>
  </si>
  <si>
    <t>4. Aumentar la eficiencia del modelo operativo con el ahorro de recursos y la disminución de reprocesos.</t>
  </si>
  <si>
    <t>Porcentaje de pronunciamientos del SGR cargados dentro de los términos establecidos</t>
  </si>
  <si>
    <t>Pronunciamientos de proyectos del SGR solicitados / Pronunciamientos de proyectos del SGR emitidos a tiempo</t>
  </si>
  <si>
    <t>Matriz de seguimiento de proyectos de regalías</t>
  </si>
  <si>
    <t xml:space="preserve">Avance: Desde El Ministerio de Educación Nacional -MEN- se  emitieron 29 pronunciamientos técnicos  sobre los proyectos a ser financiados con recursos del Sistema general de Regalía presentados por las entidades territoriales  para revisión, los cuales fueron consolidados y cargados en la plataforma suifp regalías. 
Cuellos de botella: No se identificaron cuellos de botella.
Restricciones: N/A
Justificación: Para el primer trimestre del 2025, el Ministerio de Educación Nacional  realizó la revisión de 29 proyectos  presentados por las entidades territoriales. 
De los 29 pronunciamientos que se emitieron tenemos lo siguiente:
- 24 Conceptos a tiempo que equivale al 83%
- 1 Concepto que se recibió el 21 de marzo equivalente al 3% 
- 4 Conceptos que se emitiron fuera de tiempo equivalente al 14%
</t>
  </si>
  <si>
    <t>4. Acceso, uso y aprovechamiento de datos para impulsar la transformación social</t>
  </si>
  <si>
    <t>d. Datos sectoriales para aumentar el aprovechamiento de datos en el país</t>
  </si>
  <si>
    <t>13. Fortalecimiento del ecosistema sectorial de datos en educación</t>
  </si>
  <si>
    <t>Publicación de los resultado de la operación estdistica de EPBM  a través de los mecanismos electrónicos establecidos para tal fin</t>
  </si>
  <si>
    <t>Publicación ejecutada/ Publicación programda *100</t>
  </si>
  <si>
    <t>Enlaces de publicación de la información estadística de la vigencia 2024</t>
  </si>
  <si>
    <t>Instrumentos de planeación estratégica sectoriales e institucionales formulados y publicados</t>
  </si>
  <si>
    <t>Número de instrumentos de planeación institucionales y sectoriales formulados y publicados</t>
  </si>
  <si>
    <t>Documentos formulados y publicados
* Plan Estratégico Institucional
* Plan de Acción Anual
* Plan de Participación Ciudadana y Rendición de Cuentas
* Informe de Audiencia de Rendición de Cuentas</t>
  </si>
  <si>
    <t>Gestión Disciplinaria</t>
  </si>
  <si>
    <t xml:space="preserve">Porcentaje de procesos finalizados o con decisiones de fondo </t>
  </si>
  <si>
    <t xml:space="preserve">Número  de procesos  finalizados o con decisiones de fondo / Número de procesos iniciados*100 (vigencias 2021, 2022, 2023 y 2024)
</t>
  </si>
  <si>
    <t>15.00</t>
  </si>
  <si>
    <t>24.00</t>
  </si>
  <si>
    <t>32.00</t>
  </si>
  <si>
    <t xml:space="preserve">Avance: El Ministerio de Educación Nacional, a través de la Oficina de Control Disciplinario Interno, durante el mes de Enero adelantó las accciones correspondientes gestionando y dando trámite respecto de 118 procesos disciplinarios priorizados,  los siguientes:
1.Año 2022. Proceso disciplinario - Auto de Archivo)(2)                         
2. Año 2023. Proceso disciplinario - Auto de Archivo)(2)
3. Año 2023. Proceso disciplinario - Cierre y traslado para alegatos precalificatorios - (Archivo  o Cargos) (1)
Cuellos de botella: Durante el mes de enero, se encuentra el indicador por debajo de la meta establecida, toda vez que se presentaron las siguientes situaciones a saber: 
1. La contratación de los profesionales por prestación de servicios (3), se autorizó para iniciar la segunda senana del mes, y tan solo contando con tal solo 9 días hábiles de ejecución. 
2. La oficina contaba con un solo profesional de planta para adelantar todas las actividades propias de la oficina. 
3. De los profesionales grado 20 nombrados par la Oficina en encargo (2), durante el mes de enero no han tomado posesión. 
4. La curva de Aprendizaje respecto de asignación de procesos,  requiere de tiempo para conocimiento de los mismos. 
Restricciones: N/A
Justificación:  Se gestionaron paraa proferir decisión de fondo o finalizaron, un total de cinco (5) procesos durante la vigencia reportada en ejecución del indicador durante el mes de enero.
</t>
  </si>
  <si>
    <t xml:space="preserve">OAPF 20/02/2025: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</si>
  <si>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Febrero adelantó las accciones correspondientes gestionando y dando trámite respecto de 118 procesos disciplinarios priorizados,  los siguientes:
1.Año 2022. Proceso disciplinario - Auto de Archivo)(1)                         
2. Año 2023. Proceso disciplinario - Cierre y traslado para alegatos precalificatorios - (Archivo  o Cargos) (1)
3. Año 2024. Proceso disciplinario - Auto Prórroga Investigación (5)
4. Año 2024. Proceso disciplinario - Auto Decide Nulidad (1)
5. Año 2025. Proceso disciplinario - Auto Investigación Disciplinaria (1)
Cuellos de botella: Durante el mes de febrero, se encuentra el indicador por debajo de la meta establecida, toda vez que se realiza la curva de Aprendizaje respecto de asignación de procesos a los profesionales de planta nuevos y, a los contratistas, requiere de tiempo y evaluación para conocimiento y toma de decisiones de fondo dentro de cada uno de los expedientes. 
Restricciones: N/A
Justificación:  Se gestionaron para proferir decisión de fondo o se finalizaron, un total de nueve (9) procesos durante la vigencia reportada en ejecución del indicador durante el mes de febrero.</t>
  </si>
  <si>
    <t xml:space="preserve">OAPF 11/03/2025: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</si>
  <si>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Febrero adelantó las accciones correspondientes gestionando y dando trámite respecto de 118 procesos disciplinarios priorizados,  los siguientes:
1.Año 2021. Proceso disciplinario - Auto de Archivo)(1)  
2.Año 2022. Proceso disciplinario - Auto de Archivo)(4)
3.Año 2023. Proceso disciplinario - Auto de Archivo)(1)
4.Año 2024. Proceso disciplinario - Auto de Archivo)(1)                           
5. Año 2022. Proceso disciplinario - Cierre y traslado para alegatos precalificatorios - (Archivo  o Cargos) (3)
6. Año 2023. Proceso disciplinario - Cierre y traslado para alegatos precalificatorios - (Archivo  o Cargos) (2)
7. Año 2024. Proceso disciplinario - Cierre y traslado para alegatos precalificatorios - (Archivo  o Cargos) (2)
Cuellos de botella: No se encuetran cuellos de botella de conformidad con las actividades rlacionadas con el indicador. 
Restricciones: N/A
Justificación:  Se gestionaron para proferir decisión de fondo o se finalizaron, un total de catorce (14) procesos durante la vigencia reportada en ejecución del indicador durante el mes de Marzo.</t>
  </si>
  <si>
    <t>Número de actividades realizadas para la prevención de conductas que conlleven a faltas disciplinarias</t>
  </si>
  <si>
    <t>Sumatoria de actividades de prevención realizadas</t>
  </si>
  <si>
    <t>0.00</t>
  </si>
  <si>
    <t>1.00</t>
  </si>
  <si>
    <t>2.00</t>
  </si>
  <si>
    <t>3. Reducir el impacto de los riesgos estratégicos, tácticos y operativos, identificados en cada modelo referencial.</t>
  </si>
  <si>
    <t>Evaluación y asuntos disciplinarios</t>
  </si>
  <si>
    <t>c. Calidad, efectividad, transparencia y coherencia de las normas</t>
  </si>
  <si>
    <t>Informes del Estado de la Gestión de los Riesgos presentados</t>
  </si>
  <si>
    <t xml:space="preserve">Número de Informes del Estado de la Gestión del Riesgo presentados </t>
  </si>
  <si>
    <t xml:space="preserve">OAPF 11/03/2025:
De acuerdo con la periodicidad definida, no aplica reporte de avance para este periodo, sin embargo se observa reporte por parte de la dependencia.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</si>
  <si>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 xml:space="preserve">OAPF 11/04/2025:
De acuerdo con la periodicidad definida, no aplica reporte de avance para este periodo, sin embargo se observa reporte por parte de la dependencia.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</si>
  <si>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Implementacion de estrategia de autocontrol</t>
  </si>
  <si>
    <t>Estrategia para fomentar la cultura de autocontrol implementada</t>
  </si>
  <si>
    <t>Porcentaje de auditorías realizadas</t>
  </si>
  <si>
    <t>Auditorías realizadas / auditorías programadas</t>
  </si>
  <si>
    <t>Gestión de alianzas</t>
  </si>
  <si>
    <t>Recursos de cooperación gestionados con el apoyo y acompañamiento de la OCAI</t>
  </si>
  <si>
    <t>Sumatoria de los recursos de cooperación gestionados
Nota: Comprende recursos de cooperación técnica y financiera</t>
  </si>
  <si>
    <t>Documento soporte cooperación  y/o matriz de relación de cooperación</t>
  </si>
  <si>
    <t>$ 20.000.000.000,00</t>
  </si>
  <si>
    <t>$ 30.000.000.000,00</t>
  </si>
  <si>
    <t>$ 35.000.000.000,00</t>
  </si>
  <si>
    <t xml:space="preserve">Avance: El Ministerio de Educación Nacional gestionó recursos por concepto de cooperación técnica, la suma de $1.570.919.063
Cuellos de botella/Restricciones: No se presentaron cuellos de botella, limitaciones o restricciones.
Justificación: Se realizó gestión y acompañamiento según el siguiente detalle:
-$ 844.000.000 Programa para el Fortalecimiento del Sistema de Capacitación de Docentes en la Educación de Paz- Okinawa-Japón
- $ 78.320.000 Cooperación Internacional Heartland Alliance International, contrato de consultoría que apoya al equipo de convalidaciones (Adriana Rocha) 
- $ 420.815.155 Apoyo y acompañamiento de UNICEF en la emergencia humanitaria en la zona de Catatumbo
- $ 227.783.908 Actividades de apoyo a la situación de emergencia humanitaria en la zona de  Catatumbo, relacionadas con el sector de educación desde el NRC-Consejo Noruego para Refugiados. </t>
  </si>
  <si>
    <r>
      <t xml:space="preserve">OAPF 10/04/2025:
</t>
    </r>
    <r>
      <rPr>
        <b/>
        <sz val="11"/>
        <color rgb="FFFF0000"/>
        <rFont val="Aptos Display"/>
        <family val="2"/>
        <scheme val="major"/>
      </rPr>
      <t xml:space="preserve">No se evidencia reporte de avance de la dependencia. Se recomienda generar reporte
</t>
    </r>
  </si>
  <si>
    <t>A.49P</t>
  </si>
  <si>
    <t>Sedes rurales construidas y/o mejoradas en municipios PDET</t>
  </si>
  <si>
    <t>Conteo semestral en la vigencia correspondiente del número de sedes intervenidas o beneficiadas en zona rural de municipios PDET
SrP =∑ S pit
Sr = sumatoria de sedes rurales del sector oficial en municipios PDET construidas y/o mejoradas para la prestación del servicio educativo.
S =   sedes rurales en municipios PDET construidas y/o mejoradas
p=   municipios PDET
i =   Número de sedes rurales en municipios PDET intervenidas desde 1 hasta n.
t =   Año de observación</t>
  </si>
  <si>
    <t>1. Base de datos con la relación de las sedes educativas entregadas.
2. Acta de entrega del mobiliario escolar en las sedes educativas</t>
  </si>
  <si>
    <t xml:space="preserve">Principales avances: En el primer trimestre de 2025 el Ministerio de Educación Nacional adelantó la contratación del equipo integral y multidisciplinario de profesionales que adelanta la estructuración, acompañamiento técnico y viabilización de proyectos de infraestructura y Mobiliario escolares adelantados en las zonas rurales del país. Se dio cierre al Banco de Proyectos de Obras por Impuestos 2025, en los cuales se vincularon 31 proyectos que van beneficiar a sedes rurales a través de mejoramientos en la infraestructura física y dotación de mobiliario escolar. 
Adicionalmente en el marco de la declaratoria del estado de conmoción interior en la región del Catatumbo, el MEN junto con el FFIE en los meses de febrero y marzo, han realizado visitas a 20 sedes educativas en los municipios que conforman la región. Estas sedes en su mayor parte rurales, de los cuales 4 de estos municipios son PEDT.  Las visitas de diagnóstico tienen como propósito adelantar Mejoramientos a las instalaciones físicas de las sedes priorizadas.
 Junto con esto, se inició con la priorización de mobiliario escolar para las sedes escolares de 12 municipios, de los cuales todos son 5 son PDET en donde se pueden llegar a beneficiar a un total de 118 sedes rurales con estos recursos exclusivos para este propósito, según lo dispuesto en el Decreto 0155 del 07 de febrero de 2025. 
Justificación del avance: Se avanzó con el mejoramiento de sedes rurales y la entrega de dotaciones escolares (mobiliarios y menaje) en sedes educativas rurales a nivel nacional, aumentando la cantidad ambientes educativos en zonas rurales y urbanas mejorados a nivel nacional, financiados por el MEN y ejecutados a través del Fondo de Financiamiento a la Infraestructura Educativa – FFIE ,el mecanismo de obras por impuestos y otras fuentes. 
Cuellos de Botella: No Presentan. 
</t>
  </si>
  <si>
    <t>A.49</t>
  </si>
  <si>
    <t>Sedes rurales construidas y/o mejoradas</t>
  </si>
  <si>
    <t>Conteo por anualidad en la vigencia correspondiente del número de sedes intervenidas o beneficiadas.
Sr =∑ S it
Sr = sumatoria de sedes rurales construidas y/o mejoradas del sector oficial para la prestación del servicio educativo.
S =   sedes rurales construidas y/o mejoradas
i =   Número de sedes rurales intervenidas desde 1 hasta n.
t =   Año de observación</t>
  </si>
  <si>
    <t xml:space="preserve">Principales avances: En el primer trimestre de 2025 el Ministerio de Educación Nacional adelantó la contratación del equipo integral y multidisciplinario de profesionales que adelanta la estructuración, acompañamiento técnico y viabilización de proyectos de infraestructura y Mobiliario escolares adelantados en las zonas rurales del país. Se inicio y dio cierre a la Focalización de las instituciones educativas con necesidades de dotación de mobiliario escolar, para el año 2025. 
Adicionalmente en el marco de la declaratoria del estado de conmoción interior en la región del Catatumbo, el MEN junto con el FFIE en los meses de febrero y marzo, han realizado visitas a 20 sedes educativas en los municipios que conforman la región. Estas sedes en su mayor parte rurales.  Las visitas de diagnóstico tienen como propósito adelantar Mejoramientos a las instalaciones físicas de las sedes priorizadas. Junto con esto, se inició con la priorización de mobiliario escolar para las sedes escolares de 12 municipios, en donde se pueden llegar a beneficiar a un total de 370 sedes rurales con estos recursos exclusivos para este propósito, según lo dispuesto en el Decreto 0155 del 07 de febrero de 2025. 
Justificación del avance: Se avanzó con el mejoramiento de sedes rurales y la entrega de dotaciones escolares (mobiliarios y menaje) en sedes educativas rurales a nivel nacional, aumentando la cantidad ambientes educativos en zonas rurales y urbanas mejorados a nivel nacional, financiados por el MEN y ejecutados a través del Fondo de Financiamiento a la Infraestructura Educativa – FFIE ,el mecanismo de obras por impuestos y otras fuentes. 
Cuellos de Botella: No Presentan. 
</t>
  </si>
  <si>
    <t>Ambientes educativos construidos o mejorados en educación preescolar, básica y media para la paz y la vida</t>
  </si>
  <si>
    <t>Sumatoria de ambientes educativos intervenidos con obras de construcción (ampliación, obra nueva, reforzamiento, reposición) y/o mejoramiento (mejoramientos de tipo: saneamiento básico, menores y/o complementarias, mantenimiento correctivo, emergencia o riesgo, mantenimiento preventivo) en infraestructura educativa.
Sumatoria mensual del total de ambientes educativos intervenidos a la fecha de corte
Ae=∑ N t
Ae = Sumatoria de ambientes educativos
N = Ambientes educativos
t = Mes de observación</t>
  </si>
  <si>
    <t>Base de datos con la relación de las obras entregadas por sede educativa, municipio y departamento
Formato desagregaciones</t>
  </si>
  <si>
    <t>Principales avances: En  el mes de el Ministerio de Educación Nacional se adelantó la contratación del equipo integral y multidisciplinario de profesionales que adelanta la estructuración, acompañamiento técnico y viabilización de proyectos de Infraestructura Educativa y/o Mejoramientos de las instituciones educativas Oficiales.
Se actualizó y puso en marcha los planes de trabajo de las diferentes estrategias de estructuración de alternativas que van a permitir la construcción o mejoramiento de ambientes educativos (Obras por Impuestos 
OXI, Planes de asistencia técnica, Aulas Modulares, Fondo de Financiamiento de la Infraestructura Educativa entre otros).
Justificación del avance: Se avanzó con obras de infraestructura en Sedes Educativas, interviniendo 205 ambientes educativos en zonas rurales y urbanas a nivel nacional, financiados a través del Fondo de Financiamiento a la Infraestructura Educativa – FFIE y el mecanismo de obras por impuestos.</t>
  </si>
  <si>
    <t>07.02.2025 OAPF:
 • Oportunidad: Se reportó dentro del plazo dado por la Circular 005-2025. Cumplió.
• Consistencia: Se valida que la justificación amplía detalles de los avances en el indicador, de igual manera describe cuantitativamente los avances obtenidos durante el periodo. 
• Completitud: Se valida que el reporte cumple  según la Guía de seguimiento al PAI. Tanto el avance como la justificación son claros. Cumplió.
• Medios de verificación:  N.A avance cuantitativo dado el rezago.     
NOTA: Se recomienda a la dependencia cargar en el aplicativo sinergia antes del 10 de febrero de 2025. La validación final depende el DNP.
DNP aprueba reporte cualitativo
DNP aprueba reporte cuantitatio 09.03.2024</t>
  </si>
  <si>
    <t>Principales avances: El Ministerio de Educación Nacional se adelantó la contratación del equipo integral y multidisciplinario de profesionales que adelanta la estructuración, acompañamiento técnico y viabilización de proyectos de Infraestructura Educativa y/o Mejoramientos de las instituciones educativas Oficiales.
Se actualizó y puso en marcha los planes de trabajo de las diferentes estrategias de estructuración de alternativas que van a permitir la construcción o mejoramiento de ambientes educativos (Obras por Impuestos OXI, Planes de asistencia técnica, Aulas Modulares, Fondo de Financiamiento de la Infraestructura Educativa entre otros).
Justificación del avance: Se avanzó con obras de infraestructura en Sedes Educativas, interviniendo 211 ambientes educativos en zonas rurales y urbanas a nivel nacional, financiados a través del Fondo de Financiamiento a la Infraestructura Educativa – FFIE y el mecanismo de obras por impuestos.</t>
  </si>
  <si>
    <t>DNP 10.03.2025 Rechazó reporte cualitativo
08.04.2025 OAPF:
 • Oportunidad: Se reportó dentro del plazo dado por la Circular 005-2025. Cumplió.
• Consistencia: Se valida que la justificación amplía detalles de los avances en el indicador, de igual manera describe cuantitativamente los avances obtenidos durante el periodo. 
• Completitud: Se valida que el reporte cumple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DNP aprueba reporte cualitativo</t>
  </si>
  <si>
    <t xml:space="preserve">
Principales avances: El Ministerio de Educación Nacional continuó el acompañamiento técnico a la estructuración de nuevos proyectos de mejoramientos u obra nueva en el marco del mecanismo de obras por impuestos 2025, adicionalmente se adelantó acompañamiento técnico a la ejecución de proyectos de la misma naturaleza Infraestructura Educativa y/o Mejoramientos de las instituciones educativas Oficiales.
Cuellos de Botella: No se presentaron. 
Restricciones: No aplica
Justificación del avance: Se avanzó con obras de infraestructura en Sedes Educativas, aumentando la cantidad ambientes educativos en zonas rurales y urbanas mejorados a nivel nacional financiados por el MEN y ejecutados a través del Fondo de Financiamiento a la Infraestructura Educativa – FFIE y el mecanismo de obras por impuestos.</t>
  </si>
  <si>
    <t>08.04.2025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2.0 antes del 10 de abril de 2025. La validación final depende el DNP.</t>
  </si>
  <si>
    <t>Ambientes pedagógicos con dotación para infraestructura escolar</t>
  </si>
  <si>
    <t>Sumatoria mensual del total de ambientes pedagógicos dotados a la fecha de corte.
Ap=∑ N t
Ap = Sumatoria de ambientes pedagógicos
N = Ambientes pedagógicos
t = Mes de observación</t>
  </si>
  <si>
    <t>Base de datos con la relación de las entregas por sede educativa, municipio y departamento
Formato desagregaciones</t>
  </si>
  <si>
    <t xml:space="preserve">Principales avances: En el mes de enero de 2025 el Ministerio de Educación Nacional adelantó la contratación del equipo integral y multidisciplinario de profesionales que adelanta la estructuración, acompañamiento técnico y viabilización de proyectos de Mobiliario escolar, menajes de cocina - comedor y/o elementos para residencias escolares establecidos en el manual de dotaciones escolares, en el marco del mecanismo de Obras por Impuestos.
Se inicio con la Focalización de las instituciones educativas con necesidades de dotación de mobiliario escolar.    
Justificación del avance: Se avanzó con entrega de dotaciones escolares (mobilarios y menaje) en sedes educativas a nivel nacional, interviniendo zonas rurales y zonas urbanas, gestionando a través de los equipos de trabajo encargado de adelantar seguimiento a los proyectos vinculados al mecanismo de Obras por Impuestos del Ministerio de Educación Nacional, los recursos humanos y financieros necesarios, para ejecutar y entregar los proyectos en la vigencia 2025.
</t>
  </si>
  <si>
    <t xml:space="preserve">Principales avances:
Se avanzó con entrega de dotaciones escolares (mobiliarios y menaje) en sedes educativas a nivel nacional, interviniendo zonas rurales y zonas urbanas. Se continuo con la Focalización de las instituciones educativas con necesidades de dotación de mobiliario escolar.
Cuellos de botella: No aplica
Restricciones: No aplica
Justificación del avance:
Se avanzó con entrega de dotaciones escolares (mobiliarios y menaje) en sedes educativas a nivel nacional, interviniendo zonas rurales y zonas urbanas, gestionando a través de los equipos de trabajo encargado de adelantar seguimiento a los proyectos vinculados al mecanismo de Obras por Impuestos del Ministerio de Educación Nacional, los recursos humanos y financieros necesarios, para ejecutar y entregar los proyectos en la vigencia 2025.
</t>
  </si>
  <si>
    <t>07.03.2025 OAPF:
 • Oportunidad: Se reportó dentro del plazo dado por la Circular 005-2025. Cumplió.
• Consistencia: Se valida que la justificación amplía detalles de los avances en el indicador, de igual manera describe cuantitativamente los avances obtenidos durante el periodo. 
• Completitud: Se valida que el reporte cumple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DNP aprueba reporte cualitativo</t>
  </si>
  <si>
    <t>Principales avances:
El Ministerio de Educación Nacional avanzó con entrega de dotaciones escolares (mobiliarios y menaje) en sedes educativas a nivel nacional, interviniendo zonas rurales y zonas urbanas. 
Restricciones: No aplica
Cuellos de botella: No aplica
Justificación del avance:
Se avanzó con entrega de dotaciones escolares (mobiliarios y menaje) en sedes educativas a nivel nacional, interviniendo zonas rurales y zonas urbanas entregados mediante proyectos vinculados al mecanismo de Obras por Impuestos del Ministerio de Educación Nacional para el presente mes. Se terminó con la focalización de las instituciones educativas con necesidades de dotación de mobiliario escolar para la presente vigencia, las cuales serán provistas mediante órdenes de compra.</t>
  </si>
  <si>
    <t>Sedes educativas en residencias escolares con obras de infrestructura construida, mejorada y/o con dotación de mobiliario</t>
  </si>
  <si>
    <t>Conteo trimestral en la vigencia correspondiente del número de sedes en residencias escolares con obras de infrestructura construida, mejorada y/o con dotación de mobiliario
Sr =∑ S
Sr = Sumatoria de sedes construidas, mejoradas y/o dotadas en residencias escolares
S =   Sedes en residencias escolares con obras de infrestructura construida, mejorada y/o con dotación de mobiliario</t>
  </si>
  <si>
    <t>Base de datos con la relación de las entregas por sede educativa, municipio y Departamento</t>
  </si>
  <si>
    <t xml:space="preserve">En el mes de enero a través de los ejecutores de los proyectos priorizados por el Ministerio de Educación Nacional, se adelantaron 5 mejoramientos a la infraestructura educativa de Residencias Escolares, de las cuales 4 de ellas son rurales, beneficiando a un total de 325 estudiantes ubicados en estas zonas. Así mismo adelantó 1 intervención en Residencia Escolar en zona urbana en el departamento del Vaupés, beneficiando a 514 estudiantes. </t>
  </si>
  <si>
    <t xml:space="preserve">24.04.2025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t>
  </si>
  <si>
    <t xml:space="preserve">En el mes de febrero a través de los ejecutores de los proyectos priorizados por el Ministerio de Educación Nacional, se adelantaron 5 mejoramientos a la infraestructura educativa de Residencias Escolares, de las cuales 4 de ellas son rurales, beneficiando a un total de 216 estudiantes ubicados en estas zonas ( Guaviare y Vaupés). Así mismo adelantó 1 intervención en Residencia Escolar en zona urbana en el departamento del Putumayo, beneficiando a 640 estudiantes. </t>
  </si>
  <si>
    <t>1. Educación superior en  tu territorio - Colegio Univesidad</t>
  </si>
  <si>
    <t>100 nuevas sedes, multicampus o complejos de instituciones de educación superior públicas viabilizadas o con apoyo financiero</t>
  </si>
  <si>
    <t>Número de sedes nuevas, multicampus o complejos de instituciones de educación superior públicas viabilizadas o con apoyo financiero</t>
  </si>
  <si>
    <t>Informe consolidado de avance de las nuevas sedes, multicampus o complejos de instituciones de educación superior públicas viabilizadas o con apoyo financiero</t>
  </si>
  <si>
    <t>Al cierre de Enero 2025, se cuenta con 83 proyectos territoriales con ampliación de oferta recibidos en el banco de proyectos, que cuentan con 101 tipos de intervención, que se encuentran priorizados los cuales están distribuidos por vigencias y operador de la siguiente manera:
A) Priorizados a través de esquemas de gerencia y/o asistencia técnica Findeter: 37 proyectos territoriales (con 44 tipos de intervención), distribuidas así: 25 proyectos (con 30 intervenciones) por valor de $375 MM con recursos de la vigencia 2023 y 12 proyectos (con 14 intervenciones) de la vigencia 2024 por $233 MM.
B) Transferencias con recursos de la vigencia 2023: 4 proyectos por valor de $139 MM, y 10 proyectos para transferencia de la vigencia 2024 por valor de $343 MM y con recursos de transferencias de 2023 y 2024 se financio un proyecto mas por valor de $55MM.
C) Se cuenta con 6 proyectos priorizados con otras fuentes de financiación.
D) 6 intervenciones en proceso de des priorización por análisis de inviabilidad técnica y/o de pertinencia (* Alerta puede variar meta)
E) Dos (2) proyecto priorizado con el Fondo de Financiamiento de Infraestructura Educativa en la estrategia Colegio - Universidad y modulares
F) *Dentro de los 83 proyectos de ampliación de oferta territorial que tienen 101 tipos de intervención se incluyen 20 proyectos identificados para viabilidad y estructuración en la vigencia 2025.</t>
  </si>
  <si>
    <t>Al cierre de Febrero 2025, se cuenta con 83 proyectos territoriales con ampliación de oferta recibidos en el banco de proyectos, que cuentan con 101 tipos de intervención, que se encuentran priorizados los cuales están distribuidos por vigencias y operador de la siguiente manera:
A) Priorizados a través de esquemas de gerencia y/o asistencia técnica Findeter: 37 proyectos territoriales (con 43 tipos de intervención), distribuidas así: 25 proyectos (con 30 intervenciones) por valor de $372 MM con recursos de la vigencia 2023 y 12 proyectos (con 13 intervenciones) de la vigencia 2024 por $228 MM.
B) Transferencias con recursos de la vigencia 2023: 4 proyectos por valor de $139 MM, y 10 proyectos para transferencia de la vigencia 2024 por valor de $343 MM y con recursos de transferencias de 2023 y 2024 se financio un proyecto mas por valor de $55MM.
C) Se cuenta con 6 proyectos priorizados con otras fuentes de financiación.
D) 9 intervenciones en proceso de des priorización por análisis de inviabilidad técnica y/o de pertinencia (* Alerta puede variar meta)
E) Dos (2) proyecto priorizado con el Fondo de Financiamiento de Infraestructura Educativa en la estrategia Colegio - Universidad y modulares
F) *Dentro de los 83 proyectos de ampliación de oferta territorial que tienen 101 tipos de intervención se incluyen 20 proyectos identificados para viabilidad y estructuración en la vigencia 2025.
G) Con recursos de la Dirección de Fomento se realizó la entrega de tres proyectos de educación superior en Cartagena por valor de $8.567 millones, en Buenaventura por valor de $3.000 millones y en Suarez-Cauca (Campus San Miguel) por $52 mil millones.</t>
  </si>
  <si>
    <t>Al cierre de marzo 2025, se cuenta con 82 proyectos territoriales con ampliación de oferta recibidos en el banco de proyectos, que cuentan con 101 tipos de intervención, que se encuentran priorizados los cuales están distribuidos por vigencias y operador de la siguiente manera:
A) Priorizados a través de esquemas de gerencia y/o asistencia técnica Findeter: 33 proyectos territoriales (con 39 tipos de intervención), distribuidas así: 25 proyectos (con 29 intervenciones) por valor de $335 MM con recursos de la vigencia 2023 y 9 proyectos (con 10 intervenciones) de la vigencia 2024 por $130 MM.
B) Transferencias con recursos de la vigencia 2023: 3 proyectos por valor de $126 MM, y 9 proyectos para transferencia de la vigencia 2024 por valor de $253 MM y con recursos de transferencias de 2023 y 2024 se financio 1 proyecto más por valor de $55MM.
C) Se cuenta con 5 proyectos priorizados con otras fuentes de financiación.
D) 15 intervenciones en proceso de des priorización por análisis de inviabilidad técnica y/o de pertinencia (* Alerta puede variar meta)
E) Dos (2) proyecto priorizado con el Fondo de Financiamiento de Infraestructura Educativa en la estrategia Colegio - Universidad y modulares
F) *Dentro de los 83 proyectos de ampliación de oferta territorial que tienen 101 tipos de intervención se incluyen 19 proyectos identificados para viabilidad y estructuración en la vigencia 2025.
G) Con recursos nación se realizó la entrega de dos proyectos correspondiente a recursos de transferencia, Universidad Pedagógica Nacional – 2023 por valor de $13 mil millones y  Universidad Industrial de Santander – 2024 por valor de $51 mil millones. 
Adicionalmente, con recursos de la Dirección de Fomento se realizó la entrega de siete proyectos  de educación superior, así: Cartagena por valor de $8 mil millones, en Buenaventura por valor de $3 mil millones, Suarez-Cauca (Campus San Miguel) por $52 mil millones, Ciénaga por valor de $6 mil millones, Mocoa por valor de 2 mil millones, Yopal por valor de $15 mil millones y Popayán por valor de $4 mil millones.
Nota: Es pertinente aclarar frente al reporte del mes de febrero una vez validad la información hubo un ajuste aritmético frente al reporte, si bien se mantienen dentro del reporte las 101 iniciativas están corresponden en realidad a 82 proyectos territoriales.</t>
  </si>
  <si>
    <t>Establecimientos educativos con centros de interés en ciencia, tecnología e innovación</t>
  </si>
  <si>
    <t>Número de establecimientos educativos con centros de interés en ciencia y tecnología e innovación</t>
  </si>
  <si>
    <t>Informe final</t>
  </si>
  <si>
    <t xml:space="preserve">(# Componentes implementados / #Componentes programados)*100
Nota:  Componentes propuestos:
Componente 1: Infraestructura bajo Inteligencia Artificial.
Componente 2: ChatBot
Componente 3: Catálogo Centros de Interés.
La transformación consiste en el diseño, desarrollo, implementación y puesta en marcha de cada componente.
</t>
  </si>
  <si>
    <t>Transformación digital del Observatorio de Innovación Educativa</t>
  </si>
  <si>
    <t xml:space="preserve">(# actualizaciones realizadas/ # total de actualizaciones y modificaciones a realizar*100
Nota:  Las actualizaciones se pueden medir por los cambios quese van a realizar a la pagina del Observatorio.
1. En el diseño de la pagina WEB.
2. Si se cambia la versión de drupal
3. inclusión y modificaciòn de nuevas visualizaciones.
4. Manera de publicar los resultados de los proyectos de la oficina de Innovación
</t>
  </si>
  <si>
    <t xml:space="preserve">Proyectos educativos que fortalecen las habilidades del siglo XXI en la comunidad educativa </t>
  </si>
  <si>
    <t xml:space="preserve">Número de estudiantes y docentes beneficiados de proyectos educativos </t>
  </si>
  <si>
    <t>Gestión de Servicios TIC</t>
  </si>
  <si>
    <t>d. Gobierno digital para la gente</t>
  </si>
  <si>
    <t>Eficiencia en las acciones de gobierno y transformación digital</t>
  </si>
  <si>
    <t>(Cantidad de acciones de transformación digital ejecutadas  /Total de acciones planeadas) *100</t>
  </si>
  <si>
    <t>Se evidencia con el informe de avance de las acciones de gobierno y transformación digital trimestral</t>
  </si>
  <si>
    <t>Avance:Durante el primer trimestre se logró un avance significativo en la formulación del Plan Estratégico de Tecnologías de la Información. Las actividades desarrolladas incluyeron la identificación de las líneas del Plan Nacional de Desarrollo relacionadas con el sector educativo, así como su correspondiente alineación con los Objetivos Estratégicos Institucionales. Adicionalmente, se realizó la alineación de los Objetivos Estratégicos de Tecnologías de la Información con los Objetivos Estratégicos Institucionales, lo que permitió garantizar la coherencia en la planificación estratégica.
Se identificaron diversas iniciativas de tecnologías de la información, haciendo especial énfasis en aquellas vinculadas a la Transformación Digital. Estas iniciativas fueron descritas a un nivel general y posteriormente incorporadas en el Plan Estratégico de Tecnologías de la Información. Finalmente, dicho plan fue publicado en el enlace de transparencia del portal institucional, asegurando su difusión y acceso público.
Cuellos de botella: Ninguno.
Restricciones: Ninguna.
Justificación: El Ministerio de Educación Nacional logró en el primer trimestre definir las principales iniciativas de transformación digital, resultado de un proceso de alineación estratégica tanto con el Plan Nacional de Desarrollo como con los objetivos institucionales y de tecnologías de la información. Este avance permite establecer una hoja de ruta clara para la implementación de acciones tecnológicas que contribuyan al fortalecimiento del sector educativo mediante procesos innovadores y eficientes.</t>
  </si>
  <si>
    <t>Eficiencia en la gestión de conectividad escolar</t>
  </si>
  <si>
    <t>(Cantidad de secretarias con proyectos viabilizados / Total de Secretarias de Educación Certificadas ) *100</t>
  </si>
  <si>
    <t>Informe de avance de proyectos viabilizados de acuerdo con la gestión para la conectividad escolar</t>
  </si>
  <si>
    <t>Avance: Desde el Ministerio de Educación Nacional en el marco de la gestión institucional y acompañamiento a las Secretarías de Educación Certificadas (SEC) se brindó asistencia técnica para la formulación de proyectos que permitan la contratación del servicio de conectividad escolar. Al cierre del periodo en seguimiento, se han emitido los conceptos técnicos correspondientes, de los cuales veintisiete (27) SEC cuentan con proyectos viabilizados.
Cuellos de botella: - Ninguno a la fecha.
Restricciones: - Dado que la Asistencia Técnica a las SEC no se limita únicamente a los proyectos de conectividad, por el cierre del banco de proyectos de Obras por Impuestos los esfuerzos del equipo de trabajo se enfocaron en la evaluación de los proyectos de dotación TIC de dicho mecanismo.
Justificación: Con corte al periodo en seguimiento se recibieron 59 proyectos de conectividad de escolar de 52 SEC, de los proyectos recibidos se revisó y emitió concepto técnico para 38 de ellos que corresponden a 35 SEC. De los conceptos técnicos emitidos, 29 de ellos obtuvieron concepto favorable de viabilización, 8 recibieron observaciones de carácter técnico y 1 proyecto fue cancelado por la misma Entidad. Para las SEC que no cuentan con proyecto viabilizado, se enfocaran los esfuerzos de la Asistencia Técnica para aquellas que no han presentado proyecto, 21 SEC cuentan con proyecto presentado y en proceso de revisión por el MEN y 1 SEC se encuentran en proceso de ajuste luego de cancelar. Para el siguiente periodo se continuará con la Asistencia Técnica, en la cual se reforzarán los temas de mayor complejidad para las SEC (Estudio de Mercado, Duplicidad de proyectos de gobierno en las sedes y aspectos contractuales técnicos).</t>
  </si>
  <si>
    <t>Índice del Monitoreo del Rendimiento de Aplicaciones</t>
  </si>
  <si>
    <t>(Número de aplicaciones monitoreadas a través de APM /Total de aplicaciones priorizadas para monitorear a través de APM) *100</t>
  </si>
  <si>
    <t>Informe de avance en la implementación de la herramienta de monitoreo de aplicaciones</t>
  </si>
  <si>
    <t>Indice de satisfacción del usuario</t>
  </si>
  <si>
    <t>(Sumatoria de la calificación satisfactoria del servicio por parte de los usuarios atendidos en el periodo /Total de usuarios que responden la encuesta en el periodo) *100
Nota: en el numerador se contabilizan las respuestas Muy Satisfecho y Satisfecho.</t>
  </si>
  <si>
    <t>Informe de Encuesta Trimestral de Medición de la Satisfacción del Servicio</t>
  </si>
  <si>
    <t xml:space="preserve">Avance: Desde el Ministerio de Educación Nacional se da continuidad a las actividades de seguimiento a los niveles de satisfacción de los usuarios de servicios, documentando las recomendaciones para la mejora continua para garantizar la correcta atención a las solicitudes de los usuarios que hacen uso de los servicios de información y tecnológicos de la entidad. 
Cuellos de botella: No se presentan dificultades dentro del periodo reportado. 
Restricciones: Durante el período evaluado, la entidad experimentó un cambio en el operador de la mesa de servicio. No obstante, este ajuste no tuvo un impacto negativo en el indicador de satisfacción del usuario, lo que permite concluir que la curva de aprendizaje del nuevo operador no afectó al usuario final. 
Justificación: El Ministerio de Educación Nacional hace seguimiento trimestral   a los niveles de satisfacción de los usuarios en cuanto a la atención de las solicitudes hechas a través de los diferentes canales de atención. En los informes se registran los resultados de las encuestas que son enviadas a los usuarios cada vez que su petición es atendida y evidencian las posibles acciones de mejora; Los datos para este trimestre muestran una alta satisfacción general con el servicio, lo que indica un desempeño exitoso en la atención de tickets.  </t>
  </si>
  <si>
    <t>Contratación</t>
  </si>
  <si>
    <t>Nivel de contratación del Plan Anual de Aquisiciones</t>
  </si>
  <si>
    <t>Número de Items del Plan Anual de Adquisiciones contratados / Número de Items del Plan Anual de Adquisiciones programados</t>
  </si>
  <si>
    <t>Informe trimestral del Plan Anual de Aquisiciones</t>
  </si>
  <si>
    <t>15.04.2025 OAPF: 
Oportunidad: El reporte no se hizó unos días después de los plazos dispuestos por la Circular 005-2025 para el reporte de marzo.</t>
  </si>
  <si>
    <t>Avance de ejecución del Plan Anual de Aquisiciones</t>
  </si>
  <si>
    <t>Valor contratado del Plan Anual de Adquisiciones / Valor total del Plan Anual de Adquisiciones</t>
  </si>
  <si>
    <t>Informe de la ejecución trimestral del Plan Anual de Aquisiciones</t>
  </si>
  <si>
    <t xml:space="preserve">15.04.2025 OAPF: </t>
  </si>
  <si>
    <t>Gestión de procesos y mejora</t>
  </si>
  <si>
    <t>C. Expansión de capacidades: más y mejores oportunidades de la población para lograr sus proyectos de vida</t>
  </si>
  <si>
    <t>d. Modernización y transformación del empleo público</t>
  </si>
  <si>
    <t>Avance en la creación de la dependencia de articulación y ejecución de la política de etnoeducación</t>
  </si>
  <si>
    <t>Porcentaje de avance del plan de trabajo</t>
  </si>
  <si>
    <t xml:space="preserve">Informe de las acciones ejecutadas en relación al plan de trabajo </t>
  </si>
  <si>
    <t xml:space="preserve">Avance:  Desde el Ministerio de Educación Nacional se inició con un plan de trabajo de acuerdo con la metodología propuesta por el Departamento Administrativo de la Función Pública         
Cuellos de botella: No se identificaron cuellos de botella.
Restricciones: No aplica.
Justificación: Se cumplieron las actividades previstas: Reuniones necesarias con delegados, recolección de información que sirve de insumo para el diagnóstico y la elaboración de documentos técnicos a presentar al Departamento Administrativo de Presidencia DAPRE. De igual forma se realizó una primera versión de la herramienta para levantar el diagnóstico y caracterización.                                 </t>
  </si>
  <si>
    <t>OAPF 11/04/2025: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Verificación:No se evidencia medio de verificacón en la carpeta establecida</t>
  </si>
  <si>
    <t>Entidades públicas territoriales y nacionales fortalecidas</t>
  </si>
  <si>
    <t>Índice de fortalecimiento institucional y sectorial</t>
  </si>
  <si>
    <t>(Resultados obtenidos en la acción “Implementación de proyecto de evolución cultural l”*30%) + (Resultados obtenidos en la acción “Generar, apropiar y transferir el conocimiento institucional y sectorial”*30%) + (Resultados obtenidos en la acción “Movilizar y monitorear el desempeño institucional y sectorial”*40%)*100%</t>
  </si>
  <si>
    <t>Informe técnico fortalecimiento institucional y sectorial</t>
  </si>
  <si>
    <t xml:space="preserve">Avance: Desde el Ministerio de Educación de educación nacional se inició con la Implementación del proyecto de evolución cultural: Se completaron todas las etapas de implementación planificadas, cumpliendo con los plazos establecidos. Generación, apropiación y transferencia del conocimiento institucional y sectorial: Se realizaron todas las actividades de capacitación, transferencia de conocimiento y creación de documentos institucionales. Movilización y monitoreo del desempeño institucional y sectorial: Se ejecutaron todas las acciones de movilización y seguimiento del desempeño de acuerdo con los objetivos del trimestre.
Cuellos de Botella y Restricciones: Coordinación interna: En algunas ocasiones, las interdependencias entre las distintas áreas retrasaron el inicio de algunas actividades, aunque esto no impactó el avance global.
Justificación: El cumplimiento total de las actividades del trimestre se debe a la adecuada planificación y asignación de recursos, así como al compromiso de los equipos responsables de cada acción. A pesar de las pequeñas restricciones mencionadas, la gestión eficiente de los tiempos y la adaptación a las circunstancias permitieron alcanzar el 100% del avance proyectado para el periodo.
</t>
  </si>
  <si>
    <t>Gestión administrativa</t>
  </si>
  <si>
    <t>Cumplimiento de los criterios de sostenibilidad ambiental en los contratos (priorizados) con responsabilidad ambiental</t>
  </si>
  <si>
    <t>(Número de contratos con responsabilidad ambiental que cumplen los criterios de sostenibilidad ambiental / Número total de contratos con responsabilidad ambiental) * 100</t>
  </si>
  <si>
    <t>Informe de seguimiento de los contratos con responsabilidad ambiental.</t>
  </si>
  <si>
    <t>Avance: El Ministerio de Educación Nacional, realizó durante el primer trimestre la revisión del cumplimiento de los criterios de sostenibilidad ambiental de los servicios contratados que se encuentran priorizados en la vigencia 2025.
Cuello de Botella: Una vez se culmina el trimestre, se inicia con la gestión de solicitud de los soportes documentales que evidencien cada uno de los criterios ambientales establecidos para los contratos priorizados, los cuales son requeridos a cada uno de los supervisores o apoyos a la supervisión, donde estos a su vez lo solicitan a los respectivos contratistas. 
Restricciones: El Ministerio ha priorizado para la aplicación de cláusulas ambientales durante la vigencia 2025, catorce (14) tipos de bienes y servicios, de los cuales se les realizó seguimiento a nueve (9) de ellos, ya que, los siguientes no han iniciado o se encuentran en proceso de adjudicación:
1. Tóner y papelería
2. Residuos peligrosos
3. Apoyo al plan de bienestar (Compensar)
4. Servicio de área protegida
5. Fumigación 
Justificación: El Ministerio de Educación Nacional, identificó y priorizó en el primer trimestre de la vigencia, catorce (14) tipos bienes y servicios adquiridos externamente para ser incluidos en el marco de las Compras Públicas Sostenibles con el Medio Ambiente. Por tanto, se realiza el seguimiento a los siguientes:
1. Mantenimiento del edificio
2. Mantenimiento de ascensores
3. Mantenimiento de plantas eléctricas
4. Mantenimiento aires acondicionados
5. Servicios de aseo y cafetería
6. Mantenimiento de vehículos
7. Recolección y tratamiento de residuos aprovechables
8. Operador Logístico
9. Adecuación aire acondicionado datacenter
Finalmente, como resultado del seguimiento se evidencia que los nueve tipos de bienes y servicios adquiridos durante el primer trimestre cumplen con sus obligaciones ambientales, por tanto, el resultado del indicador corresponde a 100%.</t>
  </si>
  <si>
    <t xml:space="preserve">Programa de cambio climático ejecutado </t>
  </si>
  <si>
    <t>(Número de actividades ejecutadas del programa de cambio climático / Número de actividades programadas del programa de cambio climático) * 100</t>
  </si>
  <si>
    <t xml:space="preserve">Informe de seguimiento del programa de cambio climático </t>
  </si>
  <si>
    <t>Avance: El Ministerio de Educación Nacional, realizó la formulación y ejecución de las actividades establecidas para el primer trimestre del Programa de Cambio Climático 2025 de la entidad. 
Cuello de Botella: No se presentan en el trimestre cuellos de botella para el cumplimiento del programa y del indicador.
Restricciones: No se evidencian durante el trimestre restricciones para ejecutar el programa de cambio climático en la entidad.
Justificación: El Ministerio de Educación Nacional, durante el primer trimestre de la vigencia 2025 logró la ejecución de las 12 actividades del Programa de Cambio Climático establecidas para el periodo, lo que conlleva a un avance en la vigencia del 18,3%. A continuación, se relacionan las actividades implementadas en el periodo:
Reporte del mantenimiento y  consumo de combustibles de los vehículos de la entidad (mensual).
Reporte del mantenimiento y consumo de refrigerantes de los aires acondicionados del MEN (trimestral).
Reporte del consumo de energía eléctrica de la entidad (mensual).
Formulación y seguimiento al plan de acción 2030 para la reducción y/o compensación de la huella de carbono del Ministerio de Educación Nacional (trimestral).
Realización de acciones que fomenten la Movilidad Sostenible en los colaboradores del Ministerio de Educación Nacional (trimestral).
Reporte de viajes aéreos realizados por el MEN (Trimestral).
Reporte de compensación de las aerolíneas de los viajes aéreos realizado por el MEN (Anual).
Aplicación y  seguimiento al cumplimiento  de las Compras Públicas Sostenibles en la entidad (Trimestral).</t>
  </si>
  <si>
    <t>(Número de conceptos de austeridad que cumplen la meta definida para la vigencia  / Número de conceptos de austeridad establecidos para la vigencia) * 100</t>
  </si>
  <si>
    <t>Informe de cumplimiento de los conceptos establecidos en el plan de austeridad</t>
  </si>
  <si>
    <t>Avance: El Ministerio de Educación Nacional, durante el primer trimestre realizó la formulación, aprobación y primer seguimiento al cumplimiento del Plan de Austeridad del Gasto 2025 de la entidad. 
Cuello de Botella: El Plan de Austeridad del Gasto de 2025 de la entidad, contempla nueve (9) conceptos de gasto, de los cuales para el procesamiento y obtención de los datos del indicador de "Horas Extras", la dependencia encargada debe esperar una vez finalizado cada mes, el reporte de horas extras de todos los funcionarios de la entidad, proceso que se realiza en los primeros 8 días hábiles del mes.
Restricciones: No se presentan restricciones en la medición del indicador.
Justificación: El Ministerio de Educación Nacional, en cumplimiento con lo requerido en el Decreto 199 de 2024, registró los datos en la herramienta de cálculo diseñada por la entidad para realizar la medición de los indicadores y seguimiento al cumplimiento de las metas de cada uno de los siguientes 9 conceptos de gasto en el primer trimestre:
1. Viáticos
2. Tiquetes
3. Horas extras
4. Contratos de prestación de servicios
5. Consumo de combustible
6. Consumo de papel
7. Consumo de agua 
8. Consumo de energía
9. Gestión de residuos aprovechables 
Por tanto, de acuerdo con los resultados obtenidos al medir los indicadores  para cada concepto de gasto establecidos en el plan de austeridad, se evidencia el cumplimiento de 8 de ellos, lo que equivale a un 88,8% en el indicador, siendo el concepto de “Contratos de prestación de servicios” el que presenta un aumento e incumplimiento de su meta, debido a que su medición paso de cantidad de contratos a valor en pesos comparado con la vigencia anterior, y adicionalmente, los contratos suscritos en 2025 tienen como fecha de finalización el 31 de diciembre de este mismo año, mientras que en 2024 los contratos firmados durante el primer trimestre tenían, en su mayoría, una vigencia hasta el 30 de agosto.</t>
  </si>
  <si>
    <t>Gestión financiera</t>
  </si>
  <si>
    <t>Porcentaje de recaudo del aporte 1% para las Escuelas Industriales e Institutos Técnicos</t>
  </si>
  <si>
    <t>(Valor del recaudo mensual/Valor de la proyección mensual de recaudo)*100</t>
  </si>
  <si>
    <t xml:space="preserve">Identificación mensual de ingresos </t>
  </si>
  <si>
    <t>Durante el primer trimestre el Ministerio de Educación alcanzó un recaudo del aporte 1% para las Escuelas Industriales e Institutos Técnicos por valor de $112.665.111.525,97 correspondiente a un 22,60 %,  cumpliendo con la meta de recaudo para el trimestre establecida en un 19,54%, se continua con el plan de trabajo establecido para la vigencia 2025 correspondiente a las acciones del proceso de fiscalización. Lo anterior con el fin establecer la ruta que permita cumplir con las metas establecidas para el Grupo.</t>
  </si>
  <si>
    <t>a. Lucha contra la corrupción en las entidades públicas nacionales y territoriales</t>
  </si>
  <si>
    <t>Seguimiento a la ejecución presupuestal del PAA</t>
  </si>
  <si>
    <t>(Número de seguimientos realizados/Número seguimientos programados)*100</t>
  </si>
  <si>
    <t>Informe de seguimiento</t>
  </si>
  <si>
    <t>Durante el primer trimestre el Ministerio de Educación realizó dos (2) seguimientos a la ejecución presupuestal del PAA con las diferentes dependencias y se fijaron los compromisos correspondientes para llevarse a cabo la ejecución de los recursos de forma eficiente y eficaz.</t>
  </si>
  <si>
    <t>Porcentaje de remisiones a la DIAN -  Ley 1697 de 2013</t>
  </si>
  <si>
    <t>(Entidades remitidas a la DIAN /Total Entidades que realizaron transferencias)*100</t>
  </si>
  <si>
    <t>Reporte de información remitidos a la Dian</t>
  </si>
  <si>
    <t>Gestión Documental</t>
  </si>
  <si>
    <t>Porcentaje de avance en la organización técnica de documentos</t>
  </si>
  <si>
    <t xml:space="preserve">Número de documentos organizados  / Total de documentos </t>
  </si>
  <si>
    <t xml:space="preserve">Informe de documentos organizados </t>
  </si>
  <si>
    <t>OAPF 10/04/2025:
De acuerdo con la periodicidad definida, no aplica reporte de avance para este periodo.</t>
  </si>
  <si>
    <t>Porcentaje de avance en la digitalización técnica de documentos</t>
  </si>
  <si>
    <t xml:space="preserve">Número de documentos digitalizados  / Total de documentos </t>
  </si>
  <si>
    <t>Informe de documentos digitalizados</t>
  </si>
  <si>
    <t>Porcentaje de avance en la implementación de las mejoras solicitadas (SGDEA)</t>
  </si>
  <si>
    <t>Número de actividades desarrolladas / Número de actividades solicitadas para solución tecnológica (SGDEA) 
SGDEA: Sistema de Gestión de Documentos Electrónicos de Archivo</t>
  </si>
  <si>
    <t xml:space="preserve">Porcentaje de avance en el análisis, diseño e implementación de la solución tecnológica del trámite de notificaciones </t>
  </si>
  <si>
    <t>Número de actividades ejecutadas / Número de actividades planeadas interoperando con el diseño de la solución tecnológica (SGDEA) 
SGDEA: Sistema de Gestión de Documentos Electrónicos de Archivo</t>
  </si>
  <si>
    <t xml:space="preserve">Número total de licencias adquiridas para la automatización de procesos </t>
  </si>
  <si>
    <t>Número de licencias adquiridas</t>
  </si>
  <si>
    <t>Servicio al ciudadano</t>
  </si>
  <si>
    <t>Porcentaje de asistencias técnicas a las Secretarías de Educación Certificadas con aplicativo SAC, Modelo Integrado de Planeación y Gestión - Servicio al Ciudadano</t>
  </si>
  <si>
    <t>Número de asistencias técnicas realizadas en las Secretarías de Educación  / Total asistencias técnicas programadas
Nota: Se programa 1 (una) asistencia técnica por Secretaría de Educación Certificada con el Aplicativo SAC (87 SEC)</t>
  </si>
  <si>
    <t>Para el mes de Enero no se proyecto inicio de asistencias tecnicas para el 2025, ya que de acuerdo con el cronograma se iniciará esta actividad a partir del mes de marzo del 2025</t>
  </si>
  <si>
    <t>Para el mes de febrero no se proyecto inicio de asistencias tecnicas para el 2025, ya que de acuerdo con el cronograma se iniciará esta actividad a partir del mes de marzo del 2025</t>
  </si>
  <si>
    <t xml:space="preserve">Avance: El Ministerio de Educación Nacional adelanto las siguientes acciones:
* Se realizaron 12 asistencias tecnicas en las Secretarìas de Educaciòn,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12 asistencias técnicas a las SE certificadas, de acuerdo al cronograma todas fueron presencial:
1. Secretaría de Educación de Neiva: 12 de marzo
2. Secretaría de Educación de Huila: 13 de marzo
3. Secretaría de Educación de Floridablanca: 17 marzo
4. Secretaría de Educación de Bucaramanga: 18 de marzo
5. Secretaría de Educación de Piedecuesta: 19 de marzo
6. Secretaría de Educación de Girón: 19 y 20 de marzo
7. Secretaría de Educación de Putumayo: 19 y 21 de marzo
8. Secretaría de Educación de Girardot: 24, 25 y 26 de marzo
9. Secretaría de Educación de Boyacá: 25 y 26 de marzo
10. Secretaría de Educación de Duitama: 27 y 28 de marzo
11. Secretaría de Educación de Tolima: 26 y 27 de marzo
12. Secretaría de Educación de Ibagué: 27 y 28 de marzo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
</t>
  </si>
  <si>
    <t>Porcentaje de avance en la organización tecnica de los documentos del PAE</t>
  </si>
  <si>
    <t>Informe de documentos organizados e inventario documental PAE</t>
  </si>
  <si>
    <t>Gestión del talento humano</t>
  </si>
  <si>
    <t>f. Eficiencia institucional para el cumplimiento de los acuerdos realizados con las comunidades</t>
  </si>
  <si>
    <t>Cobertura de las acciones de sensibilización y prevención de violencia organizacional</t>
  </si>
  <si>
    <t>Número de asistentes a las actividades / Número promedio de personas que trabajan en el MEN *100</t>
  </si>
  <si>
    <t>Matriz de actividades y asistentes</t>
  </si>
  <si>
    <t>Cobertura de la atención psicosocial en el MEN</t>
  </si>
  <si>
    <t>Número de trabajadores casos blancos atendidos/ # de casos blancos detectados * 100</t>
  </si>
  <si>
    <t>Matriz de atenciones psicosociales</t>
  </si>
  <si>
    <t>Cobertura de la intervención a grupos focales del MEN</t>
  </si>
  <si>
    <t>Número de grupos internos intervenidos / # Grupos en el MEN * 100</t>
  </si>
  <si>
    <t>Despacho Ministro (a)</t>
  </si>
  <si>
    <t>Porcentaje de avance en el diseño e implementación de una política pública de educación inicial, básica y media para el pueblo Rrom en sus usos y costumbres</t>
  </si>
  <si>
    <t>Actas de concertación con el pueblo Rrom</t>
  </si>
  <si>
    <t>Modelos educativos propios construidos, actualizados, socializados e implementados, concertados en el marco de la MRA</t>
  </si>
  <si>
    <t>Sumatoria de modelos educativos propios, proyectos Educativos Comunitarios o como los denomine cada pueblo indígena que son actualizados, construidos, socializados e implementados, concertados con la MRA</t>
  </si>
  <si>
    <t>Paz, justicia e instituciones sólidas</t>
  </si>
  <si>
    <t>Porcentaje de avance en la implementación del capítulo amazónico de la norma SEIP en concertación con la MRA</t>
  </si>
  <si>
    <t>Actas sesiones Comisión Nacional de Trabajo y Concertación de la Educación para Pueblos Indígenas - CONTCEPI y actas sesiones Mesa Regional Amazónica - MRA</t>
  </si>
  <si>
    <t>Pricipales Avances:
El Ministerio de Educación Nacional recibió (el día 21) el concepto técnico previo emitido por el Departamento Administrativo de la Función Pública parte del proceso de expedición del Decreto del SEIP y preparó los documentos para continuar el trámite ante el Ministerio de Hacienda.
Cuellos de botella o limitaciones:
Dificultades en el trámite de expedición de la norma sustantiva del del Sistema Educativo Indígena Propio - SEIP, han impedido su socialización en los pueblos indígenas con el capítulo amazónico incluido (hito 2).
Restricciones:
Administrativas. 
Justificación:
El Ministerio de Educación Nacional recibió del Departamento Administrativo de la Función Pública el concepto técnico previo favorable, sobre lo de su competencia en la norma sustantiva del Sistema Educativo Indígena Propio - SEIP, y preparó la documentación para dar continuidad el trámite ante el Ministerio de Hacienda y Crédito Público a fin de avanzar hacia la expedición de esta norma (hito 3).</t>
  </si>
  <si>
    <t xml:space="preserve">Principales avances:
El Ministerio de Educación Nacional, en el proceso de expedición de la norma del Sistema Educativo Indígena Propio- SEIP solicitó el concepto previo al Ministerio de Hacienda. En el proceso de reglamentación, realizó la comisión técnica de la Comisión Nacional de Trabajo y Concertación de la Política Educativa para los Pueblos Indígenas- CONTCEPI, para abordar temas de los pueblos indígenas en contextos especiales.
Cuellos de botella o limitaciones:
Dificultades en el trámite de expedición de la norma sustantiva del del Sistema Educativo Indígena Propio - SEIP, con el capítulo amazónico incluido (hito 3).
Restricciones:
Concertaciones o consulta previa
Justificación:
El Ministerio de Educación Nacional, en el proceso de expedición de la norma del Sistema Educativo Indígena Propio- SEIP, solicitó concepto previo en materia fiscal y presupuestal al Ministerio de Hacienda (día 3). En el proceso de reglamentación del SEIP, realizó la comisión técnica de la Comisión Nacional de Trabajo y Concertación de la Política Educativa para los Pueblos Indígenas- CONTCEPI, del 24 al 28, para  reglamentar temas de los pueblos indígenas en contextos especiales: amazónicos, en frontera y en contextos urbanos, estos últimos no lograron acuerdos internos y solicitaron otro espacio de trabajo para concretar y presentar sus propuestas; se dialogó sobre inspección y vigilancia en las instituciones de educación universitaria indígena, sobre el monitoreo y control  que realiza el MEN a las entidades territoriales, y sobre la propuesta de ruta para la celebración del contrato para el estudio de costos integrales del SEIP en la vigencia 2025. 
</t>
  </si>
  <si>
    <t>06.03.2025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
10.03.2025: DNP aprueba, se valida SI</t>
  </si>
  <si>
    <t xml:space="preserve">Principales avances:
El Ministerio de Educación Nacional, en el proceso de expedición de la norma del Sistema Educativo Indígena Propio- SEIP recibió respuesta del Ministerio de Hacienda en que se abstiene de emitir concepto sobre la norma del SEIP. En el proceso de reglamentación, realizó la comisión técnica de la Comisión Nacional de Trabajo y Concertación de la Política Educativa para los Pueblos Indígenas- CONTCEPI (17 al 20), para abordar temas del régimen laboral de los dinamizadores del SEIP.
Cuellos de botella o limitaciones:
Dificultades en el trámite de expedición de la norma sustantiva del del Sistema Educativo Indígena Propio - SEIP, con el capítulo amazónico incluido (hito 3).
Restricciones:
Concertaciones o consulta previa
Justificación:
El Ministerio de Educación Nacional, en el proceso de expedición de la norma del Sistema Educativo Indígena Propio- SEIP, recibió el día 25 respuesta del Ministerio de Hacienda en que se abstiene de emitir concepto sobre la norma del SEIP por limitaciones técnicas y legales que argumenta en su comunicado. En el proceso de reglamentación del SEIP, realizó la comisión técnica de la Comisión Nacional de Trabajo y Concertación de la Política Educativa para los Pueblos Indígenas- CONTCEPI, del 17 al 20, para reglamentar temas relacionados con el régimen laboral de los dinamizadores del SEIP. 
</t>
  </si>
  <si>
    <t>Porcentaje de avance en la expedición, socialización e implementación de la norma que establece el Sistema de Educación Indígena Propio –SEIP  con las garantías técnicas, operativas y financieras</t>
  </si>
  <si>
    <t>Actas de jornadas de concertación Comisión Nacional de Trabajo y Concertación de la Educación para Pueblos Indígenas -CONTCEPI y Mesa Permanente de Concertación -MPC y actas o listados de asistencia de actividades de socialización e implementación de la norma Sistema Educativo Indígena Propio-SEIP</t>
  </si>
  <si>
    <t xml:space="preserve">Pr incipales avances: 
El Ministerio de Educación Nacional recibió (el día 21) el concepto técnico previo emitido por el Departamento Administrativo de la Función Pública y procedió dar continuidad al trámite; realizó reuniones de análisis.
Cuellos de botella o limitaciones:
Dificultades en el trámite de expedición de la norma sustantiva del SEIP.
Restricciones:
Administrativos
Justificación:
El Ministerio de Educación Nacional recibió de parte del Departamento Administrativo de la Función Pública el concepto técnico previo favorable, sobre lo de su competencia en la norma sustantiva del Sistema Educativo Indígena Propio (SEIP), y preparó la documentación para continuar el trámite ante el Ministerio de Hacienda y Crédito Público; asimismo, realizó reuniones entre dependencias sobre la reglamentación de lo relacionado con la educación universitaria indígena propia, y elaboró la metodología para la siguiente comisión técnica en la ruta de concertación del articulado reglamentario. reglamentario.
</t>
  </si>
  <si>
    <t xml:space="preserve">Principales avances:
El Ministerio de Educación Nacional, en el proceso de expedición de la norma del Sistema Educativo Indígena Propio- SEIP solicitó el concepto previo al Ministerio de Hacienda (día 3). En el proceso de reglamentación, realizó la comisión técnica de la Comisión Nacional de Trabajo y Concertación de la Política Educativa para los Pueblos Indígenas- CONTCEPI, para abordar temas de los pueblos indígenas en contextos especiales, asimismo realizó reuniones preparatorias institucionales.
Cuellos de botella o limitaciones:
Dificultades en el trámite de expedición de la norma sustantiva del del Sistema Educativo Indígena Propio - SEIP.
Restricciones:
Concertaciones o consulta previa
Justificación:
El Ministerio de Educación Nacional, en el proceso de expedición de la norma del Sistema Educativo Indígena Propio- SEIP, solicitó concepto previo en materia fiscal y presupuestal al Ministerio de Hacienda (día 3). En el proceso de reglamentación del SEIP, realizó la comisión técnica de la Comisión Nacional de Trabajo y Concertación de la Política Educativa para los Pueblos Indígenas- CONTCEPI, del 24 al 28, para los temas reglamentarios de los pueblos indígenas en contextos especiales: amazónicos, en frontera y en contextos urbanos, estos últimos no lograron acuerdos internos y solicitaron otro espacio de trabajo para concretar y presentar sus propuestas; se dialogó sobre inspección y vigilancia en las instituciones de educación universitaria indígena, sobre el monitoreo y control que realiza el MEN a las entidades territoriales, y sobre la propuesta de ruta para la celebración del contrato para el estudio de costos integrales del SEIP en la vigencia 2025. 
</t>
  </si>
  <si>
    <t xml:space="preserve">Principales avances:
El Ministerio de Educación Nacional, en el proceso de expedición de la norma del Sistema Educativo Indígena Propio- SEIP recibió respuesta del Ministerio de Hacienda en que se abstiene de emitir concepto sobre la norma del SEIP. En el proceso de reglamentación, realizó la comisión técnica de la Comisión Nacional de Trabajo y Concertación de la Política Educativa para los Pueblos Indígenas- CONTCEPI (17 al 20), para abordar temas del régimen laboral de los dinamizadores del SEIP, a nivel interno realizó reuniones preparatorias.
Cuellos de botella o limitaciones:
Dificultades en el trámite de expedición de la norma sustantiva del del Sistema Educativo Indígena Propio - SEIP.
Restricciones:
Concertaciones o consulta previa
Justificación:
El Ministerio de Educación Nacional, en el proceso de expedición de la norma del Sistema Educativo Indígena Propio- SEIP, recibió el día 25 respuesta del Ministerio de Hacienda en que se abstiene de emitir concepto sobre la norma del SEIP por limitaciones técnicas y legales que argumenta en su comunicado. En el proceso de reglamentación del SEIP, realizó la comisión técnica de la Comisión Nacional de Trabajo y Concertación de la Política Educativa para los Pueblos Indígenas- CONTCEPI, del 17 al 20, para reglamentar temas relacionados con el régimen laboral de los dinamizadores del SEIP, en la que se contó con la participación del Departamento Administrativo de la Función Pública. 
</t>
  </si>
  <si>
    <t>Porcentaje de avance del diseño, concertación e implementación de los programas de formación político organizativo y pedagogías propias</t>
  </si>
  <si>
    <t>Actas de concertación Comisión Nacional de Trabajo y Concertación de la Educación para los Pueblos Indígenas CONTCEPI</t>
  </si>
  <si>
    <t xml:space="preserve">Principales avances:
No se tienen principales avances en el período a reportar. 
Cuellos de botella o limitaciones:
Dado que el indicador establece el diseño y concertación de los programas, hay dificultad en iniciar porque la instancia de concertación de la política educativa de los pueblos indígenas priorizó en su agenda la concertación de reglamentación de la norma sustantiva del Sistema Educativo Indígena Propio -SEIP.
Restricciones:
Concertaciones o consulta previa
Justificación:
No se tiene avances en la concertación de los programas de formación político, organizativo y pedagogías propias dado que la Comisión Nacional de Trabajo y Concertación de la Política Educativa para los Pueblos Indígenas- CONTCEPI, centró la concertación en la reglamentación de la norma sustantiva del SEIP, protocolizada en septiembre de 2024. El Ministerio de Educación Nacional realizó reuniones preparatorias y elaboró la metodología para la siguiente comisión técnica en la ruta de concertación del articulado reglamentario.
</t>
  </si>
  <si>
    <t xml:space="preserve">Principales avances:
No se tienen principales avances en el período a reportar.
Cuellos de botella o limitaciones:
Restricciones:
Concertaciones o consulta previa
Justificación:
No se tiene avances en la concertación de los programas de formación político, organizativo y pedagogías propias dado que la Comisión Nacional de Trabajo y Concertación de la Política Educativa para los Pueblos Indígenas- CONTCEPI, centró la concertación en la reglamentación de la norma sustantiva del SEIP, protocolizada en septiembre de 2024. El Ministerio de Educación Nacional realizó realizó una comisión técnica de la Comisión Nacional de Trabajo y Concertación de la Política Educativa para los Pueblos Indígenas- CONTCEPI, en la que se abordó temas reglamentarios y otros de interés de las partes en la concertación.
</t>
  </si>
  <si>
    <t xml:space="preserve">Principales avances:
No se tienen principales avances en el período a reportar.
Cuellos de botella o limitaciones:
No se avanzó en el diseño, concertación e implementación de los programas de formación político organizativo y pedagogías propias. El Ministerio de Educación Nacional realizó una comisión técnica de la Comisión Nacional de Trabajo y Concertación de la Política Educativa para los Pueblos Indígenas- CONTCEPI, en la que se abordó temas reglamentarios en la concertación.
Restricciones:
Concertaciones o consulta previa
Justificación:
No se tiene avances en la concertación de los programas de formación político, organizativo y pedagogías propias, dado que la Comisión Nacional de Trabajo y Concertación de la Política Educativa para los Pueblos Indígenas- CONTCEPI centró la concertación en la reglamentación de la norma del SEIP, protocolizada en septiembre de 2024. El Ministerio de Educación Nacional realizó una comisión técnica de la CONTCEPI (17 a20), en la que se abordó temas reglamentarios relacionados con el régimen laboral de los dinamizadores del SEIP.
</t>
  </si>
  <si>
    <t>Porcentaje de implementación de los lineamientos concertados en establecimientos educativos</t>
  </si>
  <si>
    <t>Número de establecimientos educativos de población mayoritaria implementando catedra de memoria histórica de los pueblos originarios / número total de establecimientos educativos de población mayoritaria) *100</t>
  </si>
  <si>
    <t>Entidades Territoriales Certificadas</t>
  </si>
  <si>
    <t xml:space="preserve">Principales avances:
No se tiene principales avances para el periodo a reportar.
Cuellos de botella o limitaciones:
La instancia de concertación de la política educativa de los pueblos indígenas ha dado prioridad a la concertación y expedición de los apartados reglamentarios de la norma sustantiva del Sistema Educativo Indígena Propio -SEIP protocolizada en septiembre de 2024.
Restricciones:
Concertaciones o consulta previa
Justificación:
No se avanzó en la concertación de los lineamientos para la implementación de la Cátedra de Memoria Histórica. El Ministerio de Educación Nacional realizó reuniones internas de análisis sobre temas a reglamentar en cuanto a la educación universitaria indígena propia, y elaboró la metodología para la siguiente comisión técnica en la ruta de concertación del articulado reglamentario.
</t>
  </si>
  <si>
    <t xml:space="preserve">Principales avances:
No se tiene principales avances para el periodo a reportar.
Cuellos de botella o limitaciones:
La instancia de concertación de la política educativa de los pueblos indígenas ha dado prioridad a la concertación y expedición de los apartados reglamentarios de la norma sustantiva del Sistema Educativo Indígena Propio -SEIP protocolizada en septiembre de 2024.
Restricciones:
Concertaciones o consulta previa
Justificación:
No se avanzó en la concertación de los lineamientos para la implementación de la Cátedra de Memoria Histórica. El Ministerio de Educación Nacional realizó realizó una comisión técnica de la Comisión Nacional de Trabajo y Concertación de la Política Educativa para los Pueblos Indígenas- CONTCEPI, en la que se abordó temas reglamentarios y otros de interés de las partes en la concertación.
</t>
  </si>
  <si>
    <t xml:space="preserve">Principales avances:
No se tienen principales avances para el periodo a reportar.
Cuellos de botella o limitaciones:
La instancia de concertación de la política educativa de los pueblos indígenas ha dado prioridad a la concertación y expedición de los apartados reglamentarios de la norma sustantiva del Sistema Educativo Indígena Propio -SEIP protocolizada en septiembre de 2024.
Restricciones:
Concertaciones o consulta previa
Justificación:
No se avanzó en la concertación de los lineamientos para la implementación de la Cátedra de Memoria Histórica. El Ministerio de Educación Nacional realizó realizó una comisión técnica de la Comisión Nacional de Trabajo y Concertación de la Política Educativa para los Pueblos Indígenas- CONTCEPI (17 a 20), en la que se abordó temas reglamentarios referidos al régimen laboral de los dinamizadores del SEIP.
</t>
  </si>
  <si>
    <t>Concertación e implementación de la política pública y lineamientos de convivencia orientados a prevenir la discriminación, el racismo y la intolerancia en los establecimientos educativos del país</t>
  </si>
  <si>
    <t>Establecimientos educativos que se caractericen como etnoeducativos y que atienden a las comunidades negras, afrocolombianas raizales y palenqueras, como resultado del acompañamiento del Ministerio de Educación Nacional a las Entidades Territoriales Certificadas.</t>
  </si>
  <si>
    <t>Sumatoria de establecimientos educativos que se caractericen como etnoeducativos que atienden a las comunidades negras, afrocolombianas raizales y palenqueras. El Ministerio de Educación Nacional acompaña ténicamente a las Entidades Territoriales Certificadas para que estas en el marco de sus competencias efectúen la caracterización de establecimientos educativos.</t>
  </si>
  <si>
    <t>Reglamentación e implementación del Estatuto Especial de Profesionalización para docentes y directivos docentes Etnoeducadores al servicio del Estado Colombiano.</t>
  </si>
  <si>
    <t>Sistema Etnoeducativo especial que hace parte de los derechos de las comunidades negras, afrocolombianas, raizales y Palenqueras, concertado y reglamentado e implementado</t>
  </si>
  <si>
    <t>Sistema Etnoeducativo especial concertado, reglamentado e implementado</t>
  </si>
  <si>
    <t>Política pública de educación intercultural de primera infancia, inicial, básica, media (media técnica y/o formación para el trabajo) alfabetización, modelos educativo Flexibles para la atención a jóvenes y Adultos con enfoque de comunidades negras, afrocolombianas, raizales y palenqueras diseñada e implementada de manera concertada entre el Ministerio de Educación Nacional y la comisión cuarta del ENCP</t>
  </si>
  <si>
    <t>Política pública de educación intercultural de primera infancia, inicial, básica, media (media técnica y/o formación para el trabajo) alfabetización, modelos educativo Flexibles diseñada e implementada</t>
  </si>
  <si>
    <r>
      <rPr>
        <b/>
        <sz val="10"/>
        <color theme="1"/>
        <rFont val="Microsoft GothicNeo"/>
        <family val="2"/>
        <charset val="129"/>
      </rPr>
      <t>Nota:</t>
    </r>
    <r>
      <rPr>
        <sz val="10"/>
        <color theme="1"/>
        <rFont val="Microsoft GothicNeo"/>
        <family val="2"/>
        <charset val="129"/>
      </rPr>
      <t xml:space="preserve"> 
Los porcentajes correspone a 47 indicadores del total de 166 cuya periodicidad y/o rezago permiten ser evaluados al cierre del periodo.
Lo indicadores con que tienen rezagos superiores a 15 dias no hacen parte del corte de marzo, salvo si tienen reportes validados.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</si>
</sst>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_(* #,##0.00_);_(* \(#,##0.00\);_(* &quot;-&quot;??_);_(@_)"/>
    <numFmt numFmtId="166" formatCode="_(* #,##0_);_(* \(#,##0\);_(* &quot;-&quot;_);_(@_)"/>
    <numFmt numFmtId="167" formatCode="#,##0.0"/>
    <numFmt numFmtId="168" formatCode="_(* #,##0_);_(* \(#,##0\);_(* &quot;-&quot;??_);_(@_)"/>
    <numFmt numFmtId="169" formatCode="_-* #,##0_-;\-* #,##0_-;_-* &quot;-&quot;??_-;_-@_-"/>
    <numFmt numFmtId="170" formatCode="[$$-240A]\ #,##0"/>
    <numFmt numFmtId="171" formatCode="&quot;$&quot;#,##0"/>
  </numFmts>
  <fonts count="34" x14ac:knownFonts="1">
    <font>
      <sz val="12"/>
      <color theme="1"/>
      <name val="Aptos Narrow"/>
      <family val="2"/>
      <scheme val="minor"/>
    </font>
    <font>
      <sz val="12"/>
      <color theme="1"/>
      <name val="Aptos Narrow"/>
      <family val="2"/>
      <scheme val="minor"/>
    </font>
    <font>
      <b/>
      <sz val="12"/>
      <color theme="0"/>
      <name val="Aptos Narrow"/>
      <family val="2"/>
      <scheme val="minor"/>
    </font>
    <font>
      <b/>
      <sz val="14"/>
      <color theme="0"/>
      <name val="Aptos Narrow"/>
      <family val="2"/>
      <scheme val="minor"/>
    </font>
    <font>
      <sz val="11"/>
      <color theme="0"/>
      <name val="Aptos Narrow"/>
      <family val="2"/>
      <scheme val="minor"/>
    </font>
    <font>
      <sz val="11"/>
      <name val="Calibri"/>
      <family val="2"/>
    </font>
    <font>
      <b/>
      <sz val="12"/>
      <color theme="1"/>
      <name val="Aptos Narrow"/>
      <family val="2"/>
      <scheme val="minor"/>
    </font>
    <font>
      <sz val="12"/>
      <color theme="0"/>
      <name val="Aptos Narrow"/>
      <family val="2"/>
      <scheme val="minor"/>
    </font>
    <font>
      <b/>
      <sz val="14"/>
      <color theme="1"/>
      <name val="Microsoft GothicNeo"/>
      <family val="2"/>
      <charset val="129"/>
    </font>
    <font>
      <b/>
      <sz val="11"/>
      <color theme="1"/>
      <name val="Microsoft GothicNeo"/>
      <family val="2"/>
      <charset val="129"/>
    </font>
    <font>
      <b/>
      <sz val="11"/>
      <color theme="1"/>
      <name val="Aptos Narrow"/>
      <family val="2"/>
      <scheme val="minor"/>
    </font>
    <font>
      <sz val="10"/>
      <color theme="1"/>
      <name val="Microsoft GothicNeo"/>
      <family val="2"/>
      <charset val="129"/>
    </font>
    <font>
      <b/>
      <sz val="10"/>
      <color theme="1"/>
      <name val="Microsoft GothicNeo"/>
      <family val="2"/>
      <charset val="129"/>
    </font>
    <font>
      <sz val="14"/>
      <color theme="1"/>
      <name val="Aptos Narrow"/>
      <family val="2"/>
      <scheme val="minor"/>
    </font>
    <font>
      <sz val="14"/>
      <color theme="0"/>
      <name val="Aptos Narrow"/>
      <family val="2"/>
      <scheme val="minor"/>
    </font>
    <font>
      <sz val="9"/>
      <color theme="0"/>
      <name val="Aptos Narrow"/>
      <family val="2"/>
      <scheme val="minor"/>
    </font>
    <font>
      <b/>
      <sz val="10"/>
      <name val="Aptos Narrow"/>
      <family val="2"/>
      <scheme val="minor"/>
    </font>
    <font>
      <sz val="14"/>
      <name val="Aptos"/>
      <family val="2"/>
    </font>
    <font>
      <sz val="14"/>
      <color theme="0"/>
      <name val="Aptos"/>
      <family val="2"/>
    </font>
    <font>
      <sz val="14"/>
      <color theme="1"/>
      <name val="Aptos"/>
      <family val="2"/>
    </font>
    <font>
      <sz val="11"/>
      <color theme="1"/>
      <name val="Aptos Narrow"/>
      <family val="2"/>
      <scheme val="minor"/>
    </font>
    <font>
      <sz val="14"/>
      <color rgb="FF70AD47"/>
      <name val="Aptos"/>
      <family val="2"/>
    </font>
    <font>
      <sz val="14"/>
      <color rgb="FF000000"/>
      <name val="Aptos"/>
      <family val="2"/>
    </font>
    <font>
      <sz val="10"/>
      <name val="Arial"/>
      <family val="2"/>
    </font>
    <font>
      <sz val="12"/>
      <name val="Aptos"/>
      <family val="2"/>
    </font>
    <font>
      <sz val="12"/>
      <color rgb="FF000000"/>
      <name val="Aptos"/>
      <family val="2"/>
    </font>
    <font>
      <sz val="12"/>
      <name val="Aptos Narrow"/>
      <family val="2"/>
      <scheme val="minor"/>
    </font>
    <font>
      <sz val="12"/>
      <color theme="1"/>
      <name val="Aptos"/>
      <family val="2"/>
    </font>
    <font>
      <sz val="12"/>
      <color theme="0"/>
      <name val="Aptos"/>
      <family val="2"/>
    </font>
    <font>
      <sz val="11"/>
      <color rgb="FF000000"/>
      <name val="Calibri"/>
      <family val="2"/>
    </font>
    <font>
      <sz val="11"/>
      <color theme="1"/>
      <name val="Aptos Display"/>
      <family val="2"/>
      <scheme val="major"/>
    </font>
    <font>
      <b/>
      <sz val="11"/>
      <color theme="1"/>
      <name val="Aptos Display"/>
      <family val="2"/>
      <scheme val="major"/>
    </font>
    <font>
      <b/>
      <sz val="11"/>
      <color rgb="FFFF0000"/>
      <name val="Aptos Display"/>
      <family val="2"/>
      <scheme val="major"/>
    </font>
    <font>
      <sz val="11"/>
      <color theme="0"/>
      <name val="Aptos Display"/>
      <family val="2"/>
      <scheme val="major"/>
    </font>
  </fonts>
  <fills count="22">
    <fill>
      <patternFill patternType="none"/>
    </fill>
    <fill>
      <patternFill patternType="gray125"/>
    </fill>
    <fill>
      <patternFill patternType="solid">
        <fgColor theme="4" tint="-0.249977111117893"/>
        <bgColor indexed="64"/>
      </patternFill>
    </fill>
    <fill>
      <patternFill patternType="solid">
        <fgColor rgb="FFCC0066"/>
        <bgColor indexed="64"/>
      </patternFill>
    </fill>
    <fill>
      <patternFill patternType="solid">
        <fgColor rgb="FF70AD47"/>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0070C0"/>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rgb="FFFF6600"/>
        <bgColor indexed="64"/>
      </patternFill>
    </fill>
    <fill>
      <patternFill patternType="solid">
        <fgColor theme="3" tint="-0.249977111117893"/>
        <bgColor indexed="64"/>
      </patternFill>
    </fill>
    <fill>
      <patternFill patternType="solid">
        <fgColor rgb="FF7030A0"/>
        <bgColor theme="4"/>
      </patternFill>
    </fill>
    <fill>
      <patternFill patternType="solid">
        <fgColor rgb="FF954ECA"/>
        <bgColor indexed="64"/>
      </patternFill>
    </fill>
    <fill>
      <patternFill patternType="solid">
        <fgColor theme="9"/>
        <bgColor indexed="64"/>
      </patternFill>
    </fill>
    <fill>
      <patternFill patternType="solid">
        <fgColor rgb="FF954ECA"/>
        <bgColor theme="4"/>
      </patternFill>
    </fill>
    <fill>
      <patternFill patternType="solid">
        <fgColor theme="3" tint="-0.249977111117893"/>
        <bgColor theme="4"/>
      </patternFill>
    </fill>
    <fill>
      <patternFill patternType="solid">
        <fgColor theme="9"/>
        <bgColor theme="4"/>
      </patternFill>
    </fill>
    <fill>
      <patternFill patternType="solid">
        <fgColor theme="9" tint="0.59999389629810485"/>
        <bgColor indexed="64"/>
      </patternFill>
    </fill>
    <fill>
      <patternFill patternType="solid">
        <fgColor theme="8" tint="-0.249977111117893"/>
        <bgColor indexed="64"/>
      </patternFill>
    </fill>
    <fill>
      <patternFill patternType="solid">
        <fgColor rgb="FFFFFF00"/>
        <bgColor indexed="64"/>
      </patternFill>
    </fill>
  </fills>
  <borders count="21">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rgb="FF002060"/>
      </left>
      <right/>
      <top style="thin">
        <color rgb="FF002060"/>
      </top>
      <bottom style="thin">
        <color rgb="FF002060"/>
      </bottom>
      <diagonal/>
    </border>
    <border>
      <left style="thin">
        <color rgb="FF002060"/>
      </left>
      <right/>
      <top/>
      <bottom style="thin">
        <color rgb="FF002060"/>
      </bottom>
      <diagonal/>
    </border>
    <border>
      <left/>
      <right/>
      <top/>
      <bottom style="thin">
        <color theme="4" tint="0.39997558519241921"/>
      </bottom>
      <diagonal/>
    </border>
    <border>
      <left/>
      <right/>
      <top style="thin">
        <color theme="4" tint="0.39997558519241921"/>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rgb="FF002060"/>
      </bottom>
      <diagonal/>
    </border>
    <border>
      <left style="thin">
        <color theme="0"/>
      </left>
      <right style="thin">
        <color theme="0"/>
      </right>
      <top/>
      <bottom style="thin">
        <color indexed="64"/>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right/>
      <top style="thin">
        <color rgb="FF002060"/>
      </top>
      <bottom style="thin">
        <color rgb="FF002060"/>
      </bottom>
      <diagonal/>
    </border>
    <border>
      <left style="thin">
        <color indexed="64"/>
      </left>
      <right style="thin">
        <color indexed="64"/>
      </right>
      <top/>
      <bottom style="thin">
        <color indexed="64"/>
      </bottom>
      <diagonal/>
    </border>
    <border>
      <left/>
      <right/>
      <top/>
      <bottom style="thin">
        <color rgb="FF00206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66" fontId="20" fillId="0" borderId="0" applyFont="0" applyFill="0" applyBorder="0" applyAlignment="0" applyProtection="0"/>
    <xf numFmtId="0" fontId="23" fillId="0" borderId="0"/>
    <xf numFmtId="165" fontId="20" fillId="0" borderId="0" applyFont="0" applyFill="0" applyBorder="0" applyAlignment="0" applyProtection="0"/>
  </cellStyleXfs>
  <cellXfs count="199">
    <xf numFmtId="0" fontId="0" fillId="0" borderId="0" xfId="0"/>
    <xf numFmtId="0" fontId="10" fillId="9" borderId="8" xfId="0" applyFont="1" applyFill="1" applyBorder="1" applyAlignment="1">
      <alignment horizontal="center" vertical="center"/>
    </xf>
    <xf numFmtId="0" fontId="10" fillId="9" borderId="8" xfId="0" applyFont="1" applyFill="1" applyBorder="1" applyAlignment="1">
      <alignment horizontal="center" vertical="center" wrapText="1"/>
    </xf>
    <xf numFmtId="0" fontId="0" fillId="0" borderId="0" xfId="0" applyAlignment="1">
      <alignment horizontal="left"/>
    </xf>
    <xf numFmtId="10" fontId="0" fillId="0" borderId="0" xfId="0" applyNumberFormat="1" applyAlignment="1">
      <alignment horizontal="center" vertical="center"/>
    </xf>
    <xf numFmtId="10" fontId="0" fillId="10" borderId="0" xfId="2" applyNumberFormat="1" applyFont="1" applyFill="1" applyAlignment="1">
      <alignment horizontal="center"/>
    </xf>
    <xf numFmtId="0" fontId="10" fillId="9" borderId="9" xfId="0" applyFont="1" applyFill="1" applyBorder="1" applyAlignment="1">
      <alignment horizontal="left"/>
    </xf>
    <xf numFmtId="10" fontId="6" fillId="9" borderId="9" xfId="0" applyNumberFormat="1" applyFont="1" applyFill="1" applyBorder="1" applyAlignment="1">
      <alignment horizontal="center" vertical="center"/>
    </xf>
    <xf numFmtId="0" fontId="13" fillId="0" borderId="1" xfId="0" applyFont="1" applyBorder="1"/>
    <xf numFmtId="0" fontId="13" fillId="0" borderId="1" xfId="0" applyFont="1" applyBorder="1" applyAlignment="1">
      <alignment horizontal="center"/>
    </xf>
    <xf numFmtId="0" fontId="16" fillId="5" borderId="1"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10" fillId="0" borderId="1" xfId="0" applyFont="1" applyBorder="1"/>
    <xf numFmtId="0" fontId="10" fillId="0" borderId="1" xfId="0" applyFont="1" applyBorder="1" applyAlignment="1">
      <alignment horizontal="left" vertical="top"/>
    </xf>
    <xf numFmtId="0" fontId="2" fillId="6" borderId="1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4" fillId="20" borderId="0" xfId="0" applyFont="1" applyFill="1" applyAlignment="1">
      <alignment horizontal="left" vertical="center"/>
    </xf>
    <xf numFmtId="0" fontId="17" fillId="0" borderId="5" xfId="0" applyFont="1" applyBorder="1" applyAlignment="1">
      <alignment horizontal="left" vertical="center"/>
    </xf>
    <xf numFmtId="0" fontId="17" fillId="0" borderId="5" xfId="0" applyFont="1" applyBorder="1" applyAlignment="1">
      <alignment vertical="center"/>
    </xf>
    <xf numFmtId="0" fontId="17" fillId="0" borderId="5" xfId="0" applyFont="1" applyBorder="1" applyAlignment="1">
      <alignment horizontal="center"/>
    </xf>
    <xf numFmtId="0" fontId="17" fillId="0" borderId="5" xfId="0" applyFont="1" applyBorder="1" applyAlignment="1">
      <alignment horizontal="left" vertical="center" indent="1"/>
    </xf>
    <xf numFmtId="0" fontId="17" fillId="0" borderId="5" xfId="0" applyFont="1" applyBorder="1" applyAlignment="1">
      <alignment horizontal="center" vertical="center" wrapText="1"/>
    </xf>
    <xf numFmtId="0" fontId="17" fillId="0" borderId="5" xfId="0" applyFont="1" applyBorder="1" applyAlignment="1">
      <alignment horizontal="left" vertical="center" wrapText="1" indent="1"/>
    </xf>
    <xf numFmtId="0" fontId="17" fillId="0" borderId="5" xfId="0" applyFont="1" applyBorder="1" applyAlignment="1">
      <alignment horizontal="center" vertical="center"/>
    </xf>
    <xf numFmtId="0" fontId="18" fillId="0" borderId="5" xfId="0" applyFont="1" applyBorder="1" applyAlignment="1">
      <alignment horizontal="center" vertical="center" wrapText="1"/>
    </xf>
    <xf numFmtId="2" fontId="18" fillId="4" borderId="6" xfId="0" applyNumberFormat="1" applyFont="1" applyFill="1" applyBorder="1" applyAlignment="1">
      <alignment horizontal="center" vertical="center" wrapText="1"/>
    </xf>
    <xf numFmtId="2" fontId="19" fillId="0" borderId="6" xfId="0" applyNumberFormat="1" applyFont="1" applyBorder="1" applyAlignment="1">
      <alignment horizontal="center" vertical="center" wrapText="1"/>
    </xf>
    <xf numFmtId="164" fontId="0" fillId="0" borderId="5" xfId="2" applyNumberFormat="1" applyFont="1" applyFill="1" applyBorder="1" applyAlignment="1" applyProtection="1">
      <alignment horizontal="center" vertical="center" wrapText="1"/>
    </xf>
    <xf numFmtId="164" fontId="0" fillId="0" borderId="16" xfId="2" applyNumberFormat="1" applyFont="1" applyFill="1" applyBorder="1" applyAlignment="1" applyProtection="1">
      <alignment horizontal="center" vertical="center" wrapText="1"/>
    </xf>
    <xf numFmtId="164" fontId="0" fillId="0" borderId="17" xfId="2" applyNumberFormat="1" applyFont="1" applyFill="1" applyBorder="1" applyAlignment="1" applyProtection="1">
      <alignment horizontal="center" vertical="center" wrapText="1"/>
    </xf>
    <xf numFmtId="0" fontId="19" fillId="8" borderId="5" xfId="0" applyFont="1" applyFill="1" applyBorder="1" applyAlignment="1">
      <alignment horizontal="left"/>
    </xf>
    <xf numFmtId="2" fontId="18" fillId="4" borderId="18" xfId="0" applyNumberFormat="1" applyFont="1" applyFill="1" applyBorder="1" applyAlignment="1">
      <alignment horizontal="center" vertical="center" wrapText="1"/>
    </xf>
    <xf numFmtId="2" fontId="18" fillId="4" borderId="5" xfId="0" applyNumberFormat="1" applyFont="1" applyFill="1" applyBorder="1" applyAlignment="1">
      <alignment horizontal="center" vertical="center" wrapText="1"/>
    </xf>
    <xf numFmtId="0" fontId="19" fillId="0" borderId="0" xfId="0" applyFont="1" applyAlignment="1">
      <alignment horizontal="left"/>
    </xf>
    <xf numFmtId="0" fontId="19" fillId="8" borderId="0" xfId="0" applyFont="1" applyFill="1" applyAlignment="1">
      <alignment horizontal="left" vertical="top"/>
    </xf>
    <xf numFmtId="0" fontId="17" fillId="8" borderId="5" xfId="0" applyFont="1" applyFill="1" applyBorder="1" applyAlignment="1">
      <alignment horizontal="center" vertical="center"/>
    </xf>
    <xf numFmtId="0" fontId="19" fillId="8" borderId="5" xfId="0" applyFont="1" applyFill="1" applyBorder="1" applyAlignment="1">
      <alignment horizontal="left" vertical="center"/>
    </xf>
    <xf numFmtId="0" fontId="19" fillId="8" borderId="0" xfId="0" applyFont="1" applyFill="1" applyAlignment="1">
      <alignment horizontal="left"/>
    </xf>
    <xf numFmtId="2" fontId="17" fillId="0" borderId="5" xfId="1" applyNumberFormat="1" applyFont="1" applyFill="1" applyBorder="1" applyAlignment="1" applyProtection="1">
      <alignment horizontal="center" vertical="center"/>
    </xf>
    <xf numFmtId="2" fontId="17" fillId="0" borderId="5" xfId="1" applyNumberFormat="1" applyFont="1" applyFill="1" applyBorder="1" applyAlignment="1" applyProtection="1">
      <alignment horizontal="left" vertical="center"/>
    </xf>
    <xf numFmtId="1" fontId="17" fillId="0" borderId="5" xfId="0" applyNumberFormat="1" applyFont="1" applyBorder="1" applyAlignment="1">
      <alignment horizontal="center" vertical="center"/>
    </xf>
    <xf numFmtId="9" fontId="17" fillId="0" borderId="5" xfId="0" applyNumberFormat="1" applyFont="1" applyBorder="1" applyAlignment="1">
      <alignment horizontal="left" vertical="center"/>
    </xf>
    <xf numFmtId="2" fontId="21" fillId="4" borderId="6" xfId="0" applyNumberFormat="1" applyFont="1" applyFill="1" applyBorder="1" applyAlignment="1">
      <alignment horizontal="center" vertical="center" wrapText="1"/>
    </xf>
    <xf numFmtId="3" fontId="17" fillId="0" borderId="5" xfId="1" applyNumberFormat="1" applyFont="1" applyFill="1" applyBorder="1" applyAlignment="1" applyProtection="1">
      <alignment horizontal="center" vertical="center"/>
    </xf>
    <xf numFmtId="3" fontId="22" fillId="0" borderId="5" xfId="1" applyNumberFormat="1" applyFont="1" applyFill="1" applyBorder="1" applyAlignment="1" applyProtection="1">
      <alignment horizontal="center" vertical="center"/>
    </xf>
    <xf numFmtId="3" fontId="22" fillId="0" borderId="5" xfId="1" applyNumberFormat="1" applyFont="1" applyFill="1" applyBorder="1" applyAlignment="1" applyProtection="1">
      <alignment horizontal="left" vertical="center"/>
    </xf>
    <xf numFmtId="3" fontId="17" fillId="0" borderId="5" xfId="1" applyNumberFormat="1" applyFont="1" applyFill="1" applyBorder="1" applyAlignment="1" applyProtection="1">
      <alignment horizontal="left" vertical="center"/>
    </xf>
    <xf numFmtId="0" fontId="17" fillId="0" borderId="5" xfId="0" applyFont="1" applyBorder="1" applyAlignment="1">
      <alignment horizontal="left" vertical="top" wrapText="1"/>
    </xf>
    <xf numFmtId="3" fontId="17" fillId="0" borderId="5" xfId="0" applyNumberFormat="1" applyFont="1" applyBorder="1" applyAlignment="1">
      <alignment horizontal="center" vertical="center"/>
    </xf>
    <xf numFmtId="3" fontId="17" fillId="0" borderId="5" xfId="2" applyNumberFormat="1" applyFont="1" applyFill="1" applyBorder="1" applyAlignment="1" applyProtection="1">
      <alignment horizontal="center" vertical="center"/>
    </xf>
    <xf numFmtId="3" fontId="17" fillId="0" borderId="5" xfId="2" applyNumberFormat="1" applyFont="1" applyFill="1" applyBorder="1" applyAlignment="1" applyProtection="1">
      <alignment horizontal="left" vertical="center"/>
    </xf>
    <xf numFmtId="3" fontId="17" fillId="0" borderId="5" xfId="3" applyNumberFormat="1" applyFont="1" applyFill="1" applyBorder="1" applyAlignment="1" applyProtection="1">
      <alignment horizontal="center" vertical="center"/>
    </xf>
    <xf numFmtId="3" fontId="17" fillId="0" borderId="5" xfId="3" applyNumberFormat="1" applyFont="1" applyFill="1" applyBorder="1" applyAlignment="1" applyProtection="1">
      <alignment horizontal="left" vertical="center"/>
    </xf>
    <xf numFmtId="0" fontId="19" fillId="8" borderId="5" xfId="0" applyFont="1" applyFill="1" applyBorder="1" applyAlignment="1">
      <alignment horizontal="left" wrapText="1"/>
    </xf>
    <xf numFmtId="3" fontId="17" fillId="0" borderId="5" xfId="0" applyNumberFormat="1" applyFont="1" applyBorder="1" applyAlignment="1">
      <alignment horizontal="left" vertical="center"/>
    </xf>
    <xf numFmtId="0" fontId="17" fillId="0" borderId="5" xfId="4" applyFont="1" applyBorder="1" applyAlignment="1">
      <alignment horizontal="left" vertical="top" wrapText="1" indent="1"/>
    </xf>
    <xf numFmtId="3" fontId="17" fillId="0" borderId="5" xfId="5" applyNumberFormat="1" applyFont="1" applyFill="1" applyBorder="1" applyAlignment="1" applyProtection="1">
      <alignment horizontal="center" vertical="center"/>
    </xf>
    <xf numFmtId="3" fontId="17" fillId="0" borderId="5" xfId="5" applyNumberFormat="1" applyFont="1" applyFill="1" applyBorder="1" applyAlignment="1" applyProtection="1">
      <alignment horizontal="left" vertical="center"/>
    </xf>
    <xf numFmtId="0" fontId="17" fillId="0" borderId="5" xfId="4" applyFont="1" applyBorder="1" applyAlignment="1">
      <alignment horizontal="left" vertical="center" wrapText="1" indent="1"/>
    </xf>
    <xf numFmtId="167" fontId="17" fillId="0" borderId="5" xfId="0" applyNumberFormat="1" applyFont="1" applyBorder="1" applyAlignment="1">
      <alignment horizontal="center" vertical="center"/>
    </xf>
    <xf numFmtId="167" fontId="17" fillId="0" borderId="5" xfId="5" applyNumberFormat="1" applyFont="1" applyFill="1" applyBorder="1" applyAlignment="1" applyProtection="1">
      <alignment horizontal="center" vertical="center"/>
    </xf>
    <xf numFmtId="49" fontId="17" fillId="0" borderId="5" xfId="0" applyNumberFormat="1" applyFont="1" applyBorder="1" applyAlignment="1">
      <alignment horizontal="center" vertical="center"/>
    </xf>
    <xf numFmtId="4" fontId="17" fillId="0" borderId="5" xfId="1" applyNumberFormat="1" applyFont="1" applyFill="1" applyBorder="1" applyAlignment="1" applyProtection="1">
      <alignment horizontal="center" vertical="center"/>
    </xf>
    <xf numFmtId="4" fontId="17" fillId="0" borderId="5" xfId="1" applyNumberFormat="1" applyFont="1" applyFill="1" applyBorder="1" applyAlignment="1" applyProtection="1">
      <alignment horizontal="left" vertical="center"/>
    </xf>
    <xf numFmtId="3" fontId="18" fillId="4" borderId="6" xfId="0" applyNumberFormat="1" applyFont="1" applyFill="1" applyBorder="1" applyAlignment="1">
      <alignment horizontal="center" vertical="center" wrapText="1"/>
    </xf>
    <xf numFmtId="4" fontId="18" fillId="4" borderId="6" xfId="0" applyNumberFormat="1" applyFont="1" applyFill="1" applyBorder="1" applyAlignment="1">
      <alignment horizontal="center" vertical="center" wrapText="1"/>
    </xf>
    <xf numFmtId="167" fontId="18" fillId="4" borderId="5" xfId="0" applyNumberFormat="1" applyFont="1" applyFill="1" applyBorder="1" applyAlignment="1">
      <alignment horizontal="center" vertical="center" wrapText="1"/>
    </xf>
    <xf numFmtId="49" fontId="17" fillId="21" borderId="5" xfId="0" applyNumberFormat="1" applyFont="1" applyFill="1" applyBorder="1" applyAlignment="1">
      <alignment horizontal="center" vertical="center"/>
    </xf>
    <xf numFmtId="0" fontId="17" fillId="21" borderId="5" xfId="0" applyFont="1" applyFill="1" applyBorder="1" applyAlignment="1">
      <alignment horizontal="left" vertical="center" indent="1"/>
    </xf>
    <xf numFmtId="168" fontId="17" fillId="0" borderId="5" xfId="1" applyNumberFormat="1" applyFont="1" applyFill="1" applyBorder="1" applyAlignment="1" applyProtection="1">
      <alignment horizontal="center" vertical="center"/>
    </xf>
    <xf numFmtId="3" fontId="19" fillId="0" borderId="6" xfId="0" applyNumberFormat="1" applyFont="1" applyBorder="1" applyAlignment="1">
      <alignment horizontal="center" vertical="center" wrapText="1"/>
    </xf>
    <xf numFmtId="43" fontId="18" fillId="4" borderId="6" xfId="1" applyFont="1" applyFill="1" applyBorder="1" applyAlignment="1" applyProtection="1">
      <alignment horizontal="center" vertical="center" wrapText="1"/>
    </xf>
    <xf numFmtId="43" fontId="18" fillId="4" borderId="18" xfId="1" applyFont="1" applyFill="1" applyBorder="1" applyAlignment="1" applyProtection="1">
      <alignment horizontal="center" vertical="center" wrapText="1"/>
    </xf>
    <xf numFmtId="4" fontId="18" fillId="4" borderId="5" xfId="0" applyNumberFormat="1" applyFont="1" applyFill="1" applyBorder="1" applyAlignment="1">
      <alignment horizontal="center" vertical="center" wrapText="1"/>
    </xf>
    <xf numFmtId="43" fontId="17" fillId="0" borderId="5" xfId="1" applyFont="1" applyFill="1" applyBorder="1" applyAlignment="1" applyProtection="1">
      <alignment horizontal="center" vertical="center"/>
    </xf>
    <xf numFmtId="169" fontId="17" fillId="0" borderId="5" xfId="1" applyNumberFormat="1" applyFont="1" applyFill="1" applyBorder="1" applyAlignment="1" applyProtection="1">
      <alignment horizontal="center" vertical="center"/>
    </xf>
    <xf numFmtId="169" fontId="17" fillId="0" borderId="5" xfId="1" applyNumberFormat="1" applyFont="1" applyFill="1" applyBorder="1" applyAlignment="1" applyProtection="1">
      <alignment horizontal="left" vertical="center"/>
    </xf>
    <xf numFmtId="4" fontId="18" fillId="4" borderId="18" xfId="0" applyNumberFormat="1" applyFont="1" applyFill="1" applyBorder="1" applyAlignment="1">
      <alignment horizontal="center" vertical="center" wrapText="1"/>
    </xf>
    <xf numFmtId="1" fontId="17" fillId="0" borderId="5" xfId="1" applyNumberFormat="1" applyFont="1" applyFill="1" applyBorder="1" applyAlignment="1" applyProtection="1">
      <alignment horizontal="center" vertical="center"/>
    </xf>
    <xf numFmtId="3" fontId="18" fillId="4" borderId="18" xfId="0" applyNumberFormat="1" applyFont="1" applyFill="1" applyBorder="1" applyAlignment="1">
      <alignment horizontal="center" vertical="center" wrapText="1"/>
    </xf>
    <xf numFmtId="3" fontId="18" fillId="4" borderId="5" xfId="0" applyNumberFormat="1" applyFont="1" applyFill="1" applyBorder="1" applyAlignment="1">
      <alignment horizontal="center" vertical="center" wrapText="1"/>
    </xf>
    <xf numFmtId="167" fontId="17" fillId="0" borderId="5" xfId="1" applyNumberFormat="1" applyFont="1" applyFill="1" applyBorder="1" applyAlignment="1" applyProtection="1">
      <alignment horizontal="center" vertical="center"/>
    </xf>
    <xf numFmtId="167" fontId="17" fillId="0" borderId="5" xfId="1" applyNumberFormat="1" applyFont="1" applyFill="1" applyBorder="1" applyAlignment="1" applyProtection="1">
      <alignment horizontal="left" vertical="center"/>
    </xf>
    <xf numFmtId="1" fontId="17" fillId="0" borderId="5" xfId="1" applyNumberFormat="1" applyFont="1" applyFill="1" applyBorder="1" applyAlignment="1" applyProtection="1">
      <alignment horizontal="left" vertical="center"/>
    </xf>
    <xf numFmtId="2" fontId="7" fillId="4" borderId="6" xfId="0" applyNumberFormat="1" applyFont="1" applyFill="1" applyBorder="1" applyAlignment="1">
      <alignment horizontal="center" vertical="center" wrapText="1"/>
    </xf>
    <xf numFmtId="2" fontId="1" fillId="0" borderId="6" xfId="0" applyNumberFormat="1" applyFont="1" applyBorder="1" applyAlignment="1">
      <alignment horizontal="left" vertical="center" wrapText="1"/>
    </xf>
    <xf numFmtId="0" fontId="24" fillId="0" borderId="5" xfId="0" applyFont="1" applyBorder="1" applyAlignment="1">
      <alignment horizontal="left" vertical="center"/>
    </xf>
    <xf numFmtId="0" fontId="24" fillId="0" borderId="5" xfId="0" applyFont="1" applyBorder="1" applyAlignment="1">
      <alignment vertical="center"/>
    </xf>
    <xf numFmtId="0" fontId="25" fillId="0" borderId="5" xfId="0" applyFont="1" applyBorder="1" applyAlignment="1">
      <alignment horizontal="center" vertical="center"/>
    </xf>
    <xf numFmtId="0" fontId="26" fillId="0" borderId="5" xfId="0" applyFont="1" applyBorder="1" applyAlignment="1">
      <alignment horizontal="left" vertical="center" wrapText="1"/>
    </xf>
    <xf numFmtId="0" fontId="24" fillId="0" borderId="5" xfId="0" applyFont="1" applyBorder="1" applyAlignment="1">
      <alignment horizontal="center" vertical="center"/>
    </xf>
    <xf numFmtId="0" fontId="27" fillId="0" borderId="5" xfId="0" applyFont="1" applyBorder="1" applyAlignment="1">
      <alignment horizontal="left" vertical="center"/>
    </xf>
    <xf numFmtId="0" fontId="24" fillId="0" borderId="19" xfId="0" applyFont="1" applyBorder="1" applyAlignment="1">
      <alignment horizontal="center" vertical="center"/>
    </xf>
    <xf numFmtId="2" fontId="28" fillId="4" borderId="7" xfId="0" applyNumberFormat="1" applyFont="1" applyFill="1" applyBorder="1" applyAlignment="1">
      <alignment horizontal="center" vertical="center"/>
    </xf>
    <xf numFmtId="2" fontId="27" fillId="0" borderId="7" xfId="0" applyNumberFormat="1" applyFont="1" applyBorder="1" applyAlignment="1">
      <alignment horizontal="center" vertical="center"/>
    </xf>
    <xf numFmtId="2" fontId="28" fillId="4" borderId="20" xfId="0" applyNumberFormat="1" applyFont="1" applyFill="1" applyBorder="1" applyAlignment="1">
      <alignment horizontal="center" vertical="center"/>
    </xf>
    <xf numFmtId="2" fontId="7" fillId="4" borderId="7" xfId="0" applyNumberFormat="1" applyFont="1" applyFill="1" applyBorder="1" applyAlignment="1">
      <alignment horizontal="center" vertical="center"/>
    </xf>
    <xf numFmtId="2" fontId="1" fillId="0" borderId="7" xfId="0" applyNumberFormat="1" applyFont="1" applyBorder="1" applyAlignment="1">
      <alignment horizontal="left" vertical="center" wrapText="1"/>
    </xf>
    <xf numFmtId="0" fontId="28" fillId="4" borderId="19" xfId="0" applyFont="1" applyFill="1" applyBorder="1" applyAlignment="1">
      <alignment horizontal="center" vertical="center"/>
    </xf>
    <xf numFmtId="0" fontId="24" fillId="0" borderId="5" xfId="0" applyFont="1" applyBorder="1" applyAlignment="1">
      <alignment horizontal="left" vertical="center" wrapText="1" indent="1"/>
    </xf>
    <xf numFmtId="0" fontId="28" fillId="0" borderId="5" xfId="0" applyFont="1" applyBorder="1" applyAlignment="1">
      <alignment horizontal="center" vertical="center" wrapText="1"/>
    </xf>
    <xf numFmtId="0" fontId="25" fillId="0" borderId="5" xfId="0" applyFont="1" applyBorder="1" applyAlignment="1">
      <alignment horizontal="center" vertical="center" wrapText="1"/>
    </xf>
    <xf numFmtId="3" fontId="25" fillId="0" borderId="5" xfId="0" applyNumberFormat="1" applyFont="1" applyBorder="1" applyAlignment="1">
      <alignment horizontal="center" vertical="center"/>
    </xf>
    <xf numFmtId="2" fontId="28" fillId="4" borderId="6" xfId="0" applyNumberFormat="1" applyFont="1" applyFill="1" applyBorder="1" applyAlignment="1">
      <alignment horizontal="center" vertical="center" wrapText="1"/>
    </xf>
    <xf numFmtId="2" fontId="27" fillId="0" borderId="6" xfId="0" applyNumberFormat="1" applyFont="1" applyBorder="1" applyAlignment="1">
      <alignment horizontal="center" vertical="center" wrapText="1"/>
    </xf>
    <xf numFmtId="2" fontId="28" fillId="4" borderId="18" xfId="0" applyNumberFormat="1" applyFont="1" applyFill="1" applyBorder="1" applyAlignment="1">
      <alignment horizontal="center" vertical="center" wrapText="1"/>
    </xf>
    <xf numFmtId="2" fontId="28" fillId="4" borderId="5" xfId="0" applyNumberFormat="1" applyFont="1" applyFill="1" applyBorder="1" applyAlignment="1">
      <alignment horizontal="center" vertical="center" wrapText="1"/>
    </xf>
    <xf numFmtId="0" fontId="19" fillId="0" borderId="5" xfId="0" applyFont="1" applyBorder="1" applyAlignment="1">
      <alignment horizontal="left" vertical="center"/>
    </xf>
    <xf numFmtId="0" fontId="17" fillId="0" borderId="19" xfId="0" applyFont="1" applyBorder="1" applyAlignment="1">
      <alignment horizontal="left" vertical="center"/>
    </xf>
    <xf numFmtId="2" fontId="18" fillId="4" borderId="7" xfId="0" applyNumberFormat="1" applyFont="1" applyFill="1" applyBorder="1" applyAlignment="1">
      <alignment horizontal="center" vertical="center"/>
    </xf>
    <xf numFmtId="2" fontId="19" fillId="0" borderId="7" xfId="0" applyNumberFormat="1" applyFont="1" applyBorder="1" applyAlignment="1">
      <alignment horizontal="center" vertical="center"/>
    </xf>
    <xf numFmtId="2" fontId="18" fillId="4" borderId="20" xfId="0" applyNumberFormat="1" applyFont="1" applyFill="1" applyBorder="1" applyAlignment="1">
      <alignment horizontal="center" vertical="center"/>
    </xf>
    <xf numFmtId="2" fontId="18" fillId="4" borderId="19" xfId="0" applyNumberFormat="1" applyFont="1" applyFill="1" applyBorder="1" applyAlignment="1">
      <alignment horizontal="center" vertical="center"/>
    </xf>
    <xf numFmtId="0" fontId="22" fillId="0" borderId="5" xfId="0" applyFont="1" applyBorder="1" applyAlignment="1">
      <alignment horizontal="center" vertical="center" wrapText="1"/>
    </xf>
    <xf numFmtId="0" fontId="22" fillId="0" borderId="5" xfId="0" applyFont="1" applyBorder="1" applyAlignment="1">
      <alignment horizontal="center" vertical="center"/>
    </xf>
    <xf numFmtId="3" fontId="5" fillId="0" borderId="5" xfId="0" applyNumberFormat="1" applyFont="1" applyBorder="1" applyAlignment="1">
      <alignment horizontal="center" vertical="center" wrapText="1"/>
    </xf>
    <xf numFmtId="3" fontId="29" fillId="0" borderId="5" xfId="0" applyNumberFormat="1" applyFont="1" applyBorder="1" applyAlignment="1">
      <alignment horizontal="center" vertical="center" wrapText="1"/>
    </xf>
    <xf numFmtId="170" fontId="18" fillId="4" borderId="6" xfId="0" applyNumberFormat="1" applyFont="1" applyFill="1" applyBorder="1" applyAlignment="1">
      <alignment horizontal="center" vertical="center" wrapText="1"/>
    </xf>
    <xf numFmtId="2" fontId="30" fillId="0" borderId="6" xfId="0" applyNumberFormat="1" applyFont="1" applyBorder="1" applyAlignment="1">
      <alignment horizontal="center" vertical="center" wrapText="1"/>
    </xf>
    <xf numFmtId="2" fontId="31" fillId="0" borderId="6" xfId="0" applyNumberFormat="1" applyFont="1" applyBorder="1" applyAlignment="1">
      <alignment horizontal="left" vertical="center" wrapText="1"/>
    </xf>
    <xf numFmtId="171" fontId="18" fillId="4" borderId="6" xfId="0" applyNumberFormat="1" applyFont="1" applyFill="1" applyBorder="1" applyAlignment="1">
      <alignment horizontal="center" vertical="center" wrapText="1"/>
    </xf>
    <xf numFmtId="171" fontId="18" fillId="4" borderId="5" xfId="0" applyNumberFormat="1" applyFont="1" applyFill="1" applyBorder="1" applyAlignment="1">
      <alignment horizontal="center" vertical="center" wrapText="1"/>
    </xf>
    <xf numFmtId="2" fontId="18" fillId="4" borderId="6" xfId="0" quotePrefix="1" applyNumberFormat="1" applyFont="1" applyFill="1" applyBorder="1" applyAlignment="1">
      <alignment horizontal="center" vertical="center" wrapText="1"/>
    </xf>
    <xf numFmtId="0" fontId="27" fillId="0" borderId="0" xfId="0" applyFont="1" applyAlignment="1">
      <alignment vertical="center"/>
    </xf>
    <xf numFmtId="2" fontId="33" fillId="4" borderId="6" xfId="0" applyNumberFormat="1" applyFont="1" applyFill="1" applyBorder="1" applyAlignment="1">
      <alignment horizontal="center" vertical="center" wrapText="1"/>
    </xf>
    <xf numFmtId="2" fontId="0" fillId="8" borderId="17" xfId="0" applyNumberFormat="1" applyFill="1" applyBorder="1" applyAlignment="1" applyProtection="1">
      <alignment horizontal="justify" vertical="center" wrapText="1"/>
      <protection locked="0"/>
    </xf>
    <xf numFmtId="2" fontId="0" fillId="8" borderId="5" xfId="0" applyNumberFormat="1" applyFill="1" applyBorder="1" applyAlignment="1" applyProtection="1">
      <alignment horizontal="justify" vertical="center" wrapText="1"/>
      <protection locked="0"/>
    </xf>
    <xf numFmtId="2" fontId="30" fillId="0" borderId="17" xfId="0" applyNumberFormat="1" applyFont="1" applyBorder="1" applyAlignment="1" applyProtection="1">
      <alignment horizontal="center" vertical="center" wrapText="1"/>
      <protection locked="0"/>
    </xf>
    <xf numFmtId="2" fontId="18" fillId="4" borderId="5" xfId="1" applyNumberFormat="1" applyFont="1" applyFill="1" applyBorder="1" applyAlignment="1" applyProtection="1">
      <alignment horizontal="center" vertical="center"/>
    </xf>
    <xf numFmtId="0" fontId="18" fillId="4" borderId="5" xfId="0" applyFont="1" applyFill="1" applyBorder="1" applyAlignment="1">
      <alignment horizontal="left"/>
    </xf>
    <xf numFmtId="0" fontId="19" fillId="8" borderId="0" xfId="0" applyFont="1" applyFill="1" applyAlignment="1">
      <alignment horizontal="left" vertical="center"/>
    </xf>
    <xf numFmtId="0" fontId="17" fillId="0" borderId="5" xfId="0" applyFont="1" applyBorder="1" applyAlignment="1" applyProtection="1">
      <alignment horizontal="left" vertical="center"/>
      <protection locked="0"/>
    </xf>
    <xf numFmtId="0" fontId="17" fillId="0" borderId="5" xfId="0" applyFont="1" applyBorder="1" applyAlignment="1" applyProtection="1">
      <alignment vertical="center"/>
      <protection locked="0"/>
    </xf>
    <xf numFmtId="0" fontId="17" fillId="0" borderId="5" xfId="0" applyFont="1" applyBorder="1" applyAlignment="1" applyProtection="1">
      <alignment horizontal="center" vertical="center"/>
      <protection locked="0"/>
    </xf>
    <xf numFmtId="0" fontId="17" fillId="0" borderId="5" xfId="0" applyFont="1" applyBorder="1" applyAlignment="1" applyProtection="1">
      <alignment horizontal="left" vertical="center" indent="1"/>
      <protection locked="0"/>
    </xf>
    <xf numFmtId="0" fontId="18" fillId="0" borderId="5"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5" xfId="0" applyFont="1" applyBorder="1" applyAlignment="1" applyProtection="1">
      <alignment horizontal="left" vertical="center" wrapText="1" indent="1"/>
      <protection locked="0"/>
    </xf>
    <xf numFmtId="2" fontId="17" fillId="0" borderId="5" xfId="1" applyNumberFormat="1" applyFont="1" applyFill="1" applyBorder="1" applyAlignment="1" applyProtection="1">
      <alignment horizontal="center" vertical="center"/>
      <protection locked="0"/>
    </xf>
    <xf numFmtId="2" fontId="17" fillId="0" borderId="5" xfId="1" applyNumberFormat="1" applyFont="1" applyFill="1" applyBorder="1" applyAlignment="1" applyProtection="1">
      <alignment horizontal="left" vertical="center"/>
      <protection locked="0"/>
    </xf>
    <xf numFmtId="2" fontId="19" fillId="0" borderId="6" xfId="0" applyNumberFormat="1" applyFont="1" applyBorder="1" applyAlignment="1" applyProtection="1">
      <alignment horizontal="center" vertical="center" wrapText="1"/>
      <protection locked="0"/>
    </xf>
    <xf numFmtId="2" fontId="19" fillId="0" borderId="7" xfId="0" applyNumberFormat="1" applyFont="1" applyBorder="1" applyAlignment="1" applyProtection="1">
      <alignment horizontal="center" vertical="center" wrapText="1"/>
      <protection locked="0"/>
    </xf>
    <xf numFmtId="2" fontId="19" fillId="0" borderId="5" xfId="0" applyNumberFormat="1" applyFont="1" applyBorder="1" applyAlignment="1" applyProtection="1">
      <alignment horizontal="center" vertical="center" wrapText="1"/>
      <protection locked="0"/>
    </xf>
    <xf numFmtId="0" fontId="19" fillId="8" borderId="0" xfId="0" applyFont="1" applyFill="1"/>
    <xf numFmtId="0" fontId="19" fillId="5" borderId="0" xfId="0" applyFont="1" applyFill="1" applyProtection="1">
      <protection locked="0"/>
    </xf>
    <xf numFmtId="0" fontId="19" fillId="5" borderId="0" xfId="0" applyFont="1" applyFill="1"/>
    <xf numFmtId="0" fontId="19" fillId="8" borderId="0" xfId="0" applyFont="1" applyFill="1" applyAlignment="1">
      <alignment horizontal="left" vertical="top" wrapText="1"/>
    </xf>
    <xf numFmtId="0" fontId="19" fillId="8" borderId="0" xfId="0" applyFont="1" applyFill="1" applyAlignment="1">
      <alignment horizontal="center"/>
    </xf>
    <xf numFmtId="0" fontId="2" fillId="2" borderId="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15" borderId="1" xfId="0" applyFont="1" applyFill="1" applyBorder="1" applyAlignment="1">
      <alignment horizontal="center"/>
    </xf>
    <xf numFmtId="0" fontId="3" fillId="15" borderId="2" xfId="0" applyFont="1" applyFill="1" applyBorder="1" applyAlignment="1">
      <alignment horizontal="center" vertical="center" wrapText="1"/>
    </xf>
    <xf numFmtId="0" fontId="3" fillId="15" borderId="3"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4" borderId="1" xfId="0" applyFont="1" applyFill="1" applyBorder="1" applyAlignment="1">
      <alignment horizontal="center"/>
    </xf>
    <xf numFmtId="0" fontId="2" fillId="12" borderId="1"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2" borderId="13"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12"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2" fillId="17" borderId="12" xfId="0" applyFont="1" applyFill="1" applyBorder="1" applyAlignment="1">
      <alignment horizontal="center" vertical="center" wrapText="1"/>
    </xf>
    <xf numFmtId="0" fontId="2" fillId="18" borderId="1" xfId="0" applyFont="1" applyFill="1" applyBorder="1" applyAlignment="1">
      <alignment horizontal="center" vertical="center" wrapText="1"/>
    </xf>
    <xf numFmtId="0" fontId="2" fillId="19" borderId="12" xfId="0" applyFont="1" applyFill="1" applyBorder="1" applyAlignment="1">
      <alignment horizontal="center" vertical="center" wrapText="1"/>
    </xf>
    <xf numFmtId="0" fontId="2" fillId="19" borderId="1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19" borderId="12" xfId="0" applyFont="1" applyFill="1" applyBorder="1" applyAlignment="1">
      <alignment horizontal="center" vertical="center" wrapText="1"/>
    </xf>
    <xf numFmtId="0" fontId="7" fillId="19" borderId="14"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19" borderId="13"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19" borderId="13"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xf>
    <xf numFmtId="164" fontId="11" fillId="0" borderId="0" xfId="2" applyNumberFormat="1" applyFont="1" applyFill="1" applyBorder="1" applyAlignment="1">
      <alignment horizontal="left" vertical="top" wrapText="1"/>
    </xf>
  </cellXfs>
  <cellStyles count="6">
    <cellStyle name="Millares" xfId="1" builtinId="3"/>
    <cellStyle name="Millares [0] 10" xfId="3" xr:uid="{9B9D3390-9D3E-2647-8C8A-1FB12EC1D388}"/>
    <cellStyle name="Millares 4" xfId="5" xr:uid="{FA249C38-4F70-3141-A2DA-E583B38A2AAE}"/>
    <cellStyle name="Normal" xfId="0" builtinId="0"/>
    <cellStyle name="Normal 2 3" xfId="4" xr:uid="{293ABFEE-C305-6241-8928-645CC879CFD3}"/>
    <cellStyle name="Porcentaje" xfId="2" builtinId="5"/>
  </cellStyles>
  <dxfs count="45">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educaciongovco.sharepoint.com/sites/OAPF35-InformeCongreso/Documentos%20compartidos/Informe%20Congreso/2%20PAI/2025/Publicaci&#243;n%20Power_BI/PAI%202025%20CONSOLIDADO.xlsx" TargetMode="External"/><Relationship Id="rId1" Type="http://schemas.openxmlformats.org/officeDocument/2006/relationships/externalLinkPath" Target="https://mineducaciongovco.sharepoint.com/sites/OAPF35-InformeCongreso/Documentos%20compartidos/Informe%20Congreso/2%20PAI/2025/Publicaci&#243;n%20Power_BI/PAI%202025%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Indicadores"/>
      <sheetName val="Acciones"/>
      <sheetName val="Orden"/>
      <sheetName val="Listas_desplega"/>
      <sheetName val="desplegables"/>
      <sheetName val="Tabla_Avance_ID"/>
      <sheetName val="Tabla_Avance_Acciones"/>
      <sheetName val="T Dinámica x Dep"/>
      <sheetName val="Resumen por dependencia"/>
      <sheetName val="TD Dimensiones"/>
      <sheetName val="TD Objetivo SIG"/>
      <sheetName val="Semáforo"/>
      <sheetName val="Eje_Estrategico"/>
      <sheetName val="Estrategia"/>
      <sheetName val="Meses"/>
      <sheetName val="Informe"/>
      <sheetName val="Tabla_Dinámica"/>
      <sheetName val="Resumen"/>
      <sheetName val="Periodicidad"/>
      <sheetName val="Mes"/>
      <sheetName val="Proyectos inversión"/>
    </sheetNames>
    <sheetDataSet>
      <sheetData sheetId="0"/>
      <sheetData sheetId="1"/>
      <sheetData sheetId="2"/>
      <sheetData sheetId="3"/>
      <sheetData sheetId="4">
        <row r="3">
          <cell r="J3" t="str">
            <v xml:space="preserve">1. Educación inicial en el marco de la atención integral </v>
          </cell>
          <cell r="K3" t="str">
            <v>Eje_E_1</v>
          </cell>
          <cell r="BY3" t="str">
            <v>1. Ordenamiento del territorio alrededor del agua y justicia ambiental</v>
          </cell>
          <cell r="BZ3" t="str">
            <v>T_1</v>
          </cell>
        </row>
        <row r="4">
          <cell r="J4" t="str">
            <v>2. Formación Integral</v>
          </cell>
          <cell r="K4" t="str">
            <v>Eje_E_2</v>
          </cell>
          <cell r="BY4" t="str">
            <v>2. Seguridad humana y justicia social</v>
          </cell>
          <cell r="BZ4" t="str">
            <v>T_2</v>
          </cell>
        </row>
        <row r="5">
          <cell r="J5" t="str">
            <v>3. Educación Media: General y Sistema regional de educación media y superior, en zonas de ruralidad dispersa (SIMES)</v>
          </cell>
          <cell r="K5" t="str">
            <v>Eje_E_3</v>
          </cell>
          <cell r="BY5" t="str">
            <v>3. Derecho humano a la alimentación</v>
          </cell>
          <cell r="BZ5" t="str">
            <v>T_3</v>
          </cell>
        </row>
        <row r="6">
          <cell r="J6" t="str">
            <v>4. Poder pedagógico popular</v>
          </cell>
          <cell r="K6" t="str">
            <v>Eje_E_4</v>
          </cell>
          <cell r="BY6" t="str">
            <v>5. Convergencia Regional</v>
          </cell>
          <cell r="BZ6" t="str">
            <v>T_5</v>
          </cell>
        </row>
        <row r="7">
          <cell r="J7" t="str">
            <v>5. Capacidades territoriales</v>
          </cell>
          <cell r="K7" t="str">
            <v>Eje_E_5</v>
          </cell>
          <cell r="BY7" t="str">
            <v>Actores diferenciales para el cambio</v>
          </cell>
          <cell r="BZ7" t="str">
            <v>T_AD</v>
          </cell>
        </row>
        <row r="8">
          <cell r="J8" t="str">
            <v>6. Acceso al derecho (transversal)</v>
          </cell>
          <cell r="K8" t="str">
            <v>Eje_E_6</v>
          </cell>
        </row>
        <row r="9">
          <cell r="J9" t="str">
            <v>7. Espacios educativos como centro de la vida comunitaria y la paz</v>
          </cell>
          <cell r="K9" t="str">
            <v>Eje_E_7</v>
          </cell>
        </row>
        <row r="10">
          <cell r="J10" t="str">
            <v>8. Educación superior como un derecho fundamental</v>
          </cell>
          <cell r="K10" t="str">
            <v>Eje_E_8</v>
          </cell>
          <cell r="BY10" t="str">
            <v>1. Justicia ambiental y gobernanza inclusiva</v>
          </cell>
          <cell r="BZ10" t="str">
            <v>T_1_C_1</v>
          </cell>
        </row>
        <row r="11">
          <cell r="J11" t="str">
            <v>9. Humanización y fortalecimiento organizacional - acompañamiento al cambio</v>
          </cell>
          <cell r="K11" t="str">
            <v>Eje_E_9</v>
          </cell>
          <cell r="BY11" t="str">
            <v>1. Habilitadores que potencian la seguridad humana y las oportunidades de bienestar.</v>
          </cell>
          <cell r="BZ11" t="str">
            <v>T_2_C_1</v>
          </cell>
        </row>
        <row r="12">
          <cell r="BY12" t="str">
            <v>2. Superación de privaciones como fundamento de la dignidad humana y condiciones básicas para el bienestar</v>
          </cell>
          <cell r="BZ12" t="str">
            <v>T_2_C_2</v>
          </cell>
        </row>
        <row r="13">
          <cell r="BY13" t="str">
            <v>3. Expansión de capacidades: más y mejores oportunidades de la población para lograr sus proyectos de vida</v>
          </cell>
          <cell r="BZ13" t="str">
            <v>T_2_C_3</v>
          </cell>
        </row>
        <row r="14">
          <cell r="BY14" t="str">
            <v>2. Acceso físico a alimentos</v>
          </cell>
          <cell r="BZ14" t="str">
            <v>T_3_C_1</v>
          </cell>
        </row>
        <row r="15">
          <cell r="BY15" t="str">
            <v>31.  Bloque estratégico III  3. Bloque habilitador de la convergencia regional</v>
          </cell>
          <cell r="BZ15" t="str">
            <v>T_5_C_1</v>
          </cell>
        </row>
        <row r="16">
          <cell r="BY16" t="str">
            <v>1. El cambio es con las mujeres</v>
          </cell>
          <cell r="BZ16" t="str">
            <v>T_AD_C_1</v>
          </cell>
        </row>
        <row r="17">
          <cell r="BY17" t="str">
            <v>2. Colombia igualitaria, diversa y libre de discriminación</v>
          </cell>
          <cell r="BZ17" t="str">
            <v>T_AD_C_2</v>
          </cell>
        </row>
        <row r="18">
          <cell r="BY18" t="str">
            <v>3. Reparación efectiva e integral a las víctimas</v>
          </cell>
          <cell r="BZ18" t="str">
            <v>T_AD_C_3</v>
          </cell>
        </row>
        <row r="19">
          <cell r="BY19" t="str">
            <v>4. Crece la generación para la vida y la paz: niñas, niños y adolescentes protegidos, amados y con oportunidades</v>
          </cell>
          <cell r="BZ19" t="str">
            <v>T_AD_C_4</v>
          </cell>
        </row>
        <row r="20">
          <cell r="BY20" t="str">
            <v>5. Pueblos y comunidades étnicas</v>
          </cell>
          <cell r="BZ20" t="str">
            <v>T_AD_C_5</v>
          </cell>
        </row>
        <row r="21">
          <cell r="BY21" t="str">
            <v>6. Jóvenes con derechos que lideran las transformaciones para la vida</v>
          </cell>
          <cell r="BZ21" t="str">
            <v>T_AD_C_6</v>
          </cell>
        </row>
        <row r="22">
          <cell r="AI22" t="str">
            <v>Despacho Ministro</v>
          </cell>
          <cell r="AJ22" t="str">
            <v>D_MEN</v>
          </cell>
          <cell r="BY22" t="str">
            <v>7. Garantías hacia un mundo sin barreras para las personas con discapacidad</v>
          </cell>
          <cell r="BZ22" t="str">
            <v>T_AD_C_7</v>
          </cell>
        </row>
        <row r="23">
          <cell r="AI23" t="str">
            <v>Viceministerio de Educación Preescolar, Básica y Media</v>
          </cell>
          <cell r="AJ23" t="str">
            <v>D_VPBM</v>
          </cell>
          <cell r="BY23" t="str">
            <v>8. El campesinado colombiano como actor de cambio</v>
          </cell>
          <cell r="BZ23" t="str">
            <v>T_AD_C_8</v>
          </cell>
        </row>
        <row r="24">
          <cell r="AI24" t="str">
            <v>Viceministerio de Educación Superior</v>
          </cell>
          <cell r="AJ24" t="str">
            <v>D_VES</v>
          </cell>
        </row>
        <row r="25">
          <cell r="AI25" t="str">
            <v>Oficina Asesora de Comunicaciones</v>
          </cell>
          <cell r="AJ25" t="str">
            <v>OAC</v>
          </cell>
        </row>
        <row r="26">
          <cell r="AI26" t="str">
            <v>Oficina Asesora de Planeación y Finanzas</v>
          </cell>
          <cell r="AJ26" t="str">
            <v>OAPF</v>
          </cell>
        </row>
        <row r="27">
          <cell r="AI27" t="str">
            <v>Oficina Asesora Jurídica</v>
          </cell>
          <cell r="AJ27" t="str">
            <v>OAJ</v>
          </cell>
        </row>
        <row r="28">
          <cell r="AI28" t="str">
            <v>Oficina de Control Interno</v>
          </cell>
          <cell r="AJ28" t="str">
            <v>OCI</v>
          </cell>
          <cell r="BY28" t="str">
            <v>a. Implementación del acuerdo de Escazú</v>
          </cell>
          <cell r="BZ28" t="str">
            <v>T_1_C_1_ET_1</v>
          </cell>
        </row>
        <row r="29">
          <cell r="AI29" t="str">
            <v>Oficina de Cooperación y Asuntos Internacionales</v>
          </cell>
          <cell r="AJ29" t="str">
            <v>OCAI</v>
          </cell>
          <cell r="BY29" t="str">
            <v>2. Fortalecimiento y desarrollo de infraestructura social_x000D_</v>
          </cell>
          <cell r="BZ29" t="str">
            <v>T_2_C_1_ET_1</v>
          </cell>
        </row>
        <row r="30">
          <cell r="AI30" t="str">
            <v>Oficina de Innovación Educativa con Uso de Nuevas Tecnologías</v>
          </cell>
          <cell r="AJ30" t="str">
            <v>OIE</v>
          </cell>
          <cell r="BY30" t="str">
            <v>4. Acceso, uso y aprovechamiento de datos para impulsar la transformación social</v>
          </cell>
          <cell r="BZ30" t="str">
            <v>T_2_C_1_ET_2</v>
          </cell>
        </row>
        <row r="31">
          <cell r="AI31" t="str">
            <v>Oficina de Tecnología y Sistemas de Información</v>
          </cell>
          <cell r="AJ31" t="str">
            <v>OTSI</v>
          </cell>
          <cell r="BY31" t="str">
            <v>10. Servicios de justicia centrados en las personas, comunidades y territorios</v>
          </cell>
          <cell r="BZ31" t="str">
            <v>T_2_C_1_ET_3</v>
          </cell>
        </row>
        <row r="32">
          <cell r="AI32" t="str">
            <v>Oficina de Infraestructura Educativa</v>
          </cell>
          <cell r="AJ32" t="str">
            <v>OINF</v>
          </cell>
          <cell r="BY32" t="str">
            <v>3. Educación de calidad para reducir la desigualdad</v>
          </cell>
          <cell r="BZ32" t="str">
            <v>T_2_C_2_ET_1</v>
          </cell>
        </row>
        <row r="33">
          <cell r="AI33" t="str">
            <v>Oficina de Control Disciplinario Interno</v>
          </cell>
          <cell r="AJ33" t="str">
            <v>OCD</v>
          </cell>
          <cell r="BY33" t="str">
            <v>4. Conectividad digital para cambiar vidas</v>
          </cell>
          <cell r="BZ33" t="str">
            <v>T_2_C_2_ET_2</v>
          </cell>
        </row>
        <row r="34">
          <cell r="AI34" t="str">
            <v>Secretaría General</v>
          </cell>
          <cell r="AJ34" t="str">
            <v>SG</v>
          </cell>
          <cell r="BY34" t="str">
            <v>1. Bienestar físico, mental y social de la población.</v>
          </cell>
          <cell r="BZ34" t="str">
            <v>T_2_C_3_ET_1</v>
          </cell>
        </row>
        <row r="35">
          <cell r="AI35" t="str">
            <v>Subdirección de Contratación</v>
          </cell>
          <cell r="AJ35" t="str">
            <v>SC</v>
          </cell>
          <cell r="BY35" t="str">
            <v>2. Garantía del disfrute y ejercicio de los derechos culturales para la vida y la paz</v>
          </cell>
          <cell r="BZ35" t="str">
            <v>T_2_C_3_ET_2</v>
          </cell>
        </row>
        <row r="36">
          <cell r="AI36" t="str">
            <v>Subdirección de Desarrollo Organizacional</v>
          </cell>
          <cell r="AJ36" t="str">
            <v>SDO</v>
          </cell>
          <cell r="BY36" t="str">
            <v>3. Derecho al deporte, la recreación y la actividad física para la convivencia y la paz</v>
          </cell>
          <cell r="BZ36" t="str">
            <v>T_2_C_3_ET_3</v>
          </cell>
        </row>
        <row r="37">
          <cell r="AI37" t="str">
            <v>Subdirección de Gestión Administrativa</v>
          </cell>
          <cell r="AJ37" t="str">
            <v>SGA</v>
          </cell>
          <cell r="BY37" t="str">
            <v>4. Sistema de Cuidado para la vida y la paz</v>
          </cell>
          <cell r="BZ37" t="str">
            <v>T_2_C_3_ET_4</v>
          </cell>
        </row>
        <row r="38">
          <cell r="AI38" t="str">
            <v>Subdirección de Gestión Financiera</v>
          </cell>
          <cell r="AJ38" t="str">
            <v>SGF</v>
          </cell>
          <cell r="BY38" t="str">
            <v>5. Educación, formación y reconversión laboral como respuesta al cambio productivo</v>
          </cell>
          <cell r="BZ38" t="str">
            <v>T_2_C_3_ET_5</v>
          </cell>
        </row>
        <row r="39">
          <cell r="AI39" t="str">
            <v>Subdirección de Talento Humano</v>
          </cell>
          <cell r="AJ39" t="str">
            <v>STH</v>
          </cell>
          <cell r="BY39" t="str">
            <v>6. Trabajo digno y decente</v>
          </cell>
          <cell r="BZ39" t="str">
            <v>T_2_C_3_ET_6</v>
          </cell>
        </row>
        <row r="40">
          <cell r="AI40" t="str">
            <v>Subdirección de Relacionamiento con la Ciudadanía</v>
          </cell>
          <cell r="AJ40" t="str">
            <v>RCC</v>
          </cell>
          <cell r="BY40" t="str">
            <v>5. Prácticas de alimentación saludable y adecuadas al curso de vida, poblaciones y territorios</v>
          </cell>
          <cell r="BZ40" t="str">
            <v>T_3_C_1_ET_1</v>
          </cell>
        </row>
        <row r="41">
          <cell r="AI41" t="str">
            <v>Dirección de Calidad para la Educación Superior</v>
          </cell>
          <cell r="AJ41" t="str">
            <v>DC_ES</v>
          </cell>
          <cell r="BY41" t="str">
            <v>5. Fortalecimiento institucional como motor de cambio para recuperar la confianza de la ciudadanía y para el fortalecimiento del vínculo Estado-Ciudadanía</v>
          </cell>
          <cell r="BZ41" t="str">
            <v>T_5_C_1_ET_1</v>
          </cell>
        </row>
        <row r="42">
          <cell r="AI42" t="str">
            <v>Dirección de Fomento de la Educación Superior</v>
          </cell>
          <cell r="AJ42" t="str">
            <v>DF_ES</v>
          </cell>
          <cell r="BY42" t="str">
            <v>6. Dispositivos democráticos de participación: política de diálogo permanente con decisiones desde y para el territorio</v>
          </cell>
          <cell r="BZ42" t="str">
            <v>T_5_C_1_ET_2</v>
          </cell>
        </row>
        <row r="43">
          <cell r="AI43" t="str">
            <v>Dirección de Calidad para la Educación Preescolar, Básica y Media</v>
          </cell>
          <cell r="AJ43" t="str">
            <v>DC_PBM</v>
          </cell>
          <cell r="BY43" t="str">
            <v>1. Mujeres como motor del desarrollo económico sostenible y protectoras de la vida y del ambiente.</v>
          </cell>
          <cell r="BZ43" t="str">
            <v>T_AD_C_1_ET_1</v>
          </cell>
        </row>
        <row r="44">
          <cell r="AI44" t="str">
            <v>Dirección de Cobertura y Equidad</v>
          </cell>
          <cell r="AJ44" t="str">
            <v>DCE</v>
          </cell>
          <cell r="BY44" t="str">
            <v>3. Hacia una vida libre de violencias contra mujer y por la garantía de sus derechos sexuales y reproductivos.</v>
          </cell>
          <cell r="BZ44" t="str">
            <v>T_AD_C_1_ET_2</v>
          </cell>
        </row>
        <row r="45">
          <cell r="AI45" t="str">
            <v>Dirección de Fortalecimiento a la Gestión Territorial</v>
          </cell>
          <cell r="AJ45" t="str">
            <v>DF_GT</v>
          </cell>
          <cell r="BY45" t="str">
            <v>1. Acceso a la educación y al trabajo libre de discriminación a personas con orientaciones sexuales e identidades de género diversas</v>
          </cell>
          <cell r="BZ45" t="str">
            <v>T_AD_C_2_ET_1</v>
          </cell>
        </row>
        <row r="46">
          <cell r="AI46" t="str">
            <v>Dirección de Primera Infancia</v>
          </cell>
          <cell r="AJ46" t="str">
            <v>DPI</v>
          </cell>
          <cell r="BY46" t="str">
            <v>3. Fortalecimiento de la institucionalidad</v>
          </cell>
          <cell r="BZ46" t="str">
            <v>T_AD_C_2_ET_2</v>
          </cell>
        </row>
        <row r="47">
          <cell r="BY47" t="str">
            <v>2. Estabilización socioeconómica para las víctimas</v>
          </cell>
          <cell r="BZ47" t="str">
            <v>T_AD_C_3_ET_1</v>
          </cell>
        </row>
        <row r="48">
          <cell r="BY48" t="str">
            <v>2. Universalización de la atención integral a la primera infancia en los territorios con mayor riesgo de vulneración de derechos para la niñez</v>
          </cell>
          <cell r="BZ48" t="str">
            <v>T_AD_C_4_ET_1</v>
          </cell>
        </row>
        <row r="49">
          <cell r="BY49" t="str">
            <v>3. Protección de la trayectoria de vida y educativas a través del arte, deporte, cultura, ambiente y ciencia y tecnología</v>
          </cell>
          <cell r="BZ49" t="str">
            <v>T_AD_C_4_ET_2</v>
          </cell>
        </row>
        <row r="50">
          <cell r="BY50" t="str">
            <v>2. Igualdad de oportunidades y garantías para poblaciones vulneradas y excluidas que garanticen la seguridad humana.</v>
          </cell>
          <cell r="BZ50" t="str">
            <v>T_AD_C_5_ET_1</v>
          </cell>
        </row>
        <row r="51">
          <cell r="BY51" t="str">
            <v>5. Convergencia regional para el bienestar y buen vivir</v>
          </cell>
          <cell r="BZ51" t="str">
            <v>T_AD_C_5_ET_2</v>
          </cell>
        </row>
        <row r="52">
          <cell r="BY52" t="str">
            <v>1. Oportunidades para que los jóvenes puedan construir sus proyectos de vida.</v>
          </cell>
          <cell r="BZ52" t="str">
            <v>T_AD_C_6_ET_1</v>
          </cell>
        </row>
        <row r="53">
          <cell r="BY53" t="str">
            <v>3. Educación y trabajo inclusivos para garantizar autonomía e independencia.</v>
          </cell>
          <cell r="BZ53" t="str">
            <v>T_AD_C_7_ET_1</v>
          </cell>
        </row>
        <row r="54">
          <cell r="BY54" t="str">
            <v>2. Educación con pertinencia para la población campesina</v>
          </cell>
          <cell r="BZ54" t="str">
            <v>T_AD_C_8_ET_1</v>
          </cell>
        </row>
        <row r="58">
          <cell r="BY58" t="str">
            <v xml:space="preserve">Programa nacional de educación ambiental </v>
          </cell>
          <cell r="BZ58" t="str">
            <v>T_1_C_1_ET_1_CPT_1</v>
          </cell>
        </row>
        <row r="59">
          <cell r="BY59" t="str">
            <v>Plan de infraestructura educativa PBM y ES</v>
          </cell>
          <cell r="BZ59" t="str">
            <v>T_2_C_1_ET_1_CPT_1</v>
          </cell>
        </row>
        <row r="60">
          <cell r="BY60" t="str">
            <v>d. Datos sectoriales para aumentar el aprovechamiento de datos en el país</v>
          </cell>
          <cell r="BZ60" t="str">
            <v>T_2_C_1_ET_2_CPT_1</v>
          </cell>
        </row>
        <row r="61">
          <cell r="BY61" t="str">
            <v>e. Sistema Nacional de Defensa Jurídica del Estado</v>
          </cell>
          <cell r="BZ61" t="str">
            <v>T_2_C_1_ET_3_CPT_1</v>
          </cell>
        </row>
        <row r="62">
          <cell r="BY62" t="str">
            <v>a. Primera infancia feliz y protegida</v>
          </cell>
          <cell r="BZ62" t="str">
            <v>T_2_C_2_ET_1_CPT_1</v>
          </cell>
        </row>
        <row r="63">
          <cell r="BY63" t="str">
            <v>b. Resignificación de la jornada escolar: más que tiempo</v>
          </cell>
          <cell r="BZ63" t="str">
            <v>T_2_C_2_ET_1_CPT_2</v>
          </cell>
        </row>
        <row r="64">
          <cell r="BY64" t="str">
            <v>c. Dignificación y desarrollo de la profesión docente para una educación de calidad</v>
          </cell>
          <cell r="BZ64" t="str">
            <v>T_2_C_2_ET_1_CPT_3</v>
          </cell>
        </row>
        <row r="65">
          <cell r="BY65" t="str">
            <v>d. Movilización social por la educación en los territorios</v>
          </cell>
          <cell r="BZ65" t="str">
            <v>T_2_C_2_ET_1_CPT_4</v>
          </cell>
        </row>
        <row r="66">
          <cell r="BY66" t="str">
            <v>e. Currículos para la justicia social.</v>
          </cell>
          <cell r="BZ66" t="str">
            <v>T_2_C_2_ET_1_CPT_5</v>
          </cell>
        </row>
        <row r="67">
          <cell r="BY67" t="str">
            <v>f. Gestión territorial educativa y comunitaria</v>
          </cell>
          <cell r="BZ67" t="str">
            <v>T_2_C_2_ET_1_CPT_6</v>
          </cell>
        </row>
        <row r="68">
          <cell r="BY68" t="str">
            <v>g. Educación media para la construcción de proyectos de vida.</v>
          </cell>
          <cell r="BZ68" t="str">
            <v>T_2_C_2_ET_1_CPT_7</v>
          </cell>
        </row>
        <row r="69">
          <cell r="BY69" t="str">
            <v>h. Hacia la erradicación de los analfabetismos y el cierre de inequidades</v>
          </cell>
          <cell r="BZ69" t="str">
            <v>T_2_C_2_ET_1_CPT_8</v>
          </cell>
        </row>
        <row r="70">
          <cell r="BY70" t="str">
            <v>i. Programa de Educación intercultural y Bilingüe</v>
          </cell>
          <cell r="BZ70" t="str">
            <v>T_2_C_2_ET_1_CPT_9</v>
          </cell>
        </row>
        <row r="71">
          <cell r="BY71" t="str">
            <v>j. Por un Programa de Alimentación Escolar (PAE) más equitativo, que contribuya al bienestar y la seguridad alimentaria</v>
          </cell>
          <cell r="BZ71" t="str">
            <v>T_2_C_2_ET_1_CPT_10</v>
          </cell>
        </row>
        <row r="72">
          <cell r="BY72" t="str">
            <v>k. Educación Superior como un derecho.</v>
          </cell>
          <cell r="BZ72" t="str">
            <v>T_2_C_2_ET_1_CPT_11</v>
          </cell>
        </row>
        <row r="73">
          <cell r="BY73" t="str">
            <v>b. Alfabetización y apropiación digital como motor de oportunidades para la igualdad</v>
          </cell>
          <cell r="BZ73" t="str">
            <v>T_2_C_2_ET_2_CPT_1</v>
          </cell>
        </row>
        <row r="74">
          <cell r="BY74" t="str">
            <v>a. Promoción, prevención y atención integral de la salud mental</v>
          </cell>
          <cell r="BZ74" t="str">
            <v>T_2_C_3_ET_1_CPT_1</v>
          </cell>
        </row>
        <row r="75">
          <cell r="BY75" t="str">
            <v>c. Fomento y estímulos a las culturas, las artes y los saberes</v>
          </cell>
          <cell r="BZ75" t="str">
            <v>T_2_C_3_ET_2_CPT_1</v>
          </cell>
        </row>
        <row r="76">
          <cell r="BY76" t="str">
            <v>a. Democratizar el acceso de la población al deporte, la recreación y la activdad física.</v>
          </cell>
          <cell r="BZ76" t="str">
            <v>T_2_C_3_ET_3_CPT_1</v>
          </cell>
        </row>
        <row r="77">
          <cell r="BY77" t="str">
            <v>b. Modelo de gobernanza y territorialización del Sistema Nacional del Cuidado</v>
          </cell>
          <cell r="BZ77" t="str">
            <v>T_2_C_3_ET_4_CPT_1</v>
          </cell>
        </row>
        <row r="78">
          <cell r="BY78" t="str">
            <v>a. Consolidación del Sistema de Educación Superior Colombiano</v>
          </cell>
          <cell r="BZ78" t="str">
            <v>T_2_C_3_ET_5_CPT_1</v>
          </cell>
        </row>
        <row r="79">
          <cell r="BY79" t="str">
            <v>b. Reconceptualización del sistema de aseguramiento de la calidad de la educación superior</v>
          </cell>
          <cell r="BZ79" t="str">
            <v>T_2_C_3_ET_5_CPT_2</v>
          </cell>
        </row>
        <row r="80">
          <cell r="BY80" t="str">
            <v>c. Oportunidades de educación, formación y de inserción y reconversión laboral</v>
          </cell>
          <cell r="BZ80" t="str">
            <v>T_2_C_3_ET_5_CPT_3</v>
          </cell>
        </row>
        <row r="81">
          <cell r="BY81" t="str">
            <v>d. Talento digital para aumentar la productividad y la empleabilidad de las personas</v>
          </cell>
          <cell r="BZ81" t="str">
            <v>T_2_C_3_ET_5_CPT_4</v>
          </cell>
        </row>
        <row r="82">
          <cell r="BY82" t="str">
            <v>d. Modernización y transformación del empleo público</v>
          </cell>
          <cell r="BZ82" t="str">
            <v>T_2_C_3_ET_6_CPT_1</v>
          </cell>
        </row>
        <row r="83">
          <cell r="BY83" t="str">
            <v>b. Entornos de desarrollo que incentiven la alimentación saludable y adecuada</v>
          </cell>
          <cell r="BZ83" t="str">
            <v>T_3_C_1_ET_1_CPT_1</v>
          </cell>
        </row>
        <row r="84">
          <cell r="BY84" t="str">
            <v>a. Lucha contra la corrupción en las entidades públicas nacionales y territoriales</v>
          </cell>
          <cell r="BZ84" t="str">
            <v>T_5_C_1_ET_1_CPT_1</v>
          </cell>
        </row>
        <row r="85">
          <cell r="BY85" t="str">
            <v>b. Entidades públicas territoriales y nacionales fortalecidas</v>
          </cell>
          <cell r="BZ85" t="str">
            <v>T_5_C_1_ET_1_CPT_2</v>
          </cell>
        </row>
        <row r="86">
          <cell r="BY86" t="str">
            <v>c. Calidad, efectividad, transparencia y coherencia de las normas</v>
          </cell>
          <cell r="BZ86" t="str">
            <v>T_5_C_1_ET_1_CPT_3</v>
          </cell>
        </row>
        <row r="87">
          <cell r="BY87" t="str">
            <v>d. Gobierno digital para la gente</v>
          </cell>
          <cell r="BZ87" t="str">
            <v>T_5_C_1_ET_1_CPT_4</v>
          </cell>
        </row>
        <row r="88">
          <cell r="BY88" t="str">
            <v>e. Capacidades y articulación para la gestión territorial</v>
          </cell>
          <cell r="BZ88" t="str">
            <v>T_5_C_1_ET_1_CPT_5</v>
          </cell>
        </row>
        <row r="89">
          <cell r="BY89" t="str">
            <v>f. Eficiencia institucional para el cumplimiento de los acuerdos realizados con las comunidades</v>
          </cell>
          <cell r="BZ89" t="str">
            <v>T_5_C_1_ET_1_CPT_6</v>
          </cell>
        </row>
        <row r="90">
          <cell r="BY90" t="str">
            <v>a. Condiciones y capacidades institucionales, organizativas e individuales para la participación ciudadana</v>
          </cell>
          <cell r="BZ90" t="str">
            <v>T_5_C_1_ET_2_CPT_1</v>
          </cell>
        </row>
        <row r="91">
          <cell r="BY91" t="str">
            <v>b. Efectividad de los dispositivos de participación ciudadana, política y electoral</v>
          </cell>
          <cell r="BZ91" t="str">
            <v>T_5_C_1_ET_2_CPT_2</v>
          </cell>
        </row>
        <row r="92">
          <cell r="BY92" t="str">
            <v>c. Apropiación de lo público desde el ejercicio del control social</v>
          </cell>
          <cell r="BZ92" t="str">
            <v>T_5_C_1_ET_2_CPT_3</v>
          </cell>
        </row>
        <row r="93">
          <cell r="BY93" t="str">
            <v>d. Consolidación de la planeación participativa</v>
          </cell>
          <cell r="BZ93" t="str">
            <v>T_5_C_1_ET_2_CPT_4</v>
          </cell>
        </row>
        <row r="94">
          <cell r="BY94" t="str">
            <v>1. Mujeres como motor del desarrollo económico sostenible y protectoras de la vida y del ambiente.</v>
          </cell>
          <cell r="BZ94" t="str">
            <v>T_AD_C_1_ET_1_CPT_1</v>
          </cell>
        </row>
        <row r="95">
          <cell r="BY95" t="str">
            <v>3. Hacia una vida libre de violencias contra mujer y por la garantía de sus derechos sexuales y reproductivos.</v>
          </cell>
          <cell r="BZ95" t="str">
            <v>T_AD_C_1_ET_2_CPT_1</v>
          </cell>
        </row>
        <row r="96">
          <cell r="BY96" t="str">
            <v>1. Acceso a la educación y al trabajo libre de discriminación a personas con orientaciones sexuales e identidades de género diversas</v>
          </cell>
          <cell r="BZ96" t="str">
            <v>T_AD_C_2_ET_1_CPT_1</v>
          </cell>
        </row>
        <row r="97">
          <cell r="BY97" t="str">
            <v>3. Fortalecimiento de la institucionalidad</v>
          </cell>
          <cell r="BZ97" t="str">
            <v>T_AD_C_2_ET_2_CPT_1</v>
          </cell>
        </row>
        <row r="98">
          <cell r="BY98" t="str">
            <v>2. Estabilización socioeconómica para las víctimas</v>
          </cell>
          <cell r="BZ98" t="str">
            <v>T_AD_C_3_ET_1_CPT_1</v>
          </cell>
        </row>
        <row r="99">
          <cell r="BY99" t="str">
            <v>2. Universalización de la atención integral a la primera infancia en los territorios con mayor riesgo de vulneración de derechos para la niñez</v>
          </cell>
          <cell r="BZ99" t="str">
            <v>T_AD_C_4_ET_1_CPT_1</v>
          </cell>
        </row>
        <row r="100">
          <cell r="BY100" t="str">
            <v>3. Protección de la trayectoria de vida y educativas a través del arte, deporte, cultura, ambiente y ciencia y tecnología</v>
          </cell>
          <cell r="BZ100" t="str">
            <v>T_AD_C_4_ET_2_CPT_1</v>
          </cell>
        </row>
        <row r="101">
          <cell r="BY101" t="str">
            <v>2. Igualdad de oportunidades y garantías para poblaciones vulneradas y excluidas que garanticen la seguridad humana.</v>
          </cell>
          <cell r="BZ101" t="str">
            <v>T_AD_C_5_ET_1_CPT_1</v>
          </cell>
        </row>
        <row r="102">
          <cell r="BY102" t="str">
            <v>5. Convergencia regional para el bienestar y buen vivir</v>
          </cell>
          <cell r="BZ102" t="str">
            <v>T_AD_C_5_ET_2_CPT_1</v>
          </cell>
        </row>
        <row r="103">
          <cell r="BY103" t="str">
            <v>1. Oportunidades para que los jóvenes puedan construir sus proyectos de vida.</v>
          </cell>
          <cell r="BZ103" t="str">
            <v>T_AD_C_6_ET_1_CPT_1</v>
          </cell>
        </row>
        <row r="104">
          <cell r="BY104" t="str">
            <v>3. Educación y trabajo inclusivos para garantizar autonomía e independencia.</v>
          </cell>
          <cell r="BZ104" t="str">
            <v>T_AD_C_7_ET_1_CPT_1</v>
          </cell>
        </row>
        <row r="105">
          <cell r="BY105" t="str">
            <v>2. Educación con pertinencia para la población campesina</v>
          </cell>
          <cell r="BZ105" t="str">
            <v>T_AD_C_8_ET_1_CPT_1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08683-8AB4-2F4B-AE63-AF2005BFCF8D}">
  <dimension ref="A1:ER171"/>
  <sheetViews>
    <sheetView topLeftCell="B2" workbookViewId="0">
      <selection activeCell="G2" sqref="G2:G3"/>
    </sheetView>
  </sheetViews>
  <sheetFormatPr baseColWidth="10" defaultColWidth="0" defaultRowHeight="19" x14ac:dyDescent="0.25"/>
  <cols>
    <col min="1" max="1" width="16.1640625" style="143" hidden="1" customWidth="1"/>
    <col min="2" max="2" width="24.5" style="143" customWidth="1"/>
    <col min="3" max="3" width="28.5" style="143" customWidth="1"/>
    <col min="4" max="4" width="29.33203125" style="143" customWidth="1"/>
    <col min="5" max="7" width="28.5" style="143" customWidth="1"/>
    <col min="8" max="8" width="21.5" style="143" customWidth="1"/>
    <col min="9" max="9" width="24.83203125" style="143" customWidth="1"/>
    <col min="10" max="10" width="29" style="143" customWidth="1"/>
    <col min="11" max="11" width="31" style="143" customWidth="1"/>
    <col min="12" max="12" width="25.83203125" style="143" customWidth="1"/>
    <col min="13" max="13" width="35.1640625" style="143" customWidth="1"/>
    <col min="14" max="14" width="32.83203125" style="143" customWidth="1"/>
    <col min="15" max="15" width="10.33203125" style="143" customWidth="1"/>
    <col min="16" max="16" width="36" style="146" customWidth="1"/>
    <col min="17" max="18" width="14.33203125" style="146" customWidth="1"/>
    <col min="19" max="19" width="21.5" style="146" customWidth="1"/>
    <col min="20" max="21" width="14.33203125" style="146" customWidth="1"/>
    <col min="22" max="22" width="13" style="146" customWidth="1"/>
    <col min="23" max="23" width="21.5" style="146" customWidth="1"/>
    <col min="24" max="24" width="11.5" style="143" customWidth="1"/>
    <col min="25" max="25" width="12.5" style="143" customWidth="1"/>
    <col min="26" max="31" width="17" style="143" hidden="1"/>
    <col min="32" max="32" width="20" style="143" hidden="1"/>
    <col min="33" max="43" width="14.33203125" style="143" hidden="1"/>
    <col min="44" max="44" width="14.33203125" style="147" hidden="1"/>
    <col min="45" max="45" width="14.33203125" style="143" hidden="1"/>
    <col min="46" max="46" width="16.33203125" style="147" customWidth="1"/>
    <col min="47" max="47" width="17.1640625" style="147" customWidth="1"/>
    <col min="48" max="48" width="17.6640625" style="147" customWidth="1"/>
    <col min="49" max="49" width="21" style="147" bestFit="1" customWidth="1"/>
    <col min="50" max="50" width="16.6640625" style="147" customWidth="1"/>
    <col min="51" max="51" width="22.5" style="147" bestFit="1" customWidth="1"/>
    <col min="52" max="52" width="14.33203125" style="143" hidden="1"/>
    <col min="53" max="53" width="6.33203125" style="143" hidden="1"/>
    <col min="54" max="55" width="12.1640625" style="143" hidden="1"/>
    <col min="56" max="57" width="14.1640625" style="143" customWidth="1"/>
    <col min="58" max="58" width="34.5" style="143" customWidth="1"/>
    <col min="59" max="62" width="14.1640625" style="143" customWidth="1"/>
    <col min="63" max="63" width="18" style="143" customWidth="1"/>
    <col min="64" max="64" width="19.33203125" style="143" customWidth="1"/>
    <col min="65" max="69" width="14.1640625" style="143" customWidth="1"/>
    <col min="70" max="70" width="18" style="143" customWidth="1"/>
    <col min="71" max="71" width="21.1640625" style="143" customWidth="1"/>
    <col min="72" max="76" width="14.1640625" style="143" customWidth="1"/>
    <col min="77" max="77" width="21.83203125" style="143" customWidth="1"/>
    <col min="78" max="83" width="14.1640625" style="143" customWidth="1"/>
    <col min="84" max="84" width="23.1640625" style="143" customWidth="1"/>
    <col min="85" max="90" width="14.1640625" style="143" customWidth="1"/>
    <col min="91" max="91" width="23.1640625" style="143" customWidth="1"/>
    <col min="92" max="97" width="14.1640625" style="143" customWidth="1"/>
    <col min="98" max="98" width="23.1640625" style="143" customWidth="1"/>
    <col min="99" max="104" width="14.1640625" style="143" customWidth="1"/>
    <col min="105" max="105" width="23.1640625" style="143" customWidth="1"/>
    <col min="106" max="111" width="14.1640625" style="143" customWidth="1"/>
    <col min="112" max="112" width="23.1640625" style="143" customWidth="1"/>
    <col min="113" max="118" width="14.1640625" style="143" customWidth="1"/>
    <col min="119" max="119" width="23.1640625" style="143" customWidth="1"/>
    <col min="120" max="125" width="14.1640625" style="143" customWidth="1"/>
    <col min="126" max="126" width="23.1640625" style="143" customWidth="1"/>
    <col min="127" max="132" width="14.1640625" style="143" customWidth="1"/>
    <col min="133" max="133" width="23.5" style="143" customWidth="1"/>
    <col min="134" max="137" width="14.1640625" style="143" customWidth="1"/>
    <col min="138" max="138" width="15.33203125" style="143" customWidth="1"/>
    <col min="139" max="139" width="34.6640625" style="143" customWidth="1"/>
    <col min="140" max="140" width="17.6640625" style="143" customWidth="1"/>
    <col min="141" max="141" width="11.83203125" style="143" hidden="1" customWidth="1"/>
    <col min="142" max="142" width="13.33203125" style="147" hidden="1" customWidth="1"/>
    <col min="143" max="143" width="16.83203125" style="143" hidden="1" customWidth="1"/>
    <col min="144" max="144" width="15.33203125" style="143" hidden="1" customWidth="1"/>
    <col min="145" max="145" width="18" style="143" hidden="1" customWidth="1"/>
    <col min="146" max="146" width="19.5" style="143" hidden="1" customWidth="1"/>
    <col min="147" max="147" width="13.5" style="143" hidden="1" customWidth="1"/>
    <col min="148" max="148" width="12.33203125" style="143" hidden="1" customWidth="1"/>
    <col min="149" max="16384" width="11.83203125" style="143" hidden="1"/>
  </cols>
  <sheetData>
    <row r="1" spans="1:148" s="8" customFormat="1" ht="30.75" customHeight="1" x14ac:dyDescent="0.25">
      <c r="B1" s="154" t="s">
        <v>0</v>
      </c>
      <c r="C1" s="154"/>
      <c r="D1" s="154"/>
      <c r="E1" s="155" t="s">
        <v>168</v>
      </c>
      <c r="F1" s="155"/>
      <c r="G1" s="155"/>
      <c r="H1" s="156" t="s">
        <v>169</v>
      </c>
      <c r="I1" s="157"/>
      <c r="J1" s="157"/>
      <c r="K1" s="157"/>
      <c r="L1" s="157"/>
      <c r="M1" s="157"/>
      <c r="N1" s="157"/>
      <c r="O1" s="163" t="s">
        <v>170</v>
      </c>
      <c r="P1" s="164"/>
      <c r="Q1" s="164"/>
      <c r="R1" s="164"/>
      <c r="S1" s="164"/>
      <c r="T1" s="164"/>
      <c r="U1" s="164"/>
      <c r="V1" s="164"/>
      <c r="W1" s="164"/>
      <c r="X1" s="164"/>
      <c r="Y1" s="165"/>
      <c r="Z1" s="166" t="s">
        <v>171</v>
      </c>
      <c r="AA1" s="166"/>
      <c r="AB1" s="166"/>
      <c r="AC1" s="166"/>
      <c r="AD1" s="166"/>
      <c r="AE1" s="166"/>
      <c r="AF1" s="166"/>
      <c r="AG1" s="166"/>
      <c r="AH1" s="166"/>
      <c r="AI1" s="166"/>
      <c r="AJ1" s="166"/>
      <c r="AK1" s="166"/>
      <c r="AL1" s="166"/>
      <c r="AM1" s="166"/>
      <c r="AN1" s="166"/>
      <c r="AO1" s="167" t="s">
        <v>172</v>
      </c>
      <c r="AP1" s="167"/>
      <c r="AQ1" s="167"/>
      <c r="AR1" s="167"/>
      <c r="AS1" s="167"/>
      <c r="AT1" s="158" t="s">
        <v>173</v>
      </c>
      <c r="AU1" s="158"/>
      <c r="AV1" s="158"/>
      <c r="AW1" s="158"/>
      <c r="AX1" s="158"/>
      <c r="AY1" s="158"/>
      <c r="AZ1" s="159" t="s">
        <v>174</v>
      </c>
      <c r="BA1" s="159"/>
      <c r="BB1" s="159"/>
      <c r="BC1" s="159"/>
      <c r="BD1" s="160" t="s">
        <v>175</v>
      </c>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2"/>
      <c r="EL1" s="9"/>
    </row>
    <row r="2" spans="1:148" s="8" customFormat="1" ht="18.75" customHeight="1" x14ac:dyDescent="0.25">
      <c r="B2" s="148" t="s">
        <v>4</v>
      </c>
      <c r="C2" s="148" t="s">
        <v>5</v>
      </c>
      <c r="D2" s="148" t="s">
        <v>6</v>
      </c>
      <c r="E2" s="150" t="s">
        <v>176</v>
      </c>
      <c r="F2" s="150" t="s">
        <v>177</v>
      </c>
      <c r="G2" s="150" t="s">
        <v>178</v>
      </c>
      <c r="H2" s="152" t="s">
        <v>179</v>
      </c>
      <c r="I2" s="152" t="s">
        <v>180</v>
      </c>
      <c r="J2" s="152" t="s">
        <v>181</v>
      </c>
      <c r="K2" s="152" t="s">
        <v>182</v>
      </c>
      <c r="L2" s="152" t="s">
        <v>183</v>
      </c>
      <c r="M2" s="152" t="s">
        <v>1</v>
      </c>
      <c r="N2" s="152" t="s">
        <v>2</v>
      </c>
      <c r="O2" s="171" t="s">
        <v>184</v>
      </c>
      <c r="P2" s="168" t="s">
        <v>185</v>
      </c>
      <c r="Q2" s="168" t="s">
        <v>186</v>
      </c>
      <c r="R2" s="168" t="s">
        <v>187</v>
      </c>
      <c r="S2" s="168" t="s">
        <v>188</v>
      </c>
      <c r="T2" s="168" t="s">
        <v>189</v>
      </c>
      <c r="U2" s="168" t="s">
        <v>190</v>
      </c>
      <c r="V2" s="168" t="s">
        <v>191</v>
      </c>
      <c r="W2" s="168" t="s">
        <v>7</v>
      </c>
      <c r="X2" s="169" t="s">
        <v>192</v>
      </c>
      <c r="Y2" s="169" t="s">
        <v>193</v>
      </c>
      <c r="Z2" s="166" t="s">
        <v>194</v>
      </c>
      <c r="AA2" s="166"/>
      <c r="AB2" s="166"/>
      <c r="AC2" s="166"/>
      <c r="AD2" s="166"/>
      <c r="AE2" s="166"/>
      <c r="AF2" s="173" t="s">
        <v>195</v>
      </c>
      <c r="AG2" s="173" t="s">
        <v>196</v>
      </c>
      <c r="AH2" s="173" t="s">
        <v>197</v>
      </c>
      <c r="AI2" s="173" t="s">
        <v>198</v>
      </c>
      <c r="AJ2" s="173" t="s">
        <v>199</v>
      </c>
      <c r="AK2" s="173" t="s">
        <v>200</v>
      </c>
      <c r="AL2" s="173" t="s">
        <v>201</v>
      </c>
      <c r="AM2" s="173" t="s">
        <v>202</v>
      </c>
      <c r="AN2" s="173" t="s">
        <v>203</v>
      </c>
      <c r="AO2" s="175" t="s">
        <v>204</v>
      </c>
      <c r="AP2" s="175" t="s">
        <v>205</v>
      </c>
      <c r="AQ2" s="175" t="s">
        <v>206</v>
      </c>
      <c r="AR2" s="175" t="s">
        <v>207</v>
      </c>
      <c r="AS2" s="175" t="s">
        <v>208</v>
      </c>
      <c r="AT2" s="177" t="s">
        <v>209</v>
      </c>
      <c r="AU2" s="177" t="s">
        <v>210</v>
      </c>
      <c r="AV2" s="177" t="s">
        <v>211</v>
      </c>
      <c r="AW2" s="177" t="s">
        <v>212</v>
      </c>
      <c r="AX2" s="177" t="s">
        <v>213</v>
      </c>
      <c r="AY2" s="177" t="s">
        <v>214</v>
      </c>
      <c r="AZ2" s="179" t="s">
        <v>215</v>
      </c>
      <c r="BA2" s="179" t="s">
        <v>216</v>
      </c>
      <c r="BB2" s="179" t="s">
        <v>217</v>
      </c>
      <c r="BC2" s="179" t="s">
        <v>218</v>
      </c>
      <c r="BD2" s="182" t="s">
        <v>219</v>
      </c>
      <c r="BE2" s="187" t="s">
        <v>220</v>
      </c>
      <c r="BF2" s="180" t="s">
        <v>8</v>
      </c>
      <c r="BG2" s="180" t="s">
        <v>221</v>
      </c>
      <c r="BH2" s="180" t="s">
        <v>222</v>
      </c>
      <c r="BI2" s="190" t="s">
        <v>9</v>
      </c>
      <c r="BJ2" s="180" t="s">
        <v>223</v>
      </c>
      <c r="BK2" s="182" t="s">
        <v>224</v>
      </c>
      <c r="BL2" s="183" t="s">
        <v>225</v>
      </c>
      <c r="BM2" s="185" t="s">
        <v>11</v>
      </c>
      <c r="BN2" s="185" t="s">
        <v>226</v>
      </c>
      <c r="BO2" s="185" t="s">
        <v>10</v>
      </c>
      <c r="BP2" s="192" t="s">
        <v>12</v>
      </c>
      <c r="BQ2" s="185" t="s">
        <v>227</v>
      </c>
      <c r="BR2" s="182" t="s">
        <v>228</v>
      </c>
      <c r="BS2" s="187" t="s">
        <v>229</v>
      </c>
      <c r="BT2" s="180" t="s">
        <v>14</v>
      </c>
      <c r="BU2" s="180" t="s">
        <v>230</v>
      </c>
      <c r="BV2" s="180" t="s">
        <v>13</v>
      </c>
      <c r="BW2" s="190" t="s">
        <v>15</v>
      </c>
      <c r="BX2" s="180" t="s">
        <v>231</v>
      </c>
      <c r="BY2" s="182" t="s">
        <v>232</v>
      </c>
      <c r="BZ2" s="187" t="s">
        <v>233</v>
      </c>
      <c r="CA2" s="180" t="s">
        <v>17</v>
      </c>
      <c r="CB2" s="180" t="s">
        <v>234</v>
      </c>
      <c r="CC2" s="180" t="s">
        <v>16</v>
      </c>
      <c r="CD2" s="190" t="s">
        <v>18</v>
      </c>
      <c r="CE2" s="180" t="s">
        <v>235</v>
      </c>
      <c r="CF2" s="182" t="s">
        <v>236</v>
      </c>
      <c r="CG2" s="187" t="s">
        <v>237</v>
      </c>
      <c r="CH2" s="180" t="s">
        <v>20</v>
      </c>
      <c r="CI2" s="180" t="s">
        <v>238</v>
      </c>
      <c r="CJ2" s="180" t="s">
        <v>19</v>
      </c>
      <c r="CK2" s="190" t="s">
        <v>21</v>
      </c>
      <c r="CL2" s="180" t="s">
        <v>239</v>
      </c>
      <c r="CM2" s="187" t="s">
        <v>240</v>
      </c>
      <c r="CN2" s="187" t="s">
        <v>241</v>
      </c>
      <c r="CO2" s="180" t="s">
        <v>23</v>
      </c>
      <c r="CP2" s="180" t="s">
        <v>242</v>
      </c>
      <c r="CQ2" s="180" t="s">
        <v>22</v>
      </c>
      <c r="CR2" s="190" t="s">
        <v>24</v>
      </c>
      <c r="CS2" s="180" t="s">
        <v>243</v>
      </c>
      <c r="CT2" s="187" t="s">
        <v>244</v>
      </c>
      <c r="CU2" s="187" t="s">
        <v>245</v>
      </c>
      <c r="CV2" s="180" t="s">
        <v>26</v>
      </c>
      <c r="CW2" s="180" t="s">
        <v>246</v>
      </c>
      <c r="CX2" s="180" t="s">
        <v>25</v>
      </c>
      <c r="CY2" s="190" t="s">
        <v>27</v>
      </c>
      <c r="CZ2" s="180" t="s">
        <v>247</v>
      </c>
      <c r="DA2" s="187" t="s">
        <v>248</v>
      </c>
      <c r="DB2" s="187" t="s">
        <v>249</v>
      </c>
      <c r="DC2" s="180" t="s">
        <v>29</v>
      </c>
      <c r="DD2" s="180" t="s">
        <v>250</v>
      </c>
      <c r="DE2" s="180" t="s">
        <v>28</v>
      </c>
      <c r="DF2" s="190" t="s">
        <v>30</v>
      </c>
      <c r="DG2" s="180" t="s">
        <v>251</v>
      </c>
      <c r="DH2" s="187" t="s">
        <v>252</v>
      </c>
      <c r="DI2" s="187" t="s">
        <v>253</v>
      </c>
      <c r="DJ2" s="180" t="s">
        <v>32</v>
      </c>
      <c r="DK2" s="180" t="s">
        <v>254</v>
      </c>
      <c r="DL2" s="180" t="s">
        <v>31</v>
      </c>
      <c r="DM2" s="190" t="s">
        <v>33</v>
      </c>
      <c r="DN2" s="180" t="s">
        <v>255</v>
      </c>
      <c r="DO2" s="187" t="s">
        <v>256</v>
      </c>
      <c r="DP2" s="187" t="s">
        <v>257</v>
      </c>
      <c r="DQ2" s="180" t="s">
        <v>35</v>
      </c>
      <c r="DR2" s="180" t="s">
        <v>258</v>
      </c>
      <c r="DS2" s="180" t="s">
        <v>34</v>
      </c>
      <c r="DT2" s="190" t="s">
        <v>36</v>
      </c>
      <c r="DU2" s="180" t="s">
        <v>259</v>
      </c>
      <c r="DV2" s="187" t="s">
        <v>260</v>
      </c>
      <c r="DW2" s="187" t="s">
        <v>261</v>
      </c>
      <c r="DX2" s="180" t="s">
        <v>38</v>
      </c>
      <c r="DY2" s="180" t="s">
        <v>262</v>
      </c>
      <c r="DZ2" s="180" t="s">
        <v>37</v>
      </c>
      <c r="EA2" s="190" t="s">
        <v>39</v>
      </c>
      <c r="EB2" s="180" t="s">
        <v>263</v>
      </c>
      <c r="EC2" s="187" t="s">
        <v>264</v>
      </c>
      <c r="ED2" s="187" t="s">
        <v>265</v>
      </c>
      <c r="EE2" s="180" t="s">
        <v>41</v>
      </c>
      <c r="EF2" s="180" t="s">
        <v>266</v>
      </c>
      <c r="EG2" s="180" t="s">
        <v>40</v>
      </c>
      <c r="EH2" s="190" t="s">
        <v>42</v>
      </c>
      <c r="EI2" s="180" t="s">
        <v>267</v>
      </c>
      <c r="EL2" s="9"/>
    </row>
    <row r="3" spans="1:148" s="12" customFormat="1" ht="45.75" customHeight="1" x14ac:dyDescent="0.2">
      <c r="A3" s="10" t="s">
        <v>3</v>
      </c>
      <c r="B3" s="149"/>
      <c r="C3" s="149"/>
      <c r="D3" s="149"/>
      <c r="E3" s="151"/>
      <c r="F3" s="151"/>
      <c r="G3" s="151"/>
      <c r="H3" s="153"/>
      <c r="I3" s="153"/>
      <c r="J3" s="153"/>
      <c r="K3" s="153"/>
      <c r="L3" s="153"/>
      <c r="M3" s="153"/>
      <c r="N3" s="153"/>
      <c r="O3" s="172"/>
      <c r="P3" s="169"/>
      <c r="Q3" s="169"/>
      <c r="R3" s="169"/>
      <c r="S3" s="169"/>
      <c r="T3" s="169"/>
      <c r="U3" s="169"/>
      <c r="V3" s="169"/>
      <c r="W3" s="169"/>
      <c r="X3" s="170"/>
      <c r="Y3" s="170"/>
      <c r="Z3" s="11" t="s">
        <v>268</v>
      </c>
      <c r="AA3" s="11" t="s">
        <v>269</v>
      </c>
      <c r="AB3" s="11" t="s">
        <v>270</v>
      </c>
      <c r="AC3" s="11" t="s">
        <v>271</v>
      </c>
      <c r="AD3" s="11" t="s">
        <v>272</v>
      </c>
      <c r="AE3" s="11" t="s">
        <v>273</v>
      </c>
      <c r="AF3" s="174"/>
      <c r="AG3" s="174"/>
      <c r="AH3" s="174"/>
      <c r="AI3" s="174"/>
      <c r="AJ3" s="174"/>
      <c r="AK3" s="174"/>
      <c r="AL3" s="174"/>
      <c r="AM3" s="174"/>
      <c r="AN3" s="174"/>
      <c r="AO3" s="176"/>
      <c r="AP3" s="176"/>
      <c r="AQ3" s="176"/>
      <c r="AR3" s="176"/>
      <c r="AS3" s="176"/>
      <c r="AT3" s="178"/>
      <c r="AU3" s="178"/>
      <c r="AV3" s="178"/>
      <c r="AW3" s="178"/>
      <c r="AX3" s="178"/>
      <c r="AY3" s="178"/>
      <c r="AZ3" s="179"/>
      <c r="BA3" s="179"/>
      <c r="BB3" s="179"/>
      <c r="BC3" s="179"/>
      <c r="BD3" s="182"/>
      <c r="BE3" s="188"/>
      <c r="BF3" s="181"/>
      <c r="BG3" s="189"/>
      <c r="BH3" s="181"/>
      <c r="BI3" s="191"/>
      <c r="BJ3" s="181"/>
      <c r="BK3" s="182"/>
      <c r="BL3" s="184"/>
      <c r="BM3" s="186"/>
      <c r="BN3" s="186"/>
      <c r="BO3" s="186"/>
      <c r="BP3" s="193"/>
      <c r="BQ3" s="194"/>
      <c r="BR3" s="182"/>
      <c r="BS3" s="188"/>
      <c r="BT3" s="181"/>
      <c r="BU3" s="181"/>
      <c r="BV3" s="181"/>
      <c r="BW3" s="191"/>
      <c r="BX3" s="181"/>
      <c r="BY3" s="182"/>
      <c r="BZ3" s="188"/>
      <c r="CA3" s="181"/>
      <c r="CB3" s="181"/>
      <c r="CC3" s="181"/>
      <c r="CD3" s="191"/>
      <c r="CE3" s="181"/>
      <c r="CF3" s="182"/>
      <c r="CG3" s="188"/>
      <c r="CH3" s="181"/>
      <c r="CI3" s="181"/>
      <c r="CJ3" s="181"/>
      <c r="CK3" s="191"/>
      <c r="CL3" s="181"/>
      <c r="CM3" s="188"/>
      <c r="CN3" s="188"/>
      <c r="CO3" s="181"/>
      <c r="CP3" s="181"/>
      <c r="CQ3" s="181"/>
      <c r="CR3" s="191"/>
      <c r="CS3" s="181"/>
      <c r="CT3" s="188"/>
      <c r="CU3" s="188"/>
      <c r="CV3" s="181"/>
      <c r="CW3" s="181"/>
      <c r="CX3" s="181"/>
      <c r="CY3" s="191"/>
      <c r="CZ3" s="181"/>
      <c r="DA3" s="188"/>
      <c r="DB3" s="188"/>
      <c r="DC3" s="181"/>
      <c r="DD3" s="181"/>
      <c r="DE3" s="181"/>
      <c r="DF3" s="191"/>
      <c r="DG3" s="181"/>
      <c r="DH3" s="188"/>
      <c r="DI3" s="188"/>
      <c r="DJ3" s="181"/>
      <c r="DK3" s="181"/>
      <c r="DL3" s="181"/>
      <c r="DM3" s="191"/>
      <c r="DN3" s="181"/>
      <c r="DO3" s="188"/>
      <c r="DP3" s="188"/>
      <c r="DQ3" s="181"/>
      <c r="DR3" s="181"/>
      <c r="DS3" s="181"/>
      <c r="DT3" s="191"/>
      <c r="DU3" s="181"/>
      <c r="DV3" s="188"/>
      <c r="DW3" s="188"/>
      <c r="DX3" s="181"/>
      <c r="DY3" s="181"/>
      <c r="DZ3" s="181"/>
      <c r="EA3" s="191"/>
      <c r="EB3" s="181"/>
      <c r="EC3" s="195"/>
      <c r="ED3" s="188"/>
      <c r="EE3" s="181"/>
      <c r="EF3" s="181"/>
      <c r="EG3" s="181"/>
      <c r="EH3" s="191"/>
      <c r="EI3" s="181"/>
      <c r="EK3" s="13"/>
      <c r="EL3" s="14" t="s">
        <v>43</v>
      </c>
      <c r="EM3" s="14" t="s">
        <v>180</v>
      </c>
      <c r="EN3" s="14" t="s">
        <v>274</v>
      </c>
      <c r="EO3" s="14" t="s">
        <v>275</v>
      </c>
      <c r="EP3" s="14" t="s">
        <v>183</v>
      </c>
      <c r="EQ3" s="14" t="s">
        <v>1</v>
      </c>
      <c r="ER3" s="15" t="s">
        <v>2</v>
      </c>
    </row>
    <row r="4" spans="1:148" s="37" customFormat="1" ht="44.25" customHeight="1" x14ac:dyDescent="0.25">
      <c r="A4" s="16" t="str">
        <f>+CONCATENATE(O4,"_",B4,"_",EJ4)</f>
        <v>1_VPBM_2025</v>
      </c>
      <c r="B4" s="17" t="s">
        <v>44</v>
      </c>
      <c r="C4" s="17" t="s">
        <v>45</v>
      </c>
      <c r="D4" s="17" t="s">
        <v>45</v>
      </c>
      <c r="E4" s="17" t="s">
        <v>159</v>
      </c>
      <c r="F4" s="17" t="s">
        <v>276</v>
      </c>
      <c r="G4" s="18" t="s">
        <v>277</v>
      </c>
      <c r="H4" s="17" t="s">
        <v>278</v>
      </c>
      <c r="I4" s="17" t="s">
        <v>279</v>
      </c>
      <c r="J4" s="17" t="s">
        <v>280</v>
      </c>
      <c r="K4" s="17" t="s">
        <v>281</v>
      </c>
      <c r="L4" s="17" t="s">
        <v>282</v>
      </c>
      <c r="M4" s="17" t="s">
        <v>46</v>
      </c>
      <c r="N4" s="17" t="s">
        <v>47</v>
      </c>
      <c r="O4" s="19">
        <v>1</v>
      </c>
      <c r="P4" s="20" t="s">
        <v>283</v>
      </c>
      <c r="Q4" s="21" t="s">
        <v>284</v>
      </c>
      <c r="R4" s="20" t="s">
        <v>285</v>
      </c>
      <c r="S4" s="20" t="s">
        <v>286</v>
      </c>
      <c r="T4" s="20" t="s">
        <v>287</v>
      </c>
      <c r="U4" s="20" t="s">
        <v>288</v>
      </c>
      <c r="V4" s="20">
        <v>30</v>
      </c>
      <c r="W4" s="20" t="s">
        <v>289</v>
      </c>
      <c r="X4" s="21" t="s">
        <v>290</v>
      </c>
      <c r="Y4" s="22" t="s">
        <v>291</v>
      </c>
      <c r="Z4" s="22"/>
      <c r="AA4" s="22"/>
      <c r="AB4" s="22"/>
      <c r="AC4" s="22"/>
      <c r="AD4" s="22"/>
      <c r="AE4" s="22"/>
      <c r="AF4" s="22"/>
      <c r="AG4" s="22"/>
      <c r="AH4" s="23"/>
      <c r="AI4" s="23"/>
      <c r="AJ4" s="23"/>
      <c r="AK4" s="23"/>
      <c r="AL4" s="23"/>
      <c r="AM4" s="23"/>
      <c r="AN4" s="23"/>
      <c r="AO4" s="23"/>
      <c r="AP4" s="23"/>
      <c r="AQ4" s="23" t="s">
        <v>48</v>
      </c>
      <c r="AR4" s="24"/>
      <c r="AS4" s="23"/>
      <c r="AT4" s="23">
        <v>0</v>
      </c>
      <c r="AU4" s="23">
        <v>60000</v>
      </c>
      <c r="AV4" s="23">
        <v>70000</v>
      </c>
      <c r="AW4" s="23">
        <v>80000</v>
      </c>
      <c r="AX4" s="23">
        <v>90000</v>
      </c>
      <c r="AY4" s="23">
        <v>90000</v>
      </c>
      <c r="AZ4" s="17"/>
      <c r="BA4" s="17"/>
      <c r="BB4" s="17"/>
      <c r="BC4" s="17"/>
      <c r="BD4" s="25"/>
      <c r="BE4" s="25"/>
      <c r="BF4" s="26"/>
      <c r="BG4" s="27">
        <f>IFERROR(BD4/AW4,0)</f>
        <v>0</v>
      </c>
      <c r="BH4" s="28">
        <f>IFERROR(BE4/AW4,0)</f>
        <v>0</v>
      </c>
      <c r="BI4" s="26" t="s">
        <v>49</v>
      </c>
      <c r="BJ4" s="26"/>
      <c r="BK4" s="25"/>
      <c r="BL4" s="25"/>
      <c r="BM4" s="26"/>
      <c r="BN4" s="28">
        <f>+IFERROR(BK4/AW4,0)</f>
        <v>0</v>
      </c>
      <c r="BO4" s="29">
        <f>+IF(BP4="SI",IFERROR((IF(BP4="SI",BL4,0)/AW4),"REVISAR"),BH4)</f>
        <v>0</v>
      </c>
      <c r="BP4" s="26" t="s">
        <v>50</v>
      </c>
      <c r="BQ4" s="30" t="s">
        <v>292</v>
      </c>
      <c r="BR4" s="31"/>
      <c r="BS4" s="25"/>
      <c r="BT4" s="26"/>
      <c r="BU4" s="28">
        <f>+IFERROR(BR4/AW4,0)</f>
        <v>0</v>
      </c>
      <c r="BV4" s="29">
        <f>+IF(BW4="SI",IFERROR((IF(BW4="SI",BS4,0)/AW4),"REVISAR"),BO4)</f>
        <v>0</v>
      </c>
      <c r="BW4" s="26" t="s">
        <v>49</v>
      </c>
      <c r="BX4" s="26"/>
      <c r="BY4" s="25"/>
      <c r="BZ4" s="25"/>
      <c r="CA4" s="26"/>
      <c r="CB4" s="28">
        <f>+IFERROR(BY4/AW4,0)</f>
        <v>0</v>
      </c>
      <c r="CC4" s="29">
        <f>+IF(CD4="SI",IFERROR((IF(CD4="SI",BZ4,0)/AW4),"REVISAR"),BV4)</f>
        <v>0</v>
      </c>
      <c r="CD4" s="26" t="s">
        <v>49</v>
      </c>
      <c r="CE4" s="26"/>
      <c r="CF4" s="25"/>
      <c r="CG4" s="25"/>
      <c r="CH4" s="26"/>
      <c r="CI4" s="28">
        <f>+IFERROR(CF4/AW4,0)</f>
        <v>0</v>
      </c>
      <c r="CJ4" s="29">
        <f>+IF(CK4="SI",IFERROR((IF(CK4="SI",CG4,0)/AW4),"REVISAR"),CC4)</f>
        <v>0</v>
      </c>
      <c r="CK4" s="26" t="s">
        <v>49</v>
      </c>
      <c r="CL4" s="26"/>
      <c r="CM4" s="25">
        <v>40000</v>
      </c>
      <c r="CN4" s="25"/>
      <c r="CO4" s="26"/>
      <c r="CP4" s="28">
        <f>+IFERROR(CM4/AW4,0)</f>
        <v>0.5</v>
      </c>
      <c r="CQ4" s="29">
        <f>+IF(CR4="SI",IFERROR((IF(CR4="SI",CN4,0)/AW4),"REVISAR"),CJ4)</f>
        <v>0</v>
      </c>
      <c r="CR4" s="26" t="s">
        <v>49</v>
      </c>
      <c r="CS4" s="26"/>
      <c r="CT4" s="25">
        <v>40000</v>
      </c>
      <c r="CU4" s="25"/>
      <c r="CV4" s="26"/>
      <c r="CW4" s="28">
        <f>+IFERROR(CT4/AW4,0)</f>
        <v>0.5</v>
      </c>
      <c r="CX4" s="29">
        <f>+IF(CY4="SI",IFERROR((IF(CY4="SI",CU4,0)/AW4),"REVISAR"),CQ4)</f>
        <v>0</v>
      </c>
      <c r="CY4" s="26" t="s">
        <v>49</v>
      </c>
      <c r="CZ4" s="26"/>
      <c r="DA4" s="25">
        <v>40000</v>
      </c>
      <c r="DB4" s="25"/>
      <c r="DC4" s="26"/>
      <c r="DD4" s="28">
        <f>+IFERROR(DA4/AW4,0)</f>
        <v>0.5</v>
      </c>
      <c r="DE4" s="29">
        <f>+IF(DF4="SI",IFERROR((IF(DF4="SI",DB4,0)/AW4),"REVISAR"),CX4)</f>
        <v>0</v>
      </c>
      <c r="DF4" s="26" t="s">
        <v>49</v>
      </c>
      <c r="DG4" s="26"/>
      <c r="DH4" s="25">
        <v>40000</v>
      </c>
      <c r="DI4" s="25"/>
      <c r="DJ4" s="26"/>
      <c r="DK4" s="28">
        <f>+IFERROR(DH4/AW4,0)</f>
        <v>0.5</v>
      </c>
      <c r="DL4" s="29">
        <f>+IF(DM4="SI",IFERROR((IF(DM4="SI",DI4,0)/AW4),"REVISAR"),DE4)</f>
        <v>0</v>
      </c>
      <c r="DM4" s="26" t="s">
        <v>49</v>
      </c>
      <c r="DN4" s="26"/>
      <c r="DO4" s="25">
        <v>40000</v>
      </c>
      <c r="DP4" s="25"/>
      <c r="DQ4" s="26"/>
      <c r="DR4" s="28">
        <f>+IFERROR(DO4/AW4,0)</f>
        <v>0.5</v>
      </c>
      <c r="DS4" s="29">
        <f>+IF(DT4="SI",IFERROR((IF(DT4="SI",DP4,0)/AW4),"REVISAR"),DL4)</f>
        <v>0</v>
      </c>
      <c r="DT4" s="26" t="s">
        <v>49</v>
      </c>
      <c r="DU4" s="26"/>
      <c r="DV4" s="25">
        <v>40000</v>
      </c>
      <c r="DW4" s="25"/>
      <c r="DX4" s="26"/>
      <c r="DY4" s="28">
        <f>+IFERROR(DV4/AW4,0)</f>
        <v>0.5</v>
      </c>
      <c r="DZ4" s="29">
        <f>+IF(EA4="SI",IFERROR((IF(EA4="SI",DW4,0)/AW4),"REVISAR"),DS4)</f>
        <v>0</v>
      </c>
      <c r="EA4" s="26" t="s">
        <v>49</v>
      </c>
      <c r="EB4" s="26"/>
      <c r="EC4" s="32">
        <v>80000</v>
      </c>
      <c r="ED4" s="25"/>
      <c r="EE4" s="26"/>
      <c r="EF4" s="28">
        <f>+IFERROR(EC4/AW4,0)</f>
        <v>1</v>
      </c>
      <c r="EG4" s="29">
        <f>+IF(EH4="SI",IFERROR((IF(EH4="SI",ED4,0)/AW4),"REVISAR"),DZ4)</f>
        <v>0</v>
      </c>
      <c r="EH4" s="26" t="s">
        <v>49</v>
      </c>
      <c r="EI4" s="26"/>
      <c r="EJ4" s="33">
        <v>2025</v>
      </c>
      <c r="EK4" s="34"/>
      <c r="EL4" s="35" t="str">
        <f>+VLOOKUP(C4,[1]Listas_desplega!$AI$22:$AJ$46,2,0)</f>
        <v>DC_PBM</v>
      </c>
      <c r="EM4" s="35" t="str">
        <f>+VLOOKUP(I4,[1]Listas_desplega!$BY$3:$BZ$7,2,0)</f>
        <v>T_2</v>
      </c>
      <c r="EN4" s="35" t="str">
        <f>+VLOOKUP(J4,[1]Listas_desplega!$BY$10:$BZ$23,2,0)</f>
        <v>T_2_C_2</v>
      </c>
      <c r="EO4" s="35" t="str">
        <f>+VLOOKUP(K4,[1]Listas_desplega!$BY$28:$BZ$54,2,0)</f>
        <v>T_2_C_2_ET_1</v>
      </c>
      <c r="EP4" s="35" t="str">
        <f>+VLOOKUP(L4,[1]Listas_desplega!$BY$58:$BZ$105,2,0)</f>
        <v>T_2_C_2_ET_1_CPT_3</v>
      </c>
      <c r="EQ4" s="36" t="str">
        <f>+VLOOKUP(M4,[1]Listas_desplega!$J$3:$K$11,2,0)</f>
        <v>Eje_E_2</v>
      </c>
    </row>
    <row r="5" spans="1:148" s="37" customFormat="1" ht="44.25" customHeight="1" x14ac:dyDescent="0.25">
      <c r="A5" s="16" t="str">
        <f t="shared" ref="A5:A68" si="0">+CONCATENATE(O5,"_",B5,"_",EJ5)</f>
        <v>3_VPBM_2025</v>
      </c>
      <c r="B5" s="17" t="s">
        <v>44</v>
      </c>
      <c r="C5" s="17" t="s">
        <v>45</v>
      </c>
      <c r="D5" s="17" t="s">
        <v>51</v>
      </c>
      <c r="E5" s="17" t="s">
        <v>159</v>
      </c>
      <c r="F5" s="17" t="s">
        <v>276</v>
      </c>
      <c r="G5" s="18" t="s">
        <v>277</v>
      </c>
      <c r="H5" s="17" t="s">
        <v>278</v>
      </c>
      <c r="I5" s="17" t="s">
        <v>279</v>
      </c>
      <c r="J5" s="17" t="s">
        <v>280</v>
      </c>
      <c r="K5" s="17" t="s">
        <v>281</v>
      </c>
      <c r="L5" s="17" t="s">
        <v>282</v>
      </c>
      <c r="M5" s="17" t="s">
        <v>52</v>
      </c>
      <c r="N5" s="17" t="s">
        <v>53</v>
      </c>
      <c r="O5" s="23">
        <v>3</v>
      </c>
      <c r="P5" s="20" t="s">
        <v>293</v>
      </c>
      <c r="Q5" s="21" t="s">
        <v>284</v>
      </c>
      <c r="R5" s="20" t="s">
        <v>285</v>
      </c>
      <c r="S5" s="20" t="s">
        <v>294</v>
      </c>
      <c r="T5" s="20" t="s">
        <v>287</v>
      </c>
      <c r="U5" s="20" t="s">
        <v>295</v>
      </c>
      <c r="V5" s="20">
        <v>30</v>
      </c>
      <c r="W5" s="20" t="s">
        <v>296</v>
      </c>
      <c r="X5" s="21" t="s">
        <v>290</v>
      </c>
      <c r="Y5" s="22" t="s">
        <v>291</v>
      </c>
      <c r="Z5" s="22"/>
      <c r="AA5" s="22"/>
      <c r="AB5" s="22"/>
      <c r="AC5" s="22"/>
      <c r="AD5" s="22"/>
      <c r="AE5" s="22"/>
      <c r="AF5" s="22"/>
      <c r="AG5" s="22"/>
      <c r="AH5" s="23"/>
      <c r="AI5" s="23"/>
      <c r="AJ5" s="23"/>
      <c r="AK5" s="23"/>
      <c r="AL5" s="23"/>
      <c r="AM5" s="23"/>
      <c r="AN5" s="23"/>
      <c r="AO5" s="23"/>
      <c r="AP5" s="23"/>
      <c r="AQ5" s="23" t="s">
        <v>48</v>
      </c>
      <c r="AR5" s="24"/>
      <c r="AS5" s="23"/>
      <c r="AT5" s="23"/>
      <c r="AU5" s="23"/>
      <c r="AV5" s="23">
        <v>5106</v>
      </c>
      <c r="AW5" s="23">
        <v>1650</v>
      </c>
      <c r="AX5" s="23">
        <v>0</v>
      </c>
      <c r="AY5" s="23">
        <v>6756</v>
      </c>
      <c r="AZ5" s="17"/>
      <c r="BA5" s="17"/>
      <c r="BB5" s="17"/>
      <c r="BC5" s="17"/>
      <c r="BD5" s="25"/>
      <c r="BE5" s="25"/>
      <c r="BF5" s="26"/>
      <c r="BG5" s="27">
        <f t="shared" ref="BG5:BG7" si="1">IFERROR(BD5/AW5,0)</f>
        <v>0</v>
      </c>
      <c r="BH5" s="28">
        <f t="shared" ref="BH5:BH7" si="2">IFERROR(BE5/AW5,0)</f>
        <v>0</v>
      </c>
      <c r="BI5" s="26" t="s">
        <v>49</v>
      </c>
      <c r="BJ5" s="26"/>
      <c r="BK5" s="25"/>
      <c r="BL5" s="25"/>
      <c r="BM5" s="26"/>
      <c r="BN5" s="28">
        <f t="shared" ref="BN5:BN7" si="3">+IFERROR(BK5/AW5,0)</f>
        <v>0</v>
      </c>
      <c r="BO5" s="29">
        <f t="shared" ref="BO5:BO7" si="4">+IF(BP5="SI",IFERROR((IF(BP5="SI",BL5,0)/AW5),"REVISAR"),BH5)</f>
        <v>0</v>
      </c>
      <c r="BP5" s="26" t="s">
        <v>49</v>
      </c>
      <c r="BQ5" s="30"/>
      <c r="BR5" s="31"/>
      <c r="BS5" s="25"/>
      <c r="BT5" s="26"/>
      <c r="BU5" s="28">
        <f t="shared" ref="BU5:BU7" si="5">+IFERROR(BR5/AW5,0)</f>
        <v>0</v>
      </c>
      <c r="BV5" s="29">
        <f t="shared" ref="BV5:BV7" si="6">+IF(BW5="SI",IFERROR((IF(BW5="SI",BS5,0)/AW5),"REVISAR"),BO5)</f>
        <v>0</v>
      </c>
      <c r="BW5" s="26" t="s">
        <v>49</v>
      </c>
      <c r="BX5" s="26"/>
      <c r="BY5" s="25"/>
      <c r="BZ5" s="25"/>
      <c r="CA5" s="26"/>
      <c r="CB5" s="28">
        <f t="shared" ref="CB5:CB7" si="7">+IFERROR(BY5/AW5,0)</f>
        <v>0</v>
      </c>
      <c r="CC5" s="29">
        <f t="shared" ref="CC5:CC7" si="8">+IF(CD5="SI",IFERROR((IF(CD5="SI",BZ5,0)/AW5),"REVISAR"),BV5)</f>
        <v>0</v>
      </c>
      <c r="CD5" s="26" t="s">
        <v>49</v>
      </c>
      <c r="CE5" s="26"/>
      <c r="CF5" s="25"/>
      <c r="CG5" s="25"/>
      <c r="CH5" s="26"/>
      <c r="CI5" s="28">
        <f t="shared" ref="CI5:CI7" si="9">+IFERROR(CF5/AW5,0)</f>
        <v>0</v>
      </c>
      <c r="CJ5" s="29">
        <f t="shared" ref="CJ5:CJ7" si="10">+IF(CK5="SI",IFERROR((IF(CK5="SI",CG5,0)/AW5),"REVISAR"),CC5)</f>
        <v>0</v>
      </c>
      <c r="CK5" s="26" t="s">
        <v>49</v>
      </c>
      <c r="CL5" s="26"/>
      <c r="CM5" s="25"/>
      <c r="CN5" s="25"/>
      <c r="CO5" s="26"/>
      <c r="CP5" s="28">
        <f t="shared" ref="CP5:CP7" si="11">+IFERROR(CM5/AW5,0)</f>
        <v>0</v>
      </c>
      <c r="CQ5" s="29">
        <f t="shared" ref="CQ5:CQ7" si="12">+IF(CR5="SI",IFERROR((IF(CR5="SI",CN5,0)/AW5),"REVISAR"),CJ5)</f>
        <v>0</v>
      </c>
      <c r="CR5" s="26" t="s">
        <v>49</v>
      </c>
      <c r="CS5" s="26"/>
      <c r="CT5" s="25"/>
      <c r="CU5" s="25"/>
      <c r="CV5" s="26"/>
      <c r="CW5" s="28">
        <f t="shared" ref="CW5:CW7" si="13">+IFERROR(CT5/AW5,0)</f>
        <v>0</v>
      </c>
      <c r="CX5" s="29">
        <f t="shared" ref="CX5:CX7" si="14">+IF(CY5="SI",IFERROR((IF(CY5="SI",CU5,0)/AW5),"REVISAR"),CQ5)</f>
        <v>0</v>
      </c>
      <c r="CY5" s="26" t="s">
        <v>49</v>
      </c>
      <c r="CZ5" s="26"/>
      <c r="DA5" s="25"/>
      <c r="DB5" s="25"/>
      <c r="DC5" s="26"/>
      <c r="DD5" s="28">
        <f t="shared" ref="DD5:DD7" si="15">+IFERROR(DA5/AW5,0)</f>
        <v>0</v>
      </c>
      <c r="DE5" s="29">
        <f t="shared" ref="DE5:DE7" si="16">+IF(DF5="SI",IFERROR((IF(DF5="SI",DB5,0)/AW5),"REVISAR"),CX5)</f>
        <v>0</v>
      </c>
      <c r="DF5" s="26" t="s">
        <v>49</v>
      </c>
      <c r="DG5" s="26"/>
      <c r="DH5" s="25"/>
      <c r="DI5" s="25"/>
      <c r="DJ5" s="26"/>
      <c r="DK5" s="28">
        <f t="shared" ref="DK5:DK7" si="17">+IFERROR(DH5/AW5,0)</f>
        <v>0</v>
      </c>
      <c r="DL5" s="29">
        <f t="shared" ref="DL5:DL7" si="18">+IF(DM5="SI",IFERROR((IF(DM5="SI",DI5,0)/AW5),"REVISAR"),DE5)</f>
        <v>0</v>
      </c>
      <c r="DM5" s="26" t="s">
        <v>49</v>
      </c>
      <c r="DN5" s="26"/>
      <c r="DO5" s="25"/>
      <c r="DP5" s="25"/>
      <c r="DQ5" s="26"/>
      <c r="DR5" s="28">
        <f t="shared" ref="DR5:DR7" si="19">+IFERROR(DO5/AW5,0)</f>
        <v>0</v>
      </c>
      <c r="DS5" s="29">
        <f t="shared" ref="DS5:DS7" si="20">+IF(DT5="SI",IFERROR((IF(DT5="SI",DP5,0)/AW5),"REVISAR"),DL5)</f>
        <v>0</v>
      </c>
      <c r="DT5" s="26" t="s">
        <v>49</v>
      </c>
      <c r="DU5" s="26"/>
      <c r="DV5" s="25"/>
      <c r="DW5" s="25"/>
      <c r="DX5" s="26"/>
      <c r="DY5" s="28">
        <f t="shared" ref="DY5:DY7" si="21">+IFERROR(DV5/AW5,0)</f>
        <v>0</v>
      </c>
      <c r="DZ5" s="29">
        <f t="shared" ref="DZ5:DZ7" si="22">+IF(EA5="SI",IFERROR((IF(EA5="SI",DW5,0)/AW5),"REVISAR"),DS5)</f>
        <v>0</v>
      </c>
      <c r="EA5" s="26" t="s">
        <v>49</v>
      </c>
      <c r="EB5" s="26"/>
      <c r="EC5" s="32">
        <v>1650</v>
      </c>
      <c r="ED5" s="25"/>
      <c r="EE5" s="26"/>
      <c r="EF5" s="28">
        <f t="shared" ref="EF5:EF7" si="23">+IFERROR(EC5/AW5,0)</f>
        <v>1</v>
      </c>
      <c r="EG5" s="29">
        <f t="shared" ref="EG5:EG7" si="24">+IF(EH5="SI",IFERROR((IF(EH5="SI",ED5,0)/AW5),"REVISAR"),DZ5)</f>
        <v>0</v>
      </c>
      <c r="EH5" s="26" t="s">
        <v>49</v>
      </c>
      <c r="EI5" s="26"/>
      <c r="EJ5" s="33">
        <v>2025</v>
      </c>
      <c r="EK5" s="34"/>
      <c r="EL5" s="35" t="str">
        <f>+VLOOKUP(C5,[1]Listas_desplega!$AI$22:$AJ$46,2,0)</f>
        <v>DC_PBM</v>
      </c>
      <c r="EM5" s="35" t="str">
        <f>+VLOOKUP(I5,[1]Listas_desplega!$BY$3:$BZ$7,2,0)</f>
        <v>T_2</v>
      </c>
      <c r="EN5" s="35" t="str">
        <f>+VLOOKUP(J5,[1]Listas_desplega!$BY$10:$BZ$23,2,0)</f>
        <v>T_2_C_2</v>
      </c>
      <c r="EO5" s="35" t="str">
        <f>+VLOOKUP(K5,[1]Listas_desplega!$BY$28:$BZ$54,2,0)</f>
        <v>T_2_C_2_ET_1</v>
      </c>
      <c r="EP5" s="35" t="str">
        <f>+VLOOKUP(L5,[1]Listas_desplega!$BY$58:$BZ$105,2,0)</f>
        <v>T_2_C_2_ET_1_CPT_3</v>
      </c>
      <c r="EQ5" s="36" t="str">
        <f>+VLOOKUP(M5,[1]Listas_desplega!$J$3:$K$11,2,0)</f>
        <v>Eje_E_4</v>
      </c>
    </row>
    <row r="6" spans="1:148" s="37" customFormat="1" ht="44.25" customHeight="1" x14ac:dyDescent="0.25">
      <c r="A6" s="16" t="str">
        <f t="shared" si="0"/>
        <v>4_VPBM_2025</v>
      </c>
      <c r="B6" s="17" t="s">
        <v>44</v>
      </c>
      <c r="C6" s="17" t="s">
        <v>45</v>
      </c>
      <c r="D6" s="17" t="s">
        <v>51</v>
      </c>
      <c r="E6" s="17" t="s">
        <v>159</v>
      </c>
      <c r="F6" s="17" t="s">
        <v>276</v>
      </c>
      <c r="G6" s="18" t="s">
        <v>277</v>
      </c>
      <c r="H6" s="17" t="s">
        <v>278</v>
      </c>
      <c r="I6" s="17" t="s">
        <v>279</v>
      </c>
      <c r="J6" s="17" t="s">
        <v>280</v>
      </c>
      <c r="K6" s="17" t="s">
        <v>281</v>
      </c>
      <c r="L6" s="17" t="s">
        <v>282</v>
      </c>
      <c r="M6" s="17" t="s">
        <v>52</v>
      </c>
      <c r="N6" s="17" t="s">
        <v>53</v>
      </c>
      <c r="O6" s="23">
        <v>4</v>
      </c>
      <c r="P6" s="20" t="s">
        <v>297</v>
      </c>
      <c r="Q6" s="21" t="s">
        <v>284</v>
      </c>
      <c r="R6" s="20" t="s">
        <v>285</v>
      </c>
      <c r="S6" s="20" t="s">
        <v>298</v>
      </c>
      <c r="T6" s="20" t="s">
        <v>287</v>
      </c>
      <c r="U6" s="20" t="s">
        <v>295</v>
      </c>
      <c r="V6" s="20">
        <v>30</v>
      </c>
      <c r="W6" s="20" t="s">
        <v>299</v>
      </c>
      <c r="X6" s="21" t="s">
        <v>290</v>
      </c>
      <c r="Y6" s="22" t="s">
        <v>291</v>
      </c>
      <c r="Z6" s="22"/>
      <c r="AA6" s="22"/>
      <c r="AB6" s="22"/>
      <c r="AC6" s="22"/>
      <c r="AD6" s="22"/>
      <c r="AE6" s="22"/>
      <c r="AF6" s="22"/>
      <c r="AG6" s="22"/>
      <c r="AH6" s="23"/>
      <c r="AI6" s="23"/>
      <c r="AJ6" s="23"/>
      <c r="AK6" s="23"/>
      <c r="AL6" s="23"/>
      <c r="AM6" s="23"/>
      <c r="AN6" s="23"/>
      <c r="AO6" s="23"/>
      <c r="AP6" s="23"/>
      <c r="AQ6" s="23" t="s">
        <v>48</v>
      </c>
      <c r="AR6" s="24"/>
      <c r="AS6" s="23"/>
      <c r="AT6" s="23"/>
      <c r="AU6" s="23">
        <v>145</v>
      </c>
      <c r="AV6" s="23">
        <v>1633</v>
      </c>
      <c r="AW6" s="23">
        <v>2500</v>
      </c>
      <c r="AX6" s="23">
        <v>2000</v>
      </c>
      <c r="AY6" s="23">
        <v>6278</v>
      </c>
      <c r="AZ6" s="17"/>
      <c r="BA6" s="17"/>
      <c r="BB6" s="17"/>
      <c r="BC6" s="17"/>
      <c r="BD6" s="25"/>
      <c r="BE6" s="25"/>
      <c r="BF6" s="26"/>
      <c r="BG6" s="27">
        <f t="shared" si="1"/>
        <v>0</v>
      </c>
      <c r="BH6" s="28">
        <f t="shared" si="2"/>
        <v>0</v>
      </c>
      <c r="BI6" s="26" t="s">
        <v>49</v>
      </c>
      <c r="BJ6" s="26"/>
      <c r="BK6" s="25"/>
      <c r="BL6" s="25"/>
      <c r="BM6" s="26"/>
      <c r="BN6" s="28">
        <f t="shared" si="3"/>
        <v>0</v>
      </c>
      <c r="BO6" s="29">
        <f t="shared" si="4"/>
        <v>0</v>
      </c>
      <c r="BP6" s="26" t="s">
        <v>49</v>
      </c>
      <c r="BQ6" s="30"/>
      <c r="BR6" s="31"/>
      <c r="BS6" s="25"/>
      <c r="BT6" s="26"/>
      <c r="BU6" s="28">
        <f t="shared" si="5"/>
        <v>0</v>
      </c>
      <c r="BV6" s="29">
        <f t="shared" si="6"/>
        <v>0</v>
      </c>
      <c r="BW6" s="26" t="s">
        <v>49</v>
      </c>
      <c r="BX6" s="26"/>
      <c r="BY6" s="25"/>
      <c r="BZ6" s="25"/>
      <c r="CA6" s="26"/>
      <c r="CB6" s="28">
        <f t="shared" si="7"/>
        <v>0</v>
      </c>
      <c r="CC6" s="29">
        <f t="shared" si="8"/>
        <v>0</v>
      </c>
      <c r="CD6" s="26" t="s">
        <v>49</v>
      </c>
      <c r="CE6" s="26"/>
      <c r="CF6" s="25"/>
      <c r="CG6" s="25"/>
      <c r="CH6" s="26"/>
      <c r="CI6" s="28">
        <f t="shared" si="9"/>
        <v>0</v>
      </c>
      <c r="CJ6" s="29">
        <f t="shared" si="10"/>
        <v>0</v>
      </c>
      <c r="CK6" s="26" t="s">
        <v>49</v>
      </c>
      <c r="CL6" s="26"/>
      <c r="CM6" s="25"/>
      <c r="CN6" s="25"/>
      <c r="CO6" s="26"/>
      <c r="CP6" s="28">
        <f t="shared" si="11"/>
        <v>0</v>
      </c>
      <c r="CQ6" s="29">
        <f t="shared" si="12"/>
        <v>0</v>
      </c>
      <c r="CR6" s="26" t="s">
        <v>49</v>
      </c>
      <c r="CS6" s="26"/>
      <c r="CT6" s="25"/>
      <c r="CU6" s="25"/>
      <c r="CV6" s="26"/>
      <c r="CW6" s="28">
        <f t="shared" si="13"/>
        <v>0</v>
      </c>
      <c r="CX6" s="29">
        <f t="shared" si="14"/>
        <v>0</v>
      </c>
      <c r="CY6" s="26" t="s">
        <v>49</v>
      </c>
      <c r="CZ6" s="26"/>
      <c r="DA6" s="25"/>
      <c r="DB6" s="25"/>
      <c r="DC6" s="26"/>
      <c r="DD6" s="28">
        <f t="shared" si="15"/>
        <v>0</v>
      </c>
      <c r="DE6" s="29">
        <f t="shared" si="16"/>
        <v>0</v>
      </c>
      <c r="DF6" s="26" t="s">
        <v>49</v>
      </c>
      <c r="DG6" s="26"/>
      <c r="DH6" s="25"/>
      <c r="DI6" s="25"/>
      <c r="DJ6" s="26"/>
      <c r="DK6" s="28">
        <f t="shared" si="17"/>
        <v>0</v>
      </c>
      <c r="DL6" s="29">
        <f t="shared" si="18"/>
        <v>0</v>
      </c>
      <c r="DM6" s="26" t="s">
        <v>49</v>
      </c>
      <c r="DN6" s="26"/>
      <c r="DO6" s="25"/>
      <c r="DP6" s="25"/>
      <c r="DQ6" s="26"/>
      <c r="DR6" s="28">
        <f t="shared" si="19"/>
        <v>0</v>
      </c>
      <c r="DS6" s="29">
        <f t="shared" si="20"/>
        <v>0</v>
      </c>
      <c r="DT6" s="26" t="s">
        <v>49</v>
      </c>
      <c r="DU6" s="26"/>
      <c r="DV6" s="25"/>
      <c r="DW6" s="25"/>
      <c r="DX6" s="26"/>
      <c r="DY6" s="28">
        <f t="shared" si="21"/>
        <v>0</v>
      </c>
      <c r="DZ6" s="29">
        <f t="shared" si="22"/>
        <v>0</v>
      </c>
      <c r="EA6" s="26" t="s">
        <v>49</v>
      </c>
      <c r="EB6" s="26"/>
      <c r="EC6" s="32">
        <v>2500</v>
      </c>
      <c r="ED6" s="25"/>
      <c r="EE6" s="26"/>
      <c r="EF6" s="28">
        <f t="shared" si="23"/>
        <v>1</v>
      </c>
      <c r="EG6" s="29">
        <f t="shared" si="24"/>
        <v>0</v>
      </c>
      <c r="EH6" s="26" t="s">
        <v>49</v>
      </c>
      <c r="EI6" s="26"/>
      <c r="EJ6" s="33">
        <v>2025</v>
      </c>
      <c r="EK6" s="34"/>
      <c r="EL6" s="35" t="str">
        <f>+VLOOKUP(C6,[1]Listas_desplega!$AI$22:$AJ$46,2,0)</f>
        <v>DC_PBM</v>
      </c>
      <c r="EM6" s="35" t="str">
        <f>+VLOOKUP(I6,[1]Listas_desplega!$BY$3:$BZ$7,2,0)</f>
        <v>T_2</v>
      </c>
      <c r="EN6" s="35" t="str">
        <f>+VLOOKUP(J6,[1]Listas_desplega!$BY$10:$BZ$23,2,0)</f>
        <v>T_2_C_2</v>
      </c>
      <c r="EO6" s="35" t="str">
        <f>+VLOOKUP(K6,[1]Listas_desplega!$BY$28:$BZ$54,2,0)</f>
        <v>T_2_C_2_ET_1</v>
      </c>
      <c r="EP6" s="35" t="str">
        <f>+VLOOKUP(L6,[1]Listas_desplega!$BY$58:$BZ$105,2,0)</f>
        <v>T_2_C_2_ET_1_CPT_3</v>
      </c>
      <c r="EQ6" s="36" t="str">
        <f>+VLOOKUP(M6,[1]Listas_desplega!$J$3:$K$11,2,0)</f>
        <v>Eje_E_4</v>
      </c>
    </row>
    <row r="7" spans="1:148" s="37" customFormat="1" ht="44.25" customHeight="1" x14ac:dyDescent="0.25">
      <c r="A7" s="16" t="str">
        <f t="shared" si="0"/>
        <v>5_VPBM_2025</v>
      </c>
      <c r="B7" s="17" t="s">
        <v>44</v>
      </c>
      <c r="C7" s="17" t="s">
        <v>45</v>
      </c>
      <c r="D7" s="17" t="s">
        <v>51</v>
      </c>
      <c r="E7" s="17" t="s">
        <v>159</v>
      </c>
      <c r="F7" s="17" t="s">
        <v>276</v>
      </c>
      <c r="G7" s="18" t="s">
        <v>277</v>
      </c>
      <c r="H7" s="17" t="s">
        <v>278</v>
      </c>
      <c r="I7" s="17" t="s">
        <v>279</v>
      </c>
      <c r="J7" s="17" t="s">
        <v>280</v>
      </c>
      <c r="K7" s="17" t="s">
        <v>281</v>
      </c>
      <c r="L7" s="17" t="s">
        <v>300</v>
      </c>
      <c r="M7" s="17" t="s">
        <v>78</v>
      </c>
      <c r="N7" s="17" t="s">
        <v>301</v>
      </c>
      <c r="O7" s="23">
        <v>5</v>
      </c>
      <c r="P7" s="20" t="s">
        <v>302</v>
      </c>
      <c r="Q7" s="21" t="s">
        <v>284</v>
      </c>
      <c r="R7" s="20" t="s">
        <v>285</v>
      </c>
      <c r="S7" s="20" t="s">
        <v>303</v>
      </c>
      <c r="T7" s="20" t="s">
        <v>287</v>
      </c>
      <c r="U7" s="20" t="s">
        <v>288</v>
      </c>
      <c r="V7" s="20">
        <v>30</v>
      </c>
      <c r="W7" s="20" t="s">
        <v>304</v>
      </c>
      <c r="X7" s="21" t="s">
        <v>290</v>
      </c>
      <c r="Y7" s="22" t="s">
        <v>291</v>
      </c>
      <c r="Z7" s="22"/>
      <c r="AA7" s="22"/>
      <c r="AB7" s="22"/>
      <c r="AC7" s="22"/>
      <c r="AD7" s="22"/>
      <c r="AE7" s="22"/>
      <c r="AF7" s="22" t="s">
        <v>48</v>
      </c>
      <c r="AG7" s="22"/>
      <c r="AH7" s="23"/>
      <c r="AI7" s="23"/>
      <c r="AJ7" s="23"/>
      <c r="AK7" s="23"/>
      <c r="AL7" s="23"/>
      <c r="AM7" s="23"/>
      <c r="AN7" s="23"/>
      <c r="AO7" s="23"/>
      <c r="AP7" s="23"/>
      <c r="AQ7" s="23"/>
      <c r="AR7" s="24"/>
      <c r="AS7" s="23"/>
      <c r="AT7" s="23"/>
      <c r="AU7" s="23"/>
      <c r="AV7" s="23">
        <v>30</v>
      </c>
      <c r="AW7" s="23">
        <v>30</v>
      </c>
      <c r="AX7" s="23">
        <v>37</v>
      </c>
      <c r="AY7" s="23">
        <v>97</v>
      </c>
      <c r="AZ7" s="17"/>
      <c r="BA7" s="17"/>
      <c r="BB7" s="17"/>
      <c r="BC7" s="17"/>
      <c r="BD7" s="25"/>
      <c r="BE7" s="25"/>
      <c r="BF7" s="26"/>
      <c r="BG7" s="27">
        <f t="shared" si="1"/>
        <v>0</v>
      </c>
      <c r="BH7" s="28">
        <f t="shared" si="2"/>
        <v>0</v>
      </c>
      <c r="BI7" s="26" t="s">
        <v>49</v>
      </c>
      <c r="BJ7" s="26"/>
      <c r="BK7" s="25"/>
      <c r="BL7" s="25"/>
      <c r="BM7" s="26"/>
      <c r="BN7" s="28">
        <f t="shared" si="3"/>
        <v>0</v>
      </c>
      <c r="BO7" s="29">
        <f t="shared" si="4"/>
        <v>0</v>
      </c>
      <c r="BP7" s="26" t="s">
        <v>49</v>
      </c>
      <c r="BQ7" s="30"/>
      <c r="BR7" s="31"/>
      <c r="BS7" s="25"/>
      <c r="BT7" s="26"/>
      <c r="BU7" s="28">
        <f t="shared" si="5"/>
        <v>0</v>
      </c>
      <c r="BV7" s="29">
        <f t="shared" si="6"/>
        <v>0</v>
      </c>
      <c r="BW7" s="26" t="s">
        <v>49</v>
      </c>
      <c r="BX7" s="26"/>
      <c r="BY7" s="25"/>
      <c r="BZ7" s="25"/>
      <c r="CA7" s="26"/>
      <c r="CB7" s="28">
        <f t="shared" si="7"/>
        <v>0</v>
      </c>
      <c r="CC7" s="29">
        <f t="shared" si="8"/>
        <v>0</v>
      </c>
      <c r="CD7" s="26" t="s">
        <v>49</v>
      </c>
      <c r="CE7" s="26"/>
      <c r="CF7" s="25"/>
      <c r="CG7" s="25"/>
      <c r="CH7" s="26"/>
      <c r="CI7" s="28">
        <f t="shared" si="9"/>
        <v>0</v>
      </c>
      <c r="CJ7" s="29">
        <f t="shared" si="10"/>
        <v>0</v>
      </c>
      <c r="CK7" s="26" t="s">
        <v>49</v>
      </c>
      <c r="CL7" s="26"/>
      <c r="CM7" s="25">
        <v>15</v>
      </c>
      <c r="CN7" s="25"/>
      <c r="CO7" s="26"/>
      <c r="CP7" s="28">
        <f t="shared" si="11"/>
        <v>0.5</v>
      </c>
      <c r="CQ7" s="29">
        <f t="shared" si="12"/>
        <v>0</v>
      </c>
      <c r="CR7" s="26" t="s">
        <v>49</v>
      </c>
      <c r="CS7" s="26"/>
      <c r="CT7" s="25">
        <v>15</v>
      </c>
      <c r="CU7" s="25"/>
      <c r="CV7" s="26"/>
      <c r="CW7" s="28">
        <f t="shared" si="13"/>
        <v>0.5</v>
      </c>
      <c r="CX7" s="29">
        <f t="shared" si="14"/>
        <v>0</v>
      </c>
      <c r="CY7" s="26" t="s">
        <v>49</v>
      </c>
      <c r="CZ7" s="26"/>
      <c r="DA7" s="25">
        <v>15</v>
      </c>
      <c r="DB7" s="25"/>
      <c r="DC7" s="26"/>
      <c r="DD7" s="28">
        <f t="shared" si="15"/>
        <v>0.5</v>
      </c>
      <c r="DE7" s="29">
        <f t="shared" si="16"/>
        <v>0</v>
      </c>
      <c r="DF7" s="26" t="s">
        <v>49</v>
      </c>
      <c r="DG7" s="26"/>
      <c r="DH7" s="25">
        <v>15</v>
      </c>
      <c r="DI7" s="25"/>
      <c r="DJ7" s="26"/>
      <c r="DK7" s="28">
        <f t="shared" si="17"/>
        <v>0.5</v>
      </c>
      <c r="DL7" s="29">
        <f t="shared" si="18"/>
        <v>0</v>
      </c>
      <c r="DM7" s="26" t="s">
        <v>49</v>
      </c>
      <c r="DN7" s="26"/>
      <c r="DO7" s="25">
        <v>15</v>
      </c>
      <c r="DP7" s="25"/>
      <c r="DQ7" s="26"/>
      <c r="DR7" s="28">
        <f t="shared" si="19"/>
        <v>0.5</v>
      </c>
      <c r="DS7" s="29">
        <f t="shared" si="20"/>
        <v>0</v>
      </c>
      <c r="DT7" s="26" t="s">
        <v>49</v>
      </c>
      <c r="DU7" s="26"/>
      <c r="DV7" s="25">
        <v>15</v>
      </c>
      <c r="DW7" s="25"/>
      <c r="DX7" s="26"/>
      <c r="DY7" s="28">
        <f t="shared" si="21"/>
        <v>0.5</v>
      </c>
      <c r="DZ7" s="29">
        <f t="shared" si="22"/>
        <v>0</v>
      </c>
      <c r="EA7" s="26" t="s">
        <v>49</v>
      </c>
      <c r="EB7" s="26"/>
      <c r="EC7" s="32">
        <v>30</v>
      </c>
      <c r="ED7" s="25"/>
      <c r="EE7" s="26"/>
      <c r="EF7" s="28">
        <f t="shared" si="23"/>
        <v>1</v>
      </c>
      <c r="EG7" s="29">
        <f t="shared" si="24"/>
        <v>0</v>
      </c>
      <c r="EH7" s="26" t="s">
        <v>49</v>
      </c>
      <c r="EI7" s="26"/>
      <c r="EJ7" s="33">
        <v>2025</v>
      </c>
      <c r="EK7" s="34"/>
      <c r="EL7" s="35" t="str">
        <f>+VLOOKUP(C7,[1]Listas_desplega!$AI$22:$AJ$46,2,0)</f>
        <v>DC_PBM</v>
      </c>
      <c r="EM7" s="35" t="str">
        <f>+VLOOKUP(I7,[1]Listas_desplega!$BY$3:$BZ$7,2,0)</f>
        <v>T_2</v>
      </c>
      <c r="EN7" s="35" t="str">
        <f>+VLOOKUP(J7,[1]Listas_desplega!$BY$10:$BZ$23,2,0)</f>
        <v>T_2_C_2</v>
      </c>
      <c r="EO7" s="35" t="str">
        <f>+VLOOKUP(K7,[1]Listas_desplega!$BY$28:$BZ$54,2,0)</f>
        <v>T_2_C_2_ET_1</v>
      </c>
      <c r="EP7" s="35" t="str">
        <f>+VLOOKUP(L7,[1]Listas_desplega!$BY$58:$BZ$105,2,0)</f>
        <v>T_2_C_2_ET_1_CPT_6</v>
      </c>
      <c r="EQ7" s="36" t="str">
        <f>+VLOOKUP(M7,[1]Listas_desplega!$J$3:$K$11,2,0)</f>
        <v>Eje_E_5</v>
      </c>
    </row>
    <row r="8" spans="1:148" s="37" customFormat="1" ht="44.25" customHeight="1" x14ac:dyDescent="0.25">
      <c r="A8" s="16" t="str">
        <f t="shared" si="0"/>
        <v>100_VPBM_2025</v>
      </c>
      <c r="B8" s="17" t="s">
        <v>44</v>
      </c>
      <c r="C8" s="17" t="s">
        <v>45</v>
      </c>
      <c r="D8" s="17" t="s">
        <v>45</v>
      </c>
      <c r="E8" s="17" t="s">
        <v>159</v>
      </c>
      <c r="F8" s="17" t="s">
        <v>276</v>
      </c>
      <c r="G8" s="18" t="s">
        <v>277</v>
      </c>
      <c r="H8" s="17" t="s">
        <v>278</v>
      </c>
      <c r="I8" s="17" t="s">
        <v>279</v>
      </c>
      <c r="J8" s="17" t="s">
        <v>280</v>
      </c>
      <c r="K8" s="17" t="s">
        <v>281</v>
      </c>
      <c r="L8" s="17" t="s">
        <v>305</v>
      </c>
      <c r="M8" s="17" t="s">
        <v>72</v>
      </c>
      <c r="N8" s="17" t="s">
        <v>73</v>
      </c>
      <c r="O8" s="23">
        <v>100</v>
      </c>
      <c r="P8" s="20" t="s">
        <v>306</v>
      </c>
      <c r="Q8" s="21" t="s">
        <v>307</v>
      </c>
      <c r="R8" s="20" t="s">
        <v>308</v>
      </c>
      <c r="S8" s="20" t="s">
        <v>309</v>
      </c>
      <c r="T8" s="20" t="s">
        <v>310</v>
      </c>
      <c r="U8" s="20" t="s">
        <v>295</v>
      </c>
      <c r="V8" s="20">
        <v>180</v>
      </c>
      <c r="W8" s="20" t="s">
        <v>311</v>
      </c>
      <c r="X8" s="21" t="s">
        <v>312</v>
      </c>
      <c r="Y8" s="22" t="s">
        <v>291</v>
      </c>
      <c r="Z8" s="22"/>
      <c r="AA8" s="22"/>
      <c r="AB8" s="22"/>
      <c r="AC8" s="22"/>
      <c r="AD8" s="22"/>
      <c r="AE8" s="22"/>
      <c r="AF8" s="22"/>
      <c r="AG8" s="22"/>
      <c r="AH8" s="23"/>
      <c r="AI8" s="23"/>
      <c r="AJ8" s="23"/>
      <c r="AK8" s="23"/>
      <c r="AL8" s="23"/>
      <c r="AM8" s="23"/>
      <c r="AN8" s="23"/>
      <c r="AO8" s="23"/>
      <c r="AP8" s="23"/>
      <c r="AQ8" s="23" t="s">
        <v>48</v>
      </c>
      <c r="AR8" s="24"/>
      <c r="AS8" s="23"/>
      <c r="AT8" s="38">
        <v>82</v>
      </c>
      <c r="AU8" s="38">
        <v>82.5</v>
      </c>
      <c r="AV8" s="38">
        <v>83.5</v>
      </c>
      <c r="AW8" s="38">
        <v>84.5</v>
      </c>
      <c r="AX8" s="38">
        <v>85</v>
      </c>
      <c r="AY8" s="38">
        <v>85</v>
      </c>
      <c r="AZ8" s="39"/>
      <c r="BA8" s="39"/>
      <c r="BB8" s="39"/>
      <c r="BC8" s="39"/>
      <c r="BD8" s="25"/>
      <c r="BE8" s="25">
        <v>0</v>
      </c>
      <c r="BF8" s="26" t="s">
        <v>313</v>
      </c>
      <c r="BG8" s="28">
        <f>IFERROR(BD8/AW8,0)</f>
        <v>0</v>
      </c>
      <c r="BH8" s="29">
        <f>+IF(BI8="SI",IFERROR((IF(BI8="SI",BE8,0)/AW8),"REVISAR"),0)</f>
        <v>0</v>
      </c>
      <c r="BI8" s="26" t="s">
        <v>50</v>
      </c>
      <c r="BJ8" s="26" t="s">
        <v>314</v>
      </c>
      <c r="BK8" s="25"/>
      <c r="BL8" s="25"/>
      <c r="BM8" s="26" t="s">
        <v>315</v>
      </c>
      <c r="BN8" s="28">
        <f>+IFERROR(BK8/AW8,0)</f>
        <v>0</v>
      </c>
      <c r="BO8" s="29">
        <f>+IF(BP8="SI",IFERROR((IF(BP8="SI",BL8,0)/AW8),"REVISAR"),BH8)</f>
        <v>0</v>
      </c>
      <c r="BP8" s="26" t="s">
        <v>50</v>
      </c>
      <c r="BQ8" s="30" t="s">
        <v>316</v>
      </c>
      <c r="BR8" s="31"/>
      <c r="BS8" s="25"/>
      <c r="BT8" s="26" t="s">
        <v>317</v>
      </c>
      <c r="BU8" s="28">
        <f>+IFERROR(BR8/AW8,0)</f>
        <v>0</v>
      </c>
      <c r="BV8" s="29">
        <f>+IF(BW8="SI",IFERROR((IF(BW8="SI",BS8,0)/AW8),"REVISAR"),BO8)</f>
        <v>0</v>
      </c>
      <c r="BW8" s="26" t="s">
        <v>50</v>
      </c>
      <c r="BX8" s="26" t="s">
        <v>318</v>
      </c>
      <c r="BY8" s="25"/>
      <c r="BZ8" s="25"/>
      <c r="CA8" s="26"/>
      <c r="CB8" s="28">
        <f>+IFERROR(BY8/AW8,0)</f>
        <v>0</v>
      </c>
      <c r="CC8" s="29">
        <f>+IF(CD8="SI",IFERROR((IF(CD8="SI",BZ8,0)/AW8),"REVISAR"),BV8)</f>
        <v>0</v>
      </c>
      <c r="CD8" s="26" t="s">
        <v>49</v>
      </c>
      <c r="CE8" s="26"/>
      <c r="CF8" s="25"/>
      <c r="CG8" s="25"/>
      <c r="CH8" s="26"/>
      <c r="CI8" s="28">
        <f>+IFERROR(CF8/AW8,0)</f>
        <v>0</v>
      </c>
      <c r="CJ8" s="29">
        <f>+IF(CK8="SI",IFERROR((IF(CK8="SI",CG8,0)/AW8),"REVISAR"),CC8)</f>
        <v>0</v>
      </c>
      <c r="CK8" s="26" t="s">
        <v>49</v>
      </c>
      <c r="CL8" s="26"/>
      <c r="CM8" s="25"/>
      <c r="CN8" s="25"/>
      <c r="CO8" s="26"/>
      <c r="CP8" s="28">
        <f>+IFERROR(CM8/AW8,0)</f>
        <v>0</v>
      </c>
      <c r="CQ8" s="29">
        <f>+IF(CR8="SI",IFERROR((IF(CR8="SI",CN8,0)/AW8),"REVISAR"),CJ8)</f>
        <v>0</v>
      </c>
      <c r="CR8" s="26" t="s">
        <v>49</v>
      </c>
      <c r="CS8" s="26"/>
      <c r="CT8" s="25"/>
      <c r="CU8" s="25"/>
      <c r="CV8" s="26"/>
      <c r="CW8" s="28">
        <f>+IFERROR(CT8/AW8,0)</f>
        <v>0</v>
      </c>
      <c r="CX8" s="29">
        <f>+IF(CY8="SI",IFERROR((IF(CY8="SI",CU8,0)/AW8),"REVISAR"),CQ8)</f>
        <v>0</v>
      </c>
      <c r="CY8" s="26" t="s">
        <v>49</v>
      </c>
      <c r="CZ8" s="26"/>
      <c r="DA8" s="25"/>
      <c r="DB8" s="25"/>
      <c r="DC8" s="26"/>
      <c r="DD8" s="28">
        <f>+IFERROR(DA8/AW8,0)</f>
        <v>0</v>
      </c>
      <c r="DE8" s="29">
        <f>+IF(DF8="SI",IFERROR((IF(DF8="SI",DB8,0)/AW8),"REVISAR"),CX8)</f>
        <v>0</v>
      </c>
      <c r="DF8" s="26" t="s">
        <v>49</v>
      </c>
      <c r="DG8" s="26"/>
      <c r="DH8" s="25"/>
      <c r="DI8" s="25"/>
      <c r="DJ8" s="26"/>
      <c r="DK8" s="28">
        <f>+IFERROR(DH8/AW8,0)</f>
        <v>0</v>
      </c>
      <c r="DL8" s="29">
        <f>+IF(DM8="SI",IFERROR((IF(DM8="SI",DI8,0)/AW8),"REVISAR"),DE8)</f>
        <v>0</v>
      </c>
      <c r="DM8" s="26" t="s">
        <v>49</v>
      </c>
      <c r="DN8" s="26"/>
      <c r="DO8" s="25"/>
      <c r="DP8" s="25"/>
      <c r="DQ8" s="26"/>
      <c r="DR8" s="28">
        <f>+IFERROR(DO8/AW8,0)</f>
        <v>0</v>
      </c>
      <c r="DS8" s="29">
        <f>+IF(DT8="SI",IFERROR((IF(DT8="SI",DP8,0)/AW8),"REVISAR"),DL8)</f>
        <v>0</v>
      </c>
      <c r="DT8" s="26" t="s">
        <v>49</v>
      </c>
      <c r="DU8" s="26"/>
      <c r="DV8" s="25"/>
      <c r="DW8" s="25"/>
      <c r="DX8" s="26"/>
      <c r="DY8" s="28">
        <f>+IFERROR(DV8/AW8,0)</f>
        <v>0</v>
      </c>
      <c r="DZ8" s="29">
        <f>+IF(EA8="SI",IFERROR((IF(EA8="SI",DW8,0)/AW8),"REVISAR"),DS8)</f>
        <v>0</v>
      </c>
      <c r="EA8" s="26" t="s">
        <v>49</v>
      </c>
      <c r="EB8" s="26"/>
      <c r="EC8" s="32">
        <v>84.5</v>
      </c>
      <c r="ED8" s="25"/>
      <c r="EE8" s="26"/>
      <c r="EF8" s="28">
        <f>+IFERROR(EC8/AW8,0)</f>
        <v>1</v>
      </c>
      <c r="EG8" s="29">
        <f>+IF(EH8="SI",IFERROR((IF(EH8="SI",ED8,0)/AW8),"REVISAR"),DZ8)</f>
        <v>0</v>
      </c>
      <c r="EH8" s="26" t="s">
        <v>49</v>
      </c>
      <c r="EI8" s="26"/>
      <c r="EJ8" s="33">
        <v>2025</v>
      </c>
      <c r="EK8" s="34"/>
      <c r="EL8" s="35" t="str">
        <f>+VLOOKUP(C8,[1]Listas_desplega!$AI$22:$AJ$46,2,0)</f>
        <v>DC_PBM</v>
      </c>
      <c r="EM8" s="35" t="str">
        <f>+VLOOKUP(I8,[1]Listas_desplega!$BY$3:$BZ$7,2,0)</f>
        <v>T_2</v>
      </c>
      <c r="EN8" s="35" t="str">
        <f>+VLOOKUP(J8,[1]Listas_desplega!$BY$10:$BZ$23,2,0)</f>
        <v>T_2_C_2</v>
      </c>
      <c r="EO8" s="35" t="str">
        <f>+VLOOKUP(K8,[1]Listas_desplega!$BY$28:$BZ$54,2,0)</f>
        <v>T_2_C_2_ET_1</v>
      </c>
      <c r="EP8" s="35" t="str">
        <f>+VLOOKUP(L8,[1]Listas_desplega!$BY$58:$BZ$105,2,0)</f>
        <v>T_2_C_2_ET_1_CPT_7</v>
      </c>
      <c r="EQ8" s="36" t="str">
        <f>+VLOOKUP(M8,[1]Listas_desplega!$J$3:$K$11,2,0)</f>
        <v>Eje_E_3</v>
      </c>
    </row>
    <row r="9" spans="1:148" s="37" customFormat="1" ht="44.25" customHeight="1" x14ac:dyDescent="0.25">
      <c r="A9" s="16" t="str">
        <f t="shared" si="0"/>
        <v>101_VPBM_2025</v>
      </c>
      <c r="B9" s="17" t="s">
        <v>44</v>
      </c>
      <c r="C9" s="17" t="s">
        <v>45</v>
      </c>
      <c r="D9" s="17" t="s">
        <v>51</v>
      </c>
      <c r="E9" s="17" t="s">
        <v>159</v>
      </c>
      <c r="F9" s="17" t="s">
        <v>276</v>
      </c>
      <c r="G9" s="18" t="s">
        <v>277</v>
      </c>
      <c r="H9" s="17" t="s">
        <v>278</v>
      </c>
      <c r="I9" s="17" t="s">
        <v>279</v>
      </c>
      <c r="J9" s="17" t="s">
        <v>280</v>
      </c>
      <c r="K9" s="17" t="s">
        <v>281</v>
      </c>
      <c r="L9" s="17" t="s">
        <v>282</v>
      </c>
      <c r="M9" s="17" t="s">
        <v>46</v>
      </c>
      <c r="N9" s="17" t="s">
        <v>47</v>
      </c>
      <c r="O9" s="23">
        <v>101</v>
      </c>
      <c r="P9" s="20" t="s">
        <v>319</v>
      </c>
      <c r="Q9" s="21" t="s">
        <v>307</v>
      </c>
      <c r="R9" s="20" t="s">
        <v>308</v>
      </c>
      <c r="S9" s="20" t="s">
        <v>320</v>
      </c>
      <c r="T9" s="20" t="s">
        <v>287</v>
      </c>
      <c r="U9" s="20" t="s">
        <v>295</v>
      </c>
      <c r="V9" s="20">
        <v>30</v>
      </c>
      <c r="W9" s="20" t="s">
        <v>321</v>
      </c>
      <c r="X9" s="21" t="s">
        <v>312</v>
      </c>
      <c r="Y9" s="22" t="s">
        <v>291</v>
      </c>
      <c r="Z9" s="22"/>
      <c r="AA9" s="22"/>
      <c r="AB9" s="22"/>
      <c r="AC9" s="22"/>
      <c r="AD9" s="22"/>
      <c r="AE9" s="22"/>
      <c r="AF9" s="22"/>
      <c r="AG9" s="22"/>
      <c r="AH9" s="23"/>
      <c r="AI9" s="23"/>
      <c r="AJ9" s="23"/>
      <c r="AK9" s="23"/>
      <c r="AL9" s="23"/>
      <c r="AM9" s="23"/>
      <c r="AN9" s="23"/>
      <c r="AO9" s="23"/>
      <c r="AP9" s="23"/>
      <c r="AQ9" s="23" t="s">
        <v>48</v>
      </c>
      <c r="AR9" s="24"/>
      <c r="AS9" s="23"/>
      <c r="AT9" s="38">
        <v>0</v>
      </c>
      <c r="AU9" s="38">
        <v>671</v>
      </c>
      <c r="AV9" s="38">
        <v>4007</v>
      </c>
      <c r="AW9" s="38">
        <v>5000</v>
      </c>
      <c r="AX9" s="38">
        <v>5000</v>
      </c>
      <c r="AY9" s="38">
        <v>5000</v>
      </c>
      <c r="AZ9" s="39"/>
      <c r="BA9" s="39"/>
      <c r="BB9" s="39"/>
      <c r="BC9" s="39"/>
      <c r="BD9" s="25"/>
      <c r="BE9" s="25"/>
      <c r="BF9" s="26" t="s">
        <v>322</v>
      </c>
      <c r="BG9" s="28">
        <f t="shared" ref="BG9" si="25">IFERROR(BD9/AW9,0)</f>
        <v>0</v>
      </c>
      <c r="BH9" s="29">
        <f t="shared" ref="BH9" si="26">+IF(BI9="SI",IFERROR((IF(BI9="SI",BE9,0)/AW9),"REVISAR"),0)</f>
        <v>0</v>
      </c>
      <c r="BI9" s="26" t="s">
        <v>50</v>
      </c>
      <c r="BJ9" s="26" t="s">
        <v>314</v>
      </c>
      <c r="BK9" s="25"/>
      <c r="BL9" s="25"/>
      <c r="BM9" s="26" t="s">
        <v>323</v>
      </c>
      <c r="BN9" s="28">
        <f t="shared" ref="BN9" si="27">+IFERROR(BK9/AW9,0)</f>
        <v>0</v>
      </c>
      <c r="BO9" s="29">
        <f t="shared" ref="BO9" si="28">+IF(BP9="SI",IFERROR((IF(BP9="SI",BL9,0)/AW9),"REVISAR"),BH9)</f>
        <v>0</v>
      </c>
      <c r="BP9" s="26" t="s">
        <v>50</v>
      </c>
      <c r="BQ9" s="30" t="s">
        <v>324</v>
      </c>
      <c r="BR9" s="31"/>
      <c r="BS9" s="25"/>
      <c r="BT9" s="26" t="s">
        <v>325</v>
      </c>
      <c r="BU9" s="28">
        <f t="shared" ref="BU9" si="29">+IFERROR(BR9/AW9,0)</f>
        <v>0</v>
      </c>
      <c r="BV9" s="29">
        <f t="shared" ref="BV9" si="30">+IF(BW9="SI",IFERROR((IF(BW9="SI",BS9,0)/AW9),"REVISAR"),BO9)</f>
        <v>0</v>
      </c>
      <c r="BW9" s="26" t="s">
        <v>50</v>
      </c>
      <c r="BX9" s="26" t="s">
        <v>326</v>
      </c>
      <c r="BY9" s="25"/>
      <c r="BZ9" s="25"/>
      <c r="CA9" s="26"/>
      <c r="CB9" s="28">
        <f t="shared" ref="CB9" si="31">+IFERROR(BY9/AW9,0)</f>
        <v>0</v>
      </c>
      <c r="CC9" s="29">
        <f t="shared" ref="CC9" si="32">+IF(CD9="SI",IFERROR((IF(CD9="SI",BZ9,0)/AW9),"REVISAR"),BV9)</f>
        <v>0</v>
      </c>
      <c r="CD9" s="26" t="s">
        <v>49</v>
      </c>
      <c r="CE9" s="26"/>
      <c r="CF9" s="25"/>
      <c r="CG9" s="25"/>
      <c r="CH9" s="26"/>
      <c r="CI9" s="28">
        <f t="shared" ref="CI9" si="33">+IFERROR(CF9/AW9,0)</f>
        <v>0</v>
      </c>
      <c r="CJ9" s="29">
        <f t="shared" ref="CJ9" si="34">+IF(CK9="SI",IFERROR((IF(CK9="SI",CG9,0)/AW9),"REVISAR"),CC9)</f>
        <v>0</v>
      </c>
      <c r="CK9" s="26" t="s">
        <v>49</v>
      </c>
      <c r="CL9" s="26"/>
      <c r="CM9" s="25"/>
      <c r="CN9" s="25"/>
      <c r="CO9" s="26"/>
      <c r="CP9" s="28">
        <f t="shared" ref="CP9" si="35">+IFERROR(CM9/AW9,0)</f>
        <v>0</v>
      </c>
      <c r="CQ9" s="29">
        <f t="shared" ref="CQ9" si="36">+IF(CR9="SI",IFERROR((IF(CR9="SI",CN9,0)/AW9),"REVISAR"),CJ9)</f>
        <v>0</v>
      </c>
      <c r="CR9" s="26" t="s">
        <v>49</v>
      </c>
      <c r="CS9" s="26"/>
      <c r="CT9" s="25"/>
      <c r="CU9" s="25"/>
      <c r="CV9" s="26"/>
      <c r="CW9" s="28">
        <f t="shared" ref="CW9" si="37">+IFERROR(CT9/AW9,0)</f>
        <v>0</v>
      </c>
      <c r="CX9" s="29">
        <f t="shared" ref="CX9" si="38">+IF(CY9="SI",IFERROR((IF(CY9="SI",CU9,0)/AW9),"REVISAR"),CQ9)</f>
        <v>0</v>
      </c>
      <c r="CY9" s="26" t="s">
        <v>49</v>
      </c>
      <c r="CZ9" s="26"/>
      <c r="DA9" s="25"/>
      <c r="DB9" s="25"/>
      <c r="DC9" s="26"/>
      <c r="DD9" s="28">
        <f t="shared" ref="DD9" si="39">+IFERROR(DA9/AW9,0)</f>
        <v>0</v>
      </c>
      <c r="DE9" s="29">
        <f t="shared" ref="DE9" si="40">+IF(DF9="SI",IFERROR((IF(DF9="SI",DB9,0)/AW9),"REVISAR"),CX9)</f>
        <v>0</v>
      </c>
      <c r="DF9" s="26" t="s">
        <v>49</v>
      </c>
      <c r="DG9" s="26"/>
      <c r="DH9" s="25"/>
      <c r="DI9" s="25"/>
      <c r="DJ9" s="26"/>
      <c r="DK9" s="28">
        <f t="shared" ref="DK9" si="41">+IFERROR(DH9/AW9,0)</f>
        <v>0</v>
      </c>
      <c r="DL9" s="29">
        <f t="shared" ref="DL9" si="42">+IF(DM9="SI",IFERROR((IF(DM9="SI",DI9,0)/AW9),"REVISAR"),DE9)</f>
        <v>0</v>
      </c>
      <c r="DM9" s="26" t="s">
        <v>49</v>
      </c>
      <c r="DN9" s="26"/>
      <c r="DO9" s="25"/>
      <c r="DP9" s="25"/>
      <c r="DQ9" s="26"/>
      <c r="DR9" s="28">
        <f t="shared" ref="DR9" si="43">+IFERROR(DO9/AW9,0)</f>
        <v>0</v>
      </c>
      <c r="DS9" s="29">
        <f t="shared" ref="DS9" si="44">+IF(DT9="SI",IFERROR((IF(DT9="SI",DP9,0)/AW9),"REVISAR"),DL9)</f>
        <v>0</v>
      </c>
      <c r="DT9" s="26" t="s">
        <v>49</v>
      </c>
      <c r="DU9" s="26"/>
      <c r="DV9" s="25"/>
      <c r="DW9" s="25"/>
      <c r="DX9" s="26"/>
      <c r="DY9" s="28">
        <f t="shared" ref="DY9" si="45">+IFERROR(DV9/AW9,0)</f>
        <v>0</v>
      </c>
      <c r="DZ9" s="29">
        <f t="shared" ref="DZ9" si="46">+IF(EA9="SI",IFERROR((IF(EA9="SI",DW9,0)/AW9),"REVISAR"),DS9)</f>
        <v>0</v>
      </c>
      <c r="EA9" s="26" t="s">
        <v>49</v>
      </c>
      <c r="EB9" s="26"/>
      <c r="EC9" s="32">
        <v>5000</v>
      </c>
      <c r="ED9" s="25"/>
      <c r="EE9" s="26"/>
      <c r="EF9" s="28">
        <f t="shared" ref="EF9" si="47">+IFERROR(EC9/AW9,0)</f>
        <v>1</v>
      </c>
      <c r="EG9" s="29">
        <f t="shared" ref="EG9" si="48">+IF(EH9="SI",IFERROR((IF(EH9="SI",ED9,0)/AW9),"REVISAR"),DZ9)</f>
        <v>0</v>
      </c>
      <c r="EH9" s="26" t="s">
        <v>49</v>
      </c>
      <c r="EI9" s="26"/>
      <c r="EJ9" s="33">
        <v>2025</v>
      </c>
      <c r="EK9" s="34"/>
      <c r="EL9" s="35" t="str">
        <f>+VLOOKUP(C9,[1]Listas_desplega!$AI$22:$AJ$46,2,0)</f>
        <v>DC_PBM</v>
      </c>
      <c r="EM9" s="35" t="str">
        <f>+VLOOKUP(I9,[1]Listas_desplega!$BY$3:$BZ$7,2,0)</f>
        <v>T_2</v>
      </c>
      <c r="EN9" s="35" t="str">
        <f>+VLOOKUP(J9,[1]Listas_desplega!$BY$10:$BZ$23,2,0)</f>
        <v>T_2_C_2</v>
      </c>
      <c r="EO9" s="35" t="str">
        <f>+VLOOKUP(K9,[1]Listas_desplega!$BY$28:$BZ$54,2,0)</f>
        <v>T_2_C_2_ET_1</v>
      </c>
      <c r="EP9" s="35" t="str">
        <f>+VLOOKUP(L9,[1]Listas_desplega!$BY$58:$BZ$105,2,0)</f>
        <v>T_2_C_2_ET_1_CPT_3</v>
      </c>
      <c r="EQ9" s="36" t="str">
        <f>+VLOOKUP(M9,[1]Listas_desplega!$J$3:$K$11,2,0)</f>
        <v>Eje_E_2</v>
      </c>
    </row>
    <row r="10" spans="1:148" s="37" customFormat="1" ht="44.25" customHeight="1" x14ac:dyDescent="0.25">
      <c r="A10" s="16" t="str">
        <f t="shared" si="0"/>
        <v>102_VPBM_2025</v>
      </c>
      <c r="B10" s="17" t="s">
        <v>44</v>
      </c>
      <c r="C10" s="17" t="s">
        <v>45</v>
      </c>
      <c r="D10" s="17" t="s">
        <v>327</v>
      </c>
      <c r="E10" s="17" t="s">
        <v>159</v>
      </c>
      <c r="F10" s="17" t="s">
        <v>276</v>
      </c>
      <c r="G10" s="18" t="s">
        <v>277</v>
      </c>
      <c r="H10" s="17" t="s">
        <v>278</v>
      </c>
      <c r="I10" s="17" t="s">
        <v>279</v>
      </c>
      <c r="J10" s="17" t="s">
        <v>280</v>
      </c>
      <c r="K10" s="17" t="s">
        <v>281</v>
      </c>
      <c r="L10" s="17" t="s">
        <v>328</v>
      </c>
      <c r="M10" s="17" t="s">
        <v>46</v>
      </c>
      <c r="N10" s="17" t="s">
        <v>329</v>
      </c>
      <c r="O10" s="23">
        <v>102</v>
      </c>
      <c r="P10" s="20" t="s">
        <v>330</v>
      </c>
      <c r="Q10" s="21" t="s">
        <v>307</v>
      </c>
      <c r="R10" s="20" t="s">
        <v>285</v>
      </c>
      <c r="S10" s="20" t="s">
        <v>331</v>
      </c>
      <c r="T10" s="20" t="s">
        <v>287</v>
      </c>
      <c r="U10" s="20" t="s">
        <v>295</v>
      </c>
      <c r="V10" s="20">
        <v>30</v>
      </c>
      <c r="W10" s="20" t="s">
        <v>332</v>
      </c>
      <c r="X10" s="21" t="s">
        <v>312</v>
      </c>
      <c r="Y10" s="22" t="s">
        <v>291</v>
      </c>
      <c r="Z10" s="22"/>
      <c r="AA10" s="22"/>
      <c r="AB10" s="22"/>
      <c r="AC10" s="22"/>
      <c r="AD10" s="22"/>
      <c r="AE10" s="22"/>
      <c r="AF10" s="22"/>
      <c r="AG10" s="22"/>
      <c r="AH10" s="23"/>
      <c r="AI10" s="23"/>
      <c r="AJ10" s="23"/>
      <c r="AK10" s="23"/>
      <c r="AL10" s="23"/>
      <c r="AM10" s="23"/>
      <c r="AN10" s="23"/>
      <c r="AO10" s="23"/>
      <c r="AP10" s="23"/>
      <c r="AQ10" s="23" t="s">
        <v>48</v>
      </c>
      <c r="AR10" s="24"/>
      <c r="AS10" s="23"/>
      <c r="AT10" s="23">
        <v>0</v>
      </c>
      <c r="AU10" s="40">
        <v>0</v>
      </c>
      <c r="AV10" s="40">
        <v>4000</v>
      </c>
      <c r="AW10" s="40">
        <v>4000</v>
      </c>
      <c r="AX10" s="40">
        <v>0</v>
      </c>
      <c r="AY10" s="40">
        <v>8000</v>
      </c>
      <c r="AZ10" s="41"/>
      <c r="BA10" s="41"/>
      <c r="BB10" s="41"/>
      <c r="BC10" s="41"/>
      <c r="BD10" s="25"/>
      <c r="BE10" s="25"/>
      <c r="BF10" s="26" t="s">
        <v>333</v>
      </c>
      <c r="BG10" s="27">
        <f>IFERROR(BD10/AW10,0)</f>
        <v>0</v>
      </c>
      <c r="BH10" s="28">
        <f>IFERROR(BE10/AW10,0)</f>
        <v>0</v>
      </c>
      <c r="BI10" s="26" t="s">
        <v>50</v>
      </c>
      <c r="BJ10" s="26" t="s">
        <v>314</v>
      </c>
      <c r="BK10" s="25"/>
      <c r="BL10" s="25"/>
      <c r="BM10" s="26" t="s">
        <v>334</v>
      </c>
      <c r="BN10" s="28">
        <f>+IFERROR(BK10/AW10,0)</f>
        <v>0</v>
      </c>
      <c r="BO10" s="29">
        <f>+IF(BP10="SI",IFERROR((IF(BP10="SI",BL10,0)/AW10),"REVISAR"),BH10)</f>
        <v>0</v>
      </c>
      <c r="BP10" s="26" t="s">
        <v>50</v>
      </c>
      <c r="BQ10" s="30" t="s">
        <v>335</v>
      </c>
      <c r="BR10" s="31"/>
      <c r="BS10" s="25"/>
      <c r="BT10" s="26" t="s">
        <v>336</v>
      </c>
      <c r="BU10" s="28">
        <f>+IFERROR(BR10/AW10,0)</f>
        <v>0</v>
      </c>
      <c r="BV10" s="29">
        <f>+IF(BW10="SI",IFERROR((IF(BW10="SI",BS10,0)/AW10),"REVISAR"),BO10)</f>
        <v>0</v>
      </c>
      <c r="BW10" s="26" t="s">
        <v>50</v>
      </c>
      <c r="BX10" s="26" t="s">
        <v>318</v>
      </c>
      <c r="BY10" s="25"/>
      <c r="BZ10" s="25"/>
      <c r="CA10" s="26"/>
      <c r="CB10" s="28">
        <f>+IFERROR(BY10/AW10,0)</f>
        <v>0</v>
      </c>
      <c r="CC10" s="29">
        <f>+IF(CD10="SI",IFERROR((IF(CD10="SI",BZ10,0)/AW10),"REVISAR"),BV10)</f>
        <v>0</v>
      </c>
      <c r="CD10" s="26" t="s">
        <v>49</v>
      </c>
      <c r="CE10" s="26"/>
      <c r="CF10" s="25"/>
      <c r="CG10" s="25"/>
      <c r="CH10" s="26"/>
      <c r="CI10" s="28">
        <f>+IFERROR(CF10/AW10,0)</f>
        <v>0</v>
      </c>
      <c r="CJ10" s="29">
        <f>+IF(CK10="SI",IFERROR((IF(CK10="SI",CG10,0)/AW10),"REVISAR"),CC10)</f>
        <v>0</v>
      </c>
      <c r="CK10" s="26" t="s">
        <v>49</v>
      </c>
      <c r="CL10" s="26"/>
      <c r="CM10" s="25"/>
      <c r="CN10" s="25"/>
      <c r="CO10" s="26"/>
      <c r="CP10" s="28">
        <f>+IFERROR(CM10/AW10,0)</f>
        <v>0</v>
      </c>
      <c r="CQ10" s="29">
        <f>+IF(CR10="SI",IFERROR((IF(CR10="SI",CN10,0)/AW10),"REVISAR"),CJ10)</f>
        <v>0</v>
      </c>
      <c r="CR10" s="26" t="s">
        <v>49</v>
      </c>
      <c r="CS10" s="26"/>
      <c r="CT10" s="25"/>
      <c r="CU10" s="25"/>
      <c r="CV10" s="26"/>
      <c r="CW10" s="28">
        <f>+IFERROR(CT10/AW10,0)</f>
        <v>0</v>
      </c>
      <c r="CX10" s="29">
        <f>+IF(CY10="SI",IFERROR((IF(CY10="SI",CU10,0)/AW10),"REVISAR"),CQ10)</f>
        <v>0</v>
      </c>
      <c r="CY10" s="26" t="s">
        <v>49</v>
      </c>
      <c r="CZ10" s="26"/>
      <c r="DA10" s="25"/>
      <c r="DB10" s="25"/>
      <c r="DC10" s="26"/>
      <c r="DD10" s="28">
        <f>+IFERROR(DA10/AW10,0)</f>
        <v>0</v>
      </c>
      <c r="DE10" s="29">
        <f>+IF(DF10="SI",IFERROR((IF(DF10="SI",DB10,0)/AW10),"REVISAR"),CX10)</f>
        <v>0</v>
      </c>
      <c r="DF10" s="26" t="s">
        <v>49</v>
      </c>
      <c r="DG10" s="26"/>
      <c r="DH10" s="25"/>
      <c r="DI10" s="25"/>
      <c r="DJ10" s="26"/>
      <c r="DK10" s="28">
        <f>+IFERROR(DH10/AW10,0)</f>
        <v>0</v>
      </c>
      <c r="DL10" s="29">
        <f>+IF(DM10="SI",IFERROR((IF(DM10="SI",DI10,0)/AW10),"REVISAR"),DE10)</f>
        <v>0</v>
      </c>
      <c r="DM10" s="26" t="s">
        <v>49</v>
      </c>
      <c r="DN10" s="26"/>
      <c r="DO10" s="25"/>
      <c r="DP10" s="25"/>
      <c r="DQ10" s="26"/>
      <c r="DR10" s="28">
        <f>+IFERROR(DO10/AW10,0)</f>
        <v>0</v>
      </c>
      <c r="DS10" s="29">
        <f>+IF(DT10="SI",IFERROR((IF(DT10="SI",DP10,0)/AW10),"REVISAR"),DL10)</f>
        <v>0</v>
      </c>
      <c r="DT10" s="26" t="s">
        <v>49</v>
      </c>
      <c r="DU10" s="26"/>
      <c r="DV10" s="25"/>
      <c r="DW10" s="25"/>
      <c r="DX10" s="26"/>
      <c r="DY10" s="28">
        <f>+IFERROR(DV10/AW10,0)</f>
        <v>0</v>
      </c>
      <c r="DZ10" s="29">
        <f>+IF(EA10="SI",IFERROR((IF(EA10="SI",DW10,0)/AW10),"REVISAR"),DS10)</f>
        <v>0</v>
      </c>
      <c r="EA10" s="26" t="s">
        <v>49</v>
      </c>
      <c r="EB10" s="26"/>
      <c r="EC10" s="32">
        <v>4000</v>
      </c>
      <c r="ED10" s="25"/>
      <c r="EE10" s="26"/>
      <c r="EF10" s="28">
        <f>+IFERROR(EC10/AW10,0)</f>
        <v>1</v>
      </c>
      <c r="EG10" s="29">
        <f>+IF(EH10="SI",IFERROR((IF(EH10="SI",ED10,0)/AW10),"REVISAR"),DZ10)</f>
        <v>0</v>
      </c>
      <c r="EH10" s="26" t="s">
        <v>49</v>
      </c>
      <c r="EI10" s="26"/>
      <c r="EJ10" s="33">
        <v>2025</v>
      </c>
      <c r="EK10" s="34"/>
      <c r="EL10" s="35" t="str">
        <f>+VLOOKUP(C10,[1]Listas_desplega!$AI$22:$AJ$46,2,0)</f>
        <v>DC_PBM</v>
      </c>
      <c r="EM10" s="35" t="str">
        <f>+VLOOKUP(I10,[1]Listas_desplega!$BY$3:$BZ$7,2,0)</f>
        <v>T_2</v>
      </c>
      <c r="EN10" s="35" t="str">
        <f>+VLOOKUP(J10,[1]Listas_desplega!$BY$10:$BZ$23,2,0)</f>
        <v>T_2_C_2</v>
      </c>
      <c r="EO10" s="35" t="str">
        <f>+VLOOKUP(K10,[1]Listas_desplega!$BY$28:$BZ$54,2,0)</f>
        <v>T_2_C_2_ET_1</v>
      </c>
      <c r="EP10" s="35" t="str">
        <f>+VLOOKUP(L10,[1]Listas_desplega!$BY$58:$BZ$105,2,0)</f>
        <v>T_2_C_2_ET_1_CPT_2</v>
      </c>
      <c r="EQ10" s="36" t="str">
        <f>+VLOOKUP(M10,[1]Listas_desplega!$J$3:$K$11,2,0)</f>
        <v>Eje_E_2</v>
      </c>
    </row>
    <row r="11" spans="1:148" s="37" customFormat="1" ht="44.25" customHeight="1" x14ac:dyDescent="0.25">
      <c r="A11" s="16" t="str">
        <f t="shared" si="0"/>
        <v>104_VPBM_2025</v>
      </c>
      <c r="B11" s="17" t="s">
        <v>44</v>
      </c>
      <c r="C11" s="17" t="s">
        <v>45</v>
      </c>
      <c r="D11" s="17" t="s">
        <v>45</v>
      </c>
      <c r="E11" s="17" t="s">
        <v>159</v>
      </c>
      <c r="F11" s="17" t="s">
        <v>276</v>
      </c>
      <c r="G11" s="18" t="s">
        <v>277</v>
      </c>
      <c r="H11" s="17" t="s">
        <v>278</v>
      </c>
      <c r="I11" s="17" t="s">
        <v>279</v>
      </c>
      <c r="J11" s="17" t="s">
        <v>280</v>
      </c>
      <c r="K11" s="17" t="s">
        <v>281</v>
      </c>
      <c r="L11" s="17" t="s">
        <v>328</v>
      </c>
      <c r="M11" s="17" t="s">
        <v>46</v>
      </c>
      <c r="N11" s="17" t="s">
        <v>47</v>
      </c>
      <c r="O11" s="23">
        <v>104</v>
      </c>
      <c r="P11" s="20" t="s">
        <v>337</v>
      </c>
      <c r="Q11" s="21" t="s">
        <v>284</v>
      </c>
      <c r="R11" s="20" t="s">
        <v>308</v>
      </c>
      <c r="S11" s="20" t="s">
        <v>338</v>
      </c>
      <c r="T11" s="20" t="s">
        <v>287</v>
      </c>
      <c r="U11" s="20" t="s">
        <v>288</v>
      </c>
      <c r="V11" s="20">
        <v>30</v>
      </c>
      <c r="W11" s="20" t="s">
        <v>339</v>
      </c>
      <c r="X11" s="21" t="s">
        <v>312</v>
      </c>
      <c r="Y11" s="22" t="s">
        <v>291</v>
      </c>
      <c r="Z11" s="22"/>
      <c r="AA11" s="22"/>
      <c r="AB11" s="22"/>
      <c r="AC11" s="22"/>
      <c r="AD11" s="22"/>
      <c r="AE11" s="22"/>
      <c r="AF11" s="22"/>
      <c r="AG11" s="22"/>
      <c r="AH11" s="23"/>
      <c r="AI11" s="23"/>
      <c r="AJ11" s="23"/>
      <c r="AK11" s="23"/>
      <c r="AL11" s="23"/>
      <c r="AM11" s="23"/>
      <c r="AN11" s="23"/>
      <c r="AO11" s="23"/>
      <c r="AP11" s="23"/>
      <c r="AQ11" s="23" t="s">
        <v>48</v>
      </c>
      <c r="AR11" s="24"/>
      <c r="AS11" s="23"/>
      <c r="AT11" s="23">
        <v>1891290</v>
      </c>
      <c r="AU11" s="23">
        <v>1900000</v>
      </c>
      <c r="AV11" s="23">
        <v>2100000</v>
      </c>
      <c r="AW11" s="23">
        <v>2300000</v>
      </c>
      <c r="AX11" s="23">
        <v>2567500</v>
      </c>
      <c r="AY11" s="23">
        <v>2567500</v>
      </c>
      <c r="AZ11" s="17"/>
      <c r="BA11" s="17"/>
      <c r="BB11" s="17"/>
      <c r="BC11" s="17"/>
      <c r="BD11" s="25"/>
      <c r="BE11" s="25"/>
      <c r="BF11" s="26" t="s">
        <v>340</v>
      </c>
      <c r="BG11" s="28">
        <f>IFERROR(BD11/AW11,0)</f>
        <v>0</v>
      </c>
      <c r="BH11" s="29">
        <f>+IF(BI11="SI",IFERROR((IF(BI11="SI",BE11,0)/AW11),"REVISAR"),0)</f>
        <v>0</v>
      </c>
      <c r="BI11" s="26" t="s">
        <v>50</v>
      </c>
      <c r="BJ11" s="26" t="s">
        <v>314</v>
      </c>
      <c r="BK11" s="25"/>
      <c r="BL11" s="25"/>
      <c r="BM11" s="26" t="s">
        <v>341</v>
      </c>
      <c r="BN11" s="28">
        <f>+IFERROR(BK11/AW11,0)</f>
        <v>0</v>
      </c>
      <c r="BO11" s="29">
        <f>+IF(BP11="SI",IFERROR((IF(BP11="SI",BL11,0)/AW11),"REVISAR"),BH11)</f>
        <v>0</v>
      </c>
      <c r="BP11" s="26" t="s">
        <v>50</v>
      </c>
      <c r="BQ11" s="30" t="s">
        <v>342</v>
      </c>
      <c r="BR11" s="31"/>
      <c r="BS11" s="25"/>
      <c r="BT11" s="26" t="s">
        <v>343</v>
      </c>
      <c r="BU11" s="28">
        <f>+IFERROR(BR11/AW11,0)</f>
        <v>0</v>
      </c>
      <c r="BV11" s="29">
        <f>+IF(BW11="SI",IFERROR((IF(BW11="SI",BS11,0)/AW11),"REVISAR"),BO11)</f>
        <v>0</v>
      </c>
      <c r="BW11" s="26" t="s">
        <v>50</v>
      </c>
      <c r="BX11" s="26" t="s">
        <v>326</v>
      </c>
      <c r="BY11" s="25"/>
      <c r="BZ11" s="25"/>
      <c r="CA11" s="26"/>
      <c r="CB11" s="28">
        <f>+IFERROR(BY11/AW11,0)</f>
        <v>0</v>
      </c>
      <c r="CC11" s="29">
        <f>+IF(CD11="SI",IFERROR((IF(CD11="SI",BZ11,0)/AW11),"REVISAR"),BV11)</f>
        <v>0</v>
      </c>
      <c r="CD11" s="26" t="s">
        <v>49</v>
      </c>
      <c r="CE11" s="26"/>
      <c r="CF11" s="25"/>
      <c r="CG11" s="25"/>
      <c r="CH11" s="26"/>
      <c r="CI11" s="28">
        <f>+IFERROR(CF11/AW11,0)</f>
        <v>0</v>
      </c>
      <c r="CJ11" s="29">
        <f>+IF(CK11="SI",IFERROR((IF(CK11="SI",CG11,0)/AW11),"REVISAR"),CC11)</f>
        <v>0</v>
      </c>
      <c r="CK11" s="26" t="s">
        <v>49</v>
      </c>
      <c r="CL11" s="26"/>
      <c r="CM11" s="25">
        <v>1000000</v>
      </c>
      <c r="CN11" s="25"/>
      <c r="CO11" s="26"/>
      <c r="CP11" s="28">
        <f>+IFERROR(CM11/AW11,0)</f>
        <v>0.43478260869565216</v>
      </c>
      <c r="CQ11" s="29">
        <f>+IF(CR11="SI",IFERROR((IF(CR11="SI",CN11,0)/AW11),"REVISAR"),CJ11)</f>
        <v>0</v>
      </c>
      <c r="CR11" s="26" t="s">
        <v>49</v>
      </c>
      <c r="CS11" s="26"/>
      <c r="CT11" s="25">
        <v>1000000</v>
      </c>
      <c r="CU11" s="25"/>
      <c r="CV11" s="26"/>
      <c r="CW11" s="28">
        <f>+IFERROR(CT11/AW11,0)</f>
        <v>0.43478260869565216</v>
      </c>
      <c r="CX11" s="29">
        <f>+IF(CY11="SI",IFERROR((IF(CY11="SI",CU11,0)/AW11),"REVISAR"),CQ11)</f>
        <v>0</v>
      </c>
      <c r="CY11" s="26" t="s">
        <v>49</v>
      </c>
      <c r="CZ11" s="26"/>
      <c r="DA11" s="25">
        <v>1000000</v>
      </c>
      <c r="DB11" s="25"/>
      <c r="DC11" s="26"/>
      <c r="DD11" s="28">
        <f>+IFERROR(DA11/AW11,0)</f>
        <v>0.43478260869565216</v>
      </c>
      <c r="DE11" s="29">
        <f>+IF(DF11="SI",IFERROR((IF(DF11="SI",DB11,0)/AW11),"REVISAR"),CX11)</f>
        <v>0</v>
      </c>
      <c r="DF11" s="26" t="s">
        <v>49</v>
      </c>
      <c r="DG11" s="26"/>
      <c r="DH11" s="25">
        <v>1000000</v>
      </c>
      <c r="DI11" s="25"/>
      <c r="DJ11" s="26"/>
      <c r="DK11" s="28">
        <f>+IFERROR(DH11/AW11,0)</f>
        <v>0.43478260869565216</v>
      </c>
      <c r="DL11" s="29">
        <f>+IF(DM11="SI",IFERROR((IF(DM11="SI",DI11,0)/AW11),"REVISAR"),DE11)</f>
        <v>0</v>
      </c>
      <c r="DM11" s="26" t="s">
        <v>49</v>
      </c>
      <c r="DN11" s="26"/>
      <c r="DO11" s="25">
        <v>1000000</v>
      </c>
      <c r="DP11" s="25"/>
      <c r="DQ11" s="26"/>
      <c r="DR11" s="28">
        <f>+IFERROR(DO11/AW11,0)</f>
        <v>0.43478260869565216</v>
      </c>
      <c r="DS11" s="29">
        <f>+IF(DT11="SI",IFERROR((IF(DT11="SI",DP11,0)/AW11),"REVISAR"),DL11)</f>
        <v>0</v>
      </c>
      <c r="DT11" s="26" t="s">
        <v>49</v>
      </c>
      <c r="DU11" s="26"/>
      <c r="DV11" s="25">
        <v>1000000</v>
      </c>
      <c r="DW11" s="25"/>
      <c r="DX11" s="26"/>
      <c r="DY11" s="28">
        <f>+IFERROR(DV11/AW11,0)</f>
        <v>0.43478260869565216</v>
      </c>
      <c r="DZ11" s="29">
        <f>+IF(EA11="SI",IFERROR((IF(EA11="SI",DW11,0)/AW11),"REVISAR"),DS11)</f>
        <v>0</v>
      </c>
      <c r="EA11" s="26" t="s">
        <v>49</v>
      </c>
      <c r="EB11" s="26"/>
      <c r="EC11" s="32">
        <v>2300000</v>
      </c>
      <c r="ED11" s="25"/>
      <c r="EE11" s="26"/>
      <c r="EF11" s="28">
        <f>+IFERROR(EC11/AW11,0)</f>
        <v>1</v>
      </c>
      <c r="EG11" s="29">
        <f>+IF(EH11="SI",IFERROR((IF(EH11="SI",ED11,0)/AW11),"REVISAR"),DZ11)</f>
        <v>0</v>
      </c>
      <c r="EH11" s="26" t="s">
        <v>49</v>
      </c>
      <c r="EI11" s="26"/>
      <c r="EJ11" s="33">
        <v>2025</v>
      </c>
      <c r="EK11" s="34"/>
      <c r="EL11" s="35" t="str">
        <f>+VLOOKUP(C11,[1]Listas_desplega!$AI$22:$AJ$46,2,0)</f>
        <v>DC_PBM</v>
      </c>
      <c r="EM11" s="35" t="str">
        <f>+VLOOKUP(I11,[1]Listas_desplega!$BY$3:$BZ$7,2,0)</f>
        <v>T_2</v>
      </c>
      <c r="EN11" s="35" t="str">
        <f>+VLOOKUP(J11,[1]Listas_desplega!$BY$10:$BZ$23,2,0)</f>
        <v>T_2_C_2</v>
      </c>
      <c r="EO11" s="35" t="str">
        <f>+VLOOKUP(K11,[1]Listas_desplega!$BY$28:$BZ$54,2,0)</f>
        <v>T_2_C_2_ET_1</v>
      </c>
      <c r="EP11" s="35" t="str">
        <f>+VLOOKUP(L11,[1]Listas_desplega!$BY$58:$BZ$105,2,0)</f>
        <v>T_2_C_2_ET_1_CPT_2</v>
      </c>
      <c r="EQ11" s="36" t="str">
        <f>+VLOOKUP(M11,[1]Listas_desplega!$J$3:$K$11,2,0)</f>
        <v>Eje_E_2</v>
      </c>
    </row>
    <row r="12" spans="1:148" s="37" customFormat="1" ht="44.25" customHeight="1" x14ac:dyDescent="0.25">
      <c r="A12" s="16" t="str">
        <f t="shared" si="0"/>
        <v>105_VPBM_2025</v>
      </c>
      <c r="B12" s="17" t="s">
        <v>44</v>
      </c>
      <c r="C12" s="17" t="s">
        <v>45</v>
      </c>
      <c r="D12" s="17" t="s">
        <v>327</v>
      </c>
      <c r="E12" s="17" t="s">
        <v>159</v>
      </c>
      <c r="F12" s="17" t="s">
        <v>276</v>
      </c>
      <c r="G12" s="18" t="s">
        <v>277</v>
      </c>
      <c r="H12" s="17" t="s">
        <v>278</v>
      </c>
      <c r="I12" s="17" t="s">
        <v>279</v>
      </c>
      <c r="J12" s="17" t="s">
        <v>280</v>
      </c>
      <c r="K12" s="17" t="s">
        <v>281</v>
      </c>
      <c r="L12" s="17" t="s">
        <v>328</v>
      </c>
      <c r="M12" s="17" t="s">
        <v>46</v>
      </c>
      <c r="N12" s="17" t="s">
        <v>329</v>
      </c>
      <c r="O12" s="23">
        <v>105</v>
      </c>
      <c r="P12" s="20" t="s">
        <v>344</v>
      </c>
      <c r="Q12" s="21" t="s">
        <v>307</v>
      </c>
      <c r="R12" s="20" t="s">
        <v>345</v>
      </c>
      <c r="S12" s="20" t="s">
        <v>346</v>
      </c>
      <c r="T12" s="20" t="s">
        <v>310</v>
      </c>
      <c r="U12" s="20" t="s">
        <v>295</v>
      </c>
      <c r="V12" s="20">
        <v>90</v>
      </c>
      <c r="W12" s="20" t="s">
        <v>347</v>
      </c>
      <c r="X12" s="21" t="s">
        <v>312</v>
      </c>
      <c r="Y12" s="22" t="s">
        <v>291</v>
      </c>
      <c r="Z12" s="22"/>
      <c r="AA12" s="22"/>
      <c r="AB12" s="22"/>
      <c r="AC12" s="22"/>
      <c r="AD12" s="22"/>
      <c r="AE12" s="22"/>
      <c r="AF12" s="22"/>
      <c r="AG12" s="22"/>
      <c r="AH12" s="23"/>
      <c r="AI12" s="23"/>
      <c r="AJ12" s="23"/>
      <c r="AK12" s="23"/>
      <c r="AL12" s="23"/>
      <c r="AM12" s="23"/>
      <c r="AN12" s="23"/>
      <c r="AO12" s="23"/>
      <c r="AP12" s="23"/>
      <c r="AQ12" s="23" t="s">
        <v>48</v>
      </c>
      <c r="AR12" s="24"/>
      <c r="AS12" s="23"/>
      <c r="AT12" s="23">
        <v>60</v>
      </c>
      <c r="AU12" s="23">
        <v>53</v>
      </c>
      <c r="AV12" s="23">
        <v>51</v>
      </c>
      <c r="AW12" s="23">
        <v>48</v>
      </c>
      <c r="AX12" s="23">
        <v>45</v>
      </c>
      <c r="AY12" s="23">
        <v>45</v>
      </c>
      <c r="AZ12" s="17"/>
      <c r="BA12" s="17"/>
      <c r="BB12" s="17"/>
      <c r="BC12" s="17"/>
      <c r="BD12" s="42">
        <f>+$AT12</f>
        <v>60</v>
      </c>
      <c r="BE12" s="25">
        <v>60</v>
      </c>
      <c r="BF12" s="26" t="s">
        <v>348</v>
      </c>
      <c r="BG12" s="28">
        <f>IFERROR((($AT12 - BD12) / ($AT12 - $AW12)), 0)</f>
        <v>0</v>
      </c>
      <c r="BH12" s="28">
        <f>IF(BI12="SI",IFERROR((($AT12 - BE12) / ($AT12 - $AW12)),"REVISAR"),BA12)</f>
        <v>0</v>
      </c>
      <c r="BI12" s="26" t="s">
        <v>50</v>
      </c>
      <c r="BJ12" s="26" t="s">
        <v>314</v>
      </c>
      <c r="BK12" s="42">
        <f>+$AT12</f>
        <v>60</v>
      </c>
      <c r="BL12" s="25"/>
      <c r="BM12" s="26" t="s">
        <v>349</v>
      </c>
      <c r="BN12" s="28">
        <f>IFERROR((($AT12 - BK12) / ($AT12 - $AW12)), 0)</f>
        <v>0</v>
      </c>
      <c r="BO12" s="28">
        <f>IF(BP12="SI",IFERROR((($AT12 - BL12) / ($AT12 - $AW12)),"REVISAR"),BH12)</f>
        <v>5</v>
      </c>
      <c r="BP12" s="26" t="s">
        <v>50</v>
      </c>
      <c r="BQ12" s="30" t="s">
        <v>350</v>
      </c>
      <c r="BR12" s="42">
        <f>+$AT12</f>
        <v>60</v>
      </c>
      <c r="BS12" s="25"/>
      <c r="BT12" s="26" t="s">
        <v>351</v>
      </c>
      <c r="BU12" s="28">
        <f>IFERROR((($AT12 - BR12) / ($AT12 - $AW12)), 0)</f>
        <v>0</v>
      </c>
      <c r="BV12" s="28">
        <f>IF(BW12="SI",IFERROR((($AT12 - BS12) / ($AT12 - $AW12)),"REVISAR"),BO12)</f>
        <v>5</v>
      </c>
      <c r="BW12" s="26" t="s">
        <v>50</v>
      </c>
      <c r="BX12" s="26" t="s">
        <v>352</v>
      </c>
      <c r="BY12" s="42">
        <f>+$AT12</f>
        <v>60</v>
      </c>
      <c r="BZ12" s="25"/>
      <c r="CA12" s="26"/>
      <c r="CB12" s="28">
        <f>IFERROR((($AT12 - BY12) / ($AT12 - $AW12)), 0)</f>
        <v>0</v>
      </c>
      <c r="CC12" s="28">
        <f>IF(CD12="SI",IFERROR((($AT12 - BZ12) / ($AT12 - $AW12)),"REVISAR"),BV12)</f>
        <v>5</v>
      </c>
      <c r="CD12" s="26" t="s">
        <v>49</v>
      </c>
      <c r="CE12" s="26"/>
      <c r="CF12" s="42">
        <f>+$AT12</f>
        <v>60</v>
      </c>
      <c r="CG12" s="25"/>
      <c r="CH12" s="26"/>
      <c r="CI12" s="28">
        <f>IFERROR((($AT12 - CF12) / ($AT12 - $AW12)), 0)</f>
        <v>0</v>
      </c>
      <c r="CJ12" s="28">
        <f>IF(CK12="SI",IFERROR((($AT12 - CG12) / ($AT12 - $AW12)),"REVISAR"),CC12)</f>
        <v>5</v>
      </c>
      <c r="CK12" s="26" t="s">
        <v>49</v>
      </c>
      <c r="CL12" s="26"/>
      <c r="CM12" s="42">
        <f>+$AT12</f>
        <v>60</v>
      </c>
      <c r="CN12" s="25"/>
      <c r="CO12" s="26"/>
      <c r="CP12" s="28">
        <f>IFERROR((($AT12 - CM12) / ($AT12 - $AW12)), 0)</f>
        <v>0</v>
      </c>
      <c r="CQ12" s="28">
        <f>IF(CR12="SI",IFERROR((($AT12 - CN12) / ($AT12 - $AW12)),"REVISAR"),CJ12)</f>
        <v>5</v>
      </c>
      <c r="CR12" s="26" t="s">
        <v>49</v>
      </c>
      <c r="CS12" s="26"/>
      <c r="CT12" s="42">
        <f>+$AT12</f>
        <v>60</v>
      </c>
      <c r="CU12" s="25"/>
      <c r="CV12" s="26"/>
      <c r="CW12" s="28">
        <f>IFERROR((($AT12 - CT12) / ($AT12 - $AW12)), 0)</f>
        <v>0</v>
      </c>
      <c r="CX12" s="28">
        <f>IF(CY12="SI",IFERROR((($AT12 - CU12) / ($AT12 - $AW12)),"REVISAR"),CQ12)</f>
        <v>5</v>
      </c>
      <c r="CY12" s="26" t="s">
        <v>49</v>
      </c>
      <c r="CZ12" s="26"/>
      <c r="DA12" s="42">
        <f>+$AT12</f>
        <v>60</v>
      </c>
      <c r="DB12" s="25"/>
      <c r="DC12" s="26"/>
      <c r="DD12" s="28">
        <f>IFERROR((($AT12 - DA12) / ($AT12 - $AW12)), 0)</f>
        <v>0</v>
      </c>
      <c r="DE12" s="28">
        <f>IF(DF12="SI",IFERROR((($AT12 - DB12) / ($AT12 - $AW12)),"REVISAR"),CX12)</f>
        <v>5</v>
      </c>
      <c r="DF12" s="26" t="s">
        <v>49</v>
      </c>
      <c r="DG12" s="26"/>
      <c r="DH12" s="42">
        <f>+$AT12</f>
        <v>60</v>
      </c>
      <c r="DI12" s="25">
        <v>0</v>
      </c>
      <c r="DJ12" s="26"/>
      <c r="DK12" s="28">
        <f>IFERROR((($AT12 - DH12) / ($AT12 - $AW12)), 0)</f>
        <v>0</v>
      </c>
      <c r="DL12" s="28">
        <f>IF(DM12="SI",IFERROR((($AT12 - DI12) / ($AT12 - $AW12)),"REVISAR"),DE12)</f>
        <v>5</v>
      </c>
      <c r="DM12" s="26" t="s">
        <v>49</v>
      </c>
      <c r="DN12" s="26"/>
      <c r="DO12" s="42">
        <f>+$AT12</f>
        <v>60</v>
      </c>
      <c r="DP12" s="25"/>
      <c r="DQ12" s="26"/>
      <c r="DR12" s="28">
        <f>IFERROR((($AT12 - DO12) / ($AT12 - $AW12)), 0)</f>
        <v>0</v>
      </c>
      <c r="DS12" s="28">
        <f>IF(DT12="SI",IFERROR((($AT12 - DP12) / ($AT12 - $AW12)),"REVISAR"),DL12)</f>
        <v>5</v>
      </c>
      <c r="DT12" s="26" t="s">
        <v>49</v>
      </c>
      <c r="DU12" s="26"/>
      <c r="DV12" s="42">
        <f>+$AT12</f>
        <v>60</v>
      </c>
      <c r="DW12" s="25"/>
      <c r="DX12" s="26"/>
      <c r="DY12" s="28">
        <f>IFERROR((($AT12 - DV12) / ($AT12 - $AW12)), 0)</f>
        <v>0</v>
      </c>
      <c r="DZ12" s="28">
        <f>IF(EA12="SI",IFERROR((($AT12 - DW12) / ($AT12 - $AW12)),"REVISAR"),DS12)</f>
        <v>5</v>
      </c>
      <c r="EA12" s="26" t="s">
        <v>49</v>
      </c>
      <c r="EB12" s="26"/>
      <c r="EC12" s="32">
        <v>48</v>
      </c>
      <c r="ED12" s="25">
        <v>0</v>
      </c>
      <c r="EE12" s="26"/>
      <c r="EF12" s="28">
        <f>IFERROR((($AT12 - EC12) / ($AT12 - $AW12)), 0)</f>
        <v>1</v>
      </c>
      <c r="EG12" s="28">
        <f>IF(EH12="SI",IFERROR((($AT12 - ED12) / ($AT12 - $AW12)),"REVISAR"),DZ12)</f>
        <v>5</v>
      </c>
      <c r="EH12" s="26" t="s">
        <v>49</v>
      </c>
      <c r="EI12" s="26"/>
      <c r="EJ12" s="33">
        <v>2025</v>
      </c>
      <c r="EK12" s="34"/>
      <c r="EL12" s="35" t="str">
        <f>+VLOOKUP(C12,[1]Listas_desplega!$AI$22:$AJ$46,2,0)</f>
        <v>DC_PBM</v>
      </c>
      <c r="EM12" s="35" t="str">
        <f>+VLOOKUP(I12,[1]Listas_desplega!$BY$3:$BZ$7,2,0)</f>
        <v>T_2</v>
      </c>
      <c r="EN12" s="35" t="str">
        <f>+VLOOKUP(J12,[1]Listas_desplega!$BY$10:$BZ$23,2,0)</f>
        <v>T_2_C_2</v>
      </c>
      <c r="EO12" s="35" t="str">
        <f>+VLOOKUP(K12,[1]Listas_desplega!$BY$28:$BZ$54,2,0)</f>
        <v>T_2_C_2_ET_1</v>
      </c>
      <c r="EP12" s="35" t="str">
        <f>+VLOOKUP(L12,[1]Listas_desplega!$BY$58:$BZ$105,2,0)</f>
        <v>T_2_C_2_ET_1_CPT_2</v>
      </c>
      <c r="EQ12" s="36" t="str">
        <f>+VLOOKUP(M12,[1]Listas_desplega!$J$3:$K$11,2,0)</f>
        <v>Eje_E_2</v>
      </c>
    </row>
    <row r="13" spans="1:148" s="37" customFormat="1" ht="44.25" customHeight="1" x14ac:dyDescent="0.25">
      <c r="A13" s="16" t="str">
        <f t="shared" si="0"/>
        <v>90_VPBM_2025</v>
      </c>
      <c r="B13" s="17" t="s">
        <v>44</v>
      </c>
      <c r="C13" s="17" t="s">
        <v>45</v>
      </c>
      <c r="D13" s="17" t="s">
        <v>51</v>
      </c>
      <c r="E13" s="17" t="s">
        <v>159</v>
      </c>
      <c r="F13" s="17" t="s">
        <v>276</v>
      </c>
      <c r="G13" s="18" t="s">
        <v>277</v>
      </c>
      <c r="H13" s="17" t="s">
        <v>278</v>
      </c>
      <c r="I13" s="17" t="s">
        <v>279</v>
      </c>
      <c r="J13" s="17" t="s">
        <v>280</v>
      </c>
      <c r="K13" s="17" t="s">
        <v>281</v>
      </c>
      <c r="L13" s="17" t="s">
        <v>328</v>
      </c>
      <c r="M13" s="17" t="s">
        <v>46</v>
      </c>
      <c r="N13" s="17" t="s">
        <v>134</v>
      </c>
      <c r="O13" s="23">
        <v>90</v>
      </c>
      <c r="P13" s="20" t="s">
        <v>353</v>
      </c>
      <c r="Q13" s="21" t="s">
        <v>307</v>
      </c>
      <c r="R13" s="20" t="s">
        <v>354</v>
      </c>
      <c r="S13" s="20" t="s">
        <v>355</v>
      </c>
      <c r="T13" s="20" t="s">
        <v>287</v>
      </c>
      <c r="U13" s="20" t="s">
        <v>288</v>
      </c>
      <c r="V13" s="20">
        <v>30</v>
      </c>
      <c r="W13" s="20" t="s">
        <v>356</v>
      </c>
      <c r="X13" s="21" t="s">
        <v>312</v>
      </c>
      <c r="Y13" s="22" t="s">
        <v>291</v>
      </c>
      <c r="Z13" s="22"/>
      <c r="AA13" s="22"/>
      <c r="AB13" s="22"/>
      <c r="AC13" s="22"/>
      <c r="AD13" s="22"/>
      <c r="AE13" s="22"/>
      <c r="AF13" s="22"/>
      <c r="AG13" s="22"/>
      <c r="AH13" s="23"/>
      <c r="AI13" s="23"/>
      <c r="AJ13" s="23"/>
      <c r="AK13" s="23"/>
      <c r="AL13" s="23"/>
      <c r="AM13" s="23"/>
      <c r="AN13" s="23"/>
      <c r="AO13" s="23"/>
      <c r="AP13" s="23"/>
      <c r="AQ13" s="23" t="s">
        <v>48</v>
      </c>
      <c r="AR13" s="24"/>
      <c r="AS13" s="23"/>
      <c r="AT13" s="23">
        <v>4360</v>
      </c>
      <c r="AU13" s="23">
        <v>4409</v>
      </c>
      <c r="AV13" s="23">
        <v>4909</v>
      </c>
      <c r="AW13" s="23">
        <v>5409</v>
      </c>
      <c r="AX13" s="23">
        <v>5739</v>
      </c>
      <c r="AY13" s="23">
        <v>5739</v>
      </c>
      <c r="AZ13" s="17"/>
      <c r="BA13" s="17"/>
      <c r="BB13" s="17"/>
      <c r="BC13" s="17"/>
      <c r="BD13" s="25">
        <v>0</v>
      </c>
      <c r="BE13" s="25"/>
      <c r="BF13" s="26" t="s">
        <v>357</v>
      </c>
      <c r="BG13" s="28">
        <f>IFERROR(((BD13-AT13)/(AW13-AT13)),0)</f>
        <v>-4.156339370829361</v>
      </c>
      <c r="BH13" s="29">
        <f>+IF(BI13="SI",IFERROR((((IF(BI13="SI",(BE13-AT13),0)))/(AW13-AT13)),"REVISAR"),0)</f>
        <v>-4.156339370829361</v>
      </c>
      <c r="BI13" s="26" t="s">
        <v>50</v>
      </c>
      <c r="BJ13" s="26" t="s">
        <v>314</v>
      </c>
      <c r="BK13" s="25"/>
      <c r="BL13" s="25"/>
      <c r="BM13" s="26" t="s">
        <v>358</v>
      </c>
      <c r="BN13" s="28">
        <f>IFERROR(((BK13-AT13)/(AW13-AT13)),0)</f>
        <v>-4.156339370829361</v>
      </c>
      <c r="BO13" s="29">
        <f>+IF(BP13="SI",IFERROR((((IF(BP13="SI",(BL13-AT13),0)))/(AW13-AT13)),"REVISAR"),BH13)</f>
        <v>-4.156339370829361</v>
      </c>
      <c r="BP13" s="26" t="s">
        <v>50</v>
      </c>
      <c r="BQ13" s="30" t="s">
        <v>359</v>
      </c>
      <c r="BR13" s="31"/>
      <c r="BS13" s="25"/>
      <c r="BT13" s="26" t="s">
        <v>360</v>
      </c>
      <c r="BU13" s="28">
        <f>IFERROR(((BR13-AT13)/(AW13-AT13)),0)</f>
        <v>-4.156339370829361</v>
      </c>
      <c r="BV13" s="29">
        <f>+IF(BW13="SI",IFERROR((((IF(BW13="SI",(BS13-AT13),0)))/(AW13-AT13)),"REVISAR"),BO13)</f>
        <v>-4.156339370829361</v>
      </c>
      <c r="BW13" s="26" t="s">
        <v>50</v>
      </c>
      <c r="BX13" s="26" t="s">
        <v>361</v>
      </c>
      <c r="BY13" s="25"/>
      <c r="BZ13" s="25"/>
      <c r="CA13" s="26"/>
      <c r="CB13" s="28">
        <f>IFERROR(((BY13-AT13)/(AW13-AT13)),0)</f>
        <v>-4.156339370829361</v>
      </c>
      <c r="CC13" s="29">
        <f>+IF(CD13="SI",IFERROR((((IF(CD13="SI",(BZ13-AT13),0)))/(AW13-AT13)),"REVISAR"),BV13)</f>
        <v>-4.156339370829361</v>
      </c>
      <c r="CD13" s="26" t="s">
        <v>49</v>
      </c>
      <c r="CE13" s="26"/>
      <c r="CF13" s="25"/>
      <c r="CG13" s="25"/>
      <c r="CH13" s="26"/>
      <c r="CI13" s="28">
        <f>IFERROR(((CF13-AT13)/(AW13-AT13)),0)</f>
        <v>-4.156339370829361</v>
      </c>
      <c r="CJ13" s="29">
        <f>+IF(CK13="SI",IFERROR((((IF(CK13="SI",(CG13-AT13),0)))/(AW13-AT13)),"REVISAR"),CC13)</f>
        <v>-4.156339370829361</v>
      </c>
      <c r="CK13" s="26" t="s">
        <v>49</v>
      </c>
      <c r="CL13" s="26"/>
      <c r="CM13" s="25">
        <v>4909</v>
      </c>
      <c r="CN13" s="25"/>
      <c r="CO13" s="26"/>
      <c r="CP13" s="28">
        <f>IFERROR(((CM13-AT13)/(AW13-AT13)),0)</f>
        <v>0.52335557673975219</v>
      </c>
      <c r="CQ13" s="29">
        <f>+IF(CR13="SI",IFERROR((((IF(CR13="SI",(CN13-AT13),0)))/(AW13-AT13)),"REVISAR"),CJ13)</f>
        <v>-4.156339370829361</v>
      </c>
      <c r="CR13" s="26" t="s">
        <v>49</v>
      </c>
      <c r="CS13" s="26"/>
      <c r="CT13" s="25">
        <f>+CM13</f>
        <v>4909</v>
      </c>
      <c r="CU13" s="25"/>
      <c r="CV13" s="26"/>
      <c r="CW13" s="28">
        <f>IFERROR(((CT13-AT13)/(AW13-AT13)),0)</f>
        <v>0.52335557673975219</v>
      </c>
      <c r="CX13" s="29">
        <f>+IF(CY13="SI",IFERROR((((IF(CY13="SI",(CU13-AT13),0)))/(AW13-AT13)),"REVISAR"),CQ13)</f>
        <v>-4.156339370829361</v>
      </c>
      <c r="CY13" s="26" t="s">
        <v>49</v>
      </c>
      <c r="CZ13" s="26"/>
      <c r="DA13" s="25">
        <f>+CT13</f>
        <v>4909</v>
      </c>
      <c r="DB13" s="25"/>
      <c r="DC13" s="26"/>
      <c r="DD13" s="28">
        <f>IFERROR(((DA13-AT13)/(AW13-AT13)),0)</f>
        <v>0.52335557673975219</v>
      </c>
      <c r="DE13" s="29">
        <f>+IF(DF13="SI",IFERROR((((IF(DF13="SI",(DB13-AT13),0)))/(AW13-AT13)),"REVISAR"),CX13)</f>
        <v>-4.156339370829361</v>
      </c>
      <c r="DF13" s="26" t="s">
        <v>49</v>
      </c>
      <c r="DG13" s="26"/>
      <c r="DH13" s="25">
        <f>+DA13</f>
        <v>4909</v>
      </c>
      <c r="DI13" s="25"/>
      <c r="DJ13" s="26"/>
      <c r="DK13" s="28">
        <f>IFERROR(((DH13-AT13)/(AW13-AT13)),0)</f>
        <v>0.52335557673975219</v>
      </c>
      <c r="DL13" s="29">
        <f>+IF(DM13="SI",IFERROR((((IF(DM13="SI",(DI13-AT13),0)))/(AW13-AT13)),"REVISAR"),DE13)</f>
        <v>-4.156339370829361</v>
      </c>
      <c r="DM13" s="26" t="s">
        <v>49</v>
      </c>
      <c r="DN13" s="26"/>
      <c r="DO13" s="25">
        <f>+DH13</f>
        <v>4909</v>
      </c>
      <c r="DP13" s="25"/>
      <c r="DQ13" s="26"/>
      <c r="DR13" s="28">
        <f>IFERROR(((DO13-AT13)/(AW13-AT13)),0)</f>
        <v>0.52335557673975219</v>
      </c>
      <c r="DS13" s="29">
        <f>+IF(DT13="SI",IFERROR((((IF(DT13="SI",(DP13-AT13),0)))/(AW13-AT13)),"REVISAR"),DL13)</f>
        <v>-4.156339370829361</v>
      </c>
      <c r="DT13" s="26" t="s">
        <v>49</v>
      </c>
      <c r="DU13" s="26"/>
      <c r="DV13" s="25">
        <f>+DO13</f>
        <v>4909</v>
      </c>
      <c r="DW13" s="25"/>
      <c r="DX13" s="26"/>
      <c r="DY13" s="28">
        <f>IFERROR(((DV13-AT13)/(AW13-AT13)),0)</f>
        <v>0.52335557673975219</v>
      </c>
      <c r="DZ13" s="29">
        <f>+IF(EA13="SI",IFERROR((((IF(EA13="SI",(DW13-AT13),0)))/(AW13-AT13)),"REVISAR"),DS13)</f>
        <v>-4.156339370829361</v>
      </c>
      <c r="EA13" s="26" t="s">
        <v>49</v>
      </c>
      <c r="EB13" s="26"/>
      <c r="EC13" s="32">
        <v>5409</v>
      </c>
      <c r="ED13" s="25"/>
      <c r="EE13" s="26"/>
      <c r="EF13" s="28">
        <f>IFERROR(((EC13-AT13)/(AW13-AT13)),0)</f>
        <v>1</v>
      </c>
      <c r="EG13" s="29">
        <f>+IF(EH13="SI",IFERROR((((IF(EH13="SI",(ED13-AT13),0)))/(AW13-AT13)),"REVISAR"),DZ13)</f>
        <v>-4.156339370829361</v>
      </c>
      <c r="EH13" s="26" t="s">
        <v>49</v>
      </c>
      <c r="EI13" s="26"/>
      <c r="EJ13" s="33">
        <v>2025</v>
      </c>
      <c r="EK13" s="34"/>
      <c r="EL13" s="35" t="str">
        <f>+VLOOKUP(C13,[1]Listas_desplega!$AI$22:$AJ$46,2,0)</f>
        <v>DC_PBM</v>
      </c>
      <c r="EM13" s="35" t="str">
        <f>+VLOOKUP(I13,[1]Listas_desplega!$BY$3:$BZ$7,2,0)</f>
        <v>T_2</v>
      </c>
      <c r="EN13" s="35" t="str">
        <f>+VLOOKUP(J13,[1]Listas_desplega!$BY$10:$BZ$23,2,0)</f>
        <v>T_2_C_2</v>
      </c>
      <c r="EO13" s="35" t="str">
        <f>+VLOOKUP(K13,[1]Listas_desplega!$BY$28:$BZ$54,2,0)</f>
        <v>T_2_C_2_ET_1</v>
      </c>
      <c r="EP13" s="35" t="str">
        <f>+VLOOKUP(L13,[1]Listas_desplega!$BY$58:$BZ$105,2,0)</f>
        <v>T_2_C_2_ET_1_CPT_2</v>
      </c>
      <c r="EQ13" s="36" t="str">
        <f>+VLOOKUP(M13,[1]Listas_desplega!$J$3:$K$11,2,0)</f>
        <v>Eje_E_2</v>
      </c>
    </row>
    <row r="14" spans="1:148" s="37" customFormat="1" ht="44.25" customHeight="1" x14ac:dyDescent="0.25">
      <c r="A14" s="16" t="str">
        <f t="shared" si="0"/>
        <v>92_VPBM_2025</v>
      </c>
      <c r="B14" s="17" t="s">
        <v>44</v>
      </c>
      <c r="C14" s="17" t="s">
        <v>45</v>
      </c>
      <c r="D14" s="17" t="s">
        <v>327</v>
      </c>
      <c r="E14" s="17" t="s">
        <v>159</v>
      </c>
      <c r="F14" s="17" t="s">
        <v>276</v>
      </c>
      <c r="G14" s="18" t="s">
        <v>277</v>
      </c>
      <c r="H14" s="17" t="s">
        <v>278</v>
      </c>
      <c r="I14" s="17" t="s">
        <v>279</v>
      </c>
      <c r="J14" s="17" t="s">
        <v>280</v>
      </c>
      <c r="K14" s="17" t="s">
        <v>281</v>
      </c>
      <c r="L14" s="17" t="s">
        <v>328</v>
      </c>
      <c r="M14" s="17" t="s">
        <v>46</v>
      </c>
      <c r="N14" s="17" t="s">
        <v>329</v>
      </c>
      <c r="O14" s="23">
        <v>92</v>
      </c>
      <c r="P14" s="20" t="s">
        <v>362</v>
      </c>
      <c r="Q14" s="21" t="s">
        <v>307</v>
      </c>
      <c r="R14" s="20" t="s">
        <v>308</v>
      </c>
      <c r="S14" s="20" t="s">
        <v>363</v>
      </c>
      <c r="T14" s="20" t="s">
        <v>364</v>
      </c>
      <c r="U14" s="20" t="s">
        <v>365</v>
      </c>
      <c r="V14" s="20">
        <v>180</v>
      </c>
      <c r="W14" s="20" t="s">
        <v>366</v>
      </c>
      <c r="X14" s="21" t="s">
        <v>312</v>
      </c>
      <c r="Y14" s="22" t="s">
        <v>291</v>
      </c>
      <c r="Z14" s="22"/>
      <c r="AA14" s="22"/>
      <c r="AB14" s="22"/>
      <c r="AC14" s="22"/>
      <c r="AD14" s="22"/>
      <c r="AE14" s="22"/>
      <c r="AF14" s="22"/>
      <c r="AG14" s="22"/>
      <c r="AH14" s="23"/>
      <c r="AI14" s="23"/>
      <c r="AJ14" s="23"/>
      <c r="AK14" s="23"/>
      <c r="AL14" s="23"/>
      <c r="AM14" s="23"/>
      <c r="AN14" s="23"/>
      <c r="AO14" s="23"/>
      <c r="AP14" s="23"/>
      <c r="AQ14" s="23" t="s">
        <v>48</v>
      </c>
      <c r="AR14" s="24"/>
      <c r="AS14" s="23"/>
      <c r="AT14" s="23">
        <v>44.5</v>
      </c>
      <c r="AU14" s="23">
        <v>45.5</v>
      </c>
      <c r="AV14" s="23"/>
      <c r="AW14" s="23">
        <v>46.5</v>
      </c>
      <c r="AX14" s="23">
        <v>46.5</v>
      </c>
      <c r="AY14" s="23">
        <v>46.5</v>
      </c>
      <c r="AZ14" s="17"/>
      <c r="BA14" s="17"/>
      <c r="BB14" s="17"/>
      <c r="BC14" s="17"/>
      <c r="BD14" s="25"/>
      <c r="BE14" s="25"/>
      <c r="BF14" s="26" t="s">
        <v>367</v>
      </c>
      <c r="BG14" s="28">
        <f t="shared" ref="BG14:BG16" si="49">IFERROR(BD14/AW14,0)</f>
        <v>0</v>
      </c>
      <c r="BH14" s="29">
        <f t="shared" ref="BH14:BH16" si="50">+IF(BI14="SI",IFERROR((IF(BI14="SI",BE14,0)/AW14),"REVISAR"),0)</f>
        <v>0</v>
      </c>
      <c r="BI14" s="26" t="s">
        <v>50</v>
      </c>
      <c r="BJ14" s="26" t="s">
        <v>314</v>
      </c>
      <c r="BK14" s="25"/>
      <c r="BL14" s="25"/>
      <c r="BM14" s="26" t="s">
        <v>368</v>
      </c>
      <c r="BN14" s="28">
        <f t="shared" ref="BN14:BN16" si="51">+IFERROR(BK14/AW14,0)</f>
        <v>0</v>
      </c>
      <c r="BO14" s="29">
        <f t="shared" ref="BO14:BO16" si="52">+IF(BP14="SI",IFERROR((IF(BP14="SI",BL14,0)/AW14),"REVISAR"),BH14)</f>
        <v>0</v>
      </c>
      <c r="BP14" s="26" t="s">
        <v>50</v>
      </c>
      <c r="BQ14" s="30" t="s">
        <v>369</v>
      </c>
      <c r="BR14" s="31"/>
      <c r="BS14" s="25"/>
      <c r="BT14" s="26" t="s">
        <v>370</v>
      </c>
      <c r="BU14" s="28">
        <f t="shared" ref="BU14:BU16" si="53">+IFERROR(BR14/AW14,0)</f>
        <v>0</v>
      </c>
      <c r="BV14" s="29">
        <f t="shared" ref="BV14:BV16" si="54">+IF(BW14="SI",IFERROR((IF(BW14="SI",BS14,0)/AW14),"REVISAR"),BO14)</f>
        <v>0</v>
      </c>
      <c r="BW14" s="26" t="s">
        <v>50</v>
      </c>
      <c r="BX14" s="26" t="s">
        <v>318</v>
      </c>
      <c r="BY14" s="25"/>
      <c r="BZ14" s="25"/>
      <c r="CA14" s="26"/>
      <c r="CB14" s="28">
        <f t="shared" ref="CB14:CB16" si="55">+IFERROR(BY14/AW14,0)</f>
        <v>0</v>
      </c>
      <c r="CC14" s="29">
        <f t="shared" ref="CC14:CC16" si="56">+IF(CD14="SI",IFERROR((IF(CD14="SI",BZ14,0)/AW14),"REVISAR"),BV14)</f>
        <v>0</v>
      </c>
      <c r="CD14" s="26" t="s">
        <v>49</v>
      </c>
      <c r="CE14" s="26"/>
      <c r="CF14" s="25"/>
      <c r="CG14" s="25"/>
      <c r="CH14" s="26"/>
      <c r="CI14" s="28">
        <f t="shared" ref="CI14:CI16" si="57">+IFERROR(CF14/AW14,0)</f>
        <v>0</v>
      </c>
      <c r="CJ14" s="29">
        <f t="shared" ref="CJ14:CJ16" si="58">+IF(CK14="SI",IFERROR((IF(CK14="SI",CG14,0)/AW14),"REVISAR"),CC14)</f>
        <v>0</v>
      </c>
      <c r="CK14" s="26" t="s">
        <v>49</v>
      </c>
      <c r="CL14" s="26"/>
      <c r="CM14" s="25"/>
      <c r="CN14" s="25"/>
      <c r="CO14" s="26"/>
      <c r="CP14" s="28">
        <f t="shared" ref="CP14:CP16" si="59">+IFERROR(CM14/AW14,0)</f>
        <v>0</v>
      </c>
      <c r="CQ14" s="29">
        <f t="shared" ref="CQ14:CQ16" si="60">+IF(CR14="SI",IFERROR((IF(CR14="SI",CN14,0)/AW14),"REVISAR"),CJ14)</f>
        <v>0</v>
      </c>
      <c r="CR14" s="26" t="s">
        <v>49</v>
      </c>
      <c r="CS14" s="26"/>
      <c r="CT14" s="25"/>
      <c r="CU14" s="25"/>
      <c r="CV14" s="26"/>
      <c r="CW14" s="28">
        <f t="shared" ref="CW14:CW16" si="61">+IFERROR(CT14/AW14,0)</f>
        <v>0</v>
      </c>
      <c r="CX14" s="29">
        <f t="shared" ref="CX14:CX16" si="62">+IF(CY14="SI",IFERROR((IF(CY14="SI",CU14,0)/AW14),"REVISAR"),CQ14)</f>
        <v>0</v>
      </c>
      <c r="CY14" s="26" t="s">
        <v>49</v>
      </c>
      <c r="CZ14" s="26"/>
      <c r="DA14" s="25"/>
      <c r="DB14" s="25"/>
      <c r="DC14" s="26"/>
      <c r="DD14" s="28">
        <f t="shared" ref="DD14:DD16" si="63">+IFERROR(DA14/AW14,0)</f>
        <v>0</v>
      </c>
      <c r="DE14" s="29">
        <f t="shared" ref="DE14:DE16" si="64">+IF(DF14="SI",IFERROR((IF(DF14="SI",DB14,0)/AW14),"REVISAR"),CX14)</f>
        <v>0</v>
      </c>
      <c r="DF14" s="26" t="s">
        <v>49</v>
      </c>
      <c r="DG14" s="26"/>
      <c r="DH14" s="25"/>
      <c r="DI14" s="25"/>
      <c r="DJ14" s="26"/>
      <c r="DK14" s="28">
        <f t="shared" ref="DK14:DK16" si="65">+IFERROR(DH14/AW14,0)</f>
        <v>0</v>
      </c>
      <c r="DL14" s="29">
        <f t="shared" ref="DL14:DL16" si="66">+IF(DM14="SI",IFERROR((IF(DM14="SI",DI14,0)/AW14),"REVISAR"),DE14)</f>
        <v>0</v>
      </c>
      <c r="DM14" s="26" t="s">
        <v>49</v>
      </c>
      <c r="DN14" s="26"/>
      <c r="DO14" s="25"/>
      <c r="DP14" s="25"/>
      <c r="DQ14" s="26"/>
      <c r="DR14" s="28">
        <f t="shared" ref="DR14:DR16" si="67">+IFERROR(DO14/AW14,0)</f>
        <v>0</v>
      </c>
      <c r="DS14" s="29">
        <f t="shared" ref="DS14:DS16" si="68">+IF(DT14="SI",IFERROR((IF(DT14="SI",DP14,0)/AW14),"REVISAR"),DL14)</f>
        <v>0</v>
      </c>
      <c r="DT14" s="26" t="s">
        <v>49</v>
      </c>
      <c r="DU14" s="26"/>
      <c r="DV14" s="25"/>
      <c r="DW14" s="25"/>
      <c r="DX14" s="26"/>
      <c r="DY14" s="28">
        <f t="shared" ref="DY14:DY16" si="69">+IFERROR(DV14/AW14,0)</f>
        <v>0</v>
      </c>
      <c r="DZ14" s="29">
        <f t="shared" ref="DZ14:DZ16" si="70">+IF(EA14="SI",IFERROR((IF(EA14="SI",DW14,0)/AW14),"REVISAR"),DS14)</f>
        <v>0</v>
      </c>
      <c r="EA14" s="26" t="s">
        <v>49</v>
      </c>
      <c r="EB14" s="26"/>
      <c r="EC14" s="32">
        <v>46.5</v>
      </c>
      <c r="ED14" s="25"/>
      <c r="EE14" s="26"/>
      <c r="EF14" s="28">
        <f t="shared" ref="EF14:EF16" si="71">+IFERROR(EC14/AW14,0)</f>
        <v>1</v>
      </c>
      <c r="EG14" s="29">
        <f t="shared" ref="EG14:EG16" si="72">+IF(EH14="SI",IFERROR((IF(EH14="SI",ED14,0)/AW14),"REVISAR"),DZ14)</f>
        <v>0</v>
      </c>
      <c r="EH14" s="26" t="s">
        <v>49</v>
      </c>
      <c r="EI14" s="26"/>
      <c r="EJ14" s="33">
        <v>2025</v>
      </c>
      <c r="EK14" s="34"/>
      <c r="EL14" s="35" t="str">
        <f>+VLOOKUP(C14,[1]Listas_desplega!$AI$22:$AJ$46,2,0)</f>
        <v>DC_PBM</v>
      </c>
      <c r="EM14" s="35" t="str">
        <f>+VLOOKUP(I14,[1]Listas_desplega!$BY$3:$BZ$7,2,0)</f>
        <v>T_2</v>
      </c>
      <c r="EN14" s="35" t="str">
        <f>+VLOOKUP(J14,[1]Listas_desplega!$BY$10:$BZ$23,2,0)</f>
        <v>T_2_C_2</v>
      </c>
      <c r="EO14" s="35" t="str">
        <f>+VLOOKUP(K14,[1]Listas_desplega!$BY$28:$BZ$54,2,0)</f>
        <v>T_2_C_2_ET_1</v>
      </c>
      <c r="EP14" s="35" t="str">
        <f>+VLOOKUP(L14,[1]Listas_desplega!$BY$58:$BZ$105,2,0)</f>
        <v>T_2_C_2_ET_1_CPT_2</v>
      </c>
      <c r="EQ14" s="36" t="str">
        <f>+VLOOKUP(M14,[1]Listas_desplega!$J$3:$K$11,2,0)</f>
        <v>Eje_E_2</v>
      </c>
    </row>
    <row r="15" spans="1:148" s="37" customFormat="1" ht="44.25" customHeight="1" x14ac:dyDescent="0.25">
      <c r="A15" s="16" t="str">
        <f t="shared" si="0"/>
        <v>93_VPBM_2025</v>
      </c>
      <c r="B15" s="17" t="s">
        <v>44</v>
      </c>
      <c r="C15" s="17" t="s">
        <v>45</v>
      </c>
      <c r="D15" s="17" t="s">
        <v>327</v>
      </c>
      <c r="E15" s="17" t="s">
        <v>159</v>
      </c>
      <c r="F15" s="17" t="s">
        <v>276</v>
      </c>
      <c r="G15" s="18" t="s">
        <v>277</v>
      </c>
      <c r="H15" s="17" t="s">
        <v>278</v>
      </c>
      <c r="I15" s="17" t="s">
        <v>279</v>
      </c>
      <c r="J15" s="17" t="s">
        <v>280</v>
      </c>
      <c r="K15" s="17" t="s">
        <v>281</v>
      </c>
      <c r="L15" s="17" t="s">
        <v>328</v>
      </c>
      <c r="M15" s="17" t="s">
        <v>46</v>
      </c>
      <c r="N15" s="17" t="s">
        <v>329</v>
      </c>
      <c r="O15" s="23">
        <v>93</v>
      </c>
      <c r="P15" s="20" t="s">
        <v>371</v>
      </c>
      <c r="Q15" s="21" t="s">
        <v>307</v>
      </c>
      <c r="R15" s="20" t="s">
        <v>308</v>
      </c>
      <c r="S15" s="20" t="s">
        <v>372</v>
      </c>
      <c r="T15" s="20" t="s">
        <v>364</v>
      </c>
      <c r="U15" s="20" t="s">
        <v>365</v>
      </c>
      <c r="V15" s="20">
        <v>180</v>
      </c>
      <c r="W15" s="20" t="s">
        <v>373</v>
      </c>
      <c r="X15" s="21" t="s">
        <v>312</v>
      </c>
      <c r="Y15" s="22" t="s">
        <v>291</v>
      </c>
      <c r="Z15" s="22"/>
      <c r="AA15" s="22"/>
      <c r="AB15" s="22"/>
      <c r="AC15" s="22"/>
      <c r="AD15" s="22"/>
      <c r="AE15" s="22"/>
      <c r="AF15" s="22"/>
      <c r="AG15" s="22"/>
      <c r="AH15" s="23"/>
      <c r="AI15" s="23"/>
      <c r="AJ15" s="23"/>
      <c r="AK15" s="23"/>
      <c r="AL15" s="23"/>
      <c r="AM15" s="23"/>
      <c r="AN15" s="23"/>
      <c r="AO15" s="23"/>
      <c r="AP15" s="23"/>
      <c r="AQ15" s="23" t="s">
        <v>48</v>
      </c>
      <c r="AR15" s="24"/>
      <c r="AS15" s="23"/>
      <c r="AT15" s="23">
        <v>28</v>
      </c>
      <c r="AU15" s="23">
        <v>29</v>
      </c>
      <c r="AV15" s="23"/>
      <c r="AW15" s="23">
        <v>30.5</v>
      </c>
      <c r="AX15" s="23">
        <v>30.5</v>
      </c>
      <c r="AY15" s="23">
        <v>30.5</v>
      </c>
      <c r="AZ15" s="17"/>
      <c r="BA15" s="17"/>
      <c r="BB15" s="17"/>
      <c r="BC15" s="17"/>
      <c r="BD15" s="25"/>
      <c r="BE15" s="25"/>
      <c r="BF15" s="26" t="s">
        <v>374</v>
      </c>
      <c r="BG15" s="28">
        <f t="shared" si="49"/>
        <v>0</v>
      </c>
      <c r="BH15" s="29">
        <f t="shared" si="50"/>
        <v>0</v>
      </c>
      <c r="BI15" s="26" t="s">
        <v>50</v>
      </c>
      <c r="BJ15" s="26" t="s">
        <v>314</v>
      </c>
      <c r="BK15" s="25"/>
      <c r="BL15" s="25"/>
      <c r="BM15" s="26" t="s">
        <v>375</v>
      </c>
      <c r="BN15" s="28">
        <f t="shared" si="51"/>
        <v>0</v>
      </c>
      <c r="BO15" s="29">
        <f t="shared" si="52"/>
        <v>0</v>
      </c>
      <c r="BP15" s="26" t="s">
        <v>50</v>
      </c>
      <c r="BQ15" s="30" t="s">
        <v>369</v>
      </c>
      <c r="BR15" s="31"/>
      <c r="BS15" s="25"/>
      <c r="BT15" s="26" t="s">
        <v>376</v>
      </c>
      <c r="BU15" s="28">
        <f t="shared" si="53"/>
        <v>0</v>
      </c>
      <c r="BV15" s="29">
        <f t="shared" si="54"/>
        <v>0</v>
      </c>
      <c r="BW15" s="26" t="s">
        <v>50</v>
      </c>
      <c r="BX15" s="26" t="s">
        <v>318</v>
      </c>
      <c r="BY15" s="25"/>
      <c r="BZ15" s="25"/>
      <c r="CA15" s="26"/>
      <c r="CB15" s="28">
        <f t="shared" si="55"/>
        <v>0</v>
      </c>
      <c r="CC15" s="29">
        <f t="shared" si="56"/>
        <v>0</v>
      </c>
      <c r="CD15" s="26" t="s">
        <v>49</v>
      </c>
      <c r="CE15" s="26"/>
      <c r="CF15" s="25"/>
      <c r="CG15" s="25"/>
      <c r="CH15" s="26"/>
      <c r="CI15" s="28">
        <f t="shared" si="57"/>
        <v>0</v>
      </c>
      <c r="CJ15" s="29">
        <f t="shared" si="58"/>
        <v>0</v>
      </c>
      <c r="CK15" s="26" t="s">
        <v>49</v>
      </c>
      <c r="CL15" s="26"/>
      <c r="CM15" s="25"/>
      <c r="CN15" s="25"/>
      <c r="CO15" s="26"/>
      <c r="CP15" s="28">
        <f t="shared" si="59"/>
        <v>0</v>
      </c>
      <c r="CQ15" s="29">
        <f t="shared" si="60"/>
        <v>0</v>
      </c>
      <c r="CR15" s="26" t="s">
        <v>49</v>
      </c>
      <c r="CS15" s="26"/>
      <c r="CT15" s="25"/>
      <c r="CU15" s="25"/>
      <c r="CV15" s="26"/>
      <c r="CW15" s="28">
        <f t="shared" si="61"/>
        <v>0</v>
      </c>
      <c r="CX15" s="29">
        <f t="shared" si="62"/>
        <v>0</v>
      </c>
      <c r="CY15" s="26" t="s">
        <v>49</v>
      </c>
      <c r="CZ15" s="26"/>
      <c r="DA15" s="25"/>
      <c r="DB15" s="25"/>
      <c r="DC15" s="26"/>
      <c r="DD15" s="28">
        <f t="shared" si="63"/>
        <v>0</v>
      </c>
      <c r="DE15" s="29">
        <f t="shared" si="64"/>
        <v>0</v>
      </c>
      <c r="DF15" s="26" t="s">
        <v>49</v>
      </c>
      <c r="DG15" s="26"/>
      <c r="DH15" s="25"/>
      <c r="DI15" s="25"/>
      <c r="DJ15" s="26"/>
      <c r="DK15" s="28">
        <f t="shared" si="65"/>
        <v>0</v>
      </c>
      <c r="DL15" s="29">
        <f t="shared" si="66"/>
        <v>0</v>
      </c>
      <c r="DM15" s="26" t="s">
        <v>49</v>
      </c>
      <c r="DN15" s="26"/>
      <c r="DO15" s="25"/>
      <c r="DP15" s="25"/>
      <c r="DQ15" s="26"/>
      <c r="DR15" s="28">
        <f t="shared" si="67"/>
        <v>0</v>
      </c>
      <c r="DS15" s="29">
        <f t="shared" si="68"/>
        <v>0</v>
      </c>
      <c r="DT15" s="26" t="s">
        <v>49</v>
      </c>
      <c r="DU15" s="26"/>
      <c r="DV15" s="25"/>
      <c r="DW15" s="25"/>
      <c r="DX15" s="26"/>
      <c r="DY15" s="28">
        <f t="shared" si="69"/>
        <v>0</v>
      </c>
      <c r="DZ15" s="29">
        <f t="shared" si="70"/>
        <v>0</v>
      </c>
      <c r="EA15" s="26" t="s">
        <v>49</v>
      </c>
      <c r="EB15" s="26"/>
      <c r="EC15" s="32">
        <v>30.5</v>
      </c>
      <c r="ED15" s="25"/>
      <c r="EE15" s="26"/>
      <c r="EF15" s="28">
        <f t="shared" si="71"/>
        <v>1</v>
      </c>
      <c r="EG15" s="29">
        <f t="shared" si="72"/>
        <v>0</v>
      </c>
      <c r="EH15" s="26" t="s">
        <v>49</v>
      </c>
      <c r="EI15" s="26"/>
      <c r="EJ15" s="33">
        <v>2025</v>
      </c>
      <c r="EK15" s="34"/>
      <c r="EL15" s="35" t="str">
        <f>+VLOOKUP(C15,[1]Listas_desplega!$AI$22:$AJ$46,2,0)</f>
        <v>DC_PBM</v>
      </c>
      <c r="EM15" s="35" t="str">
        <f>+VLOOKUP(I15,[1]Listas_desplega!$BY$3:$BZ$7,2,0)</f>
        <v>T_2</v>
      </c>
      <c r="EN15" s="35" t="str">
        <f>+VLOOKUP(J15,[1]Listas_desplega!$BY$10:$BZ$23,2,0)</f>
        <v>T_2_C_2</v>
      </c>
      <c r="EO15" s="35" t="str">
        <f>+VLOOKUP(K15,[1]Listas_desplega!$BY$28:$BZ$54,2,0)</f>
        <v>T_2_C_2_ET_1</v>
      </c>
      <c r="EP15" s="35" t="str">
        <f>+VLOOKUP(L15,[1]Listas_desplega!$BY$58:$BZ$105,2,0)</f>
        <v>T_2_C_2_ET_1_CPT_2</v>
      </c>
      <c r="EQ15" s="36" t="str">
        <f>+VLOOKUP(M15,[1]Listas_desplega!$J$3:$K$11,2,0)</f>
        <v>Eje_E_2</v>
      </c>
    </row>
    <row r="16" spans="1:148" s="37" customFormat="1" ht="44.25" customHeight="1" x14ac:dyDescent="0.25">
      <c r="A16" s="16" t="str">
        <f t="shared" si="0"/>
        <v>95_VPBM_2025</v>
      </c>
      <c r="B16" s="17" t="s">
        <v>44</v>
      </c>
      <c r="C16" s="17" t="s">
        <v>45</v>
      </c>
      <c r="D16" s="17" t="s">
        <v>45</v>
      </c>
      <c r="E16" s="17" t="s">
        <v>159</v>
      </c>
      <c r="F16" s="17" t="s">
        <v>276</v>
      </c>
      <c r="G16" s="18" t="s">
        <v>277</v>
      </c>
      <c r="H16" s="17" t="s">
        <v>278</v>
      </c>
      <c r="I16" s="17" t="s">
        <v>279</v>
      </c>
      <c r="J16" s="17" t="s">
        <v>280</v>
      </c>
      <c r="K16" s="17" t="s">
        <v>281</v>
      </c>
      <c r="L16" s="17" t="s">
        <v>305</v>
      </c>
      <c r="M16" s="17" t="s">
        <v>72</v>
      </c>
      <c r="N16" s="17" t="s">
        <v>73</v>
      </c>
      <c r="O16" s="23">
        <v>95</v>
      </c>
      <c r="P16" s="20" t="s">
        <v>377</v>
      </c>
      <c r="Q16" s="21" t="s">
        <v>307</v>
      </c>
      <c r="R16" s="20" t="s">
        <v>308</v>
      </c>
      <c r="S16" s="20" t="s">
        <v>378</v>
      </c>
      <c r="T16" s="20" t="s">
        <v>310</v>
      </c>
      <c r="U16" s="20" t="s">
        <v>288</v>
      </c>
      <c r="V16" s="20">
        <v>30</v>
      </c>
      <c r="W16" s="20" t="s">
        <v>379</v>
      </c>
      <c r="X16" s="21" t="s">
        <v>312</v>
      </c>
      <c r="Y16" s="22" t="s">
        <v>291</v>
      </c>
      <c r="Z16" s="22"/>
      <c r="AA16" s="22"/>
      <c r="AB16" s="22"/>
      <c r="AC16" s="22"/>
      <c r="AD16" s="22"/>
      <c r="AE16" s="22"/>
      <c r="AF16" s="22"/>
      <c r="AG16" s="22"/>
      <c r="AH16" s="23"/>
      <c r="AI16" s="23"/>
      <c r="AJ16" s="23"/>
      <c r="AK16" s="23"/>
      <c r="AL16" s="23"/>
      <c r="AM16" s="23"/>
      <c r="AN16" s="23"/>
      <c r="AO16" s="23"/>
      <c r="AP16" s="23"/>
      <c r="AQ16" s="23" t="s">
        <v>48</v>
      </c>
      <c r="AR16" s="24"/>
      <c r="AS16" s="23"/>
      <c r="AT16" s="23">
        <v>0</v>
      </c>
      <c r="AU16" s="23">
        <v>4</v>
      </c>
      <c r="AV16" s="23">
        <v>14</v>
      </c>
      <c r="AW16" s="23">
        <v>27</v>
      </c>
      <c r="AX16" s="23">
        <v>40</v>
      </c>
      <c r="AY16" s="23">
        <v>40</v>
      </c>
      <c r="AZ16" s="17"/>
      <c r="BA16" s="17"/>
      <c r="BB16" s="17"/>
      <c r="BC16" s="17"/>
      <c r="BD16" s="25"/>
      <c r="BE16" s="25"/>
      <c r="BF16" s="26" t="s">
        <v>380</v>
      </c>
      <c r="BG16" s="28">
        <f t="shared" si="49"/>
        <v>0</v>
      </c>
      <c r="BH16" s="29">
        <f t="shared" si="50"/>
        <v>0</v>
      </c>
      <c r="BI16" s="26" t="s">
        <v>50</v>
      </c>
      <c r="BJ16" s="26" t="s">
        <v>314</v>
      </c>
      <c r="BK16" s="25"/>
      <c r="BL16" s="25"/>
      <c r="BM16" s="26" t="s">
        <v>381</v>
      </c>
      <c r="BN16" s="28">
        <f t="shared" si="51"/>
        <v>0</v>
      </c>
      <c r="BO16" s="29">
        <f t="shared" si="52"/>
        <v>0</v>
      </c>
      <c r="BP16" s="26" t="s">
        <v>50</v>
      </c>
      <c r="BQ16" s="30" t="s">
        <v>382</v>
      </c>
      <c r="BR16" s="31"/>
      <c r="BS16" s="25"/>
      <c r="BT16" s="26" t="s">
        <v>383</v>
      </c>
      <c r="BU16" s="28">
        <f t="shared" si="53"/>
        <v>0</v>
      </c>
      <c r="BV16" s="29">
        <f t="shared" si="54"/>
        <v>0</v>
      </c>
      <c r="BW16" s="26" t="s">
        <v>50</v>
      </c>
      <c r="BX16" s="26" t="s">
        <v>384</v>
      </c>
      <c r="BY16" s="25"/>
      <c r="BZ16" s="25"/>
      <c r="CA16" s="26"/>
      <c r="CB16" s="28">
        <f t="shared" si="55"/>
        <v>0</v>
      </c>
      <c r="CC16" s="29">
        <f t="shared" si="56"/>
        <v>0</v>
      </c>
      <c r="CD16" s="26" t="s">
        <v>49</v>
      </c>
      <c r="CE16" s="26"/>
      <c r="CF16" s="25"/>
      <c r="CG16" s="25"/>
      <c r="CH16" s="26"/>
      <c r="CI16" s="28">
        <f t="shared" si="57"/>
        <v>0</v>
      </c>
      <c r="CJ16" s="29">
        <f t="shared" si="58"/>
        <v>0</v>
      </c>
      <c r="CK16" s="26" t="s">
        <v>49</v>
      </c>
      <c r="CL16" s="26"/>
      <c r="CM16" s="25">
        <v>14</v>
      </c>
      <c r="CN16" s="25"/>
      <c r="CO16" s="26"/>
      <c r="CP16" s="28">
        <f t="shared" si="59"/>
        <v>0.51851851851851849</v>
      </c>
      <c r="CQ16" s="29">
        <f t="shared" si="60"/>
        <v>0</v>
      </c>
      <c r="CR16" s="26" t="s">
        <v>49</v>
      </c>
      <c r="CS16" s="26"/>
      <c r="CT16" s="25">
        <v>14</v>
      </c>
      <c r="CU16" s="25"/>
      <c r="CV16" s="26"/>
      <c r="CW16" s="28">
        <f t="shared" si="61"/>
        <v>0.51851851851851849</v>
      </c>
      <c r="CX16" s="29">
        <f t="shared" si="62"/>
        <v>0</v>
      </c>
      <c r="CY16" s="26" t="s">
        <v>49</v>
      </c>
      <c r="CZ16" s="26"/>
      <c r="DA16" s="25">
        <v>14</v>
      </c>
      <c r="DB16" s="25"/>
      <c r="DC16" s="26"/>
      <c r="DD16" s="28">
        <f t="shared" si="63"/>
        <v>0.51851851851851849</v>
      </c>
      <c r="DE16" s="29">
        <f t="shared" si="64"/>
        <v>0</v>
      </c>
      <c r="DF16" s="26" t="s">
        <v>49</v>
      </c>
      <c r="DG16" s="26"/>
      <c r="DH16" s="25">
        <v>14</v>
      </c>
      <c r="DI16" s="25"/>
      <c r="DJ16" s="26"/>
      <c r="DK16" s="28">
        <f t="shared" si="65"/>
        <v>0.51851851851851849</v>
      </c>
      <c r="DL16" s="29">
        <f t="shared" si="66"/>
        <v>0</v>
      </c>
      <c r="DM16" s="26" t="s">
        <v>49</v>
      </c>
      <c r="DN16" s="26"/>
      <c r="DO16" s="25">
        <v>14</v>
      </c>
      <c r="DP16" s="25"/>
      <c r="DQ16" s="26"/>
      <c r="DR16" s="28">
        <f t="shared" si="67"/>
        <v>0.51851851851851849</v>
      </c>
      <c r="DS16" s="29">
        <f t="shared" si="68"/>
        <v>0</v>
      </c>
      <c r="DT16" s="26" t="s">
        <v>49</v>
      </c>
      <c r="DU16" s="26"/>
      <c r="DV16" s="25">
        <v>14</v>
      </c>
      <c r="DW16" s="25"/>
      <c r="DX16" s="26"/>
      <c r="DY16" s="28">
        <f t="shared" si="69"/>
        <v>0.51851851851851849</v>
      </c>
      <c r="DZ16" s="29">
        <f t="shared" si="70"/>
        <v>0</v>
      </c>
      <c r="EA16" s="26" t="s">
        <v>49</v>
      </c>
      <c r="EB16" s="26"/>
      <c r="EC16" s="32">
        <v>27</v>
      </c>
      <c r="ED16" s="25"/>
      <c r="EE16" s="26"/>
      <c r="EF16" s="28">
        <f t="shared" si="71"/>
        <v>1</v>
      </c>
      <c r="EG16" s="29">
        <f t="shared" si="72"/>
        <v>0</v>
      </c>
      <c r="EH16" s="26" t="s">
        <v>49</v>
      </c>
      <c r="EI16" s="26"/>
      <c r="EJ16" s="33">
        <v>2025</v>
      </c>
      <c r="EK16" s="34"/>
      <c r="EL16" s="35" t="str">
        <f>+VLOOKUP(C16,[1]Listas_desplega!$AI$22:$AJ$46,2,0)</f>
        <v>DC_PBM</v>
      </c>
      <c r="EM16" s="35" t="str">
        <f>+VLOOKUP(I16,[1]Listas_desplega!$BY$3:$BZ$7,2,0)</f>
        <v>T_2</v>
      </c>
      <c r="EN16" s="35" t="str">
        <f>+VLOOKUP(J16,[1]Listas_desplega!$BY$10:$BZ$23,2,0)</f>
        <v>T_2_C_2</v>
      </c>
      <c r="EO16" s="35" t="str">
        <f>+VLOOKUP(K16,[1]Listas_desplega!$BY$28:$BZ$54,2,0)</f>
        <v>T_2_C_2_ET_1</v>
      </c>
      <c r="EP16" s="35" t="str">
        <f>+VLOOKUP(L16,[1]Listas_desplega!$BY$58:$BZ$105,2,0)</f>
        <v>T_2_C_2_ET_1_CPT_7</v>
      </c>
      <c r="EQ16" s="36" t="str">
        <f>+VLOOKUP(M16,[1]Listas_desplega!$J$3:$K$11,2,0)</f>
        <v>Eje_E_3</v>
      </c>
    </row>
    <row r="17" spans="1:147" s="37" customFormat="1" ht="44.25" customHeight="1" x14ac:dyDescent="0.25">
      <c r="A17" s="16" t="str">
        <f t="shared" si="0"/>
        <v>96_VPBM_2025</v>
      </c>
      <c r="B17" s="17" t="s">
        <v>44</v>
      </c>
      <c r="C17" s="17" t="s">
        <v>45</v>
      </c>
      <c r="D17" s="17" t="s">
        <v>51</v>
      </c>
      <c r="E17" s="17" t="s">
        <v>159</v>
      </c>
      <c r="F17" s="17" t="s">
        <v>276</v>
      </c>
      <c r="G17" s="18" t="s">
        <v>277</v>
      </c>
      <c r="H17" s="17" t="s">
        <v>278</v>
      </c>
      <c r="I17" s="17" t="s">
        <v>279</v>
      </c>
      <c r="J17" s="17" t="s">
        <v>280</v>
      </c>
      <c r="K17" s="17" t="s">
        <v>281</v>
      </c>
      <c r="L17" s="17" t="s">
        <v>328</v>
      </c>
      <c r="M17" s="17" t="s">
        <v>46</v>
      </c>
      <c r="N17" s="17" t="s">
        <v>134</v>
      </c>
      <c r="O17" s="23">
        <v>96</v>
      </c>
      <c r="P17" s="20" t="s">
        <v>385</v>
      </c>
      <c r="Q17" s="21" t="s">
        <v>307</v>
      </c>
      <c r="R17" s="20" t="s">
        <v>354</v>
      </c>
      <c r="S17" s="20" t="s">
        <v>386</v>
      </c>
      <c r="T17" s="20" t="s">
        <v>310</v>
      </c>
      <c r="U17" s="20" t="s">
        <v>288</v>
      </c>
      <c r="V17" s="20">
        <v>30</v>
      </c>
      <c r="W17" s="20" t="s">
        <v>387</v>
      </c>
      <c r="X17" s="21" t="s">
        <v>312</v>
      </c>
      <c r="Y17" s="22" t="s">
        <v>291</v>
      </c>
      <c r="Z17" s="22"/>
      <c r="AA17" s="22"/>
      <c r="AB17" s="22"/>
      <c r="AC17" s="22"/>
      <c r="AD17" s="22"/>
      <c r="AE17" s="22"/>
      <c r="AF17" s="22"/>
      <c r="AG17" s="22"/>
      <c r="AH17" s="23"/>
      <c r="AI17" s="23"/>
      <c r="AJ17" s="23"/>
      <c r="AK17" s="23"/>
      <c r="AL17" s="23"/>
      <c r="AM17" s="23"/>
      <c r="AN17" s="23"/>
      <c r="AO17" s="23"/>
      <c r="AP17" s="23"/>
      <c r="AQ17" s="23" t="s">
        <v>48</v>
      </c>
      <c r="AR17" s="24"/>
      <c r="AS17" s="23"/>
      <c r="AT17" s="23">
        <v>24</v>
      </c>
      <c r="AU17" s="23">
        <v>26</v>
      </c>
      <c r="AV17" s="23">
        <v>27</v>
      </c>
      <c r="AW17" s="23">
        <v>29</v>
      </c>
      <c r="AX17" s="23">
        <v>30</v>
      </c>
      <c r="AY17" s="23">
        <v>30</v>
      </c>
      <c r="AZ17" s="17"/>
      <c r="BA17" s="17"/>
      <c r="BB17" s="17"/>
      <c r="BC17" s="17"/>
      <c r="BD17" s="25"/>
      <c r="BE17" s="25"/>
      <c r="BF17" s="26" t="s">
        <v>388</v>
      </c>
      <c r="BG17" s="28">
        <f t="shared" ref="BG17:BG19" si="73">IFERROR(((BD17-AT17)/(AW17-AT17)),0)</f>
        <v>-4.8</v>
      </c>
      <c r="BH17" s="29">
        <f t="shared" ref="BH17:BH19" si="74">+IF(BI17="SI",IFERROR((((IF(BI17="SI",(BE17-AT17),0)))/(AW17-AT17)),"REVISAR"),0)</f>
        <v>-4.8</v>
      </c>
      <c r="BI17" s="26" t="s">
        <v>50</v>
      </c>
      <c r="BJ17" s="26" t="s">
        <v>314</v>
      </c>
      <c r="BK17" s="25"/>
      <c r="BL17" s="25"/>
      <c r="BM17" s="26" t="s">
        <v>389</v>
      </c>
      <c r="BN17" s="28">
        <f t="shared" ref="BN17:BN19" si="75">IFERROR(((BK17-AT17)/(AW17-AT17)),0)</f>
        <v>-4.8</v>
      </c>
      <c r="BO17" s="29">
        <f t="shared" ref="BO17:BO19" si="76">+IF(BP17="SI",IFERROR((((IF(BP17="SI",(BL17-AT17),0)))/(AW17-AT17)),"REVISAR"),BH17)</f>
        <v>-4.8</v>
      </c>
      <c r="BP17" s="26" t="s">
        <v>50</v>
      </c>
      <c r="BQ17" s="30" t="s">
        <v>390</v>
      </c>
      <c r="BR17" s="31"/>
      <c r="BS17" s="25"/>
      <c r="BT17" s="26" t="s">
        <v>391</v>
      </c>
      <c r="BU17" s="28">
        <f t="shared" ref="BU17:BU19" si="77">IFERROR(((BR17-AT17)/(AW17-AT17)),0)</f>
        <v>-4.8</v>
      </c>
      <c r="BV17" s="29">
        <f t="shared" ref="BV17:BV19" si="78">+IF(BW17="SI",IFERROR((((IF(BW17="SI",(BS17-AT17),0)))/(AW17-AT17)),"REVISAR"),BO17)</f>
        <v>-4.8</v>
      </c>
      <c r="BW17" s="26" t="s">
        <v>50</v>
      </c>
      <c r="BX17" s="26" t="s">
        <v>318</v>
      </c>
      <c r="BY17" s="25"/>
      <c r="BZ17" s="25"/>
      <c r="CA17" s="26"/>
      <c r="CB17" s="28">
        <f t="shared" ref="CB17:CB19" si="79">IFERROR(((BY17-AT17)/(AW17-AT17)),0)</f>
        <v>-4.8</v>
      </c>
      <c r="CC17" s="29">
        <f t="shared" ref="CC17:CC19" si="80">+IF(CD17="SI",IFERROR((((IF(CD17="SI",(BZ17-AT17),0)))/(AW17-AT17)),"REVISAR"),BV17)</f>
        <v>-4.8</v>
      </c>
      <c r="CD17" s="26" t="s">
        <v>49</v>
      </c>
      <c r="CE17" s="26"/>
      <c r="CF17" s="25"/>
      <c r="CG17" s="25"/>
      <c r="CH17" s="26"/>
      <c r="CI17" s="28">
        <f t="shared" ref="CI17:CI19" si="81">IFERROR(((CF17-AT17)/(AW17-AT17)),0)</f>
        <v>-4.8</v>
      </c>
      <c r="CJ17" s="29">
        <f t="shared" ref="CJ17:CJ19" si="82">+IF(CK17="SI",IFERROR((((IF(CK17="SI",(CG17-AT17),0)))/(AW17-AT17)),"REVISAR"),CC17)</f>
        <v>-4.8</v>
      </c>
      <c r="CK17" s="26" t="s">
        <v>49</v>
      </c>
      <c r="CL17" s="26"/>
      <c r="CM17" s="25">
        <v>20</v>
      </c>
      <c r="CN17" s="25"/>
      <c r="CO17" s="26"/>
      <c r="CP17" s="28">
        <f t="shared" ref="CP17:CP19" si="83">IFERROR(((CM17-AT17)/(AW17-AT17)),0)</f>
        <v>-0.8</v>
      </c>
      <c r="CQ17" s="29">
        <f t="shared" ref="CQ17:CQ19" si="84">+IF(CR17="SI",IFERROR((((IF(CR17="SI",(CN17-AT17),0)))/(AW17-AT17)),"REVISAR"),CJ17)</f>
        <v>-4.8</v>
      </c>
      <c r="CR17" s="26" t="s">
        <v>49</v>
      </c>
      <c r="CS17" s="26"/>
      <c r="CT17" s="25">
        <v>20</v>
      </c>
      <c r="CU17" s="25"/>
      <c r="CV17" s="26"/>
      <c r="CW17" s="28">
        <f t="shared" ref="CW17:CW19" si="85">IFERROR(((CT17-AT17)/(AW17-AT17)),0)</f>
        <v>-0.8</v>
      </c>
      <c r="CX17" s="29">
        <f t="shared" ref="CX17:CX19" si="86">+IF(CY17="SI",IFERROR((((IF(CY17="SI",(CU17-AT17),0)))/(AW17-AT17)),"REVISAR"),CQ17)</f>
        <v>-4.8</v>
      </c>
      <c r="CY17" s="26" t="s">
        <v>49</v>
      </c>
      <c r="CZ17" s="26"/>
      <c r="DA17" s="25">
        <v>20</v>
      </c>
      <c r="DB17" s="25"/>
      <c r="DC17" s="26"/>
      <c r="DD17" s="28">
        <f t="shared" ref="DD17:DD19" si="87">IFERROR(((DA17-AT17)/(AW17-AT17)),0)</f>
        <v>-0.8</v>
      </c>
      <c r="DE17" s="29">
        <f t="shared" ref="DE17:DE19" si="88">+IF(DF17="SI",IFERROR((((IF(DF17="SI",(DB17-AT17),0)))/(AW17-AT17)),"REVISAR"),CX17)</f>
        <v>-4.8</v>
      </c>
      <c r="DF17" s="26" t="s">
        <v>49</v>
      </c>
      <c r="DG17" s="26"/>
      <c r="DH17" s="25">
        <v>20</v>
      </c>
      <c r="DI17" s="25"/>
      <c r="DJ17" s="26"/>
      <c r="DK17" s="28">
        <f t="shared" ref="DK17:DK19" si="89">IFERROR(((DH17-AT17)/(AW17-AT17)),0)</f>
        <v>-0.8</v>
      </c>
      <c r="DL17" s="29">
        <f t="shared" ref="DL17:DL19" si="90">+IF(DM17="SI",IFERROR((((IF(DM17="SI",(DI17-AT17),0)))/(AW17-AT17)),"REVISAR"),DE17)</f>
        <v>-4.8</v>
      </c>
      <c r="DM17" s="26" t="s">
        <v>49</v>
      </c>
      <c r="DN17" s="26"/>
      <c r="DO17" s="25">
        <v>20</v>
      </c>
      <c r="DP17" s="25"/>
      <c r="DQ17" s="26"/>
      <c r="DR17" s="28">
        <f t="shared" ref="DR17:DR19" si="91">IFERROR(((DO17-AT17)/(AW17-AT17)),0)</f>
        <v>-0.8</v>
      </c>
      <c r="DS17" s="29">
        <f t="shared" ref="DS17:DS19" si="92">+IF(DT17="SI",IFERROR((((IF(DT17="SI",(DP17-AT17),0)))/(AW17-AT17)),"REVISAR"),DL17)</f>
        <v>-4.8</v>
      </c>
      <c r="DT17" s="26" t="s">
        <v>49</v>
      </c>
      <c r="DU17" s="26"/>
      <c r="DV17" s="25">
        <v>20</v>
      </c>
      <c r="DW17" s="25"/>
      <c r="DX17" s="26"/>
      <c r="DY17" s="28">
        <f t="shared" ref="DY17:DY19" si="93">IFERROR(((DV17-AT17)/(AW17-AT17)),0)</f>
        <v>-0.8</v>
      </c>
      <c r="DZ17" s="29">
        <f t="shared" ref="DZ17:DZ19" si="94">+IF(EA17="SI",IFERROR((((IF(EA17="SI",(DW17-AT17),0)))/(AW17-AT17)),"REVISAR"),DS17)</f>
        <v>-4.8</v>
      </c>
      <c r="EA17" s="26" t="s">
        <v>49</v>
      </c>
      <c r="EB17" s="26"/>
      <c r="EC17" s="32">
        <v>29</v>
      </c>
      <c r="ED17" s="25"/>
      <c r="EE17" s="26"/>
      <c r="EF17" s="28">
        <f t="shared" ref="EF17:EF19" si="95">IFERROR(((EC17-AT17)/(AW17-AT17)),0)</f>
        <v>1</v>
      </c>
      <c r="EG17" s="29">
        <f t="shared" ref="EG17:EG19" si="96">+IF(EH17="SI",IFERROR((((IF(EH17="SI",(ED17-AT17),0)))/(AW17-AT17)),"REVISAR"),DZ17)</f>
        <v>-4.8</v>
      </c>
      <c r="EH17" s="26" t="s">
        <v>49</v>
      </c>
      <c r="EI17" s="26"/>
      <c r="EJ17" s="33">
        <v>2025</v>
      </c>
      <c r="EK17" s="34"/>
      <c r="EL17" s="35" t="str">
        <f>+VLOOKUP(C17,[1]Listas_desplega!$AI$22:$AJ$46,2,0)</f>
        <v>DC_PBM</v>
      </c>
      <c r="EM17" s="35" t="str">
        <f>+VLOOKUP(I17,[1]Listas_desplega!$BY$3:$BZ$7,2,0)</f>
        <v>T_2</v>
      </c>
      <c r="EN17" s="35" t="str">
        <f>+VLOOKUP(J17,[1]Listas_desplega!$BY$10:$BZ$23,2,0)</f>
        <v>T_2_C_2</v>
      </c>
      <c r="EO17" s="35" t="str">
        <f>+VLOOKUP(K17,[1]Listas_desplega!$BY$28:$BZ$54,2,0)</f>
        <v>T_2_C_2_ET_1</v>
      </c>
      <c r="EP17" s="35" t="str">
        <f>+VLOOKUP(L17,[1]Listas_desplega!$BY$58:$BZ$105,2,0)</f>
        <v>T_2_C_2_ET_1_CPT_2</v>
      </c>
      <c r="EQ17" s="36" t="str">
        <f>+VLOOKUP(M17,[1]Listas_desplega!$J$3:$K$11,2,0)</f>
        <v>Eje_E_2</v>
      </c>
    </row>
    <row r="18" spans="1:147" s="37" customFormat="1" ht="44.25" customHeight="1" x14ac:dyDescent="0.25">
      <c r="A18" s="16" t="str">
        <f t="shared" si="0"/>
        <v>A350_VPBM_2025</v>
      </c>
      <c r="B18" s="17" t="s">
        <v>44</v>
      </c>
      <c r="C18" s="17" t="s">
        <v>45</v>
      </c>
      <c r="D18" s="17" t="s">
        <v>45</v>
      </c>
      <c r="E18" s="17" t="s">
        <v>159</v>
      </c>
      <c r="F18" s="17" t="s">
        <v>276</v>
      </c>
      <c r="G18" s="18" t="s">
        <v>277</v>
      </c>
      <c r="H18" s="17" t="s">
        <v>278</v>
      </c>
      <c r="I18" s="17" t="s">
        <v>279</v>
      </c>
      <c r="J18" s="17" t="s">
        <v>280</v>
      </c>
      <c r="K18" s="17" t="s">
        <v>281</v>
      </c>
      <c r="L18" s="17" t="s">
        <v>305</v>
      </c>
      <c r="M18" s="17" t="s">
        <v>72</v>
      </c>
      <c r="N18" s="17" t="s">
        <v>392</v>
      </c>
      <c r="O18" s="23" t="s">
        <v>393</v>
      </c>
      <c r="P18" s="20" t="s">
        <v>394</v>
      </c>
      <c r="Q18" s="21" t="s">
        <v>284</v>
      </c>
      <c r="R18" s="20" t="s">
        <v>354</v>
      </c>
      <c r="S18" s="20" t="s">
        <v>395</v>
      </c>
      <c r="T18" s="20" t="s">
        <v>310</v>
      </c>
      <c r="U18" s="20" t="s">
        <v>295</v>
      </c>
      <c r="V18" s="20">
        <v>30</v>
      </c>
      <c r="W18" s="20" t="s">
        <v>395</v>
      </c>
      <c r="X18" s="21" t="s">
        <v>396</v>
      </c>
      <c r="Y18" s="22" t="s">
        <v>291</v>
      </c>
      <c r="Z18" s="22"/>
      <c r="AA18" s="22"/>
      <c r="AB18" s="22"/>
      <c r="AC18" s="22"/>
      <c r="AD18" s="22"/>
      <c r="AE18" s="22"/>
      <c r="AF18" s="22"/>
      <c r="AG18" s="22"/>
      <c r="AH18" s="23"/>
      <c r="AI18" s="23"/>
      <c r="AJ18" s="23"/>
      <c r="AK18" s="23"/>
      <c r="AL18" s="23"/>
      <c r="AM18" s="23"/>
      <c r="AN18" s="23"/>
      <c r="AO18" s="23"/>
      <c r="AP18" s="23"/>
      <c r="AQ18" s="23"/>
      <c r="AR18" s="24"/>
      <c r="AS18" s="23" t="s">
        <v>396</v>
      </c>
      <c r="AT18" s="23">
        <v>0</v>
      </c>
      <c r="AU18" s="23">
        <v>170</v>
      </c>
      <c r="AV18" s="23">
        <v>170</v>
      </c>
      <c r="AW18" s="23">
        <v>170</v>
      </c>
      <c r="AX18" s="23">
        <v>170</v>
      </c>
      <c r="AY18" s="23">
        <v>170</v>
      </c>
      <c r="AZ18" s="17"/>
      <c r="BA18" s="17"/>
      <c r="BB18" s="17"/>
      <c r="BC18" s="17"/>
      <c r="BD18" s="25"/>
      <c r="BE18" s="25"/>
      <c r="BF18" s="26"/>
      <c r="BG18" s="28">
        <f t="shared" si="73"/>
        <v>0</v>
      </c>
      <c r="BH18" s="29">
        <f t="shared" si="74"/>
        <v>0</v>
      </c>
      <c r="BI18" s="26" t="s">
        <v>49</v>
      </c>
      <c r="BJ18" s="26"/>
      <c r="BK18" s="25"/>
      <c r="BL18" s="25"/>
      <c r="BM18" s="26"/>
      <c r="BN18" s="28">
        <f t="shared" si="75"/>
        <v>0</v>
      </c>
      <c r="BO18" s="29">
        <f t="shared" si="76"/>
        <v>0</v>
      </c>
      <c r="BP18" s="26" t="s">
        <v>49</v>
      </c>
      <c r="BQ18" s="30"/>
      <c r="BR18" s="31"/>
      <c r="BS18" s="25"/>
      <c r="BT18" s="26" t="s">
        <v>397</v>
      </c>
      <c r="BU18" s="28">
        <f t="shared" si="77"/>
        <v>0</v>
      </c>
      <c r="BV18" s="29">
        <f t="shared" si="78"/>
        <v>0</v>
      </c>
      <c r="BW18" s="26" t="s">
        <v>398</v>
      </c>
      <c r="BX18" s="26" t="s">
        <v>399</v>
      </c>
      <c r="BY18" s="25"/>
      <c r="BZ18" s="25"/>
      <c r="CA18" s="26"/>
      <c r="CB18" s="28">
        <f t="shared" si="79"/>
        <v>0</v>
      </c>
      <c r="CC18" s="29">
        <f t="shared" si="80"/>
        <v>0</v>
      </c>
      <c r="CD18" s="26" t="s">
        <v>49</v>
      </c>
      <c r="CE18" s="26"/>
      <c r="CF18" s="25"/>
      <c r="CG18" s="25"/>
      <c r="CH18" s="26"/>
      <c r="CI18" s="28">
        <f t="shared" si="81"/>
        <v>0</v>
      </c>
      <c r="CJ18" s="29">
        <f t="shared" si="82"/>
        <v>0</v>
      </c>
      <c r="CK18" s="26" t="s">
        <v>49</v>
      </c>
      <c r="CL18" s="26"/>
      <c r="CM18" s="25"/>
      <c r="CN18" s="25"/>
      <c r="CO18" s="26"/>
      <c r="CP18" s="28">
        <f t="shared" si="83"/>
        <v>0</v>
      </c>
      <c r="CQ18" s="29">
        <f t="shared" si="84"/>
        <v>0</v>
      </c>
      <c r="CR18" s="26" t="s">
        <v>49</v>
      </c>
      <c r="CS18" s="26"/>
      <c r="CT18" s="25"/>
      <c r="CU18" s="25"/>
      <c r="CV18" s="26"/>
      <c r="CW18" s="28">
        <f t="shared" si="85"/>
        <v>0</v>
      </c>
      <c r="CX18" s="29">
        <f t="shared" si="86"/>
        <v>0</v>
      </c>
      <c r="CY18" s="26" t="s">
        <v>49</v>
      </c>
      <c r="CZ18" s="26"/>
      <c r="DA18" s="25"/>
      <c r="DB18" s="25"/>
      <c r="DC18" s="26"/>
      <c r="DD18" s="28">
        <f t="shared" si="87"/>
        <v>0</v>
      </c>
      <c r="DE18" s="29">
        <f t="shared" si="88"/>
        <v>0</v>
      </c>
      <c r="DF18" s="26" t="s">
        <v>49</v>
      </c>
      <c r="DG18" s="26"/>
      <c r="DH18" s="25"/>
      <c r="DI18" s="25"/>
      <c r="DJ18" s="26"/>
      <c r="DK18" s="28">
        <f t="shared" si="89"/>
        <v>0</v>
      </c>
      <c r="DL18" s="29">
        <f t="shared" si="90"/>
        <v>0</v>
      </c>
      <c r="DM18" s="26" t="s">
        <v>49</v>
      </c>
      <c r="DN18" s="26"/>
      <c r="DO18" s="25"/>
      <c r="DP18" s="25"/>
      <c r="DQ18" s="26"/>
      <c r="DR18" s="28">
        <f t="shared" si="91"/>
        <v>0</v>
      </c>
      <c r="DS18" s="29">
        <f t="shared" si="92"/>
        <v>0</v>
      </c>
      <c r="DT18" s="26" t="s">
        <v>49</v>
      </c>
      <c r="DU18" s="26"/>
      <c r="DV18" s="25"/>
      <c r="DW18" s="25"/>
      <c r="DX18" s="26"/>
      <c r="DY18" s="28">
        <f t="shared" si="93"/>
        <v>0</v>
      </c>
      <c r="DZ18" s="29">
        <f t="shared" si="94"/>
        <v>0</v>
      </c>
      <c r="EA18" s="26" t="s">
        <v>49</v>
      </c>
      <c r="EB18" s="26"/>
      <c r="EC18" s="32">
        <v>170</v>
      </c>
      <c r="ED18" s="25"/>
      <c r="EE18" s="26"/>
      <c r="EF18" s="28">
        <f t="shared" si="95"/>
        <v>1</v>
      </c>
      <c r="EG18" s="29">
        <f t="shared" si="96"/>
        <v>0</v>
      </c>
      <c r="EH18" s="26" t="s">
        <v>49</v>
      </c>
      <c r="EI18" s="26"/>
      <c r="EJ18" s="33">
        <v>2025</v>
      </c>
      <c r="EK18" s="34"/>
      <c r="EL18" s="35" t="str">
        <f>+VLOOKUP(C18,[1]Listas_desplega!$AI$22:$AJ$46,2,0)</f>
        <v>DC_PBM</v>
      </c>
      <c r="EM18" s="35" t="str">
        <f>+VLOOKUP(I18,[1]Listas_desplega!$BY$3:$BZ$7,2,0)</f>
        <v>T_2</v>
      </c>
      <c r="EN18" s="35" t="str">
        <f>+VLOOKUP(J18,[1]Listas_desplega!$BY$10:$BZ$23,2,0)</f>
        <v>T_2_C_2</v>
      </c>
      <c r="EO18" s="35" t="str">
        <f>+VLOOKUP(K18,[1]Listas_desplega!$BY$28:$BZ$54,2,0)</f>
        <v>T_2_C_2_ET_1</v>
      </c>
      <c r="EP18" s="35" t="str">
        <f>+VLOOKUP(L18,[1]Listas_desplega!$BY$58:$BZ$105,2,0)</f>
        <v>T_2_C_2_ET_1_CPT_7</v>
      </c>
      <c r="EQ18" s="36" t="str">
        <f>+VLOOKUP(M18,[1]Listas_desplega!$J$3:$K$11,2,0)</f>
        <v>Eje_E_3</v>
      </c>
    </row>
    <row r="19" spans="1:147" s="37" customFormat="1" ht="44.25" customHeight="1" x14ac:dyDescent="0.25">
      <c r="A19" s="16" t="str">
        <f t="shared" si="0"/>
        <v>A350P_VPBM_2025</v>
      </c>
      <c r="B19" s="17" t="s">
        <v>44</v>
      </c>
      <c r="C19" s="17" t="s">
        <v>45</v>
      </c>
      <c r="D19" s="17" t="s">
        <v>45</v>
      </c>
      <c r="E19" s="17" t="s">
        <v>159</v>
      </c>
      <c r="F19" s="17" t="s">
        <v>276</v>
      </c>
      <c r="G19" s="18" t="s">
        <v>277</v>
      </c>
      <c r="H19" s="17" t="s">
        <v>278</v>
      </c>
      <c r="I19" s="17" t="s">
        <v>279</v>
      </c>
      <c r="J19" s="17" t="s">
        <v>280</v>
      </c>
      <c r="K19" s="17" t="s">
        <v>281</v>
      </c>
      <c r="L19" s="17" t="s">
        <v>305</v>
      </c>
      <c r="M19" s="17" t="s">
        <v>72</v>
      </c>
      <c r="N19" s="17" t="s">
        <v>392</v>
      </c>
      <c r="O19" s="23" t="s">
        <v>400</v>
      </c>
      <c r="P19" s="20" t="s">
        <v>401</v>
      </c>
      <c r="Q19" s="21" t="s">
        <v>284</v>
      </c>
      <c r="R19" s="20" t="s">
        <v>354</v>
      </c>
      <c r="S19" s="20" t="s">
        <v>402</v>
      </c>
      <c r="T19" s="20" t="s">
        <v>310</v>
      </c>
      <c r="U19" s="20" t="s">
        <v>295</v>
      </c>
      <c r="V19" s="20">
        <v>30</v>
      </c>
      <c r="W19" s="20" t="s">
        <v>402</v>
      </c>
      <c r="X19" s="21" t="s">
        <v>396</v>
      </c>
      <c r="Y19" s="22" t="s">
        <v>291</v>
      </c>
      <c r="Z19" s="22"/>
      <c r="AA19" s="22"/>
      <c r="AB19" s="22"/>
      <c r="AC19" s="22"/>
      <c r="AD19" s="22"/>
      <c r="AE19" s="22"/>
      <c r="AF19" s="22"/>
      <c r="AG19" s="22"/>
      <c r="AH19" s="23"/>
      <c r="AI19" s="23"/>
      <c r="AJ19" s="23"/>
      <c r="AK19" s="23"/>
      <c r="AL19" s="23"/>
      <c r="AM19" s="23"/>
      <c r="AN19" s="23"/>
      <c r="AO19" s="23"/>
      <c r="AP19" s="23"/>
      <c r="AQ19" s="23"/>
      <c r="AR19" s="24"/>
      <c r="AS19" s="23" t="s">
        <v>396</v>
      </c>
      <c r="AT19" s="23">
        <v>0</v>
      </c>
      <c r="AU19" s="23">
        <v>97</v>
      </c>
      <c r="AV19" s="23">
        <v>97</v>
      </c>
      <c r="AW19" s="23">
        <v>97</v>
      </c>
      <c r="AX19" s="23">
        <v>97</v>
      </c>
      <c r="AY19" s="23">
        <v>97</v>
      </c>
      <c r="AZ19" s="17"/>
      <c r="BA19" s="17"/>
      <c r="BB19" s="17"/>
      <c r="BC19" s="17"/>
      <c r="BD19" s="25"/>
      <c r="BE19" s="25"/>
      <c r="BF19" s="26"/>
      <c r="BG19" s="28">
        <f t="shared" si="73"/>
        <v>0</v>
      </c>
      <c r="BH19" s="29">
        <f t="shared" si="74"/>
        <v>0</v>
      </c>
      <c r="BI19" s="26" t="s">
        <v>49</v>
      </c>
      <c r="BJ19" s="26"/>
      <c r="BK19" s="25"/>
      <c r="BL19" s="25"/>
      <c r="BM19" s="26"/>
      <c r="BN19" s="28">
        <f t="shared" si="75"/>
        <v>0</v>
      </c>
      <c r="BO19" s="29">
        <f t="shared" si="76"/>
        <v>0</v>
      </c>
      <c r="BP19" s="26" t="s">
        <v>49</v>
      </c>
      <c r="BQ19" s="30"/>
      <c r="BR19" s="31"/>
      <c r="BS19" s="25"/>
      <c r="BT19" s="26" t="s">
        <v>403</v>
      </c>
      <c r="BU19" s="28">
        <f t="shared" si="77"/>
        <v>0</v>
      </c>
      <c r="BV19" s="29">
        <f t="shared" si="78"/>
        <v>0</v>
      </c>
      <c r="BW19" s="26" t="s">
        <v>398</v>
      </c>
      <c r="BX19" s="26" t="s">
        <v>399</v>
      </c>
      <c r="BY19" s="25"/>
      <c r="BZ19" s="25"/>
      <c r="CA19" s="26"/>
      <c r="CB19" s="28">
        <f t="shared" si="79"/>
        <v>0</v>
      </c>
      <c r="CC19" s="29">
        <f t="shared" si="80"/>
        <v>0</v>
      </c>
      <c r="CD19" s="26" t="s">
        <v>49</v>
      </c>
      <c r="CE19" s="26"/>
      <c r="CF19" s="25"/>
      <c r="CG19" s="25"/>
      <c r="CH19" s="26"/>
      <c r="CI19" s="28">
        <f t="shared" si="81"/>
        <v>0</v>
      </c>
      <c r="CJ19" s="29">
        <f t="shared" si="82"/>
        <v>0</v>
      </c>
      <c r="CK19" s="26" t="s">
        <v>49</v>
      </c>
      <c r="CL19" s="26"/>
      <c r="CM19" s="25"/>
      <c r="CN19" s="25"/>
      <c r="CO19" s="26"/>
      <c r="CP19" s="28">
        <f t="shared" si="83"/>
        <v>0</v>
      </c>
      <c r="CQ19" s="29">
        <f t="shared" si="84"/>
        <v>0</v>
      </c>
      <c r="CR19" s="26" t="s">
        <v>49</v>
      </c>
      <c r="CS19" s="26"/>
      <c r="CT19" s="25"/>
      <c r="CU19" s="25"/>
      <c r="CV19" s="26"/>
      <c r="CW19" s="28">
        <f t="shared" si="85"/>
        <v>0</v>
      </c>
      <c r="CX19" s="29">
        <f t="shared" si="86"/>
        <v>0</v>
      </c>
      <c r="CY19" s="26" t="s">
        <v>49</v>
      </c>
      <c r="CZ19" s="26"/>
      <c r="DA19" s="25"/>
      <c r="DB19" s="25"/>
      <c r="DC19" s="26"/>
      <c r="DD19" s="28">
        <f t="shared" si="87"/>
        <v>0</v>
      </c>
      <c r="DE19" s="29">
        <f t="shared" si="88"/>
        <v>0</v>
      </c>
      <c r="DF19" s="26" t="s">
        <v>49</v>
      </c>
      <c r="DG19" s="26"/>
      <c r="DH19" s="25"/>
      <c r="DI19" s="25"/>
      <c r="DJ19" s="26"/>
      <c r="DK19" s="28">
        <f t="shared" si="89"/>
        <v>0</v>
      </c>
      <c r="DL19" s="29">
        <f t="shared" si="90"/>
        <v>0</v>
      </c>
      <c r="DM19" s="26" t="s">
        <v>49</v>
      </c>
      <c r="DN19" s="26"/>
      <c r="DO19" s="25"/>
      <c r="DP19" s="25"/>
      <c r="DQ19" s="26"/>
      <c r="DR19" s="28">
        <f t="shared" si="91"/>
        <v>0</v>
      </c>
      <c r="DS19" s="29">
        <f t="shared" si="92"/>
        <v>0</v>
      </c>
      <c r="DT19" s="26" t="s">
        <v>49</v>
      </c>
      <c r="DU19" s="26"/>
      <c r="DV19" s="25"/>
      <c r="DW19" s="25"/>
      <c r="DX19" s="26"/>
      <c r="DY19" s="28">
        <f t="shared" si="93"/>
        <v>0</v>
      </c>
      <c r="DZ19" s="29">
        <f t="shared" si="94"/>
        <v>0</v>
      </c>
      <c r="EA19" s="26" t="s">
        <v>49</v>
      </c>
      <c r="EB19" s="26"/>
      <c r="EC19" s="32">
        <v>97</v>
      </c>
      <c r="ED19" s="25"/>
      <c r="EE19" s="26"/>
      <c r="EF19" s="28">
        <f t="shared" si="95"/>
        <v>1</v>
      </c>
      <c r="EG19" s="29">
        <f t="shared" si="96"/>
        <v>0</v>
      </c>
      <c r="EH19" s="26" t="s">
        <v>49</v>
      </c>
      <c r="EI19" s="26"/>
      <c r="EJ19" s="33">
        <v>2025</v>
      </c>
      <c r="EK19" s="34"/>
      <c r="EL19" s="35" t="str">
        <f>+VLOOKUP(C19,[1]Listas_desplega!$AI$22:$AJ$46,2,0)</f>
        <v>DC_PBM</v>
      </c>
      <c r="EM19" s="35" t="str">
        <f>+VLOOKUP(I19,[1]Listas_desplega!$BY$3:$BZ$7,2,0)</f>
        <v>T_2</v>
      </c>
      <c r="EN19" s="35" t="str">
        <f>+VLOOKUP(J19,[1]Listas_desplega!$BY$10:$BZ$23,2,0)</f>
        <v>T_2_C_2</v>
      </c>
      <c r="EO19" s="35" t="str">
        <f>+VLOOKUP(K19,[1]Listas_desplega!$BY$28:$BZ$54,2,0)</f>
        <v>T_2_C_2_ET_1</v>
      </c>
      <c r="EP19" s="35" t="str">
        <f>+VLOOKUP(L19,[1]Listas_desplega!$BY$58:$BZ$105,2,0)</f>
        <v>T_2_C_2_ET_1_CPT_7</v>
      </c>
      <c r="EQ19" s="36" t="str">
        <f>+VLOOKUP(M19,[1]Listas_desplega!$J$3:$K$11,2,0)</f>
        <v>Eje_E_3</v>
      </c>
    </row>
    <row r="20" spans="1:147" s="37" customFormat="1" ht="44.25" customHeight="1" x14ac:dyDescent="0.25">
      <c r="A20" s="16" t="str">
        <f t="shared" si="0"/>
        <v>242_VPBM_2025</v>
      </c>
      <c r="B20" s="17" t="s">
        <v>44</v>
      </c>
      <c r="C20" s="17" t="s">
        <v>45</v>
      </c>
      <c r="D20" s="17" t="s">
        <v>51</v>
      </c>
      <c r="E20" s="17" t="s">
        <v>159</v>
      </c>
      <c r="F20" s="17" t="s">
        <v>276</v>
      </c>
      <c r="G20" s="18" t="s">
        <v>277</v>
      </c>
      <c r="H20" s="17" t="s">
        <v>278</v>
      </c>
      <c r="I20" s="17" t="s">
        <v>279</v>
      </c>
      <c r="J20" s="17" t="s">
        <v>280</v>
      </c>
      <c r="K20" s="17" t="s">
        <v>281</v>
      </c>
      <c r="L20" s="17" t="s">
        <v>328</v>
      </c>
      <c r="M20" s="17" t="s">
        <v>46</v>
      </c>
      <c r="N20" s="17" t="s">
        <v>134</v>
      </c>
      <c r="O20" s="23">
        <v>242</v>
      </c>
      <c r="P20" s="20" t="s">
        <v>404</v>
      </c>
      <c r="Q20" s="21" t="s">
        <v>284</v>
      </c>
      <c r="R20" s="20" t="s">
        <v>285</v>
      </c>
      <c r="S20" s="20" t="s">
        <v>405</v>
      </c>
      <c r="T20" s="20" t="s">
        <v>310</v>
      </c>
      <c r="U20" s="20" t="s">
        <v>295</v>
      </c>
      <c r="V20" s="20">
        <v>15</v>
      </c>
      <c r="W20" s="20" t="s">
        <v>406</v>
      </c>
      <c r="X20" s="21" t="s">
        <v>407</v>
      </c>
      <c r="Y20" s="22"/>
      <c r="Z20" s="22"/>
      <c r="AA20" s="22"/>
      <c r="AB20" s="22"/>
      <c r="AC20" s="22"/>
      <c r="AD20" s="22"/>
      <c r="AE20" s="22"/>
      <c r="AF20" s="22"/>
      <c r="AG20" s="22" t="s">
        <v>48</v>
      </c>
      <c r="AH20" s="23"/>
      <c r="AI20" s="23"/>
      <c r="AJ20" s="23"/>
      <c r="AK20" s="23"/>
      <c r="AL20" s="23"/>
      <c r="AM20" s="23"/>
      <c r="AN20" s="23"/>
      <c r="AO20" s="23"/>
      <c r="AP20" s="23"/>
      <c r="AQ20" s="23"/>
      <c r="AR20" s="24"/>
      <c r="AS20" s="23"/>
      <c r="AT20" s="43"/>
      <c r="AU20" s="44">
        <v>40</v>
      </c>
      <c r="AV20" s="44">
        <v>30</v>
      </c>
      <c r="AW20" s="44">
        <v>25</v>
      </c>
      <c r="AX20" s="44">
        <v>5</v>
      </c>
      <c r="AY20" s="44">
        <v>100</v>
      </c>
      <c r="AZ20" s="45"/>
      <c r="BA20" s="45"/>
      <c r="BB20" s="45"/>
      <c r="BC20" s="45"/>
      <c r="BD20" s="25"/>
      <c r="BE20" s="25"/>
      <c r="BF20" s="26" t="s">
        <v>408</v>
      </c>
      <c r="BG20" s="27">
        <f t="shared" ref="BG20:BG39" si="97">IFERROR(BD20/AW20,0)</f>
        <v>0</v>
      </c>
      <c r="BH20" s="28">
        <f t="shared" ref="BH20:BH39" si="98">IFERROR(BE20/AW20,0)</f>
        <v>0</v>
      </c>
      <c r="BI20" s="26" t="s">
        <v>50</v>
      </c>
      <c r="BJ20" s="26" t="s">
        <v>409</v>
      </c>
      <c r="BK20" s="25"/>
      <c r="BL20" s="25"/>
      <c r="BM20" s="26" t="s">
        <v>410</v>
      </c>
      <c r="BN20" s="28">
        <f t="shared" ref="BN20:BN39" si="99">+IFERROR(BK20/AW20,0)</f>
        <v>0</v>
      </c>
      <c r="BO20" s="29">
        <f t="shared" ref="BO20:BO39" si="100">+IF(BP20="SI",IFERROR((IF(BP20="SI",BL20,0)/AW20),"REVISAR"),BH20)</f>
        <v>0</v>
      </c>
      <c r="BP20" s="26" t="s">
        <v>50</v>
      </c>
      <c r="BQ20" s="30" t="s">
        <v>411</v>
      </c>
      <c r="BR20" s="31"/>
      <c r="BS20" s="25"/>
      <c r="BT20" s="26" t="s">
        <v>412</v>
      </c>
      <c r="BU20" s="28">
        <f t="shared" ref="BU20:BU39" si="101">+IFERROR(BR20/AW20,0)</f>
        <v>0</v>
      </c>
      <c r="BV20" s="29">
        <f t="shared" ref="BV20:BV39" si="102">+IF(BW20="SI",IFERROR((IF(BW20="SI",BS20,0)/AW20),"REVISAR"),BO20)</f>
        <v>0</v>
      </c>
      <c r="BW20" s="26" t="s">
        <v>398</v>
      </c>
      <c r="BX20" s="26" t="s">
        <v>413</v>
      </c>
      <c r="BY20" s="25"/>
      <c r="BZ20" s="25"/>
      <c r="CA20" s="26"/>
      <c r="CB20" s="28">
        <f t="shared" ref="CB20:CB39" si="103">+IFERROR(BY20/AW20,0)</f>
        <v>0</v>
      </c>
      <c r="CC20" s="29">
        <f t="shared" ref="CC20:CC39" si="104">+IF(CD20="SI",IFERROR((IF(CD20="SI",BZ20,0)/AW20),"REVISAR"),BV20)</f>
        <v>0</v>
      </c>
      <c r="CD20" s="26" t="s">
        <v>49</v>
      </c>
      <c r="CE20" s="26"/>
      <c r="CF20" s="25"/>
      <c r="CG20" s="25"/>
      <c r="CH20" s="26"/>
      <c r="CI20" s="28">
        <f t="shared" ref="CI20:CI39" si="105">+IFERROR(CF20/AW20,0)</f>
        <v>0</v>
      </c>
      <c r="CJ20" s="29">
        <f t="shared" ref="CJ20:CJ39" si="106">+IF(CK20="SI",IFERROR((IF(CK20="SI",CG20,0)/AW20),"REVISAR"),CC20)</f>
        <v>0</v>
      </c>
      <c r="CK20" s="26" t="s">
        <v>49</v>
      </c>
      <c r="CL20" s="26"/>
      <c r="CM20" s="25"/>
      <c r="CN20" s="25"/>
      <c r="CO20" s="26"/>
      <c r="CP20" s="28">
        <f t="shared" ref="CP20:CP39" si="107">+IFERROR(CM20/AW20,0)</f>
        <v>0</v>
      </c>
      <c r="CQ20" s="29">
        <f t="shared" ref="CQ20:CQ39" si="108">+IF(CR20="SI",IFERROR((IF(CR20="SI",CN20,0)/AW20),"REVISAR"),CJ20)</f>
        <v>0</v>
      </c>
      <c r="CR20" s="26" t="s">
        <v>49</v>
      </c>
      <c r="CS20" s="26"/>
      <c r="CT20" s="25"/>
      <c r="CU20" s="25"/>
      <c r="CV20" s="26"/>
      <c r="CW20" s="28">
        <f t="shared" ref="CW20:CW39" si="109">+IFERROR(CT20/AW20,0)</f>
        <v>0</v>
      </c>
      <c r="CX20" s="29">
        <f t="shared" ref="CX20:CX39" si="110">+IF(CY20="SI",IFERROR((IF(CY20="SI",CU20,0)/AW20),"REVISAR"),CQ20)</f>
        <v>0</v>
      </c>
      <c r="CY20" s="26" t="s">
        <v>49</v>
      </c>
      <c r="CZ20" s="26"/>
      <c r="DA20" s="25"/>
      <c r="DB20" s="25"/>
      <c r="DC20" s="26"/>
      <c r="DD20" s="28">
        <f t="shared" ref="DD20:DD39" si="111">+IFERROR(DA20/AW20,0)</f>
        <v>0</v>
      </c>
      <c r="DE20" s="29">
        <f t="shared" ref="DE20:DE39" si="112">+IF(DF20="SI",IFERROR((IF(DF20="SI",DB20,0)/AW20),"REVISAR"),CX20)</f>
        <v>0</v>
      </c>
      <c r="DF20" s="26" t="s">
        <v>49</v>
      </c>
      <c r="DG20" s="26"/>
      <c r="DH20" s="25"/>
      <c r="DI20" s="25"/>
      <c r="DJ20" s="26"/>
      <c r="DK20" s="28">
        <f t="shared" ref="DK20:DK39" si="113">+IFERROR(DH20/AW20,0)</f>
        <v>0</v>
      </c>
      <c r="DL20" s="29">
        <f t="shared" ref="DL20:DL39" si="114">+IF(DM20="SI",IFERROR((IF(DM20="SI",DI20,0)/AW20),"REVISAR"),DE20)</f>
        <v>0</v>
      </c>
      <c r="DM20" s="26" t="s">
        <v>49</v>
      </c>
      <c r="DN20" s="26"/>
      <c r="DO20" s="25"/>
      <c r="DP20" s="25"/>
      <c r="DQ20" s="26"/>
      <c r="DR20" s="28">
        <f t="shared" ref="DR20:DR39" si="115">+IFERROR(DO20/AW20,0)</f>
        <v>0</v>
      </c>
      <c r="DS20" s="29">
        <f t="shared" ref="DS20:DS39" si="116">+IF(DT20="SI",IFERROR((IF(DT20="SI",DP20,0)/AW20),"REVISAR"),DL20)</f>
        <v>0</v>
      </c>
      <c r="DT20" s="26" t="s">
        <v>49</v>
      </c>
      <c r="DU20" s="26"/>
      <c r="DV20" s="25"/>
      <c r="DW20" s="25"/>
      <c r="DX20" s="26"/>
      <c r="DY20" s="28">
        <f t="shared" ref="DY20:DY39" si="117">+IFERROR(DV20/AW20,0)</f>
        <v>0</v>
      </c>
      <c r="DZ20" s="29">
        <f t="shared" ref="DZ20:DZ39" si="118">+IF(EA20="SI",IFERROR((IF(EA20="SI",DW20,0)/AW20),"REVISAR"),DS20)</f>
        <v>0</v>
      </c>
      <c r="EA20" s="26" t="s">
        <v>49</v>
      </c>
      <c r="EB20" s="26"/>
      <c r="EC20" s="32">
        <v>25</v>
      </c>
      <c r="ED20" s="25"/>
      <c r="EE20" s="26"/>
      <c r="EF20" s="28">
        <f t="shared" ref="EF20:EF39" si="119">+IFERROR(EC20/AW20,0)</f>
        <v>1</v>
      </c>
      <c r="EG20" s="29">
        <f t="shared" ref="EG20:EG39" si="120">+IF(EH20="SI",IFERROR((IF(EH20="SI",ED20,0)/AW20),"REVISAR"),DZ20)</f>
        <v>0</v>
      </c>
      <c r="EH20" s="26" t="s">
        <v>49</v>
      </c>
      <c r="EI20" s="26"/>
      <c r="EJ20" s="33">
        <v>2025</v>
      </c>
      <c r="EK20" s="34"/>
      <c r="EL20" s="35" t="str">
        <f>+VLOOKUP(C20,[1]Listas_desplega!$AI$22:$AJ$46,2,0)</f>
        <v>DC_PBM</v>
      </c>
      <c r="EM20" s="35" t="str">
        <f>+VLOOKUP(I20,[1]Listas_desplega!$BY$3:$BZ$7,2,0)</f>
        <v>T_2</v>
      </c>
      <c r="EN20" s="35" t="str">
        <f>+VLOOKUP(J20,[1]Listas_desplega!$BY$10:$BZ$23,2,0)</f>
        <v>T_2_C_2</v>
      </c>
      <c r="EO20" s="35" t="str">
        <f>+VLOOKUP(K20,[1]Listas_desplega!$BY$28:$BZ$54,2,0)</f>
        <v>T_2_C_2_ET_1</v>
      </c>
      <c r="EP20" s="35" t="str">
        <f>+VLOOKUP(L20,[1]Listas_desplega!$BY$58:$BZ$105,2,0)</f>
        <v>T_2_C_2_ET_1_CPT_2</v>
      </c>
      <c r="EQ20" s="36" t="str">
        <f>+VLOOKUP(M20,[1]Listas_desplega!$J$3:$K$11,2,0)</f>
        <v>Eje_E_2</v>
      </c>
    </row>
    <row r="21" spans="1:147" s="37" customFormat="1" ht="44.25" customHeight="1" x14ac:dyDescent="0.25">
      <c r="A21" s="16" t="str">
        <f t="shared" si="0"/>
        <v>407_VPBM_2025</v>
      </c>
      <c r="B21" s="17" t="s">
        <v>44</v>
      </c>
      <c r="C21" s="17" t="s">
        <v>45</v>
      </c>
      <c r="D21" s="17" t="s">
        <v>51</v>
      </c>
      <c r="E21" s="17" t="s">
        <v>159</v>
      </c>
      <c r="F21" s="17" t="s">
        <v>276</v>
      </c>
      <c r="G21" s="18" t="s">
        <v>277</v>
      </c>
      <c r="H21" s="17" t="s">
        <v>278</v>
      </c>
      <c r="I21" s="17" t="s">
        <v>279</v>
      </c>
      <c r="J21" s="17" t="s">
        <v>280</v>
      </c>
      <c r="K21" s="17" t="s">
        <v>281</v>
      </c>
      <c r="L21" s="17" t="s">
        <v>328</v>
      </c>
      <c r="M21" s="17" t="s">
        <v>46</v>
      </c>
      <c r="N21" s="17" t="s">
        <v>134</v>
      </c>
      <c r="O21" s="23">
        <v>407</v>
      </c>
      <c r="P21" s="20" t="s">
        <v>414</v>
      </c>
      <c r="Q21" s="21" t="s">
        <v>284</v>
      </c>
      <c r="R21" s="20" t="s">
        <v>285</v>
      </c>
      <c r="S21" s="20" t="s">
        <v>415</v>
      </c>
      <c r="T21" s="20" t="s">
        <v>287</v>
      </c>
      <c r="U21" s="20" t="s">
        <v>295</v>
      </c>
      <c r="V21" s="20">
        <v>15</v>
      </c>
      <c r="W21" s="20" t="s">
        <v>406</v>
      </c>
      <c r="X21" s="21" t="s">
        <v>407</v>
      </c>
      <c r="Y21" s="22"/>
      <c r="Z21" s="22" t="s">
        <v>48</v>
      </c>
      <c r="AA21" s="22" t="s">
        <v>48</v>
      </c>
      <c r="AB21" s="22"/>
      <c r="AC21" s="22"/>
      <c r="AD21" s="22" t="s">
        <v>48</v>
      </c>
      <c r="AE21" s="22"/>
      <c r="AF21" s="22"/>
      <c r="AG21" s="22"/>
      <c r="AH21" s="23"/>
      <c r="AI21" s="23"/>
      <c r="AJ21" s="23"/>
      <c r="AK21" s="23"/>
      <c r="AL21" s="23"/>
      <c r="AM21" s="23"/>
      <c r="AN21" s="23"/>
      <c r="AO21" s="23"/>
      <c r="AP21" s="23"/>
      <c r="AQ21" s="23"/>
      <c r="AR21" s="24"/>
      <c r="AS21" s="23"/>
      <c r="AT21" s="43"/>
      <c r="AU21" s="44">
        <v>10</v>
      </c>
      <c r="AV21" s="44">
        <v>30</v>
      </c>
      <c r="AW21" s="44">
        <v>30</v>
      </c>
      <c r="AX21" s="44">
        <v>30</v>
      </c>
      <c r="AY21" s="44">
        <v>100</v>
      </c>
      <c r="AZ21" s="45"/>
      <c r="BA21" s="45"/>
      <c r="BB21" s="45"/>
      <c r="BC21" s="45"/>
      <c r="BD21" s="25"/>
      <c r="BE21" s="25"/>
      <c r="BF21" s="26" t="s">
        <v>416</v>
      </c>
      <c r="BG21" s="27">
        <f t="shared" si="97"/>
        <v>0</v>
      </c>
      <c r="BH21" s="28">
        <f t="shared" si="98"/>
        <v>0</v>
      </c>
      <c r="BI21" s="26" t="s">
        <v>50</v>
      </c>
      <c r="BJ21" s="26" t="s">
        <v>409</v>
      </c>
      <c r="BK21" s="25"/>
      <c r="BL21" s="25"/>
      <c r="BM21" s="26" t="s">
        <v>417</v>
      </c>
      <c r="BN21" s="28">
        <f t="shared" si="99"/>
        <v>0</v>
      </c>
      <c r="BO21" s="29">
        <f t="shared" si="100"/>
        <v>0</v>
      </c>
      <c r="BP21" s="26" t="s">
        <v>50</v>
      </c>
      <c r="BQ21" s="30" t="s">
        <v>411</v>
      </c>
      <c r="BR21" s="31"/>
      <c r="BS21" s="25"/>
      <c r="BT21" s="26" t="s">
        <v>418</v>
      </c>
      <c r="BU21" s="28">
        <f t="shared" si="101"/>
        <v>0</v>
      </c>
      <c r="BV21" s="29">
        <f t="shared" si="102"/>
        <v>0</v>
      </c>
      <c r="BW21" s="26" t="s">
        <v>398</v>
      </c>
      <c r="BX21" s="26" t="s">
        <v>413</v>
      </c>
      <c r="BY21" s="25"/>
      <c r="BZ21" s="25"/>
      <c r="CA21" s="26"/>
      <c r="CB21" s="28">
        <f t="shared" si="103"/>
        <v>0</v>
      </c>
      <c r="CC21" s="29">
        <f t="shared" si="104"/>
        <v>0</v>
      </c>
      <c r="CD21" s="26" t="s">
        <v>49</v>
      </c>
      <c r="CE21" s="26"/>
      <c r="CF21" s="25"/>
      <c r="CG21" s="25"/>
      <c r="CH21" s="26"/>
      <c r="CI21" s="28">
        <f t="shared" si="105"/>
        <v>0</v>
      </c>
      <c r="CJ21" s="29">
        <f t="shared" si="106"/>
        <v>0</v>
      </c>
      <c r="CK21" s="26" t="s">
        <v>49</v>
      </c>
      <c r="CL21" s="26"/>
      <c r="CM21" s="25"/>
      <c r="CN21" s="25"/>
      <c r="CO21" s="26"/>
      <c r="CP21" s="28">
        <f t="shared" si="107"/>
        <v>0</v>
      </c>
      <c r="CQ21" s="29">
        <f t="shared" si="108"/>
        <v>0</v>
      </c>
      <c r="CR21" s="26" t="s">
        <v>49</v>
      </c>
      <c r="CS21" s="26"/>
      <c r="CT21" s="25"/>
      <c r="CU21" s="25"/>
      <c r="CV21" s="26"/>
      <c r="CW21" s="28">
        <f t="shared" si="109"/>
        <v>0</v>
      </c>
      <c r="CX21" s="29">
        <f t="shared" si="110"/>
        <v>0</v>
      </c>
      <c r="CY21" s="26" t="s">
        <v>49</v>
      </c>
      <c r="CZ21" s="26"/>
      <c r="DA21" s="25"/>
      <c r="DB21" s="25"/>
      <c r="DC21" s="26"/>
      <c r="DD21" s="28">
        <f t="shared" si="111"/>
        <v>0</v>
      </c>
      <c r="DE21" s="29">
        <f t="shared" si="112"/>
        <v>0</v>
      </c>
      <c r="DF21" s="26" t="s">
        <v>49</v>
      </c>
      <c r="DG21" s="26"/>
      <c r="DH21" s="25"/>
      <c r="DI21" s="25"/>
      <c r="DJ21" s="26"/>
      <c r="DK21" s="28">
        <f t="shared" si="113"/>
        <v>0</v>
      </c>
      <c r="DL21" s="29">
        <f t="shared" si="114"/>
        <v>0</v>
      </c>
      <c r="DM21" s="26" t="s">
        <v>49</v>
      </c>
      <c r="DN21" s="26"/>
      <c r="DO21" s="25"/>
      <c r="DP21" s="25"/>
      <c r="DQ21" s="26"/>
      <c r="DR21" s="28">
        <f t="shared" si="115"/>
        <v>0</v>
      </c>
      <c r="DS21" s="29">
        <f t="shared" si="116"/>
        <v>0</v>
      </c>
      <c r="DT21" s="26" t="s">
        <v>49</v>
      </c>
      <c r="DU21" s="26"/>
      <c r="DV21" s="25"/>
      <c r="DW21" s="25"/>
      <c r="DX21" s="26"/>
      <c r="DY21" s="28">
        <f t="shared" si="117"/>
        <v>0</v>
      </c>
      <c r="DZ21" s="29">
        <f t="shared" si="118"/>
        <v>0</v>
      </c>
      <c r="EA21" s="26" t="s">
        <v>49</v>
      </c>
      <c r="EB21" s="26"/>
      <c r="EC21" s="32">
        <v>30</v>
      </c>
      <c r="ED21" s="25"/>
      <c r="EE21" s="26"/>
      <c r="EF21" s="28">
        <f t="shared" si="119"/>
        <v>1</v>
      </c>
      <c r="EG21" s="29">
        <f t="shared" si="120"/>
        <v>0</v>
      </c>
      <c r="EH21" s="26" t="s">
        <v>49</v>
      </c>
      <c r="EI21" s="26"/>
      <c r="EJ21" s="33">
        <v>2025</v>
      </c>
      <c r="EK21" s="34"/>
      <c r="EL21" s="35" t="str">
        <f>+VLOOKUP(C21,[1]Listas_desplega!$AI$22:$AJ$46,2,0)</f>
        <v>DC_PBM</v>
      </c>
      <c r="EM21" s="35" t="str">
        <f>+VLOOKUP(I21,[1]Listas_desplega!$BY$3:$BZ$7,2,0)</f>
        <v>T_2</v>
      </c>
      <c r="EN21" s="35" t="str">
        <f>+VLOOKUP(J21,[1]Listas_desplega!$BY$10:$BZ$23,2,0)</f>
        <v>T_2_C_2</v>
      </c>
      <c r="EO21" s="35" t="str">
        <f>+VLOOKUP(K21,[1]Listas_desplega!$BY$28:$BZ$54,2,0)</f>
        <v>T_2_C_2_ET_1</v>
      </c>
      <c r="EP21" s="35" t="str">
        <f>+VLOOKUP(L21,[1]Listas_desplega!$BY$58:$BZ$105,2,0)</f>
        <v>T_2_C_2_ET_1_CPT_2</v>
      </c>
      <c r="EQ21" s="36" t="str">
        <f>+VLOOKUP(M21,[1]Listas_desplega!$J$3:$K$11,2,0)</f>
        <v>Eje_E_2</v>
      </c>
    </row>
    <row r="22" spans="1:147" s="37" customFormat="1" ht="44.25" customHeight="1" x14ac:dyDescent="0.25">
      <c r="A22" s="16" t="str">
        <f t="shared" si="0"/>
        <v>465_VPBM_2025</v>
      </c>
      <c r="B22" s="17" t="s">
        <v>44</v>
      </c>
      <c r="C22" s="17" t="s">
        <v>45</v>
      </c>
      <c r="D22" s="17" t="s">
        <v>51</v>
      </c>
      <c r="E22" s="17" t="s">
        <v>159</v>
      </c>
      <c r="F22" s="17" t="s">
        <v>276</v>
      </c>
      <c r="G22" s="18" t="s">
        <v>277</v>
      </c>
      <c r="H22" s="17" t="s">
        <v>278</v>
      </c>
      <c r="I22" s="17" t="s">
        <v>279</v>
      </c>
      <c r="J22" s="17" t="s">
        <v>280</v>
      </c>
      <c r="K22" s="17" t="s">
        <v>281</v>
      </c>
      <c r="L22" s="17" t="s">
        <v>328</v>
      </c>
      <c r="M22" s="17" t="s">
        <v>46</v>
      </c>
      <c r="N22" s="17" t="s">
        <v>134</v>
      </c>
      <c r="O22" s="23">
        <v>465</v>
      </c>
      <c r="P22" s="20" t="s">
        <v>419</v>
      </c>
      <c r="Q22" s="21" t="s">
        <v>284</v>
      </c>
      <c r="R22" s="20" t="s">
        <v>285</v>
      </c>
      <c r="S22" s="20" t="s">
        <v>420</v>
      </c>
      <c r="T22" s="20" t="s">
        <v>310</v>
      </c>
      <c r="U22" s="20" t="s">
        <v>288</v>
      </c>
      <c r="V22" s="20">
        <v>15</v>
      </c>
      <c r="W22" s="20" t="s">
        <v>421</v>
      </c>
      <c r="X22" s="21" t="s">
        <v>407</v>
      </c>
      <c r="Y22" s="22"/>
      <c r="Z22" s="22"/>
      <c r="AA22" s="22"/>
      <c r="AB22" s="22"/>
      <c r="AC22" s="22"/>
      <c r="AD22" s="22"/>
      <c r="AE22" s="22"/>
      <c r="AF22" s="22" t="s">
        <v>48</v>
      </c>
      <c r="AG22" s="22"/>
      <c r="AH22" s="23"/>
      <c r="AI22" s="23"/>
      <c r="AJ22" s="23"/>
      <c r="AK22" s="23"/>
      <c r="AL22" s="23"/>
      <c r="AM22" s="23"/>
      <c r="AN22" s="23"/>
      <c r="AO22" s="23"/>
      <c r="AP22" s="23"/>
      <c r="AQ22" s="23"/>
      <c r="AR22" s="24"/>
      <c r="AS22" s="23"/>
      <c r="AT22" s="43"/>
      <c r="AU22" s="44"/>
      <c r="AV22" s="44">
        <v>20</v>
      </c>
      <c r="AW22" s="44">
        <v>40</v>
      </c>
      <c r="AX22" s="44">
        <v>40</v>
      </c>
      <c r="AY22" s="44">
        <v>100</v>
      </c>
      <c r="AZ22" s="45"/>
      <c r="BA22" s="45"/>
      <c r="BB22" s="45"/>
      <c r="BC22" s="45"/>
      <c r="BD22" s="25"/>
      <c r="BE22" s="25"/>
      <c r="BF22" s="26" t="s">
        <v>422</v>
      </c>
      <c r="BG22" s="27">
        <f t="shared" si="97"/>
        <v>0</v>
      </c>
      <c r="BH22" s="28">
        <f t="shared" si="98"/>
        <v>0</v>
      </c>
      <c r="BI22" s="26" t="s">
        <v>50</v>
      </c>
      <c r="BJ22" s="26" t="s">
        <v>409</v>
      </c>
      <c r="BK22" s="25"/>
      <c r="BL22" s="25"/>
      <c r="BM22" s="26" t="s">
        <v>423</v>
      </c>
      <c r="BN22" s="28">
        <f t="shared" si="99"/>
        <v>0</v>
      </c>
      <c r="BO22" s="29">
        <f t="shared" si="100"/>
        <v>0</v>
      </c>
      <c r="BP22" s="26" t="s">
        <v>50</v>
      </c>
      <c r="BQ22" s="30" t="s">
        <v>411</v>
      </c>
      <c r="BR22" s="31"/>
      <c r="BS22" s="25"/>
      <c r="BT22" s="26" t="s">
        <v>424</v>
      </c>
      <c r="BU22" s="28">
        <f t="shared" si="101"/>
        <v>0</v>
      </c>
      <c r="BV22" s="29">
        <f t="shared" si="102"/>
        <v>0</v>
      </c>
      <c r="BW22" s="26" t="s">
        <v>398</v>
      </c>
      <c r="BX22" s="26" t="s">
        <v>413</v>
      </c>
      <c r="BY22" s="25"/>
      <c r="BZ22" s="25"/>
      <c r="CA22" s="26"/>
      <c r="CB22" s="28">
        <f t="shared" si="103"/>
        <v>0</v>
      </c>
      <c r="CC22" s="29">
        <f t="shared" si="104"/>
        <v>0</v>
      </c>
      <c r="CD22" s="26" t="s">
        <v>49</v>
      </c>
      <c r="CE22" s="26"/>
      <c r="CF22" s="25"/>
      <c r="CG22" s="25"/>
      <c r="CH22" s="26"/>
      <c r="CI22" s="28">
        <f t="shared" si="105"/>
        <v>0</v>
      </c>
      <c r="CJ22" s="29">
        <f t="shared" si="106"/>
        <v>0</v>
      </c>
      <c r="CK22" s="26" t="s">
        <v>49</v>
      </c>
      <c r="CL22" s="26"/>
      <c r="CM22" s="25">
        <v>20</v>
      </c>
      <c r="CN22" s="25"/>
      <c r="CO22" s="26"/>
      <c r="CP22" s="28">
        <f t="shared" si="107"/>
        <v>0.5</v>
      </c>
      <c r="CQ22" s="29">
        <f t="shared" si="108"/>
        <v>0</v>
      </c>
      <c r="CR22" s="26" t="s">
        <v>49</v>
      </c>
      <c r="CS22" s="26"/>
      <c r="CT22" s="25">
        <v>20</v>
      </c>
      <c r="CU22" s="25"/>
      <c r="CV22" s="26"/>
      <c r="CW22" s="28">
        <f t="shared" si="109"/>
        <v>0.5</v>
      </c>
      <c r="CX22" s="29">
        <f t="shared" si="110"/>
        <v>0</v>
      </c>
      <c r="CY22" s="26" t="s">
        <v>49</v>
      </c>
      <c r="CZ22" s="26"/>
      <c r="DA22" s="25">
        <v>20</v>
      </c>
      <c r="DB22" s="25"/>
      <c r="DC22" s="26"/>
      <c r="DD22" s="28">
        <f t="shared" si="111"/>
        <v>0.5</v>
      </c>
      <c r="DE22" s="29">
        <f t="shared" si="112"/>
        <v>0</v>
      </c>
      <c r="DF22" s="26" t="s">
        <v>49</v>
      </c>
      <c r="DG22" s="26"/>
      <c r="DH22" s="25">
        <v>20</v>
      </c>
      <c r="DI22" s="25"/>
      <c r="DJ22" s="26"/>
      <c r="DK22" s="28">
        <f t="shared" si="113"/>
        <v>0.5</v>
      </c>
      <c r="DL22" s="29">
        <f t="shared" si="114"/>
        <v>0</v>
      </c>
      <c r="DM22" s="26" t="s">
        <v>49</v>
      </c>
      <c r="DN22" s="26"/>
      <c r="DO22" s="25">
        <v>20</v>
      </c>
      <c r="DP22" s="25"/>
      <c r="DQ22" s="26"/>
      <c r="DR22" s="28">
        <f t="shared" si="115"/>
        <v>0.5</v>
      </c>
      <c r="DS22" s="29">
        <f t="shared" si="116"/>
        <v>0</v>
      </c>
      <c r="DT22" s="26" t="s">
        <v>49</v>
      </c>
      <c r="DU22" s="26"/>
      <c r="DV22" s="25">
        <v>20</v>
      </c>
      <c r="DW22" s="25"/>
      <c r="DX22" s="26"/>
      <c r="DY22" s="28">
        <f t="shared" si="117"/>
        <v>0.5</v>
      </c>
      <c r="DZ22" s="29">
        <f t="shared" si="118"/>
        <v>0</v>
      </c>
      <c r="EA22" s="26" t="s">
        <v>49</v>
      </c>
      <c r="EB22" s="26"/>
      <c r="EC22" s="32">
        <v>40</v>
      </c>
      <c r="ED22" s="25"/>
      <c r="EE22" s="26"/>
      <c r="EF22" s="28">
        <f t="shared" si="119"/>
        <v>1</v>
      </c>
      <c r="EG22" s="29">
        <f t="shared" si="120"/>
        <v>0</v>
      </c>
      <c r="EH22" s="26" t="s">
        <v>49</v>
      </c>
      <c r="EI22" s="26"/>
      <c r="EJ22" s="33">
        <v>2025</v>
      </c>
      <c r="EK22" s="34"/>
      <c r="EL22" s="35" t="str">
        <f>+VLOOKUP(C22,[1]Listas_desplega!$AI$22:$AJ$46,2,0)</f>
        <v>DC_PBM</v>
      </c>
      <c r="EM22" s="35" t="str">
        <f>+VLOOKUP(I22,[1]Listas_desplega!$BY$3:$BZ$7,2,0)</f>
        <v>T_2</v>
      </c>
      <c r="EN22" s="35" t="str">
        <f>+VLOOKUP(J22,[1]Listas_desplega!$BY$10:$BZ$23,2,0)</f>
        <v>T_2_C_2</v>
      </c>
      <c r="EO22" s="35" t="str">
        <f>+VLOOKUP(K22,[1]Listas_desplega!$BY$28:$BZ$54,2,0)</f>
        <v>T_2_C_2_ET_1</v>
      </c>
      <c r="EP22" s="35" t="str">
        <f>+VLOOKUP(L22,[1]Listas_desplega!$BY$58:$BZ$105,2,0)</f>
        <v>T_2_C_2_ET_1_CPT_2</v>
      </c>
      <c r="EQ22" s="36" t="str">
        <f>+VLOOKUP(M22,[1]Listas_desplega!$J$3:$K$11,2,0)</f>
        <v>Eje_E_2</v>
      </c>
    </row>
    <row r="23" spans="1:147" s="37" customFormat="1" ht="44.25" customHeight="1" x14ac:dyDescent="0.25">
      <c r="A23" s="16" t="str">
        <f t="shared" si="0"/>
        <v>469_VPBM_2025</v>
      </c>
      <c r="B23" s="17" t="s">
        <v>44</v>
      </c>
      <c r="C23" s="17" t="s">
        <v>45</v>
      </c>
      <c r="D23" s="17" t="s">
        <v>51</v>
      </c>
      <c r="E23" s="17" t="s">
        <v>159</v>
      </c>
      <c r="F23" s="17" t="s">
        <v>276</v>
      </c>
      <c r="G23" s="18" t="s">
        <v>277</v>
      </c>
      <c r="H23" s="17" t="s">
        <v>278</v>
      </c>
      <c r="I23" s="17" t="s">
        <v>279</v>
      </c>
      <c r="J23" s="17" t="s">
        <v>280</v>
      </c>
      <c r="K23" s="17" t="s">
        <v>281</v>
      </c>
      <c r="L23" s="17" t="s">
        <v>282</v>
      </c>
      <c r="M23" s="17" t="s">
        <v>52</v>
      </c>
      <c r="N23" s="17" t="s">
        <v>53</v>
      </c>
      <c r="O23" s="23">
        <v>469</v>
      </c>
      <c r="P23" s="20" t="s">
        <v>425</v>
      </c>
      <c r="Q23" s="21" t="s">
        <v>284</v>
      </c>
      <c r="R23" s="20" t="s">
        <v>285</v>
      </c>
      <c r="S23" s="20" t="s">
        <v>426</v>
      </c>
      <c r="T23" s="20" t="s">
        <v>287</v>
      </c>
      <c r="U23" s="20" t="s">
        <v>288</v>
      </c>
      <c r="V23" s="20">
        <v>30</v>
      </c>
      <c r="W23" s="20" t="s">
        <v>427</v>
      </c>
      <c r="X23" s="21" t="s">
        <v>407</v>
      </c>
      <c r="Y23" s="22" t="s">
        <v>291</v>
      </c>
      <c r="Z23" s="22"/>
      <c r="AA23" s="22"/>
      <c r="AB23" s="22"/>
      <c r="AC23" s="22"/>
      <c r="AD23" s="22"/>
      <c r="AE23" s="22"/>
      <c r="AF23" s="22" t="s">
        <v>48</v>
      </c>
      <c r="AG23" s="22"/>
      <c r="AH23" s="23"/>
      <c r="AI23" s="23"/>
      <c r="AJ23" s="23"/>
      <c r="AK23" s="23"/>
      <c r="AL23" s="23"/>
      <c r="AM23" s="23"/>
      <c r="AN23" s="23"/>
      <c r="AO23" s="23"/>
      <c r="AP23" s="23"/>
      <c r="AQ23" s="23"/>
      <c r="AR23" s="24"/>
      <c r="AS23" s="23"/>
      <c r="AT23" s="43"/>
      <c r="AU23" s="44"/>
      <c r="AV23" s="44">
        <v>480</v>
      </c>
      <c r="AW23" s="44">
        <v>0</v>
      </c>
      <c r="AX23" s="44">
        <v>2020</v>
      </c>
      <c r="AY23" s="44">
        <v>2500</v>
      </c>
      <c r="AZ23" s="45"/>
      <c r="BA23" s="45"/>
      <c r="BB23" s="45"/>
      <c r="BC23" s="45"/>
      <c r="BD23" s="25"/>
      <c r="BE23" s="25"/>
      <c r="BF23" s="26" t="s">
        <v>428</v>
      </c>
      <c r="BG23" s="27">
        <f t="shared" si="97"/>
        <v>0</v>
      </c>
      <c r="BH23" s="28">
        <f t="shared" si="98"/>
        <v>0</v>
      </c>
      <c r="BI23" s="26" t="s">
        <v>50</v>
      </c>
      <c r="BJ23" s="26" t="s">
        <v>409</v>
      </c>
      <c r="BK23" s="25"/>
      <c r="BL23" s="25"/>
      <c r="BM23" s="26" t="s">
        <v>429</v>
      </c>
      <c r="BN23" s="28">
        <f t="shared" si="99"/>
        <v>0</v>
      </c>
      <c r="BO23" s="29" t="str">
        <f t="shared" si="100"/>
        <v>REVISAR</v>
      </c>
      <c r="BP23" s="26" t="s">
        <v>50</v>
      </c>
      <c r="BQ23" s="30" t="s">
        <v>411</v>
      </c>
      <c r="BR23" s="31"/>
      <c r="BS23" s="25"/>
      <c r="BT23" s="26" t="s">
        <v>430</v>
      </c>
      <c r="BU23" s="28">
        <f t="shared" si="101"/>
        <v>0</v>
      </c>
      <c r="BV23" s="29" t="str">
        <f t="shared" si="102"/>
        <v>REVISAR</v>
      </c>
      <c r="BW23" s="26" t="s">
        <v>398</v>
      </c>
      <c r="BX23" s="26" t="s">
        <v>413</v>
      </c>
      <c r="BY23" s="25"/>
      <c r="BZ23" s="25"/>
      <c r="CA23" s="26"/>
      <c r="CB23" s="28">
        <f t="shared" si="103"/>
        <v>0</v>
      </c>
      <c r="CC23" s="29" t="str">
        <f t="shared" si="104"/>
        <v>REVISAR</v>
      </c>
      <c r="CD23" s="26" t="s">
        <v>49</v>
      </c>
      <c r="CE23" s="26"/>
      <c r="CF23" s="25"/>
      <c r="CG23" s="25"/>
      <c r="CH23" s="26"/>
      <c r="CI23" s="28">
        <f t="shared" si="105"/>
        <v>0</v>
      </c>
      <c r="CJ23" s="29" t="str">
        <f t="shared" si="106"/>
        <v>REVISAR</v>
      </c>
      <c r="CK23" s="26" t="s">
        <v>49</v>
      </c>
      <c r="CL23" s="26"/>
      <c r="CM23" s="25">
        <v>0</v>
      </c>
      <c r="CN23" s="25"/>
      <c r="CO23" s="26"/>
      <c r="CP23" s="28">
        <f t="shared" si="107"/>
        <v>0</v>
      </c>
      <c r="CQ23" s="29" t="str">
        <f t="shared" si="108"/>
        <v>REVISAR</v>
      </c>
      <c r="CR23" s="26" t="s">
        <v>49</v>
      </c>
      <c r="CS23" s="26"/>
      <c r="CT23" s="25"/>
      <c r="CU23" s="25"/>
      <c r="CV23" s="26"/>
      <c r="CW23" s="28">
        <f t="shared" si="109"/>
        <v>0</v>
      </c>
      <c r="CX23" s="29" t="str">
        <f t="shared" si="110"/>
        <v>REVISAR</v>
      </c>
      <c r="CY23" s="26" t="s">
        <v>49</v>
      </c>
      <c r="CZ23" s="26"/>
      <c r="DA23" s="25"/>
      <c r="DB23" s="25"/>
      <c r="DC23" s="26"/>
      <c r="DD23" s="28">
        <f t="shared" si="111"/>
        <v>0</v>
      </c>
      <c r="DE23" s="29" t="str">
        <f t="shared" si="112"/>
        <v>REVISAR</v>
      </c>
      <c r="DF23" s="26" t="s">
        <v>49</v>
      </c>
      <c r="DG23" s="26"/>
      <c r="DH23" s="25"/>
      <c r="DI23" s="25"/>
      <c r="DJ23" s="26"/>
      <c r="DK23" s="28">
        <f t="shared" si="113"/>
        <v>0</v>
      </c>
      <c r="DL23" s="29" t="str">
        <f t="shared" si="114"/>
        <v>REVISAR</v>
      </c>
      <c r="DM23" s="26" t="s">
        <v>49</v>
      </c>
      <c r="DN23" s="26"/>
      <c r="DO23" s="25"/>
      <c r="DP23" s="25"/>
      <c r="DQ23" s="26"/>
      <c r="DR23" s="28">
        <f t="shared" si="115"/>
        <v>0</v>
      </c>
      <c r="DS23" s="29" t="str">
        <f t="shared" si="116"/>
        <v>REVISAR</v>
      </c>
      <c r="DT23" s="26" t="s">
        <v>49</v>
      </c>
      <c r="DU23" s="26"/>
      <c r="DV23" s="25"/>
      <c r="DW23" s="25"/>
      <c r="DX23" s="26"/>
      <c r="DY23" s="28">
        <f t="shared" si="117"/>
        <v>0</v>
      </c>
      <c r="DZ23" s="29" t="str">
        <f t="shared" si="118"/>
        <v>REVISAR</v>
      </c>
      <c r="EA23" s="26" t="s">
        <v>49</v>
      </c>
      <c r="EB23" s="26"/>
      <c r="EC23" s="32">
        <v>0</v>
      </c>
      <c r="ED23" s="25"/>
      <c r="EE23" s="26"/>
      <c r="EF23" s="28">
        <f t="shared" si="119"/>
        <v>0</v>
      </c>
      <c r="EG23" s="29" t="str">
        <f t="shared" si="120"/>
        <v>REVISAR</v>
      </c>
      <c r="EH23" s="26" t="s">
        <v>49</v>
      </c>
      <c r="EI23" s="26"/>
      <c r="EJ23" s="33">
        <v>2025</v>
      </c>
      <c r="EK23" s="34"/>
      <c r="EL23" s="35" t="str">
        <f>+VLOOKUP(C23,[1]Listas_desplega!$AI$22:$AJ$46,2,0)</f>
        <v>DC_PBM</v>
      </c>
      <c r="EM23" s="35" t="str">
        <f>+VLOOKUP(I23,[1]Listas_desplega!$BY$3:$BZ$7,2,0)</f>
        <v>T_2</v>
      </c>
      <c r="EN23" s="35" t="str">
        <f>+VLOOKUP(J23,[1]Listas_desplega!$BY$10:$BZ$23,2,0)</f>
        <v>T_2_C_2</v>
      </c>
      <c r="EO23" s="35" t="str">
        <f>+VLOOKUP(K23,[1]Listas_desplega!$BY$28:$BZ$54,2,0)</f>
        <v>T_2_C_2_ET_1</v>
      </c>
      <c r="EP23" s="35" t="str">
        <f>+VLOOKUP(L23,[1]Listas_desplega!$BY$58:$BZ$105,2,0)</f>
        <v>T_2_C_2_ET_1_CPT_3</v>
      </c>
      <c r="EQ23" s="36" t="str">
        <f>+VLOOKUP(M23,[1]Listas_desplega!$J$3:$K$11,2,0)</f>
        <v>Eje_E_4</v>
      </c>
    </row>
    <row r="24" spans="1:147" s="37" customFormat="1" ht="44.25" customHeight="1" x14ac:dyDescent="0.25">
      <c r="A24" s="16" t="str">
        <f t="shared" si="0"/>
        <v>108_VPBM_2025</v>
      </c>
      <c r="B24" s="17" t="s">
        <v>44</v>
      </c>
      <c r="C24" s="17" t="s">
        <v>45</v>
      </c>
      <c r="D24" s="17" t="s">
        <v>327</v>
      </c>
      <c r="E24" s="17" t="s">
        <v>159</v>
      </c>
      <c r="F24" s="17" t="s">
        <v>276</v>
      </c>
      <c r="G24" s="18" t="s">
        <v>277</v>
      </c>
      <c r="H24" s="17" t="s">
        <v>278</v>
      </c>
      <c r="I24" s="17" t="s">
        <v>279</v>
      </c>
      <c r="J24" s="17" t="s">
        <v>280</v>
      </c>
      <c r="K24" s="17" t="s">
        <v>281</v>
      </c>
      <c r="L24" s="17" t="s">
        <v>300</v>
      </c>
      <c r="M24" s="17" t="s">
        <v>78</v>
      </c>
      <c r="N24" s="17" t="s">
        <v>79</v>
      </c>
      <c r="O24" s="23">
        <v>108</v>
      </c>
      <c r="P24" s="20" t="s">
        <v>431</v>
      </c>
      <c r="Q24" s="21" t="s">
        <v>284</v>
      </c>
      <c r="R24" s="20" t="s">
        <v>285</v>
      </c>
      <c r="S24" s="20" t="s">
        <v>432</v>
      </c>
      <c r="T24" s="20" t="s">
        <v>287</v>
      </c>
      <c r="U24" s="20" t="s">
        <v>288</v>
      </c>
      <c r="V24" s="20">
        <v>30</v>
      </c>
      <c r="W24" s="20" t="s">
        <v>433</v>
      </c>
      <c r="X24" s="21" t="s">
        <v>290</v>
      </c>
      <c r="Y24" s="22" t="s">
        <v>291</v>
      </c>
      <c r="Z24" s="22"/>
      <c r="AA24" s="22"/>
      <c r="AB24" s="22"/>
      <c r="AC24" s="22"/>
      <c r="AD24" s="22"/>
      <c r="AE24" s="22"/>
      <c r="AF24" s="22"/>
      <c r="AG24" s="22"/>
      <c r="AH24" s="23"/>
      <c r="AI24" s="23"/>
      <c r="AJ24" s="23"/>
      <c r="AK24" s="23"/>
      <c r="AL24" s="23" t="s">
        <v>48</v>
      </c>
      <c r="AM24" s="23"/>
      <c r="AN24" s="23"/>
      <c r="AO24" s="23"/>
      <c r="AP24" s="23"/>
      <c r="AQ24" s="23"/>
      <c r="AR24" s="24"/>
      <c r="AS24" s="23"/>
      <c r="AT24" s="43"/>
      <c r="AU24" s="44"/>
      <c r="AV24" s="44"/>
      <c r="AW24" s="44">
        <v>67</v>
      </c>
      <c r="AX24" s="44">
        <v>30</v>
      </c>
      <c r="AY24" s="44">
        <v>97</v>
      </c>
      <c r="AZ24" s="45"/>
      <c r="BA24" s="45"/>
      <c r="BB24" s="45"/>
      <c r="BC24" s="45"/>
      <c r="BD24" s="25"/>
      <c r="BE24" s="25"/>
      <c r="BF24" s="26"/>
      <c r="BG24" s="27">
        <f t="shared" si="97"/>
        <v>0</v>
      </c>
      <c r="BH24" s="28">
        <f t="shared" si="98"/>
        <v>0</v>
      </c>
      <c r="BI24" s="26" t="s">
        <v>49</v>
      </c>
      <c r="BJ24" s="26"/>
      <c r="BK24" s="25"/>
      <c r="BL24" s="25"/>
      <c r="BM24" s="26"/>
      <c r="BN24" s="28">
        <f t="shared" si="99"/>
        <v>0</v>
      </c>
      <c r="BO24" s="29">
        <f t="shared" si="100"/>
        <v>0</v>
      </c>
      <c r="BP24" s="26" t="s">
        <v>49</v>
      </c>
      <c r="BQ24" s="30"/>
      <c r="BR24" s="31"/>
      <c r="BS24" s="25"/>
      <c r="BT24" s="26"/>
      <c r="BU24" s="28">
        <f t="shared" si="101"/>
        <v>0</v>
      </c>
      <c r="BV24" s="29">
        <f t="shared" si="102"/>
        <v>0</v>
      </c>
      <c r="BW24" s="26" t="s">
        <v>49</v>
      </c>
      <c r="BX24" s="26"/>
      <c r="BY24" s="25"/>
      <c r="BZ24" s="25"/>
      <c r="CA24" s="26"/>
      <c r="CB24" s="28">
        <f t="shared" si="103"/>
        <v>0</v>
      </c>
      <c r="CC24" s="29">
        <f t="shared" si="104"/>
        <v>0</v>
      </c>
      <c r="CD24" s="26" t="s">
        <v>49</v>
      </c>
      <c r="CE24" s="26"/>
      <c r="CF24" s="25"/>
      <c r="CG24" s="25"/>
      <c r="CH24" s="26"/>
      <c r="CI24" s="28">
        <f t="shared" si="105"/>
        <v>0</v>
      </c>
      <c r="CJ24" s="29">
        <f t="shared" si="106"/>
        <v>0</v>
      </c>
      <c r="CK24" s="26" t="s">
        <v>49</v>
      </c>
      <c r="CL24" s="26"/>
      <c r="CM24" s="25">
        <v>30</v>
      </c>
      <c r="CN24" s="25"/>
      <c r="CO24" s="26"/>
      <c r="CP24" s="28">
        <f t="shared" si="107"/>
        <v>0.44776119402985076</v>
      </c>
      <c r="CQ24" s="29">
        <f t="shared" si="108"/>
        <v>0</v>
      </c>
      <c r="CR24" s="26" t="s">
        <v>49</v>
      </c>
      <c r="CS24" s="26"/>
      <c r="CT24" s="25">
        <v>30</v>
      </c>
      <c r="CU24" s="25"/>
      <c r="CV24" s="26"/>
      <c r="CW24" s="28">
        <f t="shared" si="109"/>
        <v>0.44776119402985076</v>
      </c>
      <c r="CX24" s="29">
        <f t="shared" si="110"/>
        <v>0</v>
      </c>
      <c r="CY24" s="26" t="s">
        <v>49</v>
      </c>
      <c r="CZ24" s="26"/>
      <c r="DA24" s="25">
        <v>30</v>
      </c>
      <c r="DB24" s="25"/>
      <c r="DC24" s="26"/>
      <c r="DD24" s="28">
        <f t="shared" si="111"/>
        <v>0.44776119402985076</v>
      </c>
      <c r="DE24" s="29">
        <f t="shared" si="112"/>
        <v>0</v>
      </c>
      <c r="DF24" s="26" t="s">
        <v>49</v>
      </c>
      <c r="DG24" s="26"/>
      <c r="DH24" s="25">
        <v>30</v>
      </c>
      <c r="DI24" s="25"/>
      <c r="DJ24" s="26"/>
      <c r="DK24" s="28">
        <f t="shared" si="113"/>
        <v>0.44776119402985076</v>
      </c>
      <c r="DL24" s="29">
        <f t="shared" si="114"/>
        <v>0</v>
      </c>
      <c r="DM24" s="26" t="s">
        <v>49</v>
      </c>
      <c r="DN24" s="26"/>
      <c r="DO24" s="25">
        <v>30</v>
      </c>
      <c r="DP24" s="25"/>
      <c r="DQ24" s="26"/>
      <c r="DR24" s="28">
        <f t="shared" si="115"/>
        <v>0.44776119402985076</v>
      </c>
      <c r="DS24" s="29">
        <f t="shared" si="116"/>
        <v>0</v>
      </c>
      <c r="DT24" s="26" t="s">
        <v>49</v>
      </c>
      <c r="DU24" s="26"/>
      <c r="DV24" s="25">
        <v>30</v>
      </c>
      <c r="DW24" s="25"/>
      <c r="DX24" s="26"/>
      <c r="DY24" s="28">
        <f t="shared" si="117"/>
        <v>0.44776119402985076</v>
      </c>
      <c r="DZ24" s="29">
        <f t="shared" si="118"/>
        <v>0</v>
      </c>
      <c r="EA24" s="26" t="s">
        <v>49</v>
      </c>
      <c r="EB24" s="26"/>
      <c r="EC24" s="32">
        <v>67</v>
      </c>
      <c r="ED24" s="25"/>
      <c r="EE24" s="26"/>
      <c r="EF24" s="28">
        <f t="shared" si="119"/>
        <v>1</v>
      </c>
      <c r="EG24" s="29">
        <f t="shared" si="120"/>
        <v>0</v>
      </c>
      <c r="EH24" s="26" t="s">
        <v>49</v>
      </c>
      <c r="EI24" s="26"/>
      <c r="EJ24" s="33">
        <v>2025</v>
      </c>
      <c r="EK24" s="34"/>
      <c r="EL24" s="35" t="str">
        <f>+VLOOKUP(C24,[1]Listas_desplega!$AI$22:$AJ$46,2,0)</f>
        <v>DC_PBM</v>
      </c>
      <c r="EM24" s="35" t="str">
        <f>+VLOOKUP(I24,[1]Listas_desplega!$BY$3:$BZ$7,2,0)</f>
        <v>T_2</v>
      </c>
      <c r="EN24" s="35" t="str">
        <f>+VLOOKUP(J24,[1]Listas_desplega!$BY$10:$BZ$23,2,0)</f>
        <v>T_2_C_2</v>
      </c>
      <c r="EO24" s="35" t="str">
        <f>+VLOOKUP(K24,[1]Listas_desplega!$BY$28:$BZ$54,2,0)</f>
        <v>T_2_C_2_ET_1</v>
      </c>
      <c r="EP24" s="35" t="str">
        <f>+VLOOKUP(L24,[1]Listas_desplega!$BY$58:$BZ$105,2,0)</f>
        <v>T_2_C_2_ET_1_CPT_6</v>
      </c>
      <c r="EQ24" s="36" t="str">
        <f>+VLOOKUP(M24,[1]Listas_desplega!$J$3:$K$11,2,0)</f>
        <v>Eje_E_5</v>
      </c>
    </row>
    <row r="25" spans="1:147" s="37" customFormat="1" ht="44.25" customHeight="1" x14ac:dyDescent="0.25">
      <c r="A25" s="16" t="str">
        <f t="shared" si="0"/>
        <v>109_VPBM_2025</v>
      </c>
      <c r="B25" s="17" t="s">
        <v>44</v>
      </c>
      <c r="C25" s="17" t="s">
        <v>45</v>
      </c>
      <c r="D25" s="17" t="s">
        <v>327</v>
      </c>
      <c r="E25" s="17" t="s">
        <v>159</v>
      </c>
      <c r="F25" s="17" t="s">
        <v>276</v>
      </c>
      <c r="G25" s="18" t="s">
        <v>277</v>
      </c>
      <c r="H25" s="17" t="s">
        <v>278</v>
      </c>
      <c r="I25" s="17" t="s">
        <v>279</v>
      </c>
      <c r="J25" s="17" t="s">
        <v>280</v>
      </c>
      <c r="K25" s="17" t="s">
        <v>281</v>
      </c>
      <c r="L25" s="17" t="s">
        <v>282</v>
      </c>
      <c r="M25" s="17" t="s">
        <v>52</v>
      </c>
      <c r="N25" s="17" t="s">
        <v>54</v>
      </c>
      <c r="O25" s="23">
        <v>109</v>
      </c>
      <c r="P25" s="20" t="s">
        <v>434</v>
      </c>
      <c r="Q25" s="21" t="s">
        <v>284</v>
      </c>
      <c r="R25" s="20" t="s">
        <v>285</v>
      </c>
      <c r="S25" s="20" t="s">
        <v>435</v>
      </c>
      <c r="T25" s="20" t="s">
        <v>310</v>
      </c>
      <c r="U25" s="20" t="s">
        <v>436</v>
      </c>
      <c r="V25" s="20">
        <v>30</v>
      </c>
      <c r="W25" s="20" t="s">
        <v>437</v>
      </c>
      <c r="X25" s="21" t="s">
        <v>290</v>
      </c>
      <c r="Y25" s="22" t="s">
        <v>291</v>
      </c>
      <c r="Z25" s="22"/>
      <c r="AA25" s="22"/>
      <c r="AB25" s="22"/>
      <c r="AC25" s="22"/>
      <c r="AD25" s="22"/>
      <c r="AE25" s="22"/>
      <c r="AF25" s="22"/>
      <c r="AG25" s="22"/>
      <c r="AH25" s="23"/>
      <c r="AI25" s="23"/>
      <c r="AJ25" s="23"/>
      <c r="AK25" s="23"/>
      <c r="AL25" s="23"/>
      <c r="AM25" s="23"/>
      <c r="AN25" s="23"/>
      <c r="AO25" s="23"/>
      <c r="AP25" s="23"/>
      <c r="AQ25" s="23"/>
      <c r="AR25" s="24"/>
      <c r="AS25" s="23" t="s">
        <v>48</v>
      </c>
      <c r="AT25" s="43"/>
      <c r="AU25" s="43"/>
      <c r="AV25" s="43"/>
      <c r="AW25" s="43">
        <v>100</v>
      </c>
      <c r="AX25" s="43"/>
      <c r="AY25" s="43">
        <v>100</v>
      </c>
      <c r="AZ25" s="46"/>
      <c r="BA25" s="46"/>
      <c r="BB25" s="46"/>
      <c r="BC25" s="46"/>
      <c r="BD25" s="25"/>
      <c r="BE25" s="25"/>
      <c r="BF25" s="26"/>
      <c r="BG25" s="27">
        <f t="shared" si="97"/>
        <v>0</v>
      </c>
      <c r="BH25" s="28">
        <f t="shared" si="98"/>
        <v>0</v>
      </c>
      <c r="BI25" s="26" t="s">
        <v>49</v>
      </c>
      <c r="BJ25" s="26"/>
      <c r="BK25" s="25"/>
      <c r="BL25" s="25"/>
      <c r="BM25" s="26"/>
      <c r="BN25" s="28">
        <f t="shared" si="99"/>
        <v>0</v>
      </c>
      <c r="BO25" s="29">
        <f t="shared" si="100"/>
        <v>0</v>
      </c>
      <c r="BP25" s="26" t="s">
        <v>49</v>
      </c>
      <c r="BQ25" s="30"/>
      <c r="BR25" s="31">
        <v>10</v>
      </c>
      <c r="BS25" s="25">
        <v>25</v>
      </c>
      <c r="BT25" s="26" t="s">
        <v>438</v>
      </c>
      <c r="BU25" s="28">
        <f t="shared" si="101"/>
        <v>0.1</v>
      </c>
      <c r="BV25" s="29">
        <f t="shared" si="102"/>
        <v>0.25</v>
      </c>
      <c r="BW25" s="26" t="s">
        <v>50</v>
      </c>
      <c r="BX25" s="26" t="s">
        <v>439</v>
      </c>
      <c r="BY25" s="25">
        <v>10</v>
      </c>
      <c r="BZ25" s="25"/>
      <c r="CA25" s="26"/>
      <c r="CB25" s="28">
        <f t="shared" si="103"/>
        <v>0.1</v>
      </c>
      <c r="CC25" s="29">
        <f t="shared" si="104"/>
        <v>0.25</v>
      </c>
      <c r="CD25" s="26" t="s">
        <v>49</v>
      </c>
      <c r="CE25" s="26"/>
      <c r="CF25" s="25">
        <v>10</v>
      </c>
      <c r="CG25" s="25"/>
      <c r="CH25" s="26"/>
      <c r="CI25" s="28">
        <f t="shared" si="105"/>
        <v>0.1</v>
      </c>
      <c r="CJ25" s="29">
        <f t="shared" si="106"/>
        <v>0.25</v>
      </c>
      <c r="CK25" s="26" t="s">
        <v>49</v>
      </c>
      <c r="CL25" s="26"/>
      <c r="CM25" s="25">
        <v>40</v>
      </c>
      <c r="CN25" s="25"/>
      <c r="CO25" s="26"/>
      <c r="CP25" s="28">
        <f t="shared" si="107"/>
        <v>0.4</v>
      </c>
      <c r="CQ25" s="29">
        <f t="shared" si="108"/>
        <v>0.25</v>
      </c>
      <c r="CR25" s="26" t="s">
        <v>49</v>
      </c>
      <c r="CS25" s="26"/>
      <c r="CT25" s="25">
        <v>40</v>
      </c>
      <c r="CU25" s="25"/>
      <c r="CV25" s="26"/>
      <c r="CW25" s="28">
        <f t="shared" si="109"/>
        <v>0.4</v>
      </c>
      <c r="CX25" s="29">
        <f t="shared" si="110"/>
        <v>0.25</v>
      </c>
      <c r="CY25" s="26" t="s">
        <v>49</v>
      </c>
      <c r="CZ25" s="26"/>
      <c r="DA25" s="25">
        <v>40</v>
      </c>
      <c r="DB25" s="25"/>
      <c r="DC25" s="26"/>
      <c r="DD25" s="28">
        <f t="shared" si="111"/>
        <v>0.4</v>
      </c>
      <c r="DE25" s="29">
        <f t="shared" si="112"/>
        <v>0.25</v>
      </c>
      <c r="DF25" s="26" t="s">
        <v>49</v>
      </c>
      <c r="DG25" s="26"/>
      <c r="DH25" s="25">
        <v>60</v>
      </c>
      <c r="DI25" s="25"/>
      <c r="DJ25" s="26"/>
      <c r="DK25" s="28">
        <f t="shared" si="113"/>
        <v>0.6</v>
      </c>
      <c r="DL25" s="29">
        <f t="shared" si="114"/>
        <v>0.25</v>
      </c>
      <c r="DM25" s="26" t="s">
        <v>49</v>
      </c>
      <c r="DN25" s="26"/>
      <c r="DO25" s="25">
        <v>60</v>
      </c>
      <c r="DP25" s="25"/>
      <c r="DQ25" s="26"/>
      <c r="DR25" s="28">
        <f t="shared" si="115"/>
        <v>0.6</v>
      </c>
      <c r="DS25" s="29">
        <f t="shared" si="116"/>
        <v>0.25</v>
      </c>
      <c r="DT25" s="26" t="s">
        <v>49</v>
      </c>
      <c r="DU25" s="26"/>
      <c r="DV25" s="25">
        <v>60</v>
      </c>
      <c r="DW25" s="25"/>
      <c r="DX25" s="26"/>
      <c r="DY25" s="28">
        <f t="shared" si="117"/>
        <v>0.6</v>
      </c>
      <c r="DZ25" s="29">
        <f t="shared" si="118"/>
        <v>0.25</v>
      </c>
      <c r="EA25" s="26" t="s">
        <v>49</v>
      </c>
      <c r="EB25" s="26"/>
      <c r="EC25" s="32">
        <v>100</v>
      </c>
      <c r="ED25" s="25"/>
      <c r="EE25" s="26"/>
      <c r="EF25" s="28">
        <f t="shared" si="119"/>
        <v>1</v>
      </c>
      <c r="EG25" s="29">
        <f t="shared" si="120"/>
        <v>0.25</v>
      </c>
      <c r="EH25" s="26" t="s">
        <v>49</v>
      </c>
      <c r="EI25" s="26"/>
      <c r="EJ25" s="33">
        <v>2025</v>
      </c>
      <c r="EK25" s="34"/>
      <c r="EL25" s="35" t="str">
        <f>+VLOOKUP(C25,[1]Listas_desplega!$AI$22:$AJ$46,2,0)</f>
        <v>DC_PBM</v>
      </c>
      <c r="EM25" s="35" t="str">
        <f>+VLOOKUP(I25,[1]Listas_desplega!$BY$3:$BZ$7,2,0)</f>
        <v>T_2</v>
      </c>
      <c r="EN25" s="35" t="str">
        <f>+VLOOKUP(J25,[1]Listas_desplega!$BY$10:$BZ$23,2,0)</f>
        <v>T_2_C_2</v>
      </c>
      <c r="EO25" s="35" t="str">
        <f>+VLOOKUP(K25,[1]Listas_desplega!$BY$28:$BZ$54,2,0)</f>
        <v>T_2_C_2_ET_1</v>
      </c>
      <c r="EP25" s="35" t="str">
        <f>+VLOOKUP(L25,[1]Listas_desplega!$BY$58:$BZ$105,2,0)</f>
        <v>T_2_C_2_ET_1_CPT_3</v>
      </c>
      <c r="EQ25" s="36" t="str">
        <f>+VLOOKUP(M25,[1]Listas_desplega!$J$3:$K$11,2,0)</f>
        <v>Eje_E_4</v>
      </c>
    </row>
    <row r="26" spans="1:147" s="37" customFormat="1" ht="44.25" customHeight="1" x14ac:dyDescent="0.25">
      <c r="A26" s="16" t="str">
        <f t="shared" si="0"/>
        <v>110_VPBM_2025</v>
      </c>
      <c r="B26" s="17" t="s">
        <v>44</v>
      </c>
      <c r="C26" s="17" t="s">
        <v>45</v>
      </c>
      <c r="D26" s="17" t="s">
        <v>327</v>
      </c>
      <c r="E26" s="17" t="s">
        <v>159</v>
      </c>
      <c r="F26" s="17" t="s">
        <v>276</v>
      </c>
      <c r="G26" s="18" t="s">
        <v>277</v>
      </c>
      <c r="H26" s="17" t="s">
        <v>278</v>
      </c>
      <c r="I26" s="17" t="s">
        <v>279</v>
      </c>
      <c r="J26" s="17" t="s">
        <v>280</v>
      </c>
      <c r="K26" s="17" t="s">
        <v>281</v>
      </c>
      <c r="L26" s="17" t="s">
        <v>440</v>
      </c>
      <c r="M26" s="17" t="s">
        <v>46</v>
      </c>
      <c r="N26" s="17" t="s">
        <v>47</v>
      </c>
      <c r="O26" s="23">
        <v>110</v>
      </c>
      <c r="P26" s="47" t="s">
        <v>441</v>
      </c>
      <c r="Q26" s="21" t="s">
        <v>284</v>
      </c>
      <c r="R26" s="20" t="s">
        <v>285</v>
      </c>
      <c r="S26" s="47" t="s">
        <v>442</v>
      </c>
      <c r="T26" s="47" t="s">
        <v>310</v>
      </c>
      <c r="U26" s="47" t="s">
        <v>288</v>
      </c>
      <c r="V26" s="47">
        <v>30</v>
      </c>
      <c r="W26" s="47" t="s">
        <v>443</v>
      </c>
      <c r="X26" s="21" t="s">
        <v>290</v>
      </c>
      <c r="Y26" s="22" t="s">
        <v>291</v>
      </c>
      <c r="Z26" s="22"/>
      <c r="AA26" s="22"/>
      <c r="AB26" s="22"/>
      <c r="AC26" s="22"/>
      <c r="AD26" s="22"/>
      <c r="AE26" s="22"/>
      <c r="AF26" s="22"/>
      <c r="AG26" s="22"/>
      <c r="AH26" s="23"/>
      <c r="AI26" s="23"/>
      <c r="AJ26" s="23"/>
      <c r="AK26" s="23"/>
      <c r="AL26" s="23"/>
      <c r="AM26" s="23"/>
      <c r="AN26" s="23"/>
      <c r="AO26" s="23"/>
      <c r="AP26" s="23"/>
      <c r="AQ26" s="23" t="s">
        <v>48</v>
      </c>
      <c r="AR26" s="24"/>
      <c r="AS26" s="23"/>
      <c r="AT26" s="48"/>
      <c r="AU26" s="49"/>
      <c r="AV26" s="49"/>
      <c r="AW26" s="49">
        <v>50</v>
      </c>
      <c r="AX26" s="49">
        <v>100</v>
      </c>
      <c r="AY26" s="49">
        <v>100</v>
      </c>
      <c r="AZ26" s="50"/>
      <c r="BA26" s="50"/>
      <c r="BB26" s="50"/>
      <c r="BC26" s="50"/>
      <c r="BD26" s="25"/>
      <c r="BE26" s="25"/>
      <c r="BF26" s="26"/>
      <c r="BG26" s="27">
        <f t="shared" si="97"/>
        <v>0</v>
      </c>
      <c r="BH26" s="28">
        <f t="shared" si="98"/>
        <v>0</v>
      </c>
      <c r="BI26" s="26" t="s">
        <v>49</v>
      </c>
      <c r="BJ26" s="26"/>
      <c r="BK26" s="25"/>
      <c r="BL26" s="25"/>
      <c r="BM26" s="26"/>
      <c r="BN26" s="28">
        <f t="shared" si="99"/>
        <v>0</v>
      </c>
      <c r="BO26" s="29">
        <f t="shared" si="100"/>
        <v>0</v>
      </c>
      <c r="BP26" s="26" t="s">
        <v>49</v>
      </c>
      <c r="BQ26" s="30"/>
      <c r="BR26" s="31"/>
      <c r="BS26" s="25"/>
      <c r="BT26" s="26"/>
      <c r="BU26" s="28">
        <f t="shared" si="101"/>
        <v>0</v>
      </c>
      <c r="BV26" s="29">
        <f t="shared" si="102"/>
        <v>0</v>
      </c>
      <c r="BW26" s="26" t="s">
        <v>49</v>
      </c>
      <c r="BX26" s="26"/>
      <c r="BY26" s="25"/>
      <c r="BZ26" s="25"/>
      <c r="CA26" s="26"/>
      <c r="CB26" s="28">
        <f t="shared" si="103"/>
        <v>0</v>
      </c>
      <c r="CC26" s="29">
        <f t="shared" si="104"/>
        <v>0</v>
      </c>
      <c r="CD26" s="26" t="s">
        <v>49</v>
      </c>
      <c r="CE26" s="26"/>
      <c r="CF26" s="25"/>
      <c r="CG26" s="25"/>
      <c r="CH26" s="26"/>
      <c r="CI26" s="28">
        <f t="shared" si="105"/>
        <v>0</v>
      </c>
      <c r="CJ26" s="29">
        <f t="shared" si="106"/>
        <v>0</v>
      </c>
      <c r="CK26" s="26" t="s">
        <v>49</v>
      </c>
      <c r="CL26" s="26"/>
      <c r="CM26" s="25">
        <v>25</v>
      </c>
      <c r="CN26" s="25"/>
      <c r="CO26" s="26"/>
      <c r="CP26" s="28">
        <f t="shared" si="107"/>
        <v>0.5</v>
      </c>
      <c r="CQ26" s="29">
        <f t="shared" si="108"/>
        <v>0</v>
      </c>
      <c r="CR26" s="26" t="s">
        <v>49</v>
      </c>
      <c r="CS26" s="26"/>
      <c r="CT26" s="25">
        <v>25</v>
      </c>
      <c r="CU26" s="25"/>
      <c r="CV26" s="26"/>
      <c r="CW26" s="28">
        <f t="shared" si="109"/>
        <v>0.5</v>
      </c>
      <c r="CX26" s="29">
        <f t="shared" si="110"/>
        <v>0</v>
      </c>
      <c r="CY26" s="26" t="s">
        <v>49</v>
      </c>
      <c r="CZ26" s="26"/>
      <c r="DA26" s="25">
        <v>25</v>
      </c>
      <c r="DB26" s="25"/>
      <c r="DC26" s="26"/>
      <c r="DD26" s="28">
        <f t="shared" si="111"/>
        <v>0.5</v>
      </c>
      <c r="DE26" s="29">
        <f t="shared" si="112"/>
        <v>0</v>
      </c>
      <c r="DF26" s="26" t="s">
        <v>49</v>
      </c>
      <c r="DG26" s="26"/>
      <c r="DH26" s="25">
        <v>25</v>
      </c>
      <c r="DI26" s="25"/>
      <c r="DJ26" s="26"/>
      <c r="DK26" s="28">
        <f t="shared" si="113"/>
        <v>0.5</v>
      </c>
      <c r="DL26" s="29">
        <f t="shared" si="114"/>
        <v>0</v>
      </c>
      <c r="DM26" s="26" t="s">
        <v>49</v>
      </c>
      <c r="DN26" s="26"/>
      <c r="DO26" s="25">
        <v>25</v>
      </c>
      <c r="DP26" s="25"/>
      <c r="DQ26" s="26"/>
      <c r="DR26" s="28">
        <f t="shared" si="115"/>
        <v>0.5</v>
      </c>
      <c r="DS26" s="29">
        <f t="shared" si="116"/>
        <v>0</v>
      </c>
      <c r="DT26" s="26" t="s">
        <v>49</v>
      </c>
      <c r="DU26" s="26"/>
      <c r="DV26" s="25">
        <v>25</v>
      </c>
      <c r="DW26" s="25"/>
      <c r="DX26" s="26"/>
      <c r="DY26" s="28">
        <f t="shared" si="117"/>
        <v>0.5</v>
      </c>
      <c r="DZ26" s="29">
        <f t="shared" si="118"/>
        <v>0</v>
      </c>
      <c r="EA26" s="26" t="s">
        <v>49</v>
      </c>
      <c r="EB26" s="26"/>
      <c r="EC26" s="32">
        <v>50</v>
      </c>
      <c r="ED26" s="25"/>
      <c r="EE26" s="26"/>
      <c r="EF26" s="28">
        <f t="shared" si="119"/>
        <v>1</v>
      </c>
      <c r="EG26" s="29">
        <f t="shared" si="120"/>
        <v>0</v>
      </c>
      <c r="EH26" s="26" t="s">
        <v>49</v>
      </c>
      <c r="EI26" s="26"/>
      <c r="EJ26" s="33">
        <v>2025</v>
      </c>
      <c r="EK26" s="34"/>
      <c r="EL26" s="35" t="str">
        <f>+VLOOKUP(C26,[1]Listas_desplega!$AI$22:$AJ$46,2,0)</f>
        <v>DC_PBM</v>
      </c>
      <c r="EM26" s="35" t="str">
        <f>+VLOOKUP(I26,[1]Listas_desplega!$BY$3:$BZ$7,2,0)</f>
        <v>T_2</v>
      </c>
      <c r="EN26" s="35" t="str">
        <f>+VLOOKUP(J26,[1]Listas_desplega!$BY$10:$BZ$23,2,0)</f>
        <v>T_2_C_2</v>
      </c>
      <c r="EO26" s="35" t="str">
        <f>+VLOOKUP(K26,[1]Listas_desplega!$BY$28:$BZ$54,2,0)</f>
        <v>T_2_C_2_ET_1</v>
      </c>
      <c r="EP26" s="35" t="str">
        <f>+VLOOKUP(L26,[1]Listas_desplega!$BY$58:$BZ$105,2,0)</f>
        <v>T_2_C_2_ET_1_CPT_5</v>
      </c>
      <c r="EQ26" s="36" t="str">
        <f>+VLOOKUP(M26,[1]Listas_desplega!$J$3:$K$11,2,0)</f>
        <v>Eje_E_2</v>
      </c>
    </row>
    <row r="27" spans="1:147" s="37" customFormat="1" ht="44.25" customHeight="1" x14ac:dyDescent="0.25">
      <c r="A27" s="16" t="str">
        <f t="shared" si="0"/>
        <v>112_VPBM_2025</v>
      </c>
      <c r="B27" s="17" t="s">
        <v>44</v>
      </c>
      <c r="C27" s="17" t="s">
        <v>444</v>
      </c>
      <c r="D27" s="17" t="s">
        <v>445</v>
      </c>
      <c r="E27" s="17" t="s">
        <v>159</v>
      </c>
      <c r="F27" s="17" t="s">
        <v>276</v>
      </c>
      <c r="G27" s="18" t="s">
        <v>277</v>
      </c>
      <c r="H27" s="17" t="s">
        <v>278</v>
      </c>
      <c r="I27" s="17" t="s">
        <v>279</v>
      </c>
      <c r="J27" s="17" t="s">
        <v>280</v>
      </c>
      <c r="K27" s="17" t="s">
        <v>281</v>
      </c>
      <c r="L27" s="17" t="s">
        <v>305</v>
      </c>
      <c r="M27" s="17" t="s">
        <v>72</v>
      </c>
      <c r="N27" s="17" t="s">
        <v>446</v>
      </c>
      <c r="O27" s="23">
        <v>112</v>
      </c>
      <c r="P27" s="47" t="s">
        <v>447</v>
      </c>
      <c r="Q27" s="21" t="s">
        <v>284</v>
      </c>
      <c r="R27" s="20" t="s">
        <v>285</v>
      </c>
      <c r="S27" s="47" t="s">
        <v>448</v>
      </c>
      <c r="T27" s="20" t="s">
        <v>287</v>
      </c>
      <c r="U27" s="47" t="s">
        <v>436</v>
      </c>
      <c r="V27" s="47">
        <v>30</v>
      </c>
      <c r="W27" s="47" t="s">
        <v>449</v>
      </c>
      <c r="X27" s="21" t="s">
        <v>290</v>
      </c>
      <c r="Y27" s="22" t="s">
        <v>291</v>
      </c>
      <c r="Z27" s="22"/>
      <c r="AA27" s="22"/>
      <c r="AB27" s="22"/>
      <c r="AC27" s="22"/>
      <c r="AD27" s="22"/>
      <c r="AE27" s="22"/>
      <c r="AF27" s="22"/>
      <c r="AG27" s="22"/>
      <c r="AH27" s="23"/>
      <c r="AI27" s="23"/>
      <c r="AJ27" s="23"/>
      <c r="AK27" s="23"/>
      <c r="AL27" s="23"/>
      <c r="AM27" s="23"/>
      <c r="AN27" s="23"/>
      <c r="AO27" s="23"/>
      <c r="AP27" s="23"/>
      <c r="AQ27" s="23" t="s">
        <v>48</v>
      </c>
      <c r="AR27" s="24"/>
      <c r="AS27" s="23"/>
      <c r="AT27" s="48"/>
      <c r="AU27" s="51"/>
      <c r="AV27" s="49">
        <v>10000</v>
      </c>
      <c r="AW27" s="49">
        <v>30000</v>
      </c>
      <c r="AX27" s="49">
        <v>10000</v>
      </c>
      <c r="AY27" s="49">
        <v>50000</v>
      </c>
      <c r="AZ27" s="50"/>
      <c r="BA27" s="50"/>
      <c r="BB27" s="50"/>
      <c r="BC27" s="50"/>
      <c r="BD27" s="25"/>
      <c r="BE27" s="25"/>
      <c r="BF27" s="26"/>
      <c r="BG27" s="27">
        <f t="shared" si="97"/>
        <v>0</v>
      </c>
      <c r="BH27" s="28">
        <f t="shared" si="98"/>
        <v>0</v>
      </c>
      <c r="BI27" s="26" t="s">
        <v>49</v>
      </c>
      <c r="BJ27" s="26"/>
      <c r="BK27" s="25"/>
      <c r="BL27" s="25"/>
      <c r="BM27" s="26"/>
      <c r="BN27" s="28">
        <f t="shared" si="99"/>
        <v>0</v>
      </c>
      <c r="BO27" s="29">
        <f t="shared" si="100"/>
        <v>0</v>
      </c>
      <c r="BP27" s="26" t="s">
        <v>49</v>
      </c>
      <c r="BQ27" s="30"/>
      <c r="BR27" s="31">
        <v>7500</v>
      </c>
      <c r="BS27" s="25">
        <v>11782</v>
      </c>
      <c r="BT27" s="26" t="s">
        <v>450</v>
      </c>
      <c r="BU27" s="28">
        <f t="shared" si="101"/>
        <v>0.25</v>
      </c>
      <c r="BV27" s="29">
        <f t="shared" si="102"/>
        <v>0.39273333333333332</v>
      </c>
      <c r="BW27" s="26" t="s">
        <v>50</v>
      </c>
      <c r="BX27" s="26" t="s">
        <v>451</v>
      </c>
      <c r="BY27" s="25">
        <v>7500</v>
      </c>
      <c r="BZ27" s="25"/>
      <c r="CA27" s="26"/>
      <c r="CB27" s="28">
        <f t="shared" si="103"/>
        <v>0.25</v>
      </c>
      <c r="CC27" s="29">
        <f t="shared" si="104"/>
        <v>0.39273333333333332</v>
      </c>
      <c r="CD27" s="26" t="s">
        <v>49</v>
      </c>
      <c r="CE27" s="26"/>
      <c r="CF27" s="25">
        <v>7500</v>
      </c>
      <c r="CG27" s="25"/>
      <c r="CH27" s="26"/>
      <c r="CI27" s="28">
        <f t="shared" si="105"/>
        <v>0.25</v>
      </c>
      <c r="CJ27" s="29">
        <f t="shared" si="106"/>
        <v>0.39273333333333332</v>
      </c>
      <c r="CK27" s="26" t="s">
        <v>49</v>
      </c>
      <c r="CL27" s="26"/>
      <c r="CM27" s="25">
        <v>15000</v>
      </c>
      <c r="CN27" s="25"/>
      <c r="CO27" s="26"/>
      <c r="CP27" s="28">
        <f t="shared" si="107"/>
        <v>0.5</v>
      </c>
      <c r="CQ27" s="29">
        <f t="shared" si="108"/>
        <v>0.39273333333333332</v>
      </c>
      <c r="CR27" s="26" t="s">
        <v>49</v>
      </c>
      <c r="CS27" s="26"/>
      <c r="CT27" s="25">
        <v>15000</v>
      </c>
      <c r="CU27" s="25"/>
      <c r="CV27" s="26"/>
      <c r="CW27" s="28">
        <f t="shared" si="109"/>
        <v>0.5</v>
      </c>
      <c r="CX27" s="29">
        <f t="shared" si="110"/>
        <v>0.39273333333333332</v>
      </c>
      <c r="CY27" s="26" t="s">
        <v>49</v>
      </c>
      <c r="CZ27" s="26"/>
      <c r="DA27" s="25">
        <v>15000</v>
      </c>
      <c r="DB27" s="25"/>
      <c r="DC27" s="26"/>
      <c r="DD27" s="28">
        <f t="shared" si="111"/>
        <v>0.5</v>
      </c>
      <c r="DE27" s="29">
        <f t="shared" si="112"/>
        <v>0.39273333333333332</v>
      </c>
      <c r="DF27" s="26" t="s">
        <v>49</v>
      </c>
      <c r="DG27" s="26"/>
      <c r="DH27" s="25">
        <v>22500</v>
      </c>
      <c r="DI27" s="25"/>
      <c r="DJ27" s="26"/>
      <c r="DK27" s="28">
        <f t="shared" si="113"/>
        <v>0.75</v>
      </c>
      <c r="DL27" s="29">
        <f t="shared" si="114"/>
        <v>0.39273333333333332</v>
      </c>
      <c r="DM27" s="26" t="s">
        <v>49</v>
      </c>
      <c r="DN27" s="26"/>
      <c r="DO27" s="25">
        <v>22500</v>
      </c>
      <c r="DP27" s="25"/>
      <c r="DQ27" s="26"/>
      <c r="DR27" s="28">
        <f t="shared" si="115"/>
        <v>0.75</v>
      </c>
      <c r="DS27" s="29">
        <f t="shared" si="116"/>
        <v>0.39273333333333332</v>
      </c>
      <c r="DT27" s="26" t="s">
        <v>49</v>
      </c>
      <c r="DU27" s="26"/>
      <c r="DV27" s="25">
        <v>22500</v>
      </c>
      <c r="DW27" s="25"/>
      <c r="DX27" s="26"/>
      <c r="DY27" s="28">
        <f t="shared" si="117"/>
        <v>0.75</v>
      </c>
      <c r="DZ27" s="29">
        <f t="shared" si="118"/>
        <v>0.39273333333333332</v>
      </c>
      <c r="EA27" s="26" t="s">
        <v>49</v>
      </c>
      <c r="EB27" s="26"/>
      <c r="EC27" s="32">
        <v>30000</v>
      </c>
      <c r="ED27" s="25"/>
      <c r="EE27" s="26"/>
      <c r="EF27" s="28">
        <f t="shared" si="119"/>
        <v>1</v>
      </c>
      <c r="EG27" s="29">
        <f t="shared" si="120"/>
        <v>0.39273333333333332</v>
      </c>
      <c r="EH27" s="26" t="s">
        <v>49</v>
      </c>
      <c r="EI27" s="26"/>
      <c r="EJ27" s="33">
        <v>2025</v>
      </c>
      <c r="EK27" s="34"/>
      <c r="EL27" s="35" t="str">
        <f>+VLOOKUP(C27,[1]Listas_desplega!$AI$22:$AJ$46,2,0)</f>
        <v>D_VPBM</v>
      </c>
      <c r="EM27" s="35" t="str">
        <f>+VLOOKUP(I27,[1]Listas_desplega!$BY$3:$BZ$7,2,0)</f>
        <v>T_2</v>
      </c>
      <c r="EN27" s="35" t="str">
        <f>+VLOOKUP(J27,[1]Listas_desplega!$BY$10:$BZ$23,2,0)</f>
        <v>T_2_C_2</v>
      </c>
      <c r="EO27" s="35" t="str">
        <f>+VLOOKUP(K27,[1]Listas_desplega!$BY$28:$BZ$54,2,0)</f>
        <v>T_2_C_2_ET_1</v>
      </c>
      <c r="EP27" s="35" t="str">
        <f>+VLOOKUP(L27,[1]Listas_desplega!$BY$58:$BZ$105,2,0)</f>
        <v>T_2_C_2_ET_1_CPT_7</v>
      </c>
      <c r="EQ27" s="36" t="str">
        <f>+VLOOKUP(M27,[1]Listas_desplega!$J$3:$K$11,2,0)</f>
        <v>Eje_E_3</v>
      </c>
    </row>
    <row r="28" spans="1:147" s="37" customFormat="1" ht="44.25" customHeight="1" x14ac:dyDescent="0.25">
      <c r="A28" s="16" t="str">
        <f t="shared" si="0"/>
        <v>113_VPBM_2025</v>
      </c>
      <c r="B28" s="17" t="s">
        <v>44</v>
      </c>
      <c r="C28" s="17" t="s">
        <v>45</v>
      </c>
      <c r="D28" s="17" t="s">
        <v>45</v>
      </c>
      <c r="E28" s="17" t="s">
        <v>159</v>
      </c>
      <c r="F28" s="17" t="s">
        <v>276</v>
      </c>
      <c r="G28" s="18" t="s">
        <v>277</v>
      </c>
      <c r="H28" s="17" t="s">
        <v>278</v>
      </c>
      <c r="I28" s="17" t="s">
        <v>279</v>
      </c>
      <c r="J28" s="17" t="s">
        <v>280</v>
      </c>
      <c r="K28" s="17" t="s">
        <v>281</v>
      </c>
      <c r="L28" s="17" t="s">
        <v>305</v>
      </c>
      <c r="M28" s="17" t="s">
        <v>72</v>
      </c>
      <c r="N28" s="17" t="s">
        <v>392</v>
      </c>
      <c r="O28" s="23">
        <v>113</v>
      </c>
      <c r="P28" s="20" t="s">
        <v>452</v>
      </c>
      <c r="Q28" s="21" t="s">
        <v>284</v>
      </c>
      <c r="R28" s="20" t="s">
        <v>285</v>
      </c>
      <c r="S28" s="20" t="s">
        <v>453</v>
      </c>
      <c r="T28" s="20" t="s">
        <v>287</v>
      </c>
      <c r="U28" s="20" t="s">
        <v>436</v>
      </c>
      <c r="V28" s="20">
        <v>30</v>
      </c>
      <c r="W28" s="20" t="s">
        <v>454</v>
      </c>
      <c r="X28" s="21" t="s">
        <v>290</v>
      </c>
      <c r="Y28" s="22" t="s">
        <v>291</v>
      </c>
      <c r="Z28" s="22"/>
      <c r="AA28" s="22"/>
      <c r="AB28" s="22"/>
      <c r="AC28" s="22"/>
      <c r="AD28" s="22"/>
      <c r="AE28" s="22"/>
      <c r="AF28" s="22"/>
      <c r="AG28" s="22"/>
      <c r="AH28" s="23"/>
      <c r="AI28" s="23"/>
      <c r="AJ28" s="23"/>
      <c r="AK28" s="23"/>
      <c r="AL28" s="23"/>
      <c r="AM28" s="23"/>
      <c r="AN28" s="23"/>
      <c r="AO28" s="23"/>
      <c r="AP28" s="23"/>
      <c r="AQ28" s="23"/>
      <c r="AR28" s="24" t="s">
        <v>48</v>
      </c>
      <c r="AS28" s="23"/>
      <c r="AT28" s="48"/>
      <c r="AU28" s="43"/>
      <c r="AV28" s="43">
        <v>4361</v>
      </c>
      <c r="AW28" s="43">
        <v>4000</v>
      </c>
      <c r="AX28" s="43">
        <v>5000</v>
      </c>
      <c r="AY28" s="43">
        <v>5000</v>
      </c>
      <c r="AZ28" s="46"/>
      <c r="BA28" s="46"/>
      <c r="BB28" s="46"/>
      <c r="BC28" s="46"/>
      <c r="BD28" s="25"/>
      <c r="BE28" s="25"/>
      <c r="BF28" s="26"/>
      <c r="BG28" s="27">
        <f t="shared" si="97"/>
        <v>0</v>
      </c>
      <c r="BH28" s="28">
        <f t="shared" si="98"/>
        <v>0</v>
      </c>
      <c r="BI28" s="26" t="s">
        <v>49</v>
      </c>
      <c r="BJ28" s="26"/>
      <c r="BK28" s="25"/>
      <c r="BL28" s="25"/>
      <c r="BM28" s="26"/>
      <c r="BN28" s="28">
        <f t="shared" si="99"/>
        <v>0</v>
      </c>
      <c r="BO28" s="29">
        <f t="shared" si="100"/>
        <v>0</v>
      </c>
      <c r="BP28" s="26" t="s">
        <v>49</v>
      </c>
      <c r="BQ28" s="30"/>
      <c r="BR28" s="31">
        <v>1000</v>
      </c>
      <c r="BS28" s="25">
        <v>1220</v>
      </c>
      <c r="BT28" s="26" t="s">
        <v>455</v>
      </c>
      <c r="BU28" s="28">
        <f t="shared" si="101"/>
        <v>0.25</v>
      </c>
      <c r="BV28" s="29">
        <f t="shared" si="102"/>
        <v>0.30499999999999999</v>
      </c>
      <c r="BW28" s="26" t="s">
        <v>50</v>
      </c>
      <c r="BX28" s="26" t="s">
        <v>456</v>
      </c>
      <c r="BY28" s="25">
        <v>1000</v>
      </c>
      <c r="BZ28" s="25"/>
      <c r="CA28" s="26"/>
      <c r="CB28" s="28">
        <f t="shared" si="103"/>
        <v>0.25</v>
      </c>
      <c r="CC28" s="29">
        <f t="shared" si="104"/>
        <v>0.30499999999999999</v>
      </c>
      <c r="CD28" s="26" t="s">
        <v>49</v>
      </c>
      <c r="CE28" s="26"/>
      <c r="CF28" s="25">
        <v>1000</v>
      </c>
      <c r="CG28" s="25"/>
      <c r="CH28" s="26"/>
      <c r="CI28" s="28">
        <f t="shared" si="105"/>
        <v>0.25</v>
      </c>
      <c r="CJ28" s="29">
        <f t="shared" si="106"/>
        <v>0.30499999999999999</v>
      </c>
      <c r="CK28" s="26" t="s">
        <v>49</v>
      </c>
      <c r="CL28" s="26"/>
      <c r="CM28" s="25">
        <v>2000</v>
      </c>
      <c r="CN28" s="25"/>
      <c r="CO28" s="26"/>
      <c r="CP28" s="28">
        <f t="shared" si="107"/>
        <v>0.5</v>
      </c>
      <c r="CQ28" s="29">
        <f t="shared" si="108"/>
        <v>0.30499999999999999</v>
      </c>
      <c r="CR28" s="26" t="s">
        <v>49</v>
      </c>
      <c r="CS28" s="26"/>
      <c r="CT28" s="25">
        <v>2000</v>
      </c>
      <c r="CU28" s="25"/>
      <c r="CV28" s="26"/>
      <c r="CW28" s="28">
        <f t="shared" si="109"/>
        <v>0.5</v>
      </c>
      <c r="CX28" s="29">
        <f t="shared" si="110"/>
        <v>0.30499999999999999</v>
      </c>
      <c r="CY28" s="26" t="s">
        <v>49</v>
      </c>
      <c r="CZ28" s="26"/>
      <c r="DA28" s="25">
        <v>2000</v>
      </c>
      <c r="DB28" s="25"/>
      <c r="DC28" s="26"/>
      <c r="DD28" s="28">
        <f t="shared" si="111"/>
        <v>0.5</v>
      </c>
      <c r="DE28" s="29">
        <f t="shared" si="112"/>
        <v>0.30499999999999999</v>
      </c>
      <c r="DF28" s="26" t="s">
        <v>49</v>
      </c>
      <c r="DG28" s="26"/>
      <c r="DH28" s="25">
        <v>3000</v>
      </c>
      <c r="DI28" s="25"/>
      <c r="DJ28" s="26"/>
      <c r="DK28" s="28">
        <f t="shared" si="113"/>
        <v>0.75</v>
      </c>
      <c r="DL28" s="29">
        <f t="shared" si="114"/>
        <v>0.30499999999999999</v>
      </c>
      <c r="DM28" s="26" t="s">
        <v>49</v>
      </c>
      <c r="DN28" s="26"/>
      <c r="DO28" s="25">
        <v>3000</v>
      </c>
      <c r="DP28" s="25"/>
      <c r="DQ28" s="26"/>
      <c r="DR28" s="28">
        <f t="shared" si="115"/>
        <v>0.75</v>
      </c>
      <c r="DS28" s="29">
        <f t="shared" si="116"/>
        <v>0.30499999999999999</v>
      </c>
      <c r="DT28" s="26" t="s">
        <v>49</v>
      </c>
      <c r="DU28" s="26"/>
      <c r="DV28" s="25">
        <v>3000</v>
      </c>
      <c r="DW28" s="25"/>
      <c r="DX28" s="26"/>
      <c r="DY28" s="28">
        <f t="shared" si="117"/>
        <v>0.75</v>
      </c>
      <c r="DZ28" s="29">
        <f t="shared" si="118"/>
        <v>0.30499999999999999</v>
      </c>
      <c r="EA28" s="26" t="s">
        <v>49</v>
      </c>
      <c r="EB28" s="26"/>
      <c r="EC28" s="32">
        <v>4000</v>
      </c>
      <c r="ED28" s="25"/>
      <c r="EE28" s="26"/>
      <c r="EF28" s="28">
        <f t="shared" si="119"/>
        <v>1</v>
      </c>
      <c r="EG28" s="29">
        <f t="shared" si="120"/>
        <v>0.30499999999999999</v>
      </c>
      <c r="EH28" s="26" t="s">
        <v>49</v>
      </c>
      <c r="EI28" s="26"/>
      <c r="EJ28" s="33">
        <v>2025</v>
      </c>
      <c r="EK28" s="34"/>
      <c r="EL28" s="35" t="str">
        <f>+VLOOKUP(C28,[1]Listas_desplega!$AI$22:$AJ$46,2,0)</f>
        <v>DC_PBM</v>
      </c>
      <c r="EM28" s="35" t="str">
        <f>+VLOOKUP(I28,[1]Listas_desplega!$BY$3:$BZ$7,2,0)</f>
        <v>T_2</v>
      </c>
      <c r="EN28" s="35" t="str">
        <f>+VLOOKUP(J28,[1]Listas_desplega!$BY$10:$BZ$23,2,0)</f>
        <v>T_2_C_2</v>
      </c>
      <c r="EO28" s="35" t="str">
        <f>+VLOOKUP(K28,[1]Listas_desplega!$BY$28:$BZ$54,2,0)</f>
        <v>T_2_C_2_ET_1</v>
      </c>
      <c r="EP28" s="35" t="str">
        <f>+VLOOKUP(L28,[1]Listas_desplega!$BY$58:$BZ$105,2,0)</f>
        <v>T_2_C_2_ET_1_CPT_7</v>
      </c>
      <c r="EQ28" s="36" t="str">
        <f>+VLOOKUP(M28,[1]Listas_desplega!$J$3:$K$11,2,0)</f>
        <v>Eje_E_3</v>
      </c>
    </row>
    <row r="29" spans="1:147" s="37" customFormat="1" ht="44.25" customHeight="1" x14ac:dyDescent="0.25">
      <c r="A29" s="16" t="str">
        <f t="shared" si="0"/>
        <v>106_VPBM_2025</v>
      </c>
      <c r="B29" s="17" t="s">
        <v>44</v>
      </c>
      <c r="C29" s="17" t="s">
        <v>444</v>
      </c>
      <c r="D29" s="17" t="s">
        <v>445</v>
      </c>
      <c r="E29" s="17" t="s">
        <v>159</v>
      </c>
      <c r="F29" s="17" t="s">
        <v>276</v>
      </c>
      <c r="G29" s="18" t="s">
        <v>277</v>
      </c>
      <c r="H29" s="17" t="s">
        <v>278</v>
      </c>
      <c r="I29" s="17" t="s">
        <v>279</v>
      </c>
      <c r="J29" s="17" t="s">
        <v>280</v>
      </c>
      <c r="K29" s="17" t="s">
        <v>281</v>
      </c>
      <c r="L29" s="17" t="s">
        <v>328</v>
      </c>
      <c r="M29" s="17" t="s">
        <v>46</v>
      </c>
      <c r="N29" s="17" t="s">
        <v>47</v>
      </c>
      <c r="O29" s="23">
        <v>106</v>
      </c>
      <c r="P29" s="20" t="s">
        <v>457</v>
      </c>
      <c r="Q29" s="21" t="s">
        <v>307</v>
      </c>
      <c r="R29" s="20" t="s">
        <v>285</v>
      </c>
      <c r="S29" s="20" t="s">
        <v>458</v>
      </c>
      <c r="T29" s="20" t="s">
        <v>310</v>
      </c>
      <c r="U29" s="20" t="s">
        <v>288</v>
      </c>
      <c r="V29" s="20">
        <v>30</v>
      </c>
      <c r="W29" s="20" t="s">
        <v>459</v>
      </c>
      <c r="X29" s="21" t="s">
        <v>312</v>
      </c>
      <c r="Y29" s="22" t="s">
        <v>291</v>
      </c>
      <c r="Z29" s="22"/>
      <c r="AA29" s="22"/>
      <c r="AB29" s="22"/>
      <c r="AC29" s="22"/>
      <c r="AD29" s="22"/>
      <c r="AE29" s="22"/>
      <c r="AF29" s="22"/>
      <c r="AG29" s="22"/>
      <c r="AH29" s="23"/>
      <c r="AI29" s="23"/>
      <c r="AJ29" s="23"/>
      <c r="AK29" s="23"/>
      <c r="AL29" s="23"/>
      <c r="AM29" s="23"/>
      <c r="AN29" s="23"/>
      <c r="AO29" s="23"/>
      <c r="AP29" s="23"/>
      <c r="AQ29" s="23" t="s">
        <v>48</v>
      </c>
      <c r="AR29" s="24"/>
      <c r="AS29" s="23"/>
      <c r="AT29" s="48"/>
      <c r="AU29" s="43">
        <v>0.44</v>
      </c>
      <c r="AV29" s="43">
        <v>2.52</v>
      </c>
      <c r="AW29" s="43">
        <v>2.52</v>
      </c>
      <c r="AX29" s="43">
        <v>2.52</v>
      </c>
      <c r="AY29" s="43">
        <v>8</v>
      </c>
      <c r="AZ29" s="46"/>
      <c r="BA29" s="46"/>
      <c r="BB29" s="46"/>
      <c r="BC29" s="46"/>
      <c r="BD29" s="25"/>
      <c r="BE29" s="25">
        <v>0</v>
      </c>
      <c r="BF29" s="26" t="s">
        <v>460</v>
      </c>
      <c r="BG29" s="27">
        <f t="shared" si="97"/>
        <v>0</v>
      </c>
      <c r="BH29" s="28">
        <f t="shared" si="98"/>
        <v>0</v>
      </c>
      <c r="BI29" s="26" t="s">
        <v>50</v>
      </c>
      <c r="BJ29" s="26" t="s">
        <v>461</v>
      </c>
      <c r="BK29" s="25"/>
      <c r="BL29" s="25">
        <v>0</v>
      </c>
      <c r="BM29" s="26" t="s">
        <v>462</v>
      </c>
      <c r="BN29" s="28">
        <f t="shared" si="99"/>
        <v>0</v>
      </c>
      <c r="BO29" s="29">
        <f t="shared" si="100"/>
        <v>0</v>
      </c>
      <c r="BP29" s="26" t="s">
        <v>50</v>
      </c>
      <c r="BQ29" s="30" t="s">
        <v>463</v>
      </c>
      <c r="BR29" s="31"/>
      <c r="BS29" s="25">
        <v>0</v>
      </c>
      <c r="BT29" s="26" t="s">
        <v>464</v>
      </c>
      <c r="BU29" s="28">
        <f t="shared" si="101"/>
        <v>0</v>
      </c>
      <c r="BV29" s="29">
        <f t="shared" si="102"/>
        <v>0</v>
      </c>
      <c r="BW29" s="26" t="s">
        <v>50</v>
      </c>
      <c r="BX29" s="26" t="s">
        <v>465</v>
      </c>
      <c r="BY29" s="25"/>
      <c r="BZ29" s="25"/>
      <c r="CA29" s="26"/>
      <c r="CB29" s="28">
        <f t="shared" si="103"/>
        <v>0</v>
      </c>
      <c r="CC29" s="29">
        <f t="shared" si="104"/>
        <v>0</v>
      </c>
      <c r="CD29" s="26" t="s">
        <v>49</v>
      </c>
      <c r="CE29" s="26"/>
      <c r="CF29" s="25"/>
      <c r="CG29" s="25"/>
      <c r="CH29" s="26"/>
      <c r="CI29" s="28">
        <f t="shared" si="105"/>
        <v>0</v>
      </c>
      <c r="CJ29" s="29">
        <f t="shared" si="106"/>
        <v>0</v>
      </c>
      <c r="CK29" s="26" t="s">
        <v>49</v>
      </c>
      <c r="CL29" s="26"/>
      <c r="CM29" s="25">
        <v>1.26</v>
      </c>
      <c r="CN29" s="25"/>
      <c r="CO29" s="26"/>
      <c r="CP29" s="28">
        <f t="shared" si="107"/>
        <v>0.5</v>
      </c>
      <c r="CQ29" s="29">
        <f t="shared" si="108"/>
        <v>0</v>
      </c>
      <c r="CR29" s="26" t="s">
        <v>49</v>
      </c>
      <c r="CS29" s="26"/>
      <c r="CT29" s="25">
        <v>1.26</v>
      </c>
      <c r="CU29" s="25"/>
      <c r="CV29" s="26"/>
      <c r="CW29" s="28">
        <f t="shared" si="109"/>
        <v>0.5</v>
      </c>
      <c r="CX29" s="29">
        <f t="shared" si="110"/>
        <v>0</v>
      </c>
      <c r="CY29" s="26" t="s">
        <v>49</v>
      </c>
      <c r="CZ29" s="26"/>
      <c r="DA29" s="25">
        <v>1.26</v>
      </c>
      <c r="DB29" s="25"/>
      <c r="DC29" s="26"/>
      <c r="DD29" s="28">
        <f t="shared" si="111"/>
        <v>0.5</v>
      </c>
      <c r="DE29" s="29">
        <f t="shared" si="112"/>
        <v>0</v>
      </c>
      <c r="DF29" s="26" t="s">
        <v>49</v>
      </c>
      <c r="DG29" s="26"/>
      <c r="DH29" s="25">
        <v>1.26</v>
      </c>
      <c r="DI29" s="25"/>
      <c r="DJ29" s="26"/>
      <c r="DK29" s="28">
        <f t="shared" si="113"/>
        <v>0.5</v>
      </c>
      <c r="DL29" s="29">
        <f t="shared" si="114"/>
        <v>0</v>
      </c>
      <c r="DM29" s="26" t="s">
        <v>49</v>
      </c>
      <c r="DN29" s="26"/>
      <c r="DO29" s="25">
        <v>1.26</v>
      </c>
      <c r="DP29" s="25"/>
      <c r="DQ29" s="26"/>
      <c r="DR29" s="28">
        <f t="shared" si="115"/>
        <v>0.5</v>
      </c>
      <c r="DS29" s="29">
        <f t="shared" si="116"/>
        <v>0</v>
      </c>
      <c r="DT29" s="26" t="s">
        <v>49</v>
      </c>
      <c r="DU29" s="26"/>
      <c r="DV29" s="25">
        <v>1.26</v>
      </c>
      <c r="DW29" s="25"/>
      <c r="DX29" s="26"/>
      <c r="DY29" s="28">
        <f t="shared" si="117"/>
        <v>0.5</v>
      </c>
      <c r="DZ29" s="29">
        <f t="shared" si="118"/>
        <v>0</v>
      </c>
      <c r="EA29" s="26" t="s">
        <v>49</v>
      </c>
      <c r="EB29" s="26"/>
      <c r="EC29" s="32">
        <v>2.52</v>
      </c>
      <c r="ED29" s="25"/>
      <c r="EE29" s="26"/>
      <c r="EF29" s="28">
        <f t="shared" si="119"/>
        <v>1</v>
      </c>
      <c r="EG29" s="29">
        <f t="shared" si="120"/>
        <v>0</v>
      </c>
      <c r="EH29" s="26" t="s">
        <v>49</v>
      </c>
      <c r="EI29" s="26"/>
      <c r="EJ29" s="33">
        <v>2025</v>
      </c>
      <c r="EK29" s="34"/>
      <c r="EL29" s="35"/>
      <c r="EM29" s="35"/>
      <c r="EN29" s="35"/>
      <c r="EO29" s="35"/>
      <c r="EP29" s="35"/>
      <c r="EQ29" s="36"/>
    </row>
    <row r="30" spans="1:147" s="37" customFormat="1" ht="44.25" customHeight="1" x14ac:dyDescent="0.25">
      <c r="A30" s="16" t="str">
        <f t="shared" si="0"/>
        <v>PNS 8.1_VPBM_2025</v>
      </c>
      <c r="B30" s="17" t="s">
        <v>44</v>
      </c>
      <c r="C30" s="17" t="s">
        <v>45</v>
      </c>
      <c r="D30" s="17" t="s">
        <v>45</v>
      </c>
      <c r="E30" s="17" t="s">
        <v>159</v>
      </c>
      <c r="F30" s="17" t="s">
        <v>276</v>
      </c>
      <c r="G30" s="18" t="s">
        <v>277</v>
      </c>
      <c r="H30" s="17" t="s">
        <v>278</v>
      </c>
      <c r="I30" s="17" t="s">
        <v>279</v>
      </c>
      <c r="J30" s="17" t="s">
        <v>280</v>
      </c>
      <c r="K30" s="17" t="s">
        <v>281</v>
      </c>
      <c r="L30" s="17" t="s">
        <v>282</v>
      </c>
      <c r="M30" s="17" t="s">
        <v>52</v>
      </c>
      <c r="N30" s="17" t="s">
        <v>53</v>
      </c>
      <c r="O30" s="23" t="s">
        <v>466</v>
      </c>
      <c r="P30" s="47" t="s">
        <v>467</v>
      </c>
      <c r="Q30" s="21" t="s">
        <v>284</v>
      </c>
      <c r="R30" s="20" t="s">
        <v>285</v>
      </c>
      <c r="S30" s="47" t="s">
        <v>468</v>
      </c>
      <c r="T30" s="20" t="s">
        <v>287</v>
      </c>
      <c r="U30" s="47" t="s">
        <v>295</v>
      </c>
      <c r="V30" s="47">
        <v>30</v>
      </c>
      <c r="W30" s="47" t="s">
        <v>469</v>
      </c>
      <c r="X30" s="21" t="s">
        <v>396</v>
      </c>
      <c r="Y30" s="22" t="s">
        <v>291</v>
      </c>
      <c r="Z30" s="22"/>
      <c r="AA30" s="22"/>
      <c r="AB30" s="22"/>
      <c r="AC30" s="22"/>
      <c r="AD30" s="22"/>
      <c r="AE30" s="22"/>
      <c r="AF30" s="22"/>
      <c r="AG30" s="22"/>
      <c r="AH30" s="23"/>
      <c r="AI30" s="23"/>
      <c r="AJ30" s="23"/>
      <c r="AK30" s="23"/>
      <c r="AL30" s="23"/>
      <c r="AM30" s="23"/>
      <c r="AN30" s="23"/>
      <c r="AO30" s="23"/>
      <c r="AP30" s="23"/>
      <c r="AQ30" s="23"/>
      <c r="AR30" s="24"/>
      <c r="AS30" s="23"/>
      <c r="AT30" s="48"/>
      <c r="AU30" s="51"/>
      <c r="AV30" s="49"/>
      <c r="AW30" s="49"/>
      <c r="AX30" s="49"/>
      <c r="AY30" s="49"/>
      <c r="AZ30" s="50"/>
      <c r="BA30" s="50"/>
      <c r="BB30" s="50"/>
      <c r="BC30" s="50"/>
      <c r="BD30" s="25"/>
      <c r="BE30" s="25"/>
      <c r="BF30" s="26"/>
      <c r="BG30" s="27">
        <f t="shared" si="97"/>
        <v>0</v>
      </c>
      <c r="BH30" s="28">
        <f t="shared" si="98"/>
        <v>0</v>
      </c>
      <c r="BI30" s="26" t="s">
        <v>49</v>
      </c>
      <c r="BJ30" s="26"/>
      <c r="BK30" s="25"/>
      <c r="BL30" s="25"/>
      <c r="BM30" s="26"/>
      <c r="BN30" s="28">
        <f t="shared" si="99"/>
        <v>0</v>
      </c>
      <c r="BO30" s="29">
        <f t="shared" si="100"/>
        <v>0</v>
      </c>
      <c r="BP30" s="26" t="s">
        <v>49</v>
      </c>
      <c r="BQ30" s="30"/>
      <c r="BR30" s="31"/>
      <c r="BS30" s="25"/>
      <c r="BT30" s="26" t="s">
        <v>470</v>
      </c>
      <c r="BU30" s="28">
        <f t="shared" si="101"/>
        <v>0</v>
      </c>
      <c r="BV30" s="29">
        <f t="shared" si="102"/>
        <v>0</v>
      </c>
      <c r="BW30" s="26" t="s">
        <v>398</v>
      </c>
      <c r="BX30" s="26" t="s">
        <v>399</v>
      </c>
      <c r="BY30" s="25"/>
      <c r="BZ30" s="25"/>
      <c r="CA30" s="26"/>
      <c r="CB30" s="28">
        <f t="shared" si="103"/>
        <v>0</v>
      </c>
      <c r="CC30" s="29">
        <f t="shared" si="104"/>
        <v>0</v>
      </c>
      <c r="CD30" s="26" t="s">
        <v>49</v>
      </c>
      <c r="CE30" s="26"/>
      <c r="CF30" s="25"/>
      <c r="CG30" s="25"/>
      <c r="CH30" s="26"/>
      <c r="CI30" s="28">
        <f t="shared" si="105"/>
        <v>0</v>
      </c>
      <c r="CJ30" s="29">
        <f t="shared" si="106"/>
        <v>0</v>
      </c>
      <c r="CK30" s="26" t="s">
        <v>49</v>
      </c>
      <c r="CL30" s="26"/>
      <c r="CM30" s="25"/>
      <c r="CN30" s="25"/>
      <c r="CO30" s="26"/>
      <c r="CP30" s="28">
        <f t="shared" si="107"/>
        <v>0</v>
      </c>
      <c r="CQ30" s="29">
        <f t="shared" si="108"/>
        <v>0</v>
      </c>
      <c r="CR30" s="26" t="s">
        <v>49</v>
      </c>
      <c r="CS30" s="26"/>
      <c r="CT30" s="25"/>
      <c r="CU30" s="25"/>
      <c r="CV30" s="26"/>
      <c r="CW30" s="28">
        <f t="shared" si="109"/>
        <v>0</v>
      </c>
      <c r="CX30" s="29">
        <f t="shared" si="110"/>
        <v>0</v>
      </c>
      <c r="CY30" s="26" t="s">
        <v>49</v>
      </c>
      <c r="CZ30" s="26"/>
      <c r="DA30" s="25"/>
      <c r="DB30" s="25"/>
      <c r="DC30" s="26"/>
      <c r="DD30" s="28">
        <f t="shared" si="111"/>
        <v>0</v>
      </c>
      <c r="DE30" s="29">
        <f t="shared" si="112"/>
        <v>0</v>
      </c>
      <c r="DF30" s="26" t="s">
        <v>49</v>
      </c>
      <c r="DG30" s="26"/>
      <c r="DH30" s="25"/>
      <c r="DI30" s="25"/>
      <c r="DJ30" s="26"/>
      <c r="DK30" s="28">
        <f t="shared" si="113"/>
        <v>0</v>
      </c>
      <c r="DL30" s="29">
        <f t="shared" si="114"/>
        <v>0</v>
      </c>
      <c r="DM30" s="26" t="s">
        <v>49</v>
      </c>
      <c r="DN30" s="26"/>
      <c r="DO30" s="25"/>
      <c r="DP30" s="25"/>
      <c r="DQ30" s="26"/>
      <c r="DR30" s="28">
        <f t="shared" si="115"/>
        <v>0</v>
      </c>
      <c r="DS30" s="29">
        <f t="shared" si="116"/>
        <v>0</v>
      </c>
      <c r="DT30" s="26" t="s">
        <v>49</v>
      </c>
      <c r="DU30" s="26"/>
      <c r="DV30" s="25"/>
      <c r="DW30" s="25"/>
      <c r="DX30" s="26"/>
      <c r="DY30" s="28">
        <f t="shared" si="117"/>
        <v>0</v>
      </c>
      <c r="DZ30" s="29">
        <f t="shared" si="118"/>
        <v>0</v>
      </c>
      <c r="EA30" s="26" t="s">
        <v>49</v>
      </c>
      <c r="EB30" s="26"/>
      <c r="EC30" s="32">
        <v>0</v>
      </c>
      <c r="ED30" s="25"/>
      <c r="EE30" s="26"/>
      <c r="EF30" s="28">
        <f t="shared" si="119"/>
        <v>0</v>
      </c>
      <c r="EG30" s="29">
        <f t="shared" si="120"/>
        <v>0</v>
      </c>
      <c r="EH30" s="26" t="s">
        <v>49</v>
      </c>
      <c r="EI30" s="26"/>
      <c r="EJ30" s="33">
        <v>2025</v>
      </c>
      <c r="EK30" s="34"/>
      <c r="EL30" s="35" t="str">
        <f>+VLOOKUP(C30,[1]Listas_desplega!$AI$22:$AJ$46,2,0)</f>
        <v>DC_PBM</v>
      </c>
      <c r="EM30" s="35" t="str">
        <f>+VLOOKUP(I30,[1]Listas_desplega!$BY$3:$BZ$7,2,0)</f>
        <v>T_2</v>
      </c>
      <c r="EN30" s="35" t="str">
        <f>+VLOOKUP(J30,[1]Listas_desplega!$BY$10:$BZ$23,2,0)</f>
        <v>T_2_C_2</v>
      </c>
      <c r="EO30" s="35" t="str">
        <f>+VLOOKUP(K30,[1]Listas_desplega!$BY$28:$BZ$54,2,0)</f>
        <v>T_2_C_2_ET_1</v>
      </c>
      <c r="EP30" s="35" t="str">
        <f>+VLOOKUP(L30,[1]Listas_desplega!$BY$58:$BZ$105,2,0)</f>
        <v>T_2_C_2_ET_1_CPT_3</v>
      </c>
      <c r="EQ30" s="36" t="str">
        <f>+VLOOKUP(M30,[1]Listas_desplega!$J$3:$K$11,2,0)</f>
        <v>Eje_E_4</v>
      </c>
    </row>
    <row r="31" spans="1:147" s="37" customFormat="1" ht="44.25" customHeight="1" x14ac:dyDescent="0.25">
      <c r="A31" s="16" t="str">
        <f t="shared" si="0"/>
        <v>44_VES_2025</v>
      </c>
      <c r="B31" s="17" t="s">
        <v>55</v>
      </c>
      <c r="C31" s="17" t="s">
        <v>56</v>
      </c>
      <c r="D31" s="17" t="s">
        <v>57</v>
      </c>
      <c r="E31" s="17" t="s">
        <v>159</v>
      </c>
      <c r="F31" s="17" t="s">
        <v>276</v>
      </c>
      <c r="G31" s="18" t="s">
        <v>471</v>
      </c>
      <c r="H31" s="17" t="s">
        <v>472</v>
      </c>
      <c r="I31" s="17" t="s">
        <v>279</v>
      </c>
      <c r="J31" s="17" t="s">
        <v>473</v>
      </c>
      <c r="K31" s="17" t="s">
        <v>474</v>
      </c>
      <c r="L31" s="17" t="s">
        <v>475</v>
      </c>
      <c r="M31" s="17" t="s">
        <v>58</v>
      </c>
      <c r="N31" s="17" t="s">
        <v>59</v>
      </c>
      <c r="O31" s="23">
        <v>44</v>
      </c>
      <c r="P31" s="47" t="s">
        <v>476</v>
      </c>
      <c r="Q31" s="21" t="s">
        <v>307</v>
      </c>
      <c r="R31" s="20" t="s">
        <v>285</v>
      </c>
      <c r="S31" s="47" t="s">
        <v>477</v>
      </c>
      <c r="T31" s="20" t="s">
        <v>310</v>
      </c>
      <c r="U31" s="47" t="s">
        <v>436</v>
      </c>
      <c r="V31" s="47">
        <v>0</v>
      </c>
      <c r="W31" s="47" t="s">
        <v>478</v>
      </c>
      <c r="X31" s="21" t="s">
        <v>290</v>
      </c>
      <c r="Y31" s="22"/>
      <c r="Z31" s="22"/>
      <c r="AA31" s="22"/>
      <c r="AB31" s="22"/>
      <c r="AC31" s="22"/>
      <c r="AD31" s="22"/>
      <c r="AE31" s="22"/>
      <c r="AF31" s="22"/>
      <c r="AG31" s="22"/>
      <c r="AH31" s="23"/>
      <c r="AI31" s="23"/>
      <c r="AJ31" s="23"/>
      <c r="AK31" s="23"/>
      <c r="AL31" s="23"/>
      <c r="AM31" s="23"/>
      <c r="AN31" s="23"/>
      <c r="AO31" s="23"/>
      <c r="AP31" s="23"/>
      <c r="AQ31" s="23"/>
      <c r="AR31" s="24"/>
      <c r="AS31" s="23"/>
      <c r="AT31" s="48"/>
      <c r="AU31" s="51">
        <v>45</v>
      </c>
      <c r="AV31" s="43">
        <v>67</v>
      </c>
      <c r="AW31" s="43">
        <v>88</v>
      </c>
      <c r="AX31" s="43">
        <v>90</v>
      </c>
      <c r="AY31" s="43">
        <v>90</v>
      </c>
      <c r="AZ31" s="46">
        <v>90</v>
      </c>
      <c r="BA31" s="46"/>
      <c r="BB31" s="46"/>
      <c r="BC31" s="46"/>
      <c r="BD31" s="25"/>
      <c r="BE31" s="25"/>
      <c r="BF31" s="26"/>
      <c r="BG31" s="27">
        <f t="shared" si="97"/>
        <v>0</v>
      </c>
      <c r="BH31" s="28">
        <f t="shared" si="98"/>
        <v>0</v>
      </c>
      <c r="BI31" s="26" t="s">
        <v>49</v>
      </c>
      <c r="BJ31" s="26"/>
      <c r="BK31" s="25"/>
      <c r="BL31" s="25"/>
      <c r="BM31" s="26"/>
      <c r="BN31" s="28">
        <f t="shared" si="99"/>
        <v>0</v>
      </c>
      <c r="BO31" s="29">
        <f t="shared" si="100"/>
        <v>0</v>
      </c>
      <c r="BP31" s="26" t="s">
        <v>49</v>
      </c>
      <c r="BQ31" s="30"/>
      <c r="BR31" s="31">
        <v>70</v>
      </c>
      <c r="BS31" s="25">
        <v>70</v>
      </c>
      <c r="BT31" s="26" t="s">
        <v>479</v>
      </c>
      <c r="BU31" s="28">
        <f t="shared" si="101"/>
        <v>0.79545454545454541</v>
      </c>
      <c r="BV31" s="29">
        <f t="shared" si="102"/>
        <v>0.79545454545454541</v>
      </c>
      <c r="BW31" s="26" t="s">
        <v>50</v>
      </c>
      <c r="BX31" s="26" t="s">
        <v>480</v>
      </c>
      <c r="BY31" s="25">
        <v>70</v>
      </c>
      <c r="BZ31" s="25"/>
      <c r="CA31" s="26"/>
      <c r="CB31" s="28">
        <f t="shared" si="103"/>
        <v>0.79545454545454541</v>
      </c>
      <c r="CC31" s="29">
        <f t="shared" si="104"/>
        <v>0.79545454545454541</v>
      </c>
      <c r="CD31" s="26" t="s">
        <v>49</v>
      </c>
      <c r="CE31" s="26"/>
      <c r="CF31" s="25">
        <v>70</v>
      </c>
      <c r="CG31" s="25"/>
      <c r="CH31" s="26"/>
      <c r="CI31" s="28">
        <f t="shared" si="105"/>
        <v>0.79545454545454541</v>
      </c>
      <c r="CJ31" s="29">
        <f t="shared" si="106"/>
        <v>0.79545454545454541</v>
      </c>
      <c r="CK31" s="26" t="s">
        <v>49</v>
      </c>
      <c r="CL31" s="26"/>
      <c r="CM31" s="25">
        <v>76</v>
      </c>
      <c r="CN31" s="25"/>
      <c r="CO31" s="26"/>
      <c r="CP31" s="28">
        <f t="shared" si="107"/>
        <v>0.86363636363636365</v>
      </c>
      <c r="CQ31" s="29">
        <f t="shared" si="108"/>
        <v>0.79545454545454541</v>
      </c>
      <c r="CR31" s="26" t="s">
        <v>49</v>
      </c>
      <c r="CS31" s="26"/>
      <c r="CT31" s="25">
        <v>76</v>
      </c>
      <c r="CU31" s="25"/>
      <c r="CV31" s="26"/>
      <c r="CW31" s="28">
        <f t="shared" si="109"/>
        <v>0.86363636363636365</v>
      </c>
      <c r="CX31" s="29">
        <f t="shared" si="110"/>
        <v>0.79545454545454541</v>
      </c>
      <c r="CY31" s="26" t="s">
        <v>49</v>
      </c>
      <c r="CZ31" s="26"/>
      <c r="DA31" s="25">
        <v>76</v>
      </c>
      <c r="DB31" s="25"/>
      <c r="DC31" s="26"/>
      <c r="DD31" s="28">
        <f t="shared" si="111"/>
        <v>0.86363636363636365</v>
      </c>
      <c r="DE31" s="29">
        <f t="shared" si="112"/>
        <v>0.79545454545454541</v>
      </c>
      <c r="DF31" s="26" t="s">
        <v>49</v>
      </c>
      <c r="DG31" s="26"/>
      <c r="DH31" s="25">
        <v>83</v>
      </c>
      <c r="DI31" s="25"/>
      <c r="DJ31" s="26"/>
      <c r="DK31" s="28">
        <f t="shared" si="113"/>
        <v>0.94318181818181823</v>
      </c>
      <c r="DL31" s="29">
        <f t="shared" si="114"/>
        <v>0.79545454545454541</v>
      </c>
      <c r="DM31" s="26" t="s">
        <v>49</v>
      </c>
      <c r="DN31" s="26"/>
      <c r="DO31" s="25">
        <v>83</v>
      </c>
      <c r="DP31" s="25"/>
      <c r="DQ31" s="26"/>
      <c r="DR31" s="28">
        <f t="shared" si="115"/>
        <v>0.94318181818181823</v>
      </c>
      <c r="DS31" s="29">
        <f t="shared" si="116"/>
        <v>0.79545454545454541</v>
      </c>
      <c r="DT31" s="26" t="s">
        <v>49</v>
      </c>
      <c r="DU31" s="26"/>
      <c r="DV31" s="25">
        <v>83</v>
      </c>
      <c r="DW31" s="25"/>
      <c r="DX31" s="26"/>
      <c r="DY31" s="28">
        <f t="shared" si="117"/>
        <v>0.94318181818181823</v>
      </c>
      <c r="DZ31" s="29">
        <f t="shared" si="118"/>
        <v>0.79545454545454541</v>
      </c>
      <c r="EA31" s="26" t="s">
        <v>49</v>
      </c>
      <c r="EB31" s="26"/>
      <c r="EC31" s="32">
        <v>88</v>
      </c>
      <c r="ED31" s="25"/>
      <c r="EE31" s="26"/>
      <c r="EF31" s="28">
        <f t="shared" si="119"/>
        <v>1</v>
      </c>
      <c r="EG31" s="29">
        <f t="shared" si="120"/>
        <v>0.79545454545454541</v>
      </c>
      <c r="EH31" s="26" t="s">
        <v>49</v>
      </c>
      <c r="EI31" s="26"/>
      <c r="EJ31" s="33">
        <v>2025</v>
      </c>
      <c r="EK31" s="34"/>
      <c r="EL31" s="35" t="str">
        <f>+VLOOKUP(C31,[1]Listas_desplega!$AI$22:$AJ$46,2,0)</f>
        <v>DC_ES</v>
      </c>
      <c r="EM31" s="35" t="str">
        <f>+VLOOKUP(I31,[1]Listas_desplega!$BY$3:$BZ$7,2,0)</f>
        <v>T_2</v>
      </c>
      <c r="EN31" s="35" t="str">
        <f>+VLOOKUP(J31,[1]Listas_desplega!$BY$10:$BZ$23,2,0)</f>
        <v>T_2_C_3</v>
      </c>
      <c r="EO31" s="35" t="str">
        <f>+VLOOKUP(K31,[1]Listas_desplega!$BY$28:$BZ$54,2,0)</f>
        <v>T_2_C_3_ET_5</v>
      </c>
      <c r="EP31" s="35" t="str">
        <f>+VLOOKUP(L31,[1]Listas_desplega!$BY$58:$BZ$105,2,0)</f>
        <v>T_2_C_3_ET_5_CPT_2</v>
      </c>
      <c r="EQ31" s="36" t="str">
        <f>+VLOOKUP(M31,[1]Listas_desplega!$J$3:$K$11,2,0)</f>
        <v>Eje_E_8</v>
      </c>
    </row>
    <row r="32" spans="1:147" s="37" customFormat="1" ht="44.25" customHeight="1" x14ac:dyDescent="0.25">
      <c r="A32" s="16" t="str">
        <f t="shared" si="0"/>
        <v>45_VES_2025</v>
      </c>
      <c r="B32" s="17" t="s">
        <v>55</v>
      </c>
      <c r="C32" s="17" t="s">
        <v>56</v>
      </c>
      <c r="D32" s="17" t="s">
        <v>57</v>
      </c>
      <c r="E32" s="17" t="s">
        <v>159</v>
      </c>
      <c r="F32" s="17" t="s">
        <v>276</v>
      </c>
      <c r="G32" s="18" t="s">
        <v>471</v>
      </c>
      <c r="H32" s="17" t="s">
        <v>472</v>
      </c>
      <c r="I32" s="17" t="s">
        <v>279</v>
      </c>
      <c r="J32" s="17" t="s">
        <v>473</v>
      </c>
      <c r="K32" s="17" t="s">
        <v>474</v>
      </c>
      <c r="L32" s="17" t="s">
        <v>475</v>
      </c>
      <c r="M32" s="17" t="s">
        <v>58</v>
      </c>
      <c r="N32" s="17" t="s">
        <v>59</v>
      </c>
      <c r="O32" s="23">
        <v>45</v>
      </c>
      <c r="P32" s="47" t="s">
        <v>481</v>
      </c>
      <c r="Q32" s="21" t="s">
        <v>307</v>
      </c>
      <c r="R32" s="20" t="s">
        <v>285</v>
      </c>
      <c r="S32" s="47" t="s">
        <v>482</v>
      </c>
      <c r="T32" s="47" t="s">
        <v>310</v>
      </c>
      <c r="U32" s="47" t="s">
        <v>436</v>
      </c>
      <c r="V32" s="47">
        <v>0</v>
      </c>
      <c r="W32" s="47" t="s">
        <v>483</v>
      </c>
      <c r="X32" s="21" t="s">
        <v>290</v>
      </c>
      <c r="Y32" s="22"/>
      <c r="Z32" s="22"/>
      <c r="AA32" s="22"/>
      <c r="AB32" s="22"/>
      <c r="AC32" s="22"/>
      <c r="AD32" s="22"/>
      <c r="AE32" s="22"/>
      <c r="AF32" s="22"/>
      <c r="AG32" s="22"/>
      <c r="AH32" s="23"/>
      <c r="AI32" s="23"/>
      <c r="AJ32" s="23"/>
      <c r="AK32" s="23"/>
      <c r="AL32" s="23"/>
      <c r="AM32" s="23"/>
      <c r="AN32" s="23"/>
      <c r="AO32" s="23"/>
      <c r="AP32" s="23"/>
      <c r="AQ32" s="23"/>
      <c r="AR32" s="24"/>
      <c r="AS32" s="23"/>
      <c r="AT32" s="48"/>
      <c r="AU32" s="51">
        <v>0</v>
      </c>
      <c r="AV32" s="49">
        <v>50</v>
      </c>
      <c r="AW32" s="49">
        <v>86</v>
      </c>
      <c r="AX32" s="49">
        <v>90</v>
      </c>
      <c r="AY32" s="49">
        <v>90</v>
      </c>
      <c r="AZ32" s="50">
        <v>90</v>
      </c>
      <c r="BA32" s="50"/>
      <c r="BB32" s="50"/>
      <c r="BC32" s="50"/>
      <c r="BD32" s="25"/>
      <c r="BE32" s="25"/>
      <c r="BF32" s="26"/>
      <c r="BG32" s="27">
        <f t="shared" si="97"/>
        <v>0</v>
      </c>
      <c r="BH32" s="28">
        <f t="shared" si="98"/>
        <v>0</v>
      </c>
      <c r="BI32" s="26" t="s">
        <v>49</v>
      </c>
      <c r="BJ32" s="26"/>
      <c r="BK32" s="25"/>
      <c r="BL32" s="25"/>
      <c r="BM32" s="26"/>
      <c r="BN32" s="28">
        <f t="shared" si="99"/>
        <v>0</v>
      </c>
      <c r="BO32" s="29">
        <f t="shared" si="100"/>
        <v>0</v>
      </c>
      <c r="BP32" s="26" t="s">
        <v>49</v>
      </c>
      <c r="BQ32" s="30"/>
      <c r="BR32" s="31">
        <v>58</v>
      </c>
      <c r="BS32" s="25">
        <v>59</v>
      </c>
      <c r="BT32" s="26" t="s">
        <v>484</v>
      </c>
      <c r="BU32" s="28">
        <f t="shared" si="101"/>
        <v>0.67441860465116277</v>
      </c>
      <c r="BV32" s="29">
        <f t="shared" si="102"/>
        <v>0.68604651162790697</v>
      </c>
      <c r="BW32" s="26" t="s">
        <v>50</v>
      </c>
      <c r="BX32" s="26" t="s">
        <v>485</v>
      </c>
      <c r="BY32" s="25">
        <v>58</v>
      </c>
      <c r="BZ32" s="25"/>
      <c r="CA32" s="26"/>
      <c r="CB32" s="28">
        <f t="shared" si="103"/>
        <v>0.67441860465116277</v>
      </c>
      <c r="CC32" s="29">
        <f t="shared" si="104"/>
        <v>0.68604651162790697</v>
      </c>
      <c r="CD32" s="26" t="s">
        <v>49</v>
      </c>
      <c r="CE32" s="26"/>
      <c r="CF32" s="25">
        <v>58</v>
      </c>
      <c r="CG32" s="25"/>
      <c r="CH32" s="26"/>
      <c r="CI32" s="28">
        <f t="shared" si="105"/>
        <v>0.67441860465116277</v>
      </c>
      <c r="CJ32" s="29">
        <f t="shared" si="106"/>
        <v>0.68604651162790697</v>
      </c>
      <c r="CK32" s="26" t="s">
        <v>49</v>
      </c>
      <c r="CL32" s="26"/>
      <c r="CM32" s="25">
        <v>66</v>
      </c>
      <c r="CN32" s="25"/>
      <c r="CO32" s="26"/>
      <c r="CP32" s="28">
        <f t="shared" si="107"/>
        <v>0.76744186046511631</v>
      </c>
      <c r="CQ32" s="29">
        <f t="shared" si="108"/>
        <v>0.68604651162790697</v>
      </c>
      <c r="CR32" s="26" t="s">
        <v>49</v>
      </c>
      <c r="CS32" s="26"/>
      <c r="CT32" s="25">
        <v>66</v>
      </c>
      <c r="CU32" s="25"/>
      <c r="CV32" s="26"/>
      <c r="CW32" s="28">
        <f t="shared" si="109"/>
        <v>0.76744186046511631</v>
      </c>
      <c r="CX32" s="29">
        <f t="shared" si="110"/>
        <v>0.68604651162790697</v>
      </c>
      <c r="CY32" s="26" t="s">
        <v>49</v>
      </c>
      <c r="CZ32" s="26"/>
      <c r="DA32" s="25">
        <v>66</v>
      </c>
      <c r="DB32" s="25"/>
      <c r="DC32" s="26"/>
      <c r="DD32" s="28">
        <f t="shared" si="111"/>
        <v>0.76744186046511631</v>
      </c>
      <c r="DE32" s="29">
        <f t="shared" si="112"/>
        <v>0.68604651162790697</v>
      </c>
      <c r="DF32" s="26" t="s">
        <v>49</v>
      </c>
      <c r="DG32" s="26"/>
      <c r="DH32" s="25">
        <v>79</v>
      </c>
      <c r="DI32" s="25"/>
      <c r="DJ32" s="26"/>
      <c r="DK32" s="28">
        <f t="shared" si="113"/>
        <v>0.91860465116279066</v>
      </c>
      <c r="DL32" s="29">
        <f t="shared" si="114"/>
        <v>0.68604651162790697</v>
      </c>
      <c r="DM32" s="26" t="s">
        <v>49</v>
      </c>
      <c r="DN32" s="26"/>
      <c r="DO32" s="25">
        <v>79</v>
      </c>
      <c r="DP32" s="25"/>
      <c r="DQ32" s="26"/>
      <c r="DR32" s="28">
        <f t="shared" si="115"/>
        <v>0.91860465116279066</v>
      </c>
      <c r="DS32" s="29">
        <f t="shared" si="116"/>
        <v>0.68604651162790697</v>
      </c>
      <c r="DT32" s="26" t="s">
        <v>49</v>
      </c>
      <c r="DU32" s="26"/>
      <c r="DV32" s="25">
        <v>79</v>
      </c>
      <c r="DW32" s="25"/>
      <c r="DX32" s="26"/>
      <c r="DY32" s="28">
        <f t="shared" si="117"/>
        <v>0.91860465116279066</v>
      </c>
      <c r="DZ32" s="29">
        <f t="shared" si="118"/>
        <v>0.68604651162790697</v>
      </c>
      <c r="EA32" s="26" t="s">
        <v>49</v>
      </c>
      <c r="EB32" s="26"/>
      <c r="EC32" s="32">
        <v>86</v>
      </c>
      <c r="ED32" s="25"/>
      <c r="EE32" s="26"/>
      <c r="EF32" s="28">
        <f t="shared" si="119"/>
        <v>1</v>
      </c>
      <c r="EG32" s="29">
        <f t="shared" si="120"/>
        <v>0.68604651162790697</v>
      </c>
      <c r="EH32" s="26" t="s">
        <v>49</v>
      </c>
      <c r="EI32" s="26"/>
      <c r="EJ32" s="33">
        <v>2025</v>
      </c>
      <c r="EK32" s="34"/>
      <c r="EL32" s="35" t="str">
        <f>+VLOOKUP(C32,[1]Listas_desplega!$AI$22:$AJ$46,2,0)</f>
        <v>DC_ES</v>
      </c>
      <c r="EM32" s="35" t="str">
        <f>+VLOOKUP(I32,[1]Listas_desplega!$BY$3:$BZ$7,2,0)</f>
        <v>T_2</v>
      </c>
      <c r="EN32" s="35" t="str">
        <f>+VLOOKUP(J32,[1]Listas_desplega!$BY$10:$BZ$23,2,0)</f>
        <v>T_2_C_3</v>
      </c>
      <c r="EO32" s="35" t="str">
        <f>+VLOOKUP(K32,[1]Listas_desplega!$BY$28:$BZ$54,2,0)</f>
        <v>T_2_C_3_ET_5</v>
      </c>
      <c r="EP32" s="35" t="str">
        <f>+VLOOKUP(L32,[1]Listas_desplega!$BY$58:$BZ$105,2,0)</f>
        <v>T_2_C_3_ET_5_CPT_2</v>
      </c>
      <c r="EQ32" s="36" t="str">
        <f>+VLOOKUP(M32,[1]Listas_desplega!$J$3:$K$11,2,0)</f>
        <v>Eje_E_8</v>
      </c>
    </row>
    <row r="33" spans="1:147" s="37" customFormat="1" ht="44.25" customHeight="1" x14ac:dyDescent="0.25">
      <c r="A33" s="16" t="str">
        <f t="shared" si="0"/>
        <v>114_VES_2025</v>
      </c>
      <c r="B33" s="17" t="s">
        <v>55</v>
      </c>
      <c r="C33" s="17" t="s">
        <v>56</v>
      </c>
      <c r="D33" s="17" t="s">
        <v>60</v>
      </c>
      <c r="E33" s="17" t="s">
        <v>159</v>
      </c>
      <c r="F33" s="17" t="s">
        <v>276</v>
      </c>
      <c r="G33" s="18" t="s">
        <v>471</v>
      </c>
      <c r="H33" s="17" t="s">
        <v>472</v>
      </c>
      <c r="I33" s="17" t="s">
        <v>279</v>
      </c>
      <c r="J33" s="17" t="s">
        <v>473</v>
      </c>
      <c r="K33" s="17" t="s">
        <v>474</v>
      </c>
      <c r="L33" s="17" t="s">
        <v>475</v>
      </c>
      <c r="M33" s="17" t="s">
        <v>58</v>
      </c>
      <c r="N33" s="17" t="s">
        <v>61</v>
      </c>
      <c r="O33" s="23">
        <v>114</v>
      </c>
      <c r="P33" s="47" t="s">
        <v>486</v>
      </c>
      <c r="Q33" s="21" t="s">
        <v>284</v>
      </c>
      <c r="R33" s="20" t="s">
        <v>487</v>
      </c>
      <c r="S33" s="47" t="s">
        <v>488</v>
      </c>
      <c r="T33" s="47" t="s">
        <v>287</v>
      </c>
      <c r="U33" s="47" t="s">
        <v>489</v>
      </c>
      <c r="V33" s="47">
        <v>0</v>
      </c>
      <c r="W33" s="47" t="s">
        <v>490</v>
      </c>
      <c r="X33" s="21" t="s">
        <v>290</v>
      </c>
      <c r="Y33" s="22"/>
      <c r="Z33" s="22"/>
      <c r="AA33" s="22"/>
      <c r="AB33" s="22"/>
      <c r="AC33" s="22"/>
      <c r="AD33" s="22"/>
      <c r="AE33" s="22"/>
      <c r="AF33" s="22"/>
      <c r="AG33" s="22"/>
      <c r="AH33" s="23"/>
      <c r="AI33" s="23"/>
      <c r="AJ33" s="23"/>
      <c r="AK33" s="23"/>
      <c r="AL33" s="23"/>
      <c r="AM33" s="23"/>
      <c r="AN33" s="23"/>
      <c r="AO33" s="23"/>
      <c r="AP33" s="23"/>
      <c r="AQ33" s="23"/>
      <c r="AR33" s="24"/>
      <c r="AS33" s="23"/>
      <c r="AT33" s="48">
        <v>3708</v>
      </c>
      <c r="AU33" s="51">
        <v>2800</v>
      </c>
      <c r="AV33" s="49">
        <v>3483</v>
      </c>
      <c r="AW33" s="49">
        <v>4000</v>
      </c>
      <c r="AX33" s="49">
        <v>3152</v>
      </c>
      <c r="AY33" s="49">
        <v>17143</v>
      </c>
      <c r="AZ33" s="50"/>
      <c r="BA33" s="50"/>
      <c r="BB33" s="50"/>
      <c r="BC33" s="50"/>
      <c r="BD33" s="25">
        <v>100</v>
      </c>
      <c r="BE33" s="25">
        <v>139</v>
      </c>
      <c r="BF33" s="26" t="s">
        <v>491</v>
      </c>
      <c r="BG33" s="27">
        <f t="shared" si="97"/>
        <v>2.5000000000000001E-2</v>
      </c>
      <c r="BH33" s="28">
        <f t="shared" si="98"/>
        <v>3.4750000000000003E-2</v>
      </c>
      <c r="BI33" s="26" t="s">
        <v>50</v>
      </c>
      <c r="BJ33" s="26" t="s">
        <v>492</v>
      </c>
      <c r="BK33" s="25">
        <v>200</v>
      </c>
      <c r="BL33" s="25">
        <v>394</v>
      </c>
      <c r="BM33" s="26" t="s">
        <v>493</v>
      </c>
      <c r="BN33" s="28">
        <f t="shared" si="99"/>
        <v>0.05</v>
      </c>
      <c r="BO33" s="29">
        <f t="shared" si="100"/>
        <v>9.8500000000000004E-2</v>
      </c>
      <c r="BP33" s="26" t="s">
        <v>50</v>
      </c>
      <c r="BQ33" s="30" t="s">
        <v>494</v>
      </c>
      <c r="BR33" s="31">
        <v>500</v>
      </c>
      <c r="BS33" s="25">
        <v>559</v>
      </c>
      <c r="BT33" s="26" t="s">
        <v>495</v>
      </c>
      <c r="BU33" s="28">
        <f t="shared" si="101"/>
        <v>0.125</v>
      </c>
      <c r="BV33" s="29">
        <f t="shared" si="102"/>
        <v>0.13975000000000001</v>
      </c>
      <c r="BW33" s="26" t="s">
        <v>50</v>
      </c>
      <c r="BX33" s="26" t="s">
        <v>496</v>
      </c>
      <c r="BY33" s="25">
        <v>800</v>
      </c>
      <c r="BZ33" s="25"/>
      <c r="CA33" s="26"/>
      <c r="CB33" s="28">
        <f t="shared" si="103"/>
        <v>0.2</v>
      </c>
      <c r="CC33" s="29">
        <f t="shared" si="104"/>
        <v>0.13975000000000001</v>
      </c>
      <c r="CD33" s="26" t="s">
        <v>49</v>
      </c>
      <c r="CE33" s="26"/>
      <c r="CF33" s="25">
        <v>900</v>
      </c>
      <c r="CG33" s="25"/>
      <c r="CH33" s="26"/>
      <c r="CI33" s="28">
        <f t="shared" si="105"/>
        <v>0.22500000000000001</v>
      </c>
      <c r="CJ33" s="29">
        <f t="shared" si="106"/>
        <v>0.13975000000000001</v>
      </c>
      <c r="CK33" s="26" t="s">
        <v>49</v>
      </c>
      <c r="CL33" s="26"/>
      <c r="CM33" s="25">
        <v>1200</v>
      </c>
      <c r="CN33" s="25"/>
      <c r="CO33" s="26"/>
      <c r="CP33" s="28">
        <f t="shared" si="107"/>
        <v>0.3</v>
      </c>
      <c r="CQ33" s="29">
        <f t="shared" si="108"/>
        <v>0.13975000000000001</v>
      </c>
      <c r="CR33" s="26" t="s">
        <v>49</v>
      </c>
      <c r="CS33" s="26"/>
      <c r="CT33" s="25">
        <v>1500</v>
      </c>
      <c r="CU33" s="25"/>
      <c r="CV33" s="26"/>
      <c r="CW33" s="28">
        <f t="shared" si="109"/>
        <v>0.375</v>
      </c>
      <c r="CX33" s="29">
        <f t="shared" si="110"/>
        <v>0.13975000000000001</v>
      </c>
      <c r="CY33" s="26" t="s">
        <v>49</v>
      </c>
      <c r="CZ33" s="26"/>
      <c r="DA33" s="25">
        <v>2600</v>
      </c>
      <c r="DB33" s="25"/>
      <c r="DC33" s="26"/>
      <c r="DD33" s="28">
        <f t="shared" si="111"/>
        <v>0.65</v>
      </c>
      <c r="DE33" s="29">
        <f t="shared" si="112"/>
        <v>0.13975000000000001</v>
      </c>
      <c r="DF33" s="26" t="s">
        <v>49</v>
      </c>
      <c r="DG33" s="26"/>
      <c r="DH33" s="25">
        <v>3000</v>
      </c>
      <c r="DI33" s="25"/>
      <c r="DJ33" s="26"/>
      <c r="DK33" s="28">
        <f t="shared" si="113"/>
        <v>0.75</v>
      </c>
      <c r="DL33" s="29">
        <f t="shared" si="114"/>
        <v>0.13975000000000001</v>
      </c>
      <c r="DM33" s="26" t="s">
        <v>49</v>
      </c>
      <c r="DN33" s="26"/>
      <c r="DO33" s="25">
        <v>3500</v>
      </c>
      <c r="DP33" s="25"/>
      <c r="DQ33" s="26"/>
      <c r="DR33" s="28">
        <f t="shared" si="115"/>
        <v>0.875</v>
      </c>
      <c r="DS33" s="29">
        <f t="shared" si="116"/>
        <v>0.13975000000000001</v>
      </c>
      <c r="DT33" s="26" t="s">
        <v>49</v>
      </c>
      <c r="DU33" s="26"/>
      <c r="DV33" s="25">
        <v>3800</v>
      </c>
      <c r="DW33" s="25"/>
      <c r="DX33" s="26"/>
      <c r="DY33" s="28">
        <f t="shared" si="117"/>
        <v>0.95</v>
      </c>
      <c r="DZ33" s="29">
        <f t="shared" si="118"/>
        <v>0.13975000000000001</v>
      </c>
      <c r="EA33" s="26" t="s">
        <v>49</v>
      </c>
      <c r="EB33" s="26"/>
      <c r="EC33" s="32">
        <v>4000</v>
      </c>
      <c r="ED33" s="25"/>
      <c r="EE33" s="26"/>
      <c r="EF33" s="28">
        <f t="shared" si="119"/>
        <v>1</v>
      </c>
      <c r="EG33" s="29">
        <f t="shared" si="120"/>
        <v>0.13975000000000001</v>
      </c>
      <c r="EH33" s="26" t="s">
        <v>49</v>
      </c>
      <c r="EI33" s="26"/>
      <c r="EJ33" s="33">
        <v>2025</v>
      </c>
      <c r="EK33" s="34"/>
      <c r="EL33" s="35" t="str">
        <f>+VLOOKUP(C33,[1]Listas_desplega!$AI$22:$AJ$46,2,0)</f>
        <v>DC_ES</v>
      </c>
      <c r="EM33" s="35" t="str">
        <f>+VLOOKUP(I33,[1]Listas_desplega!$BY$3:$BZ$7,2,0)</f>
        <v>T_2</v>
      </c>
      <c r="EN33" s="35" t="str">
        <f>+VLOOKUP(J33,[1]Listas_desplega!$BY$10:$BZ$23,2,0)</f>
        <v>T_2_C_3</v>
      </c>
      <c r="EO33" s="35" t="str">
        <f>+VLOOKUP(K33,[1]Listas_desplega!$BY$28:$BZ$54,2,0)</f>
        <v>T_2_C_3_ET_5</v>
      </c>
      <c r="EP33" s="35" t="str">
        <f>+VLOOKUP(L33,[1]Listas_desplega!$BY$58:$BZ$105,2,0)</f>
        <v>T_2_C_3_ET_5_CPT_2</v>
      </c>
      <c r="EQ33" s="36" t="str">
        <f>+VLOOKUP(M33,[1]Listas_desplega!$J$3:$K$11,2,0)</f>
        <v>Eje_E_8</v>
      </c>
    </row>
    <row r="34" spans="1:147" s="37" customFormat="1" ht="44.25" customHeight="1" x14ac:dyDescent="0.25">
      <c r="A34" s="16" t="str">
        <f t="shared" si="0"/>
        <v>115_VES_2025</v>
      </c>
      <c r="B34" s="17" t="s">
        <v>55</v>
      </c>
      <c r="C34" s="17" t="s">
        <v>56</v>
      </c>
      <c r="D34" s="17" t="s">
        <v>60</v>
      </c>
      <c r="E34" s="17" t="s">
        <v>159</v>
      </c>
      <c r="F34" s="17" t="s">
        <v>276</v>
      </c>
      <c r="G34" s="18" t="s">
        <v>471</v>
      </c>
      <c r="H34" s="17" t="s">
        <v>472</v>
      </c>
      <c r="I34" s="17" t="s">
        <v>279</v>
      </c>
      <c r="J34" s="17" t="s">
        <v>473</v>
      </c>
      <c r="K34" s="17" t="s">
        <v>474</v>
      </c>
      <c r="L34" s="17" t="s">
        <v>475</v>
      </c>
      <c r="M34" s="17" t="s">
        <v>58</v>
      </c>
      <c r="N34" s="17" t="s">
        <v>61</v>
      </c>
      <c r="O34" s="23">
        <v>115</v>
      </c>
      <c r="P34" s="22" t="s">
        <v>497</v>
      </c>
      <c r="Q34" s="21" t="s">
        <v>284</v>
      </c>
      <c r="R34" s="20" t="s">
        <v>487</v>
      </c>
      <c r="S34" s="22" t="s">
        <v>498</v>
      </c>
      <c r="T34" s="22" t="s">
        <v>287</v>
      </c>
      <c r="U34" s="22" t="s">
        <v>436</v>
      </c>
      <c r="V34" s="22">
        <v>0</v>
      </c>
      <c r="W34" s="22" t="s">
        <v>499</v>
      </c>
      <c r="X34" s="21" t="s">
        <v>290</v>
      </c>
      <c r="Y34" s="22"/>
      <c r="Z34" s="22"/>
      <c r="AA34" s="22"/>
      <c r="AB34" s="22"/>
      <c r="AC34" s="22"/>
      <c r="AD34" s="22"/>
      <c r="AE34" s="22"/>
      <c r="AF34" s="22"/>
      <c r="AG34" s="22"/>
      <c r="AH34" s="23"/>
      <c r="AI34" s="23"/>
      <c r="AJ34" s="23"/>
      <c r="AK34" s="23"/>
      <c r="AL34" s="23"/>
      <c r="AM34" s="23"/>
      <c r="AN34" s="23"/>
      <c r="AO34" s="23"/>
      <c r="AP34" s="23"/>
      <c r="AQ34" s="23"/>
      <c r="AR34" s="24"/>
      <c r="AS34" s="23"/>
      <c r="AT34" s="48">
        <v>812</v>
      </c>
      <c r="AU34" s="51">
        <v>791</v>
      </c>
      <c r="AV34" s="51">
        <v>550</v>
      </c>
      <c r="AW34" s="51">
        <v>700</v>
      </c>
      <c r="AX34" s="51">
        <v>667</v>
      </c>
      <c r="AY34" s="51">
        <v>3370</v>
      </c>
      <c r="AZ34" s="52"/>
      <c r="BA34" s="52"/>
      <c r="BB34" s="52"/>
      <c r="BC34" s="52"/>
      <c r="BD34" s="25"/>
      <c r="BE34" s="25"/>
      <c r="BF34" s="26"/>
      <c r="BG34" s="27">
        <f t="shared" si="97"/>
        <v>0</v>
      </c>
      <c r="BH34" s="28">
        <f t="shared" si="98"/>
        <v>0</v>
      </c>
      <c r="BI34" s="26" t="s">
        <v>49</v>
      </c>
      <c r="BJ34" s="26"/>
      <c r="BK34" s="25"/>
      <c r="BL34" s="25"/>
      <c r="BM34" s="26"/>
      <c r="BN34" s="28">
        <f t="shared" si="99"/>
        <v>0</v>
      </c>
      <c r="BO34" s="29">
        <f t="shared" si="100"/>
        <v>0</v>
      </c>
      <c r="BP34" s="26" t="s">
        <v>49</v>
      </c>
      <c r="BQ34" s="30"/>
      <c r="BR34" s="31">
        <v>50</v>
      </c>
      <c r="BS34" s="25">
        <v>221</v>
      </c>
      <c r="BT34" s="26" t="s">
        <v>500</v>
      </c>
      <c r="BU34" s="28">
        <f t="shared" si="101"/>
        <v>7.1428571428571425E-2</v>
      </c>
      <c r="BV34" s="29">
        <f t="shared" si="102"/>
        <v>0.31571428571428573</v>
      </c>
      <c r="BW34" s="26" t="s">
        <v>50</v>
      </c>
      <c r="BX34" s="26" t="s">
        <v>501</v>
      </c>
      <c r="BY34" s="25">
        <v>120</v>
      </c>
      <c r="BZ34" s="25"/>
      <c r="CA34" s="26"/>
      <c r="CB34" s="28">
        <f t="shared" si="103"/>
        <v>0.17142857142857143</v>
      </c>
      <c r="CC34" s="29">
        <f t="shared" si="104"/>
        <v>0.31571428571428573</v>
      </c>
      <c r="CD34" s="26" t="s">
        <v>49</v>
      </c>
      <c r="CE34" s="26"/>
      <c r="CF34" s="25">
        <v>120</v>
      </c>
      <c r="CG34" s="25"/>
      <c r="CH34" s="26"/>
      <c r="CI34" s="28">
        <f t="shared" si="105"/>
        <v>0.17142857142857143</v>
      </c>
      <c r="CJ34" s="29">
        <f t="shared" si="106"/>
        <v>0.31571428571428573</v>
      </c>
      <c r="CK34" s="26" t="s">
        <v>49</v>
      </c>
      <c r="CL34" s="26"/>
      <c r="CM34" s="25">
        <v>120</v>
      </c>
      <c r="CN34" s="25"/>
      <c r="CO34" s="26"/>
      <c r="CP34" s="28">
        <f t="shared" si="107"/>
        <v>0.17142857142857143</v>
      </c>
      <c r="CQ34" s="29">
        <f t="shared" si="108"/>
        <v>0.31571428571428573</v>
      </c>
      <c r="CR34" s="26" t="s">
        <v>49</v>
      </c>
      <c r="CS34" s="26"/>
      <c r="CT34" s="25">
        <v>400</v>
      </c>
      <c r="CU34" s="25"/>
      <c r="CV34" s="26"/>
      <c r="CW34" s="28">
        <f t="shared" si="109"/>
        <v>0.5714285714285714</v>
      </c>
      <c r="CX34" s="29">
        <f t="shared" si="110"/>
        <v>0.31571428571428573</v>
      </c>
      <c r="CY34" s="26" t="s">
        <v>49</v>
      </c>
      <c r="CZ34" s="26"/>
      <c r="DA34" s="25">
        <v>400</v>
      </c>
      <c r="DB34" s="25"/>
      <c r="DC34" s="26"/>
      <c r="DD34" s="28">
        <f t="shared" si="111"/>
        <v>0.5714285714285714</v>
      </c>
      <c r="DE34" s="29">
        <f t="shared" si="112"/>
        <v>0.31571428571428573</v>
      </c>
      <c r="DF34" s="26" t="s">
        <v>49</v>
      </c>
      <c r="DG34" s="26"/>
      <c r="DH34" s="25">
        <v>400</v>
      </c>
      <c r="DI34" s="25"/>
      <c r="DJ34" s="26"/>
      <c r="DK34" s="28">
        <f t="shared" si="113"/>
        <v>0.5714285714285714</v>
      </c>
      <c r="DL34" s="29">
        <f t="shared" si="114"/>
        <v>0.31571428571428573</v>
      </c>
      <c r="DM34" s="26" t="s">
        <v>49</v>
      </c>
      <c r="DN34" s="26"/>
      <c r="DO34" s="25">
        <v>700</v>
      </c>
      <c r="DP34" s="25"/>
      <c r="DQ34" s="26"/>
      <c r="DR34" s="28">
        <f t="shared" si="115"/>
        <v>1</v>
      </c>
      <c r="DS34" s="29">
        <f t="shared" si="116"/>
        <v>0.31571428571428573</v>
      </c>
      <c r="DT34" s="26" t="s">
        <v>49</v>
      </c>
      <c r="DU34" s="26"/>
      <c r="DV34" s="25">
        <v>700</v>
      </c>
      <c r="DW34" s="25"/>
      <c r="DX34" s="26"/>
      <c r="DY34" s="28">
        <f t="shared" si="117"/>
        <v>1</v>
      </c>
      <c r="DZ34" s="29">
        <f t="shared" si="118"/>
        <v>0.31571428571428573</v>
      </c>
      <c r="EA34" s="26" t="s">
        <v>49</v>
      </c>
      <c r="EB34" s="26"/>
      <c r="EC34" s="32">
        <v>700</v>
      </c>
      <c r="ED34" s="25"/>
      <c r="EE34" s="26"/>
      <c r="EF34" s="28">
        <f t="shared" si="119"/>
        <v>1</v>
      </c>
      <c r="EG34" s="29">
        <f t="shared" si="120"/>
        <v>0.31571428571428573</v>
      </c>
      <c r="EH34" s="26" t="s">
        <v>49</v>
      </c>
      <c r="EI34" s="26"/>
      <c r="EJ34" s="33">
        <v>2025</v>
      </c>
      <c r="EK34" s="34"/>
      <c r="EL34" s="35" t="str">
        <f>+VLOOKUP(C34,[1]Listas_desplega!$AI$22:$AJ$46,2,0)</f>
        <v>DC_ES</v>
      </c>
      <c r="EM34" s="35" t="str">
        <f>+VLOOKUP(I34,[1]Listas_desplega!$BY$3:$BZ$7,2,0)</f>
        <v>T_2</v>
      </c>
      <c r="EN34" s="35" t="str">
        <f>+VLOOKUP(J34,[1]Listas_desplega!$BY$10:$BZ$23,2,0)</f>
        <v>T_2_C_3</v>
      </c>
      <c r="EO34" s="35" t="str">
        <f>+VLOOKUP(K34,[1]Listas_desplega!$BY$28:$BZ$54,2,0)</f>
        <v>T_2_C_3_ET_5</v>
      </c>
      <c r="EP34" s="35" t="str">
        <f>+VLOOKUP(L34,[1]Listas_desplega!$BY$58:$BZ$105,2,0)</f>
        <v>T_2_C_3_ET_5_CPT_2</v>
      </c>
      <c r="EQ34" s="36" t="str">
        <f>+VLOOKUP(M34,[1]Listas_desplega!$J$3:$K$11,2,0)</f>
        <v>Eje_E_8</v>
      </c>
    </row>
    <row r="35" spans="1:147" s="37" customFormat="1" ht="44.25" customHeight="1" x14ac:dyDescent="0.25">
      <c r="A35" s="16" t="str">
        <f t="shared" si="0"/>
        <v>116_VES_2025</v>
      </c>
      <c r="B35" s="17" t="s">
        <v>55</v>
      </c>
      <c r="C35" s="17" t="s">
        <v>56</v>
      </c>
      <c r="D35" s="17" t="s">
        <v>60</v>
      </c>
      <c r="E35" s="17" t="s">
        <v>159</v>
      </c>
      <c r="F35" s="17" t="s">
        <v>276</v>
      </c>
      <c r="G35" s="18" t="s">
        <v>471</v>
      </c>
      <c r="H35" s="17" t="s">
        <v>472</v>
      </c>
      <c r="I35" s="17" t="s">
        <v>279</v>
      </c>
      <c r="J35" s="17" t="s">
        <v>473</v>
      </c>
      <c r="K35" s="17" t="s">
        <v>474</v>
      </c>
      <c r="L35" s="17" t="s">
        <v>475</v>
      </c>
      <c r="M35" s="17" t="s">
        <v>58</v>
      </c>
      <c r="N35" s="17" t="s">
        <v>61</v>
      </c>
      <c r="O35" s="23">
        <v>116</v>
      </c>
      <c r="P35" s="47" t="s">
        <v>502</v>
      </c>
      <c r="Q35" s="21" t="s">
        <v>284</v>
      </c>
      <c r="R35" s="20" t="s">
        <v>487</v>
      </c>
      <c r="S35" s="47" t="s">
        <v>503</v>
      </c>
      <c r="T35" s="47" t="s">
        <v>287</v>
      </c>
      <c r="U35" s="47" t="s">
        <v>436</v>
      </c>
      <c r="V35" s="47">
        <v>0</v>
      </c>
      <c r="W35" s="47" t="s">
        <v>504</v>
      </c>
      <c r="X35" s="21" t="s">
        <v>290</v>
      </c>
      <c r="Y35" s="22"/>
      <c r="Z35" s="22"/>
      <c r="AA35" s="22"/>
      <c r="AB35" s="22"/>
      <c r="AC35" s="22"/>
      <c r="AD35" s="22"/>
      <c r="AE35" s="22"/>
      <c r="AF35" s="22"/>
      <c r="AG35" s="22"/>
      <c r="AH35" s="23"/>
      <c r="AI35" s="23"/>
      <c r="AJ35" s="23"/>
      <c r="AK35" s="23"/>
      <c r="AL35" s="23"/>
      <c r="AM35" s="23"/>
      <c r="AN35" s="23"/>
      <c r="AO35" s="23"/>
      <c r="AP35" s="23"/>
      <c r="AQ35" s="23"/>
      <c r="AR35" s="24"/>
      <c r="AS35" s="23"/>
      <c r="AT35" s="48">
        <v>14958</v>
      </c>
      <c r="AU35" s="51">
        <v>12137</v>
      </c>
      <c r="AV35" s="49">
        <v>16500</v>
      </c>
      <c r="AW35" s="49">
        <v>17000</v>
      </c>
      <c r="AX35" s="49">
        <v>14400</v>
      </c>
      <c r="AY35" s="49">
        <v>74995</v>
      </c>
      <c r="AZ35" s="50"/>
      <c r="BA35" s="50"/>
      <c r="BB35" s="50"/>
      <c r="BC35" s="50"/>
      <c r="BD35" s="25"/>
      <c r="BE35" s="25"/>
      <c r="BF35" s="26"/>
      <c r="BG35" s="27">
        <f t="shared" si="97"/>
        <v>0</v>
      </c>
      <c r="BH35" s="28">
        <f t="shared" si="98"/>
        <v>0</v>
      </c>
      <c r="BI35" s="26" t="s">
        <v>49</v>
      </c>
      <c r="BJ35" s="26"/>
      <c r="BK35" s="25"/>
      <c r="BL35" s="25"/>
      <c r="BM35" s="26"/>
      <c r="BN35" s="28">
        <f t="shared" si="99"/>
        <v>0</v>
      </c>
      <c r="BO35" s="29">
        <f t="shared" si="100"/>
        <v>0</v>
      </c>
      <c r="BP35" s="26" t="s">
        <v>49</v>
      </c>
      <c r="BQ35" s="30"/>
      <c r="BR35" s="31">
        <v>3600</v>
      </c>
      <c r="BS35" s="25">
        <v>4808</v>
      </c>
      <c r="BT35" s="26" t="s">
        <v>505</v>
      </c>
      <c r="BU35" s="28">
        <f t="shared" si="101"/>
        <v>0.21176470588235294</v>
      </c>
      <c r="BV35" s="29">
        <f t="shared" si="102"/>
        <v>0.2828235294117647</v>
      </c>
      <c r="BW35" s="26" t="s">
        <v>50</v>
      </c>
      <c r="BX35" s="26" t="s">
        <v>506</v>
      </c>
      <c r="BY35" s="25">
        <v>3600</v>
      </c>
      <c r="BZ35" s="25"/>
      <c r="CA35" s="26"/>
      <c r="CB35" s="28">
        <f t="shared" si="103"/>
        <v>0.21176470588235294</v>
      </c>
      <c r="CC35" s="29">
        <f t="shared" si="104"/>
        <v>0.2828235294117647</v>
      </c>
      <c r="CD35" s="26" t="s">
        <v>49</v>
      </c>
      <c r="CE35" s="26"/>
      <c r="CF35" s="25">
        <v>3600</v>
      </c>
      <c r="CG35" s="25"/>
      <c r="CH35" s="26"/>
      <c r="CI35" s="28">
        <f t="shared" si="105"/>
        <v>0.21176470588235294</v>
      </c>
      <c r="CJ35" s="29">
        <f t="shared" si="106"/>
        <v>0.2828235294117647</v>
      </c>
      <c r="CK35" s="26" t="s">
        <v>49</v>
      </c>
      <c r="CL35" s="26"/>
      <c r="CM35" s="25">
        <v>7200</v>
      </c>
      <c r="CN35" s="25"/>
      <c r="CO35" s="26"/>
      <c r="CP35" s="28">
        <f t="shared" si="107"/>
        <v>0.42352941176470588</v>
      </c>
      <c r="CQ35" s="29">
        <f t="shared" si="108"/>
        <v>0.2828235294117647</v>
      </c>
      <c r="CR35" s="26" t="s">
        <v>49</v>
      </c>
      <c r="CS35" s="26"/>
      <c r="CT35" s="25">
        <v>7200</v>
      </c>
      <c r="CU35" s="25"/>
      <c r="CV35" s="26"/>
      <c r="CW35" s="28">
        <f t="shared" si="109"/>
        <v>0.42352941176470588</v>
      </c>
      <c r="CX35" s="29">
        <f t="shared" si="110"/>
        <v>0.2828235294117647</v>
      </c>
      <c r="CY35" s="26" t="s">
        <v>49</v>
      </c>
      <c r="CZ35" s="26"/>
      <c r="DA35" s="25">
        <v>7200</v>
      </c>
      <c r="DB35" s="25"/>
      <c r="DC35" s="26"/>
      <c r="DD35" s="28">
        <f t="shared" si="111"/>
        <v>0.42352941176470588</v>
      </c>
      <c r="DE35" s="29">
        <f t="shared" si="112"/>
        <v>0.2828235294117647</v>
      </c>
      <c r="DF35" s="26" t="s">
        <v>49</v>
      </c>
      <c r="DG35" s="26"/>
      <c r="DH35" s="25">
        <v>12000</v>
      </c>
      <c r="DI35" s="25"/>
      <c r="DJ35" s="26"/>
      <c r="DK35" s="28">
        <f t="shared" si="113"/>
        <v>0.70588235294117652</v>
      </c>
      <c r="DL35" s="29">
        <f t="shared" si="114"/>
        <v>0.2828235294117647</v>
      </c>
      <c r="DM35" s="26" t="s">
        <v>49</v>
      </c>
      <c r="DN35" s="26"/>
      <c r="DO35" s="25">
        <v>12000</v>
      </c>
      <c r="DP35" s="25"/>
      <c r="DQ35" s="26"/>
      <c r="DR35" s="28">
        <f t="shared" si="115"/>
        <v>0.70588235294117652</v>
      </c>
      <c r="DS35" s="29">
        <f t="shared" si="116"/>
        <v>0.2828235294117647</v>
      </c>
      <c r="DT35" s="26" t="s">
        <v>49</v>
      </c>
      <c r="DU35" s="26"/>
      <c r="DV35" s="25">
        <v>12000</v>
      </c>
      <c r="DW35" s="25"/>
      <c r="DX35" s="26"/>
      <c r="DY35" s="28">
        <f t="shared" si="117"/>
        <v>0.70588235294117652</v>
      </c>
      <c r="DZ35" s="29">
        <f t="shared" si="118"/>
        <v>0.2828235294117647</v>
      </c>
      <c r="EA35" s="26" t="s">
        <v>49</v>
      </c>
      <c r="EB35" s="26"/>
      <c r="EC35" s="32">
        <v>17000</v>
      </c>
      <c r="ED35" s="25"/>
      <c r="EE35" s="26"/>
      <c r="EF35" s="28">
        <f t="shared" si="119"/>
        <v>1</v>
      </c>
      <c r="EG35" s="29">
        <f t="shared" si="120"/>
        <v>0.2828235294117647</v>
      </c>
      <c r="EH35" s="26" t="s">
        <v>49</v>
      </c>
      <c r="EI35" s="26"/>
      <c r="EJ35" s="33">
        <v>2025</v>
      </c>
      <c r="EK35" s="34"/>
      <c r="EL35" s="35" t="str">
        <f>+VLOOKUP(C35,[1]Listas_desplega!$AI$22:$AJ$46,2,0)</f>
        <v>DC_ES</v>
      </c>
      <c r="EM35" s="35" t="str">
        <f>+VLOOKUP(I35,[1]Listas_desplega!$BY$3:$BZ$7,2,0)</f>
        <v>T_2</v>
      </c>
      <c r="EN35" s="35" t="str">
        <f>+VLOOKUP(J35,[1]Listas_desplega!$BY$10:$BZ$23,2,0)</f>
        <v>T_2_C_3</v>
      </c>
      <c r="EO35" s="35" t="str">
        <f>+VLOOKUP(K35,[1]Listas_desplega!$BY$28:$BZ$54,2,0)</f>
        <v>T_2_C_3_ET_5</v>
      </c>
      <c r="EP35" s="35" t="str">
        <f>+VLOOKUP(L35,[1]Listas_desplega!$BY$58:$BZ$105,2,0)</f>
        <v>T_2_C_3_ET_5_CPT_2</v>
      </c>
      <c r="EQ35" s="36" t="str">
        <f>+VLOOKUP(M35,[1]Listas_desplega!$J$3:$K$11,2,0)</f>
        <v>Eje_E_8</v>
      </c>
    </row>
    <row r="36" spans="1:147" s="37" customFormat="1" ht="44.25" customHeight="1" x14ac:dyDescent="0.25">
      <c r="A36" s="16" t="str">
        <f t="shared" si="0"/>
        <v>117_VES_2025</v>
      </c>
      <c r="B36" s="17" t="s">
        <v>55</v>
      </c>
      <c r="C36" s="17" t="s">
        <v>56</v>
      </c>
      <c r="D36" s="17" t="s">
        <v>60</v>
      </c>
      <c r="E36" s="17" t="s">
        <v>167</v>
      </c>
      <c r="F36" s="17" t="s">
        <v>276</v>
      </c>
      <c r="G36" s="18" t="s">
        <v>507</v>
      </c>
      <c r="H36" s="17" t="s">
        <v>472</v>
      </c>
      <c r="I36" s="17" t="s">
        <v>279</v>
      </c>
      <c r="J36" s="17" t="s">
        <v>473</v>
      </c>
      <c r="K36" s="17" t="s">
        <v>474</v>
      </c>
      <c r="L36" s="17" t="s">
        <v>508</v>
      </c>
      <c r="M36" s="17" t="s">
        <v>58</v>
      </c>
      <c r="N36" s="17" t="s">
        <v>61</v>
      </c>
      <c r="O36" s="23">
        <v>117</v>
      </c>
      <c r="P36" s="47" t="s">
        <v>509</v>
      </c>
      <c r="Q36" s="21" t="s">
        <v>284</v>
      </c>
      <c r="R36" s="20" t="s">
        <v>487</v>
      </c>
      <c r="S36" s="47" t="s">
        <v>510</v>
      </c>
      <c r="T36" s="47" t="s">
        <v>287</v>
      </c>
      <c r="U36" s="47" t="s">
        <v>436</v>
      </c>
      <c r="V36" s="47">
        <v>0</v>
      </c>
      <c r="W36" s="47" t="s">
        <v>511</v>
      </c>
      <c r="X36" s="21" t="s">
        <v>290</v>
      </c>
      <c r="Y36" s="22"/>
      <c r="Z36" s="22"/>
      <c r="AA36" s="22"/>
      <c r="AB36" s="22"/>
      <c r="AC36" s="22"/>
      <c r="AD36" s="22"/>
      <c r="AE36" s="22"/>
      <c r="AF36" s="22"/>
      <c r="AG36" s="22"/>
      <c r="AH36" s="23"/>
      <c r="AI36" s="23"/>
      <c r="AJ36" s="23"/>
      <c r="AK36" s="23"/>
      <c r="AL36" s="23"/>
      <c r="AM36" s="23"/>
      <c r="AN36" s="23"/>
      <c r="AO36" s="23"/>
      <c r="AP36" s="23"/>
      <c r="AQ36" s="23"/>
      <c r="AR36" s="24"/>
      <c r="AS36" s="23"/>
      <c r="AT36" s="48">
        <v>200</v>
      </c>
      <c r="AU36" s="51">
        <v>200</v>
      </c>
      <c r="AV36" s="49">
        <v>200</v>
      </c>
      <c r="AW36" s="49">
        <v>200</v>
      </c>
      <c r="AX36" s="49">
        <v>200</v>
      </c>
      <c r="AY36" s="49">
        <v>150</v>
      </c>
      <c r="AZ36" s="50"/>
      <c r="BA36" s="50"/>
      <c r="BB36" s="50"/>
      <c r="BC36" s="50"/>
      <c r="BD36" s="25"/>
      <c r="BE36" s="25"/>
      <c r="BF36" s="26"/>
      <c r="BG36" s="27">
        <f t="shared" si="97"/>
        <v>0</v>
      </c>
      <c r="BH36" s="28">
        <f t="shared" si="98"/>
        <v>0</v>
      </c>
      <c r="BI36" s="26" t="s">
        <v>49</v>
      </c>
      <c r="BJ36" s="26"/>
      <c r="BK36" s="25"/>
      <c r="BL36" s="25"/>
      <c r="BM36" s="26"/>
      <c r="BN36" s="28">
        <f t="shared" si="99"/>
        <v>0</v>
      </c>
      <c r="BO36" s="29">
        <f t="shared" si="100"/>
        <v>0</v>
      </c>
      <c r="BP36" s="26" t="s">
        <v>49</v>
      </c>
      <c r="BQ36" s="30"/>
      <c r="BR36" s="31">
        <v>60</v>
      </c>
      <c r="BS36" s="25">
        <v>19</v>
      </c>
      <c r="BT36" s="26" t="s">
        <v>512</v>
      </c>
      <c r="BU36" s="28">
        <f t="shared" si="101"/>
        <v>0.3</v>
      </c>
      <c r="BV36" s="29">
        <f t="shared" si="102"/>
        <v>9.5000000000000001E-2</v>
      </c>
      <c r="BW36" s="26" t="s">
        <v>50</v>
      </c>
      <c r="BX36" s="26" t="s">
        <v>513</v>
      </c>
      <c r="BY36" s="25">
        <v>60</v>
      </c>
      <c r="BZ36" s="25"/>
      <c r="CA36" s="26"/>
      <c r="CB36" s="28">
        <f t="shared" si="103"/>
        <v>0.3</v>
      </c>
      <c r="CC36" s="29">
        <f t="shared" si="104"/>
        <v>9.5000000000000001E-2</v>
      </c>
      <c r="CD36" s="26" t="s">
        <v>49</v>
      </c>
      <c r="CE36" s="26"/>
      <c r="CF36" s="25">
        <v>80</v>
      </c>
      <c r="CG36" s="25"/>
      <c r="CH36" s="26"/>
      <c r="CI36" s="28">
        <f t="shared" si="105"/>
        <v>0.4</v>
      </c>
      <c r="CJ36" s="29">
        <f t="shared" si="106"/>
        <v>9.5000000000000001E-2</v>
      </c>
      <c r="CK36" s="26" t="s">
        <v>49</v>
      </c>
      <c r="CL36" s="26"/>
      <c r="CM36" s="25">
        <v>80</v>
      </c>
      <c r="CN36" s="25"/>
      <c r="CO36" s="26"/>
      <c r="CP36" s="28">
        <f t="shared" si="107"/>
        <v>0.4</v>
      </c>
      <c r="CQ36" s="29">
        <f t="shared" si="108"/>
        <v>9.5000000000000001E-2</v>
      </c>
      <c r="CR36" s="26" t="s">
        <v>49</v>
      </c>
      <c r="CS36" s="26"/>
      <c r="CT36" s="25">
        <v>100</v>
      </c>
      <c r="CU36" s="25"/>
      <c r="CV36" s="26"/>
      <c r="CW36" s="28">
        <f t="shared" si="109"/>
        <v>0.5</v>
      </c>
      <c r="CX36" s="29">
        <f t="shared" si="110"/>
        <v>9.5000000000000001E-2</v>
      </c>
      <c r="CY36" s="26" t="s">
        <v>49</v>
      </c>
      <c r="CZ36" s="26"/>
      <c r="DA36" s="25">
        <v>100</v>
      </c>
      <c r="DB36" s="25"/>
      <c r="DC36" s="26"/>
      <c r="DD36" s="28">
        <f t="shared" si="111"/>
        <v>0.5</v>
      </c>
      <c r="DE36" s="29">
        <f t="shared" si="112"/>
        <v>9.5000000000000001E-2</v>
      </c>
      <c r="DF36" s="26" t="s">
        <v>49</v>
      </c>
      <c r="DG36" s="26"/>
      <c r="DH36" s="25">
        <v>145</v>
      </c>
      <c r="DI36" s="25"/>
      <c r="DJ36" s="26"/>
      <c r="DK36" s="28">
        <f t="shared" si="113"/>
        <v>0.72499999999999998</v>
      </c>
      <c r="DL36" s="29">
        <f t="shared" si="114"/>
        <v>9.5000000000000001E-2</v>
      </c>
      <c r="DM36" s="26" t="s">
        <v>49</v>
      </c>
      <c r="DN36" s="26"/>
      <c r="DO36" s="25">
        <v>145</v>
      </c>
      <c r="DP36" s="25"/>
      <c r="DQ36" s="26"/>
      <c r="DR36" s="28">
        <f t="shared" si="115"/>
        <v>0.72499999999999998</v>
      </c>
      <c r="DS36" s="29">
        <f t="shared" si="116"/>
        <v>9.5000000000000001E-2</v>
      </c>
      <c r="DT36" s="26" t="s">
        <v>49</v>
      </c>
      <c r="DU36" s="26"/>
      <c r="DV36" s="25">
        <v>145</v>
      </c>
      <c r="DW36" s="25"/>
      <c r="DX36" s="26"/>
      <c r="DY36" s="28">
        <f t="shared" si="117"/>
        <v>0.72499999999999998</v>
      </c>
      <c r="DZ36" s="29">
        <f t="shared" si="118"/>
        <v>9.5000000000000001E-2</v>
      </c>
      <c r="EA36" s="26" t="s">
        <v>49</v>
      </c>
      <c r="EB36" s="26"/>
      <c r="EC36" s="32">
        <v>200</v>
      </c>
      <c r="ED36" s="25"/>
      <c r="EE36" s="26"/>
      <c r="EF36" s="28">
        <f t="shared" si="119"/>
        <v>1</v>
      </c>
      <c r="EG36" s="29">
        <f t="shared" si="120"/>
        <v>9.5000000000000001E-2</v>
      </c>
      <c r="EH36" s="26" t="s">
        <v>49</v>
      </c>
      <c r="EI36" s="26"/>
      <c r="EJ36" s="33">
        <v>2025</v>
      </c>
      <c r="EK36" s="34"/>
      <c r="EL36" s="35" t="str">
        <f>+VLOOKUP(C36,[1]Listas_desplega!$AI$22:$AJ$46,2,0)</f>
        <v>DC_ES</v>
      </c>
      <c r="EM36" s="35" t="str">
        <f>+VLOOKUP(I36,[1]Listas_desplega!$BY$3:$BZ$7,2,0)</f>
        <v>T_2</v>
      </c>
      <c r="EN36" s="35" t="str">
        <f>+VLOOKUP(J36,[1]Listas_desplega!$BY$10:$BZ$23,2,0)</f>
        <v>T_2_C_3</v>
      </c>
      <c r="EO36" s="35" t="str">
        <f>+VLOOKUP(K36,[1]Listas_desplega!$BY$28:$BZ$54,2,0)</f>
        <v>T_2_C_3_ET_5</v>
      </c>
      <c r="EP36" s="35" t="str">
        <f>+VLOOKUP(L36,[1]Listas_desplega!$BY$58:$BZ$105,2,0)</f>
        <v>T_2_C_3_ET_5_CPT_1</v>
      </c>
      <c r="EQ36" s="36" t="str">
        <f>+VLOOKUP(M36,[1]Listas_desplega!$J$3:$K$11,2,0)</f>
        <v>Eje_E_8</v>
      </c>
    </row>
    <row r="37" spans="1:147" s="37" customFormat="1" ht="44.25" customHeight="1" x14ac:dyDescent="0.25">
      <c r="A37" s="16" t="str">
        <f t="shared" si="0"/>
        <v>118_VES_2025</v>
      </c>
      <c r="B37" s="17" t="s">
        <v>55</v>
      </c>
      <c r="C37" s="17" t="s">
        <v>56</v>
      </c>
      <c r="D37" s="17" t="s">
        <v>60</v>
      </c>
      <c r="E37" s="17" t="s">
        <v>159</v>
      </c>
      <c r="F37" s="17" t="s">
        <v>276</v>
      </c>
      <c r="G37" s="18" t="s">
        <v>471</v>
      </c>
      <c r="H37" s="17" t="s">
        <v>472</v>
      </c>
      <c r="I37" s="17" t="s">
        <v>279</v>
      </c>
      <c r="J37" s="17" t="s">
        <v>473</v>
      </c>
      <c r="K37" s="17" t="s">
        <v>474</v>
      </c>
      <c r="L37" s="17" t="s">
        <v>475</v>
      </c>
      <c r="M37" s="17" t="s">
        <v>58</v>
      </c>
      <c r="N37" s="17" t="s">
        <v>61</v>
      </c>
      <c r="O37" s="23">
        <v>118</v>
      </c>
      <c r="P37" s="47" t="s">
        <v>514</v>
      </c>
      <c r="Q37" s="21" t="s">
        <v>284</v>
      </c>
      <c r="R37" s="20" t="s">
        <v>487</v>
      </c>
      <c r="S37" s="47" t="s">
        <v>515</v>
      </c>
      <c r="T37" s="47" t="s">
        <v>310</v>
      </c>
      <c r="U37" s="47" t="s">
        <v>436</v>
      </c>
      <c r="V37" s="47">
        <v>0</v>
      </c>
      <c r="W37" s="47" t="s">
        <v>516</v>
      </c>
      <c r="X37" s="21" t="s">
        <v>290</v>
      </c>
      <c r="Y37" s="22" t="s">
        <v>517</v>
      </c>
      <c r="Z37" s="22"/>
      <c r="AA37" s="22"/>
      <c r="AB37" s="22"/>
      <c r="AC37" s="22"/>
      <c r="AD37" s="22"/>
      <c r="AE37" s="22"/>
      <c r="AF37" s="22"/>
      <c r="AG37" s="22"/>
      <c r="AH37" s="23"/>
      <c r="AI37" s="23"/>
      <c r="AJ37" s="23"/>
      <c r="AK37" s="23"/>
      <c r="AL37" s="23"/>
      <c r="AM37" s="23"/>
      <c r="AN37" s="23"/>
      <c r="AO37" s="23"/>
      <c r="AP37" s="23"/>
      <c r="AQ37" s="23"/>
      <c r="AR37" s="24"/>
      <c r="AS37" s="23"/>
      <c r="AT37" s="48"/>
      <c r="AU37" s="43">
        <v>40</v>
      </c>
      <c r="AV37" s="49">
        <v>30</v>
      </c>
      <c r="AW37" s="49">
        <v>18</v>
      </c>
      <c r="AX37" s="49">
        <v>12</v>
      </c>
      <c r="AY37" s="49">
        <v>100</v>
      </c>
      <c r="AZ37" s="50"/>
      <c r="BA37" s="50"/>
      <c r="BB37" s="50"/>
      <c r="BC37" s="50"/>
      <c r="BD37" s="25"/>
      <c r="BE37" s="25"/>
      <c r="BF37" s="26"/>
      <c r="BG37" s="27">
        <f t="shared" si="97"/>
        <v>0</v>
      </c>
      <c r="BH37" s="28">
        <f t="shared" si="98"/>
        <v>0</v>
      </c>
      <c r="BI37" s="26" t="s">
        <v>49</v>
      </c>
      <c r="BJ37" s="26"/>
      <c r="BK37" s="25"/>
      <c r="BL37" s="25"/>
      <c r="BM37" s="26"/>
      <c r="BN37" s="28">
        <f t="shared" si="99"/>
        <v>0</v>
      </c>
      <c r="BO37" s="29">
        <f t="shared" si="100"/>
        <v>0</v>
      </c>
      <c r="BP37" s="26" t="s">
        <v>49</v>
      </c>
      <c r="BQ37" s="30"/>
      <c r="BR37" s="31">
        <v>3</v>
      </c>
      <c r="BS37" s="25">
        <v>2.5</v>
      </c>
      <c r="BT37" s="26" t="s">
        <v>518</v>
      </c>
      <c r="BU37" s="28">
        <f t="shared" si="101"/>
        <v>0.16666666666666666</v>
      </c>
      <c r="BV37" s="29">
        <f t="shared" si="102"/>
        <v>0.1388888888888889</v>
      </c>
      <c r="BW37" s="26" t="s">
        <v>50</v>
      </c>
      <c r="BX37" s="26" t="s">
        <v>513</v>
      </c>
      <c r="BY37" s="25">
        <v>3</v>
      </c>
      <c r="BZ37" s="25"/>
      <c r="CA37" s="26"/>
      <c r="CB37" s="28">
        <f t="shared" si="103"/>
        <v>0.16666666666666666</v>
      </c>
      <c r="CC37" s="29">
        <f t="shared" si="104"/>
        <v>0.1388888888888889</v>
      </c>
      <c r="CD37" s="26" t="s">
        <v>49</v>
      </c>
      <c r="CE37" s="26"/>
      <c r="CF37" s="25">
        <v>3</v>
      </c>
      <c r="CG37" s="25"/>
      <c r="CH37" s="26"/>
      <c r="CI37" s="28">
        <f t="shared" si="105"/>
        <v>0.16666666666666666</v>
      </c>
      <c r="CJ37" s="29">
        <f t="shared" si="106"/>
        <v>0.1388888888888889</v>
      </c>
      <c r="CK37" s="26" t="s">
        <v>49</v>
      </c>
      <c r="CL37" s="26"/>
      <c r="CM37" s="25">
        <v>6</v>
      </c>
      <c r="CN37" s="25"/>
      <c r="CO37" s="26"/>
      <c r="CP37" s="28">
        <f t="shared" si="107"/>
        <v>0.33333333333333331</v>
      </c>
      <c r="CQ37" s="29">
        <f t="shared" si="108"/>
        <v>0.1388888888888889</v>
      </c>
      <c r="CR37" s="26" t="s">
        <v>49</v>
      </c>
      <c r="CS37" s="26"/>
      <c r="CT37" s="25">
        <v>6</v>
      </c>
      <c r="CU37" s="25"/>
      <c r="CV37" s="26"/>
      <c r="CW37" s="28">
        <f t="shared" si="109"/>
        <v>0.33333333333333331</v>
      </c>
      <c r="CX37" s="29">
        <f t="shared" si="110"/>
        <v>0.1388888888888889</v>
      </c>
      <c r="CY37" s="26" t="s">
        <v>49</v>
      </c>
      <c r="CZ37" s="26"/>
      <c r="DA37" s="25">
        <v>6</v>
      </c>
      <c r="DB37" s="25"/>
      <c r="DC37" s="26"/>
      <c r="DD37" s="28">
        <f t="shared" si="111"/>
        <v>0.33333333333333331</v>
      </c>
      <c r="DE37" s="29">
        <f t="shared" si="112"/>
        <v>0.1388888888888889</v>
      </c>
      <c r="DF37" s="26" t="s">
        <v>49</v>
      </c>
      <c r="DG37" s="26"/>
      <c r="DH37" s="25">
        <v>12</v>
      </c>
      <c r="DI37" s="25"/>
      <c r="DJ37" s="26"/>
      <c r="DK37" s="28">
        <f t="shared" si="113"/>
        <v>0.66666666666666663</v>
      </c>
      <c r="DL37" s="29">
        <f t="shared" si="114"/>
        <v>0.1388888888888889</v>
      </c>
      <c r="DM37" s="26" t="s">
        <v>49</v>
      </c>
      <c r="DN37" s="26"/>
      <c r="DO37" s="25">
        <v>12</v>
      </c>
      <c r="DP37" s="25"/>
      <c r="DQ37" s="26"/>
      <c r="DR37" s="28">
        <f t="shared" si="115"/>
        <v>0.66666666666666663</v>
      </c>
      <c r="DS37" s="29">
        <f t="shared" si="116"/>
        <v>0.1388888888888889</v>
      </c>
      <c r="DT37" s="26" t="s">
        <v>49</v>
      </c>
      <c r="DU37" s="26"/>
      <c r="DV37" s="25">
        <v>12</v>
      </c>
      <c r="DW37" s="25"/>
      <c r="DX37" s="26"/>
      <c r="DY37" s="28">
        <f t="shared" si="117"/>
        <v>0.66666666666666663</v>
      </c>
      <c r="DZ37" s="29">
        <f t="shared" si="118"/>
        <v>0.1388888888888889</v>
      </c>
      <c r="EA37" s="26" t="s">
        <v>49</v>
      </c>
      <c r="EB37" s="26"/>
      <c r="EC37" s="32">
        <v>18</v>
      </c>
      <c r="ED37" s="25"/>
      <c r="EE37" s="26"/>
      <c r="EF37" s="28">
        <f t="shared" si="119"/>
        <v>1</v>
      </c>
      <c r="EG37" s="29">
        <f t="shared" si="120"/>
        <v>0.1388888888888889</v>
      </c>
      <c r="EH37" s="26" t="s">
        <v>49</v>
      </c>
      <c r="EI37" s="26"/>
      <c r="EJ37" s="33">
        <v>2025</v>
      </c>
      <c r="EK37" s="34"/>
      <c r="EL37" s="35" t="str">
        <f>+VLOOKUP(C37,[1]Listas_desplega!$AI$22:$AJ$46,2,0)</f>
        <v>DC_ES</v>
      </c>
      <c r="EM37" s="35" t="str">
        <f>+VLOOKUP(I37,[1]Listas_desplega!$BY$3:$BZ$7,2,0)</f>
        <v>T_2</v>
      </c>
      <c r="EN37" s="35" t="str">
        <f>+VLOOKUP(J37,[1]Listas_desplega!$BY$10:$BZ$23,2,0)</f>
        <v>T_2_C_3</v>
      </c>
      <c r="EO37" s="35" t="str">
        <f>+VLOOKUP(K37,[1]Listas_desplega!$BY$28:$BZ$54,2,0)</f>
        <v>T_2_C_3_ET_5</v>
      </c>
      <c r="EP37" s="35" t="str">
        <f>+VLOOKUP(L37,[1]Listas_desplega!$BY$58:$BZ$105,2,0)</f>
        <v>T_2_C_3_ET_5_CPT_2</v>
      </c>
      <c r="EQ37" s="36" t="str">
        <f>+VLOOKUP(M37,[1]Listas_desplega!$J$3:$K$11,2,0)</f>
        <v>Eje_E_8</v>
      </c>
    </row>
    <row r="38" spans="1:147" s="37" customFormat="1" ht="44.25" customHeight="1" x14ac:dyDescent="0.25">
      <c r="A38" s="16" t="str">
        <f t="shared" si="0"/>
        <v>A.64_VPBM_2025</v>
      </c>
      <c r="B38" s="17" t="s">
        <v>44</v>
      </c>
      <c r="C38" s="17" t="s">
        <v>63</v>
      </c>
      <c r="D38" s="17" t="s">
        <v>70</v>
      </c>
      <c r="E38" s="17" t="s">
        <v>159</v>
      </c>
      <c r="F38" s="17" t="s">
        <v>276</v>
      </c>
      <c r="G38" s="18" t="s">
        <v>519</v>
      </c>
      <c r="H38" s="17" t="s">
        <v>520</v>
      </c>
      <c r="I38" s="17" t="s">
        <v>279</v>
      </c>
      <c r="J38" s="17" t="s">
        <v>280</v>
      </c>
      <c r="K38" s="17" t="s">
        <v>281</v>
      </c>
      <c r="L38" s="17" t="s">
        <v>521</v>
      </c>
      <c r="M38" s="17" t="s">
        <v>65</v>
      </c>
      <c r="N38" s="17" t="s">
        <v>61</v>
      </c>
      <c r="O38" s="23" t="s">
        <v>522</v>
      </c>
      <c r="P38" s="22" t="s">
        <v>523</v>
      </c>
      <c r="Q38" s="21" t="s">
        <v>284</v>
      </c>
      <c r="R38" s="20" t="s">
        <v>285</v>
      </c>
      <c r="S38" s="22" t="s">
        <v>524</v>
      </c>
      <c r="T38" s="22" t="s">
        <v>287</v>
      </c>
      <c r="U38" s="22" t="s">
        <v>295</v>
      </c>
      <c r="V38" s="22">
        <v>120</v>
      </c>
      <c r="W38" s="22" t="s">
        <v>525</v>
      </c>
      <c r="X38" s="21" t="s">
        <v>396</v>
      </c>
      <c r="Y38" s="22"/>
      <c r="Z38" s="22"/>
      <c r="AA38" s="22"/>
      <c r="AB38" s="22"/>
      <c r="AC38" s="22"/>
      <c r="AD38" s="22"/>
      <c r="AE38" s="22">
        <v>3932</v>
      </c>
      <c r="AF38" s="22"/>
      <c r="AG38" s="22"/>
      <c r="AH38" s="23"/>
      <c r="AI38" s="23"/>
      <c r="AJ38" s="23" t="s">
        <v>48</v>
      </c>
      <c r="AK38" s="23"/>
      <c r="AL38" s="23"/>
      <c r="AM38" s="23"/>
      <c r="AN38" s="23"/>
      <c r="AO38" s="23"/>
      <c r="AP38" s="23"/>
      <c r="AQ38" s="23"/>
      <c r="AR38" s="24"/>
      <c r="AS38" s="23"/>
      <c r="AT38" s="48">
        <v>8000</v>
      </c>
      <c r="AU38" s="43">
        <v>2000</v>
      </c>
      <c r="AV38" s="43">
        <v>2000</v>
      </c>
      <c r="AW38" s="43">
        <v>2000</v>
      </c>
      <c r="AX38" s="43">
        <v>2000</v>
      </c>
      <c r="AY38" s="43">
        <v>8000</v>
      </c>
      <c r="AZ38" s="46"/>
      <c r="BA38" s="46"/>
      <c r="BB38" s="46"/>
      <c r="BC38" s="46"/>
      <c r="BD38" s="25"/>
      <c r="BE38" s="25"/>
      <c r="BF38" s="26"/>
      <c r="BG38" s="27">
        <f t="shared" si="97"/>
        <v>0</v>
      </c>
      <c r="BH38" s="28">
        <f t="shared" si="98"/>
        <v>0</v>
      </c>
      <c r="BI38" s="26" t="s">
        <v>49</v>
      </c>
      <c r="BJ38" s="26"/>
      <c r="BK38" s="25"/>
      <c r="BL38" s="25"/>
      <c r="BM38" s="26"/>
      <c r="BN38" s="28">
        <f t="shared" si="99"/>
        <v>0</v>
      </c>
      <c r="BO38" s="29">
        <f t="shared" si="100"/>
        <v>0</v>
      </c>
      <c r="BP38" s="26" t="s">
        <v>49</v>
      </c>
      <c r="BQ38" s="30"/>
      <c r="BR38" s="31"/>
      <c r="BS38" s="25"/>
      <c r="BT38" s="26" t="s">
        <v>526</v>
      </c>
      <c r="BU38" s="28">
        <f t="shared" si="101"/>
        <v>0</v>
      </c>
      <c r="BV38" s="29">
        <f t="shared" si="102"/>
        <v>0</v>
      </c>
      <c r="BW38" s="26" t="s">
        <v>62</v>
      </c>
      <c r="BX38" s="26" t="s">
        <v>527</v>
      </c>
      <c r="BY38" s="25"/>
      <c r="BZ38" s="25"/>
      <c r="CA38" s="26"/>
      <c r="CB38" s="28">
        <f t="shared" si="103"/>
        <v>0</v>
      </c>
      <c r="CC38" s="29">
        <f t="shared" si="104"/>
        <v>0</v>
      </c>
      <c r="CD38" s="26" t="s">
        <v>49</v>
      </c>
      <c r="CE38" s="26"/>
      <c r="CF38" s="25"/>
      <c r="CG38" s="25"/>
      <c r="CH38" s="26"/>
      <c r="CI38" s="28">
        <f t="shared" si="105"/>
        <v>0</v>
      </c>
      <c r="CJ38" s="29">
        <f t="shared" si="106"/>
        <v>0</v>
      </c>
      <c r="CK38" s="26" t="s">
        <v>49</v>
      </c>
      <c r="CL38" s="26"/>
      <c r="CM38" s="25"/>
      <c r="CN38" s="25"/>
      <c r="CO38" s="26"/>
      <c r="CP38" s="28">
        <f t="shared" si="107"/>
        <v>0</v>
      </c>
      <c r="CQ38" s="29">
        <f t="shared" si="108"/>
        <v>0</v>
      </c>
      <c r="CR38" s="26" t="s">
        <v>49</v>
      </c>
      <c r="CS38" s="26"/>
      <c r="CT38" s="25"/>
      <c r="CU38" s="25"/>
      <c r="CV38" s="26"/>
      <c r="CW38" s="28">
        <f t="shared" si="109"/>
        <v>0</v>
      </c>
      <c r="CX38" s="29">
        <f t="shared" si="110"/>
        <v>0</v>
      </c>
      <c r="CY38" s="26" t="s">
        <v>49</v>
      </c>
      <c r="CZ38" s="26"/>
      <c r="DA38" s="25"/>
      <c r="DB38" s="25"/>
      <c r="DC38" s="26"/>
      <c r="DD38" s="28">
        <f t="shared" si="111"/>
        <v>0</v>
      </c>
      <c r="DE38" s="29">
        <f t="shared" si="112"/>
        <v>0</v>
      </c>
      <c r="DF38" s="26" t="s">
        <v>49</v>
      </c>
      <c r="DG38" s="26"/>
      <c r="DH38" s="25"/>
      <c r="DI38" s="25"/>
      <c r="DJ38" s="26"/>
      <c r="DK38" s="28">
        <f t="shared" si="113"/>
        <v>0</v>
      </c>
      <c r="DL38" s="29">
        <f t="shared" si="114"/>
        <v>0</v>
      </c>
      <c r="DM38" s="26" t="s">
        <v>49</v>
      </c>
      <c r="DN38" s="26"/>
      <c r="DO38" s="25"/>
      <c r="DP38" s="25"/>
      <c r="DQ38" s="26"/>
      <c r="DR38" s="28">
        <f t="shared" si="115"/>
        <v>0</v>
      </c>
      <c r="DS38" s="29">
        <f t="shared" si="116"/>
        <v>0</v>
      </c>
      <c r="DT38" s="26" t="s">
        <v>49</v>
      </c>
      <c r="DU38" s="26"/>
      <c r="DV38" s="25"/>
      <c r="DW38" s="25"/>
      <c r="DX38" s="26"/>
      <c r="DY38" s="28">
        <f t="shared" si="117"/>
        <v>0</v>
      </c>
      <c r="DZ38" s="29">
        <f t="shared" si="118"/>
        <v>0</v>
      </c>
      <c r="EA38" s="26" t="s">
        <v>49</v>
      </c>
      <c r="EB38" s="26"/>
      <c r="EC38" s="32">
        <v>2000</v>
      </c>
      <c r="ED38" s="25"/>
      <c r="EE38" s="26"/>
      <c r="EF38" s="28">
        <f t="shared" si="119"/>
        <v>1</v>
      </c>
      <c r="EG38" s="29">
        <f t="shared" si="120"/>
        <v>0</v>
      </c>
      <c r="EH38" s="26" t="s">
        <v>49</v>
      </c>
      <c r="EI38" s="26"/>
      <c r="EJ38" s="33">
        <v>2025</v>
      </c>
      <c r="EK38" s="34"/>
      <c r="EL38" s="35" t="str">
        <f>+VLOOKUP(C38,[1]Listas_desplega!$AI$22:$AJ$46,2,0)</f>
        <v>DCE</v>
      </c>
      <c r="EM38" s="35" t="str">
        <f>+VLOOKUP(I38,[1]Listas_desplega!$BY$3:$BZ$7,2,0)</f>
        <v>T_2</v>
      </c>
      <c r="EN38" s="35" t="str">
        <f>+VLOOKUP(J38,[1]Listas_desplega!$BY$10:$BZ$23,2,0)</f>
        <v>T_2_C_2</v>
      </c>
      <c r="EO38" s="35" t="str">
        <f>+VLOOKUP(K38,[1]Listas_desplega!$BY$28:$BZ$54,2,0)</f>
        <v>T_2_C_2_ET_1</v>
      </c>
      <c r="EP38" s="35" t="str">
        <f>+VLOOKUP(L38,[1]Listas_desplega!$BY$58:$BZ$105,2,0)</f>
        <v>T_2_C_2_ET_1_CPT_8</v>
      </c>
      <c r="EQ38" s="36" t="str">
        <f>+VLOOKUP(M38,[1]Listas_desplega!$J$3:$K$11,2,0)</f>
        <v>Eje_E_6</v>
      </c>
    </row>
    <row r="39" spans="1:147" s="37" customFormat="1" ht="44.25" customHeight="1" x14ac:dyDescent="0.25">
      <c r="A39" s="16" t="str">
        <f t="shared" si="0"/>
        <v>A.64P_VPBM_2025</v>
      </c>
      <c r="B39" s="17" t="s">
        <v>44</v>
      </c>
      <c r="C39" s="17" t="s">
        <v>63</v>
      </c>
      <c r="D39" s="17" t="s">
        <v>70</v>
      </c>
      <c r="E39" s="17" t="s">
        <v>159</v>
      </c>
      <c r="F39" s="17" t="s">
        <v>276</v>
      </c>
      <c r="G39" s="18" t="s">
        <v>519</v>
      </c>
      <c r="H39" s="17" t="s">
        <v>528</v>
      </c>
      <c r="I39" s="17" t="s">
        <v>279</v>
      </c>
      <c r="J39" s="17" t="s">
        <v>280</v>
      </c>
      <c r="K39" s="17" t="s">
        <v>281</v>
      </c>
      <c r="L39" s="17" t="s">
        <v>521</v>
      </c>
      <c r="M39" s="17" t="s">
        <v>65</v>
      </c>
      <c r="N39" s="17" t="s">
        <v>61</v>
      </c>
      <c r="O39" s="23" t="s">
        <v>529</v>
      </c>
      <c r="P39" s="47" t="s">
        <v>530</v>
      </c>
      <c r="Q39" s="21" t="s">
        <v>284</v>
      </c>
      <c r="R39" s="20" t="s">
        <v>285</v>
      </c>
      <c r="S39" s="47" t="s">
        <v>531</v>
      </c>
      <c r="T39" s="47" t="s">
        <v>287</v>
      </c>
      <c r="U39" s="47" t="s">
        <v>295</v>
      </c>
      <c r="V39" s="47">
        <v>120</v>
      </c>
      <c r="W39" s="47" t="s">
        <v>525</v>
      </c>
      <c r="X39" s="21" t="s">
        <v>396</v>
      </c>
      <c r="Y39" s="22"/>
      <c r="Z39" s="22"/>
      <c r="AA39" s="22"/>
      <c r="AB39" s="22"/>
      <c r="AC39" s="22"/>
      <c r="AD39" s="22"/>
      <c r="AE39" s="22">
        <v>3932</v>
      </c>
      <c r="AF39" s="22"/>
      <c r="AG39" s="22"/>
      <c r="AH39" s="23"/>
      <c r="AI39" s="23"/>
      <c r="AJ39" s="23" t="s">
        <v>48</v>
      </c>
      <c r="AK39" s="23"/>
      <c r="AL39" s="23"/>
      <c r="AM39" s="23"/>
      <c r="AN39" s="23"/>
      <c r="AO39" s="23"/>
      <c r="AP39" s="23"/>
      <c r="AQ39" s="23"/>
      <c r="AR39" s="24"/>
      <c r="AS39" s="23"/>
      <c r="AT39" s="48">
        <v>2500</v>
      </c>
      <c r="AU39" s="43">
        <v>500</v>
      </c>
      <c r="AV39" s="49">
        <v>500</v>
      </c>
      <c r="AW39" s="49">
        <v>500</v>
      </c>
      <c r="AX39" s="49">
        <v>500</v>
      </c>
      <c r="AY39" s="49">
        <v>2000</v>
      </c>
      <c r="AZ39" s="50"/>
      <c r="BA39" s="50"/>
      <c r="BB39" s="50"/>
      <c r="BC39" s="50"/>
      <c r="BD39" s="25"/>
      <c r="BE39" s="25"/>
      <c r="BF39" s="26"/>
      <c r="BG39" s="27">
        <f t="shared" si="97"/>
        <v>0</v>
      </c>
      <c r="BH39" s="28">
        <f t="shared" si="98"/>
        <v>0</v>
      </c>
      <c r="BI39" s="26" t="s">
        <v>49</v>
      </c>
      <c r="BJ39" s="26"/>
      <c r="BK39" s="25"/>
      <c r="BL39" s="25"/>
      <c r="BM39" s="26"/>
      <c r="BN39" s="28">
        <f t="shared" si="99"/>
        <v>0</v>
      </c>
      <c r="BO39" s="29">
        <f t="shared" si="100"/>
        <v>0</v>
      </c>
      <c r="BP39" s="26" t="s">
        <v>49</v>
      </c>
      <c r="BQ39" s="30"/>
      <c r="BR39" s="31"/>
      <c r="BS39" s="25"/>
      <c r="BT39" s="26" t="s">
        <v>532</v>
      </c>
      <c r="BU39" s="28">
        <f t="shared" si="101"/>
        <v>0</v>
      </c>
      <c r="BV39" s="29">
        <f t="shared" si="102"/>
        <v>0</v>
      </c>
      <c r="BW39" s="26" t="s">
        <v>62</v>
      </c>
      <c r="BX39" s="26" t="s">
        <v>527</v>
      </c>
      <c r="BY39" s="25"/>
      <c r="BZ39" s="25"/>
      <c r="CA39" s="26"/>
      <c r="CB39" s="28">
        <f t="shared" si="103"/>
        <v>0</v>
      </c>
      <c r="CC39" s="29">
        <f t="shared" si="104"/>
        <v>0</v>
      </c>
      <c r="CD39" s="26" t="s">
        <v>49</v>
      </c>
      <c r="CE39" s="26"/>
      <c r="CF39" s="25"/>
      <c r="CG39" s="25"/>
      <c r="CH39" s="26"/>
      <c r="CI39" s="28">
        <f t="shared" si="105"/>
        <v>0</v>
      </c>
      <c r="CJ39" s="29">
        <f t="shared" si="106"/>
        <v>0</v>
      </c>
      <c r="CK39" s="26" t="s">
        <v>49</v>
      </c>
      <c r="CL39" s="26"/>
      <c r="CM39" s="25"/>
      <c r="CN39" s="25"/>
      <c r="CO39" s="26"/>
      <c r="CP39" s="28">
        <f t="shared" si="107"/>
        <v>0</v>
      </c>
      <c r="CQ39" s="29">
        <f t="shared" si="108"/>
        <v>0</v>
      </c>
      <c r="CR39" s="26" t="s">
        <v>49</v>
      </c>
      <c r="CS39" s="26"/>
      <c r="CT39" s="25"/>
      <c r="CU39" s="25"/>
      <c r="CV39" s="26"/>
      <c r="CW39" s="28">
        <f t="shared" si="109"/>
        <v>0</v>
      </c>
      <c r="CX39" s="29">
        <f t="shared" si="110"/>
        <v>0</v>
      </c>
      <c r="CY39" s="26" t="s">
        <v>49</v>
      </c>
      <c r="CZ39" s="26"/>
      <c r="DA39" s="25"/>
      <c r="DB39" s="25"/>
      <c r="DC39" s="26"/>
      <c r="DD39" s="28">
        <f t="shared" si="111"/>
        <v>0</v>
      </c>
      <c r="DE39" s="29">
        <f t="shared" si="112"/>
        <v>0</v>
      </c>
      <c r="DF39" s="26" t="s">
        <v>49</v>
      </c>
      <c r="DG39" s="26"/>
      <c r="DH39" s="25"/>
      <c r="DI39" s="25"/>
      <c r="DJ39" s="26"/>
      <c r="DK39" s="28">
        <f t="shared" si="113"/>
        <v>0</v>
      </c>
      <c r="DL39" s="29">
        <f t="shared" si="114"/>
        <v>0</v>
      </c>
      <c r="DM39" s="26" t="s">
        <v>49</v>
      </c>
      <c r="DN39" s="26"/>
      <c r="DO39" s="25"/>
      <c r="DP39" s="25"/>
      <c r="DQ39" s="26"/>
      <c r="DR39" s="28">
        <f t="shared" si="115"/>
        <v>0</v>
      </c>
      <c r="DS39" s="29">
        <f t="shared" si="116"/>
        <v>0</v>
      </c>
      <c r="DT39" s="26" t="s">
        <v>49</v>
      </c>
      <c r="DU39" s="26"/>
      <c r="DV39" s="25"/>
      <c r="DW39" s="25"/>
      <c r="DX39" s="26"/>
      <c r="DY39" s="28">
        <f t="shared" si="117"/>
        <v>0</v>
      </c>
      <c r="DZ39" s="29">
        <f t="shared" si="118"/>
        <v>0</v>
      </c>
      <c r="EA39" s="26" t="s">
        <v>49</v>
      </c>
      <c r="EB39" s="26"/>
      <c r="EC39" s="32">
        <v>500</v>
      </c>
      <c r="ED39" s="25"/>
      <c r="EE39" s="26"/>
      <c r="EF39" s="28">
        <f t="shared" si="119"/>
        <v>1</v>
      </c>
      <c r="EG39" s="29">
        <f t="shared" si="120"/>
        <v>0</v>
      </c>
      <c r="EH39" s="26" t="s">
        <v>49</v>
      </c>
      <c r="EI39" s="26"/>
      <c r="EJ39" s="33">
        <v>2025</v>
      </c>
      <c r="EK39" s="34"/>
      <c r="EL39" s="35" t="str">
        <f>+VLOOKUP(C39,[1]Listas_desplega!$AI$22:$AJ$46,2,0)</f>
        <v>DCE</v>
      </c>
      <c r="EM39" s="35" t="str">
        <f>+VLOOKUP(I39,[1]Listas_desplega!$BY$3:$BZ$7,2,0)</f>
        <v>T_2</v>
      </c>
      <c r="EN39" s="35" t="str">
        <f>+VLOOKUP(J39,[1]Listas_desplega!$BY$10:$BZ$23,2,0)</f>
        <v>T_2_C_2</v>
      </c>
      <c r="EO39" s="35" t="str">
        <f>+VLOOKUP(K39,[1]Listas_desplega!$BY$28:$BZ$54,2,0)</f>
        <v>T_2_C_2_ET_1</v>
      </c>
      <c r="EP39" s="35" t="str">
        <f>+VLOOKUP(L39,[1]Listas_desplega!$BY$58:$BZ$105,2,0)</f>
        <v>T_2_C_2_ET_1_CPT_8</v>
      </c>
      <c r="EQ39" s="36" t="str">
        <f>+VLOOKUP(M39,[1]Listas_desplega!$J$3:$K$11,2,0)</f>
        <v>Eje_E_6</v>
      </c>
    </row>
    <row r="40" spans="1:147" s="37" customFormat="1" ht="44.25" customHeight="1" x14ac:dyDescent="0.25">
      <c r="A40" s="16" t="str">
        <f t="shared" si="0"/>
        <v>A.40_VPBM_2025</v>
      </c>
      <c r="B40" s="17" t="s">
        <v>44</v>
      </c>
      <c r="C40" s="17" t="s">
        <v>63</v>
      </c>
      <c r="D40" s="17" t="s">
        <v>70</v>
      </c>
      <c r="E40" s="17" t="s">
        <v>159</v>
      </c>
      <c r="F40" s="17" t="s">
        <v>276</v>
      </c>
      <c r="G40" s="18" t="s">
        <v>519</v>
      </c>
      <c r="H40" s="17" t="s">
        <v>528</v>
      </c>
      <c r="I40" s="17" t="s">
        <v>279</v>
      </c>
      <c r="J40" s="17" t="s">
        <v>280</v>
      </c>
      <c r="K40" s="17" t="s">
        <v>281</v>
      </c>
      <c r="L40" s="17" t="s">
        <v>521</v>
      </c>
      <c r="M40" s="17" t="s">
        <v>72</v>
      </c>
      <c r="N40" s="17" t="s">
        <v>61</v>
      </c>
      <c r="O40" s="23" t="s">
        <v>533</v>
      </c>
      <c r="P40" s="47" t="s">
        <v>534</v>
      </c>
      <c r="Q40" s="21" t="s">
        <v>284</v>
      </c>
      <c r="R40" s="20" t="s">
        <v>354</v>
      </c>
      <c r="S40" s="47" t="s">
        <v>535</v>
      </c>
      <c r="T40" s="20" t="s">
        <v>310</v>
      </c>
      <c r="U40" s="47" t="s">
        <v>295</v>
      </c>
      <c r="V40" s="47">
        <v>120</v>
      </c>
      <c r="W40" s="47" t="s">
        <v>536</v>
      </c>
      <c r="X40" s="21" t="s">
        <v>396</v>
      </c>
      <c r="Y40" s="22"/>
      <c r="Z40" s="22"/>
      <c r="AA40" s="22"/>
      <c r="AB40" s="22"/>
      <c r="AC40" s="22"/>
      <c r="AD40" s="22"/>
      <c r="AE40" s="22"/>
      <c r="AF40" s="22"/>
      <c r="AG40" s="22"/>
      <c r="AH40" s="23"/>
      <c r="AI40" s="23" t="s">
        <v>48</v>
      </c>
      <c r="AJ40" s="23" t="s">
        <v>67</v>
      </c>
      <c r="AK40" s="23"/>
      <c r="AL40" s="23"/>
      <c r="AM40" s="23"/>
      <c r="AN40" s="23"/>
      <c r="AO40" s="23"/>
      <c r="AP40" s="23"/>
      <c r="AQ40" s="23"/>
      <c r="AR40" s="24"/>
      <c r="AS40" s="23"/>
      <c r="AT40" s="48">
        <v>9</v>
      </c>
      <c r="AU40" s="43">
        <v>11</v>
      </c>
      <c r="AV40" s="49">
        <v>12</v>
      </c>
      <c r="AW40" s="49">
        <v>14</v>
      </c>
      <c r="AX40" s="49">
        <v>15</v>
      </c>
      <c r="AY40" s="49">
        <v>15</v>
      </c>
      <c r="AZ40" s="50"/>
      <c r="BA40" s="50"/>
      <c r="BB40" s="50"/>
      <c r="BC40" s="50"/>
      <c r="BD40" s="25"/>
      <c r="BE40" s="25"/>
      <c r="BF40" s="26"/>
      <c r="BG40" s="28">
        <f t="shared" ref="BG40:BG41" si="121">IFERROR(((BD40-AT40)/(AW40-AT40)),0)</f>
        <v>-1.8</v>
      </c>
      <c r="BH40" s="29">
        <f t="shared" ref="BH40:BH41" si="122">+IF(BI40="SI",IFERROR((((IF(BI40="SI",(BE40-AT40),0)))/(AW40-AT40)),"REVISAR"),0)</f>
        <v>0</v>
      </c>
      <c r="BI40" s="26" t="s">
        <v>49</v>
      </c>
      <c r="BJ40" s="26"/>
      <c r="BK40" s="25"/>
      <c r="BL40" s="25"/>
      <c r="BM40" s="26"/>
      <c r="BN40" s="28">
        <f t="shared" ref="BN40:BN41" si="123">IFERROR(((BK40-AT40)/(AW40-AT40)),0)</f>
        <v>-1.8</v>
      </c>
      <c r="BO40" s="29">
        <f t="shared" ref="BO40:BO41" si="124">+IF(BP40="SI",IFERROR((((IF(BP40="SI",(BL40-AT40),0)))/(AW40-AT40)),"REVISAR"),BH40)</f>
        <v>0</v>
      </c>
      <c r="BP40" s="26" t="s">
        <v>49</v>
      </c>
      <c r="BQ40" s="30"/>
      <c r="BR40" s="31"/>
      <c r="BS40" s="25"/>
      <c r="BT40" s="26" t="s">
        <v>537</v>
      </c>
      <c r="BU40" s="28">
        <f t="shared" ref="BU40:BU41" si="125">IFERROR(((BR40-AT40)/(AW40-AT40)),0)</f>
        <v>-1.8</v>
      </c>
      <c r="BV40" s="29">
        <f t="shared" ref="BV40:BV41" si="126">+IF(BW40="SI",IFERROR((((IF(BW40="SI",(BS40-AT40),0)))/(AW40-AT40)),"REVISAR"),BO40)</f>
        <v>0</v>
      </c>
      <c r="BW40" s="26" t="s">
        <v>62</v>
      </c>
      <c r="BX40" s="26" t="s">
        <v>527</v>
      </c>
      <c r="BY40" s="25"/>
      <c r="BZ40" s="25"/>
      <c r="CA40" s="26"/>
      <c r="CB40" s="28">
        <f t="shared" ref="CB40:CB41" si="127">IFERROR(((BY40-AT40)/(AW40-AT40)),0)</f>
        <v>-1.8</v>
      </c>
      <c r="CC40" s="29">
        <f t="shared" ref="CC40:CC41" si="128">+IF(CD40="SI",IFERROR((((IF(CD40="SI",(BZ40-AT40),0)))/(AW40-AT40)),"REVISAR"),BV40)</f>
        <v>0</v>
      </c>
      <c r="CD40" s="26" t="s">
        <v>49</v>
      </c>
      <c r="CE40" s="26"/>
      <c r="CF40" s="25"/>
      <c r="CG40" s="25"/>
      <c r="CH40" s="26"/>
      <c r="CI40" s="28">
        <f t="shared" ref="CI40:CI41" si="129">IFERROR(((CF40-AT40)/(AW40-AT40)),0)</f>
        <v>-1.8</v>
      </c>
      <c r="CJ40" s="29">
        <f t="shared" ref="CJ40:CJ41" si="130">+IF(CK40="SI",IFERROR((((IF(CK40="SI",(CG40-AT40),0)))/(AW40-AT40)),"REVISAR"),CC40)</f>
        <v>0</v>
      </c>
      <c r="CK40" s="26" t="s">
        <v>49</v>
      </c>
      <c r="CL40" s="26"/>
      <c r="CM40" s="25"/>
      <c r="CN40" s="25"/>
      <c r="CO40" s="26"/>
      <c r="CP40" s="28">
        <f t="shared" ref="CP40:CP41" si="131">IFERROR(((CM40-AT40)/(AW40-AT40)),0)</f>
        <v>-1.8</v>
      </c>
      <c r="CQ40" s="29">
        <f t="shared" ref="CQ40:CQ41" si="132">+IF(CR40="SI",IFERROR((((IF(CR40="SI",(CN40-AT40),0)))/(AW40-AT40)),"REVISAR"),CJ40)</f>
        <v>0</v>
      </c>
      <c r="CR40" s="26" t="s">
        <v>49</v>
      </c>
      <c r="CS40" s="26"/>
      <c r="CT40" s="25"/>
      <c r="CU40" s="25"/>
      <c r="CV40" s="26"/>
      <c r="CW40" s="28">
        <f t="shared" ref="CW40:CW41" si="133">IFERROR(((CT40-AT40)/(AW40-AT40)),0)</f>
        <v>-1.8</v>
      </c>
      <c r="CX40" s="29">
        <f t="shared" ref="CX40:CX41" si="134">+IF(CY40="SI",IFERROR((((IF(CY40="SI",(CU40-AT40),0)))/(AW40-AT40)),"REVISAR"),CQ40)</f>
        <v>0</v>
      </c>
      <c r="CY40" s="26" t="s">
        <v>49</v>
      </c>
      <c r="CZ40" s="26"/>
      <c r="DA40" s="25"/>
      <c r="DB40" s="25"/>
      <c r="DC40" s="26"/>
      <c r="DD40" s="28">
        <f t="shared" ref="DD40:DD41" si="135">IFERROR(((DA40-AT40)/(AW40-AT40)),0)</f>
        <v>-1.8</v>
      </c>
      <c r="DE40" s="29">
        <f t="shared" ref="DE40:DE41" si="136">+IF(DF40="SI",IFERROR((((IF(DF40="SI",(DB40-AT40),0)))/(AW40-AT40)),"REVISAR"),CX40)</f>
        <v>0</v>
      </c>
      <c r="DF40" s="26" t="s">
        <v>49</v>
      </c>
      <c r="DG40" s="26"/>
      <c r="DH40" s="25"/>
      <c r="DI40" s="25"/>
      <c r="DJ40" s="26"/>
      <c r="DK40" s="28">
        <f t="shared" ref="DK40:DK41" si="137">IFERROR(((DH40-AT40)/(AW40-AT40)),0)</f>
        <v>-1.8</v>
      </c>
      <c r="DL40" s="29">
        <f t="shared" ref="DL40:DL41" si="138">+IF(DM40="SI",IFERROR((((IF(DM40="SI",(DI40-AT40),0)))/(AW40-AT40)),"REVISAR"),DE40)</f>
        <v>0</v>
      </c>
      <c r="DM40" s="26" t="s">
        <v>49</v>
      </c>
      <c r="DN40" s="26"/>
      <c r="DO40" s="25"/>
      <c r="DP40" s="25"/>
      <c r="DQ40" s="26"/>
      <c r="DR40" s="28">
        <f t="shared" ref="DR40:DR41" si="139">IFERROR(((DO40-AT40)/(AW40-AT40)),0)</f>
        <v>-1.8</v>
      </c>
      <c r="DS40" s="29">
        <f t="shared" ref="DS40:DS41" si="140">+IF(DT40="SI",IFERROR((((IF(DT40="SI",(DP40-AT40),0)))/(AW40-AT40)),"REVISAR"),DL40)</f>
        <v>0</v>
      </c>
      <c r="DT40" s="26" t="s">
        <v>49</v>
      </c>
      <c r="DU40" s="26"/>
      <c r="DV40" s="25"/>
      <c r="DW40" s="25"/>
      <c r="DX40" s="26"/>
      <c r="DY40" s="28">
        <f t="shared" ref="DY40:DY41" si="141">IFERROR(((DV40-AT40)/(AW40-AT40)),0)</f>
        <v>-1.8</v>
      </c>
      <c r="DZ40" s="29">
        <f t="shared" ref="DZ40:DZ41" si="142">+IF(EA40="SI",IFERROR((((IF(EA40="SI",(DW40-AT40),0)))/(AW40-AT40)),"REVISAR"),DS40)</f>
        <v>0</v>
      </c>
      <c r="EA40" s="26" t="s">
        <v>49</v>
      </c>
      <c r="EB40" s="26"/>
      <c r="EC40" s="32">
        <v>14</v>
      </c>
      <c r="ED40" s="25"/>
      <c r="EE40" s="26"/>
      <c r="EF40" s="28">
        <f t="shared" ref="EF40:EF41" si="143">IFERROR(((EC40-AT40)/(AW40-AT40)),0)</f>
        <v>1</v>
      </c>
      <c r="EG40" s="29">
        <f t="shared" ref="EG40:EG41" si="144">+IF(EH40="SI",IFERROR((((IF(EH40="SI",(ED40-AT40),0)))/(AW40-AT40)),"REVISAR"),DZ40)</f>
        <v>0</v>
      </c>
      <c r="EH40" s="26" t="s">
        <v>49</v>
      </c>
      <c r="EI40" s="26"/>
      <c r="EJ40" s="33">
        <v>2025</v>
      </c>
      <c r="EK40" s="34"/>
      <c r="EL40" s="35" t="str">
        <f>+VLOOKUP(C40,[1]Listas_desplega!$AI$22:$AJ$46,2,0)</f>
        <v>DCE</v>
      </c>
      <c r="EM40" s="35" t="str">
        <f>+VLOOKUP(I40,[1]Listas_desplega!$BY$3:$BZ$7,2,0)</f>
        <v>T_2</v>
      </c>
      <c r="EN40" s="35" t="str">
        <f>+VLOOKUP(J40,[1]Listas_desplega!$BY$10:$BZ$23,2,0)</f>
        <v>T_2_C_2</v>
      </c>
      <c r="EO40" s="35" t="str">
        <f>+VLOOKUP(K40,[1]Listas_desplega!$BY$28:$BZ$54,2,0)</f>
        <v>T_2_C_2_ET_1</v>
      </c>
      <c r="EP40" s="35" t="str">
        <f>+VLOOKUP(L40,[1]Listas_desplega!$BY$58:$BZ$105,2,0)</f>
        <v>T_2_C_2_ET_1_CPT_8</v>
      </c>
      <c r="EQ40" s="36" t="str">
        <f>+VLOOKUP(M40,[1]Listas_desplega!$J$3:$K$11,2,0)</f>
        <v>Eje_E_3</v>
      </c>
    </row>
    <row r="41" spans="1:147" s="37" customFormat="1" ht="44.25" customHeight="1" x14ac:dyDescent="0.25">
      <c r="A41" s="16" t="str">
        <f t="shared" si="0"/>
        <v>A.40P_VPBM_2025</v>
      </c>
      <c r="B41" s="17" t="s">
        <v>44</v>
      </c>
      <c r="C41" s="17" t="s">
        <v>63</v>
      </c>
      <c r="D41" s="17" t="s">
        <v>70</v>
      </c>
      <c r="E41" s="17" t="s">
        <v>159</v>
      </c>
      <c r="F41" s="17" t="s">
        <v>276</v>
      </c>
      <c r="G41" s="18" t="s">
        <v>519</v>
      </c>
      <c r="H41" s="17" t="s">
        <v>528</v>
      </c>
      <c r="I41" s="17" t="s">
        <v>279</v>
      </c>
      <c r="J41" s="17" t="s">
        <v>280</v>
      </c>
      <c r="K41" s="17" t="s">
        <v>281</v>
      </c>
      <c r="L41" s="17" t="s">
        <v>521</v>
      </c>
      <c r="M41" s="17" t="s">
        <v>72</v>
      </c>
      <c r="N41" s="17" t="s">
        <v>61</v>
      </c>
      <c r="O41" s="23" t="s">
        <v>538</v>
      </c>
      <c r="P41" s="47" t="s">
        <v>539</v>
      </c>
      <c r="Q41" s="21" t="s">
        <v>284</v>
      </c>
      <c r="R41" s="20" t="s">
        <v>354</v>
      </c>
      <c r="S41" s="47" t="s">
        <v>540</v>
      </c>
      <c r="T41" s="47" t="s">
        <v>310</v>
      </c>
      <c r="U41" s="47" t="s">
        <v>295</v>
      </c>
      <c r="V41" s="47">
        <v>120</v>
      </c>
      <c r="W41" s="47" t="s">
        <v>536</v>
      </c>
      <c r="X41" s="21" t="s">
        <v>396</v>
      </c>
      <c r="Y41" s="22"/>
      <c r="Z41" s="22"/>
      <c r="AA41" s="22"/>
      <c r="AB41" s="22"/>
      <c r="AC41" s="22"/>
      <c r="AD41" s="22"/>
      <c r="AE41" s="22"/>
      <c r="AF41" s="22"/>
      <c r="AG41" s="22"/>
      <c r="AH41" s="23"/>
      <c r="AI41" s="23" t="s">
        <v>48</v>
      </c>
      <c r="AJ41" s="23" t="s">
        <v>67</v>
      </c>
      <c r="AK41" s="23"/>
      <c r="AL41" s="23"/>
      <c r="AM41" s="23"/>
      <c r="AN41" s="23"/>
      <c r="AO41" s="23"/>
      <c r="AP41" s="23"/>
      <c r="AQ41" s="23"/>
      <c r="AR41" s="24"/>
      <c r="AS41" s="23"/>
      <c r="AT41" s="48">
        <v>19</v>
      </c>
      <c r="AU41" s="43">
        <v>22</v>
      </c>
      <c r="AV41" s="43">
        <v>26</v>
      </c>
      <c r="AW41" s="43">
        <v>29</v>
      </c>
      <c r="AX41" s="43">
        <v>31</v>
      </c>
      <c r="AY41" s="43">
        <v>31</v>
      </c>
      <c r="AZ41" s="46"/>
      <c r="BA41" s="46"/>
      <c r="BB41" s="46"/>
      <c r="BC41" s="46"/>
      <c r="BD41" s="25"/>
      <c r="BE41" s="25"/>
      <c r="BF41" s="26"/>
      <c r="BG41" s="28">
        <f t="shared" si="121"/>
        <v>-1.9</v>
      </c>
      <c r="BH41" s="29">
        <f t="shared" si="122"/>
        <v>0</v>
      </c>
      <c r="BI41" s="26" t="s">
        <v>49</v>
      </c>
      <c r="BJ41" s="26"/>
      <c r="BK41" s="25"/>
      <c r="BL41" s="25"/>
      <c r="BM41" s="26"/>
      <c r="BN41" s="28">
        <f t="shared" si="123"/>
        <v>-1.9</v>
      </c>
      <c r="BO41" s="29">
        <f t="shared" si="124"/>
        <v>0</v>
      </c>
      <c r="BP41" s="26" t="s">
        <v>49</v>
      </c>
      <c r="BQ41" s="30"/>
      <c r="BR41" s="31"/>
      <c r="BS41" s="25"/>
      <c r="BT41" s="26" t="s">
        <v>537</v>
      </c>
      <c r="BU41" s="28">
        <f t="shared" si="125"/>
        <v>-1.9</v>
      </c>
      <c r="BV41" s="29">
        <f t="shared" si="126"/>
        <v>0</v>
      </c>
      <c r="BW41" s="26" t="s">
        <v>62</v>
      </c>
      <c r="BX41" s="26" t="s">
        <v>527</v>
      </c>
      <c r="BY41" s="25"/>
      <c r="BZ41" s="25"/>
      <c r="CA41" s="26"/>
      <c r="CB41" s="28">
        <f t="shared" si="127"/>
        <v>-1.9</v>
      </c>
      <c r="CC41" s="29">
        <f t="shared" si="128"/>
        <v>0</v>
      </c>
      <c r="CD41" s="26" t="s">
        <v>49</v>
      </c>
      <c r="CE41" s="26"/>
      <c r="CF41" s="25"/>
      <c r="CG41" s="25"/>
      <c r="CH41" s="26"/>
      <c r="CI41" s="28">
        <f t="shared" si="129"/>
        <v>-1.9</v>
      </c>
      <c r="CJ41" s="29">
        <f t="shared" si="130"/>
        <v>0</v>
      </c>
      <c r="CK41" s="26" t="s">
        <v>49</v>
      </c>
      <c r="CL41" s="26"/>
      <c r="CM41" s="25"/>
      <c r="CN41" s="25"/>
      <c r="CO41" s="26"/>
      <c r="CP41" s="28">
        <f t="shared" si="131"/>
        <v>-1.9</v>
      </c>
      <c r="CQ41" s="29">
        <f t="shared" si="132"/>
        <v>0</v>
      </c>
      <c r="CR41" s="26" t="s">
        <v>49</v>
      </c>
      <c r="CS41" s="26"/>
      <c r="CT41" s="25"/>
      <c r="CU41" s="25"/>
      <c r="CV41" s="26"/>
      <c r="CW41" s="28">
        <f t="shared" si="133"/>
        <v>-1.9</v>
      </c>
      <c r="CX41" s="29">
        <f t="shared" si="134"/>
        <v>0</v>
      </c>
      <c r="CY41" s="26" t="s">
        <v>49</v>
      </c>
      <c r="CZ41" s="26"/>
      <c r="DA41" s="25"/>
      <c r="DB41" s="25"/>
      <c r="DC41" s="26"/>
      <c r="DD41" s="28">
        <f t="shared" si="135"/>
        <v>-1.9</v>
      </c>
      <c r="DE41" s="29">
        <f t="shared" si="136"/>
        <v>0</v>
      </c>
      <c r="DF41" s="26" t="s">
        <v>49</v>
      </c>
      <c r="DG41" s="26"/>
      <c r="DH41" s="25"/>
      <c r="DI41" s="25"/>
      <c r="DJ41" s="26"/>
      <c r="DK41" s="28">
        <f t="shared" si="137"/>
        <v>-1.9</v>
      </c>
      <c r="DL41" s="29">
        <f t="shared" si="138"/>
        <v>0</v>
      </c>
      <c r="DM41" s="26" t="s">
        <v>49</v>
      </c>
      <c r="DN41" s="26"/>
      <c r="DO41" s="25"/>
      <c r="DP41" s="25"/>
      <c r="DQ41" s="26"/>
      <c r="DR41" s="28">
        <f t="shared" si="139"/>
        <v>-1.9</v>
      </c>
      <c r="DS41" s="29">
        <f t="shared" si="140"/>
        <v>0</v>
      </c>
      <c r="DT41" s="26" t="s">
        <v>49</v>
      </c>
      <c r="DU41" s="26"/>
      <c r="DV41" s="25"/>
      <c r="DW41" s="25"/>
      <c r="DX41" s="26"/>
      <c r="DY41" s="28">
        <f t="shared" si="141"/>
        <v>-1.9</v>
      </c>
      <c r="DZ41" s="29">
        <f t="shared" si="142"/>
        <v>0</v>
      </c>
      <c r="EA41" s="26" t="s">
        <v>49</v>
      </c>
      <c r="EB41" s="26"/>
      <c r="EC41" s="32">
        <v>29</v>
      </c>
      <c r="ED41" s="25"/>
      <c r="EE41" s="26"/>
      <c r="EF41" s="28">
        <f t="shared" si="143"/>
        <v>1</v>
      </c>
      <c r="EG41" s="29">
        <f t="shared" si="144"/>
        <v>0</v>
      </c>
      <c r="EH41" s="26" t="s">
        <v>49</v>
      </c>
      <c r="EI41" s="26"/>
      <c r="EJ41" s="33">
        <v>2025</v>
      </c>
      <c r="EK41" s="34"/>
      <c r="EL41" s="35" t="str">
        <f>+VLOOKUP(C41,[1]Listas_desplega!$AI$22:$AJ$46,2,0)</f>
        <v>DCE</v>
      </c>
      <c r="EM41" s="35" t="str">
        <f>+VLOOKUP(I41,[1]Listas_desplega!$BY$3:$BZ$7,2,0)</f>
        <v>T_2</v>
      </c>
      <c r="EN41" s="35" t="str">
        <f>+VLOOKUP(J41,[1]Listas_desplega!$BY$10:$BZ$23,2,0)</f>
        <v>T_2_C_2</v>
      </c>
      <c r="EO41" s="35" t="str">
        <f>+VLOOKUP(K41,[1]Listas_desplega!$BY$28:$BZ$54,2,0)</f>
        <v>T_2_C_2_ET_1</v>
      </c>
      <c r="EP41" s="35" t="str">
        <f>+VLOOKUP(L41,[1]Listas_desplega!$BY$58:$BZ$105,2,0)</f>
        <v>T_2_C_2_ET_1_CPT_8</v>
      </c>
      <c r="EQ41" s="36" t="str">
        <f>+VLOOKUP(M41,[1]Listas_desplega!$J$3:$K$11,2,0)</f>
        <v>Eje_E_3</v>
      </c>
    </row>
    <row r="42" spans="1:147" s="37" customFormat="1" ht="44.25" customHeight="1" x14ac:dyDescent="0.25">
      <c r="A42" s="16" t="str">
        <f t="shared" si="0"/>
        <v>A.57_VPBM_2025</v>
      </c>
      <c r="B42" s="17" t="s">
        <v>44</v>
      </c>
      <c r="C42" s="17" t="s">
        <v>63</v>
      </c>
      <c r="D42" s="17" t="s">
        <v>70</v>
      </c>
      <c r="E42" s="17" t="s">
        <v>159</v>
      </c>
      <c r="F42" s="17" t="s">
        <v>276</v>
      </c>
      <c r="G42" s="18" t="s">
        <v>519</v>
      </c>
      <c r="H42" s="17" t="s">
        <v>541</v>
      </c>
      <c r="I42" s="17" t="s">
        <v>279</v>
      </c>
      <c r="J42" s="17" t="s">
        <v>280</v>
      </c>
      <c r="K42" s="17" t="s">
        <v>281</v>
      </c>
      <c r="L42" s="17" t="s">
        <v>521</v>
      </c>
      <c r="M42" s="17" t="s">
        <v>65</v>
      </c>
      <c r="N42" s="17" t="s">
        <v>61</v>
      </c>
      <c r="O42" s="23" t="s">
        <v>542</v>
      </c>
      <c r="P42" s="47" t="s">
        <v>543</v>
      </c>
      <c r="Q42" s="21" t="s">
        <v>284</v>
      </c>
      <c r="R42" s="20" t="s">
        <v>308</v>
      </c>
      <c r="S42" s="47" t="s">
        <v>544</v>
      </c>
      <c r="T42" s="47" t="s">
        <v>310</v>
      </c>
      <c r="U42" s="47" t="s">
        <v>288</v>
      </c>
      <c r="V42" s="47">
        <v>120</v>
      </c>
      <c r="W42" s="47" t="s">
        <v>545</v>
      </c>
      <c r="X42" s="21" t="s">
        <v>396</v>
      </c>
      <c r="Y42" s="22"/>
      <c r="Z42" s="22"/>
      <c r="AA42" s="22"/>
      <c r="AB42" s="22"/>
      <c r="AC42" s="22"/>
      <c r="AD42" s="22"/>
      <c r="AE42" s="22"/>
      <c r="AF42" s="22"/>
      <c r="AG42" s="22"/>
      <c r="AH42" s="23"/>
      <c r="AI42" s="23"/>
      <c r="AJ42" s="23"/>
      <c r="AK42" s="23"/>
      <c r="AL42" s="23"/>
      <c r="AM42" s="23"/>
      <c r="AN42" s="23"/>
      <c r="AO42" s="23"/>
      <c r="AP42" s="23"/>
      <c r="AQ42" s="23"/>
      <c r="AR42" s="24"/>
      <c r="AS42" s="23"/>
      <c r="AT42" s="48">
        <v>100</v>
      </c>
      <c r="AU42" s="43">
        <v>100</v>
      </c>
      <c r="AV42" s="43">
        <v>100</v>
      </c>
      <c r="AW42" s="43">
        <v>100</v>
      </c>
      <c r="AX42" s="43">
        <v>100</v>
      </c>
      <c r="AY42" s="43">
        <v>100</v>
      </c>
      <c r="AZ42" s="46"/>
      <c r="BA42" s="46"/>
      <c r="BB42" s="46"/>
      <c r="BC42" s="46"/>
      <c r="BD42" s="25"/>
      <c r="BE42" s="25"/>
      <c r="BF42" s="26"/>
      <c r="BG42" s="28">
        <f>IFERROR(BD42/AW42,0)</f>
        <v>0</v>
      </c>
      <c r="BH42" s="29">
        <f>+IF(BI42="SI",IFERROR((IF(BI42="SI",BE42,0)/AW42),"REVISAR"),0)</f>
        <v>0</v>
      </c>
      <c r="BI42" s="26" t="s">
        <v>49</v>
      </c>
      <c r="BJ42" s="26"/>
      <c r="BK42" s="25"/>
      <c r="BL42" s="25"/>
      <c r="BM42" s="26"/>
      <c r="BN42" s="28">
        <f>+IFERROR(BK42/AW42,0)</f>
        <v>0</v>
      </c>
      <c r="BO42" s="29">
        <f>+IF(BP42="SI",IFERROR((IF(BP42="SI",BL42,0)/AW42),"REVISAR"),BH42)</f>
        <v>0</v>
      </c>
      <c r="BP42" s="26" t="s">
        <v>49</v>
      </c>
      <c r="BQ42" s="30"/>
      <c r="BR42" s="31"/>
      <c r="BS42" s="25"/>
      <c r="BT42" s="26" t="s">
        <v>546</v>
      </c>
      <c r="BU42" s="28">
        <f>+IFERROR(BR42/AW42,0)</f>
        <v>0</v>
      </c>
      <c r="BV42" s="29">
        <f>+IF(BW42="SI",IFERROR((IF(BW42="SI",BS42,0)/AW42),"REVISAR"),BO42)</f>
        <v>0</v>
      </c>
      <c r="BW42" s="26" t="s">
        <v>62</v>
      </c>
      <c r="BX42" s="26" t="s">
        <v>527</v>
      </c>
      <c r="BY42" s="25"/>
      <c r="BZ42" s="25"/>
      <c r="CA42" s="26"/>
      <c r="CB42" s="28">
        <f>+IFERROR(BY42/AW42,0)</f>
        <v>0</v>
      </c>
      <c r="CC42" s="29">
        <f>+IF(CD42="SI",IFERROR((IF(CD42="SI",BZ42,0)/AW42),"REVISAR"),BV42)</f>
        <v>0</v>
      </c>
      <c r="CD42" s="26" t="s">
        <v>49</v>
      </c>
      <c r="CE42" s="26"/>
      <c r="CF42" s="25"/>
      <c r="CG42" s="25"/>
      <c r="CH42" s="26"/>
      <c r="CI42" s="28">
        <f>+IFERROR(CF42/AW42,0)</f>
        <v>0</v>
      </c>
      <c r="CJ42" s="29">
        <f>+IF(CK42="SI",IFERROR((IF(CK42="SI",CG42,0)/AW42),"REVISAR"),CC42)</f>
        <v>0</v>
      </c>
      <c r="CK42" s="26" t="s">
        <v>49</v>
      </c>
      <c r="CL42" s="26"/>
      <c r="CM42" s="25">
        <v>50</v>
      </c>
      <c r="CN42" s="25"/>
      <c r="CO42" s="26"/>
      <c r="CP42" s="28">
        <f>+IFERROR(CM42/AW42,0)</f>
        <v>0.5</v>
      </c>
      <c r="CQ42" s="29">
        <f>+IF(CR42="SI",IFERROR((IF(CR42="SI",CN42,0)/AW42),"REVISAR"),CJ42)</f>
        <v>0</v>
      </c>
      <c r="CR42" s="26" t="s">
        <v>49</v>
      </c>
      <c r="CS42" s="26"/>
      <c r="CT42" s="25">
        <v>50</v>
      </c>
      <c r="CU42" s="25"/>
      <c r="CV42" s="26"/>
      <c r="CW42" s="28">
        <f>+IFERROR(CT42/AW42,0)</f>
        <v>0.5</v>
      </c>
      <c r="CX42" s="29">
        <f>+IF(CY42="SI",IFERROR((IF(CY42="SI",CU42,0)/AW42),"REVISAR"),CQ42)</f>
        <v>0</v>
      </c>
      <c r="CY42" s="26" t="s">
        <v>49</v>
      </c>
      <c r="CZ42" s="26"/>
      <c r="DA42" s="25">
        <v>50</v>
      </c>
      <c r="DB42" s="25"/>
      <c r="DC42" s="26"/>
      <c r="DD42" s="28">
        <f>+IFERROR(DA42/AW42,0)</f>
        <v>0.5</v>
      </c>
      <c r="DE42" s="29">
        <f>+IF(DF42="SI",IFERROR((IF(DF42="SI",DB42,0)/AW42),"REVISAR"),CX42)</f>
        <v>0</v>
      </c>
      <c r="DF42" s="26" t="s">
        <v>49</v>
      </c>
      <c r="DG42" s="26"/>
      <c r="DH42" s="25">
        <v>50</v>
      </c>
      <c r="DI42" s="25"/>
      <c r="DJ42" s="26"/>
      <c r="DK42" s="28">
        <f>+IFERROR(DH42/AW42,0)</f>
        <v>0.5</v>
      </c>
      <c r="DL42" s="29">
        <f>+IF(DM42="SI",IFERROR((IF(DM42="SI",DI42,0)/AW42),"REVISAR"),DE42)</f>
        <v>0</v>
      </c>
      <c r="DM42" s="26" t="s">
        <v>49</v>
      </c>
      <c r="DN42" s="26"/>
      <c r="DO42" s="25">
        <v>50</v>
      </c>
      <c r="DP42" s="25"/>
      <c r="DQ42" s="26"/>
      <c r="DR42" s="28">
        <f>+IFERROR(DO42/AW42,0)</f>
        <v>0.5</v>
      </c>
      <c r="DS42" s="29">
        <f>+IF(DT42="SI",IFERROR((IF(DT42="SI",DP42,0)/AW42),"REVISAR"),DL42)</f>
        <v>0</v>
      </c>
      <c r="DT42" s="26" t="s">
        <v>49</v>
      </c>
      <c r="DU42" s="26"/>
      <c r="DV42" s="25">
        <v>50</v>
      </c>
      <c r="DW42" s="25"/>
      <c r="DX42" s="26"/>
      <c r="DY42" s="28">
        <f>+IFERROR(DV42/AW42,0)</f>
        <v>0.5</v>
      </c>
      <c r="DZ42" s="29">
        <f>+IF(EA42="SI",IFERROR((IF(EA42="SI",DW42,0)/AW42),"REVISAR"),DS42)</f>
        <v>0</v>
      </c>
      <c r="EA42" s="26" t="s">
        <v>49</v>
      </c>
      <c r="EB42" s="26"/>
      <c r="EC42" s="32">
        <v>100</v>
      </c>
      <c r="ED42" s="25"/>
      <c r="EE42" s="26"/>
      <c r="EF42" s="28">
        <f>+IFERROR(EC42/AW42,0)</f>
        <v>1</v>
      </c>
      <c r="EG42" s="29">
        <f>+IF(EH42="SI",IFERROR((IF(EH42="SI",ED42,0)/AW42),"REVISAR"),DZ42)</f>
        <v>0</v>
      </c>
      <c r="EH42" s="26" t="s">
        <v>49</v>
      </c>
      <c r="EI42" s="26"/>
      <c r="EJ42" s="33">
        <v>2025</v>
      </c>
      <c r="EK42" s="34"/>
      <c r="EL42" s="35" t="str">
        <f>+VLOOKUP(C42,[1]Listas_desplega!$AI$22:$AJ$46,2,0)</f>
        <v>DCE</v>
      </c>
      <c r="EM42" s="35" t="str">
        <f>+VLOOKUP(I42,[1]Listas_desplega!$BY$3:$BZ$7,2,0)</f>
        <v>T_2</v>
      </c>
      <c r="EN42" s="35" t="str">
        <f>+VLOOKUP(J42,[1]Listas_desplega!$BY$10:$BZ$23,2,0)</f>
        <v>T_2_C_2</v>
      </c>
      <c r="EO42" s="35" t="str">
        <f>+VLOOKUP(K42,[1]Listas_desplega!$BY$28:$BZ$54,2,0)</f>
        <v>T_2_C_2_ET_1</v>
      </c>
      <c r="EP42" s="35" t="str">
        <f>+VLOOKUP(L42,[1]Listas_desplega!$BY$58:$BZ$105,2,0)</f>
        <v>T_2_C_2_ET_1_CPT_8</v>
      </c>
      <c r="EQ42" s="36" t="str">
        <f>+VLOOKUP(M42,[1]Listas_desplega!$J$3:$K$11,2,0)</f>
        <v>Eje_E_6</v>
      </c>
    </row>
    <row r="43" spans="1:147" s="37" customFormat="1" ht="44.25" customHeight="1" x14ac:dyDescent="0.25">
      <c r="A43" s="16" t="str">
        <f t="shared" si="0"/>
        <v>A.42_VPBM_2025</v>
      </c>
      <c r="B43" s="17" t="s">
        <v>44</v>
      </c>
      <c r="C43" s="17" t="s">
        <v>63</v>
      </c>
      <c r="D43" s="17" t="s">
        <v>70</v>
      </c>
      <c r="E43" s="17" t="s">
        <v>159</v>
      </c>
      <c r="F43" s="17" t="s">
        <v>276</v>
      </c>
      <c r="G43" s="18" t="s">
        <v>519</v>
      </c>
      <c r="H43" s="17" t="s">
        <v>541</v>
      </c>
      <c r="I43" s="17" t="s">
        <v>279</v>
      </c>
      <c r="J43" s="17" t="s">
        <v>280</v>
      </c>
      <c r="K43" s="17" t="s">
        <v>281</v>
      </c>
      <c r="L43" s="17" t="s">
        <v>521</v>
      </c>
      <c r="M43" s="17" t="s">
        <v>46</v>
      </c>
      <c r="N43" s="17" t="s">
        <v>61</v>
      </c>
      <c r="O43" s="23" t="s">
        <v>547</v>
      </c>
      <c r="P43" s="47" t="s">
        <v>548</v>
      </c>
      <c r="Q43" s="21" t="s">
        <v>284</v>
      </c>
      <c r="R43" s="20" t="s">
        <v>354</v>
      </c>
      <c r="S43" s="47" t="s">
        <v>549</v>
      </c>
      <c r="T43" s="20" t="s">
        <v>310</v>
      </c>
      <c r="U43" s="47" t="s">
        <v>295</v>
      </c>
      <c r="V43" s="47">
        <v>120</v>
      </c>
      <c r="W43" s="47" t="s">
        <v>550</v>
      </c>
      <c r="X43" s="21" t="s">
        <v>396</v>
      </c>
      <c r="Y43" s="22"/>
      <c r="Z43" s="22"/>
      <c r="AA43" s="22"/>
      <c r="AB43" s="22"/>
      <c r="AC43" s="22"/>
      <c r="AD43" s="22"/>
      <c r="AE43" s="22"/>
      <c r="AF43" s="22"/>
      <c r="AG43" s="22"/>
      <c r="AH43" s="23"/>
      <c r="AI43" s="23" t="s">
        <v>48</v>
      </c>
      <c r="AJ43" s="23" t="s">
        <v>67</v>
      </c>
      <c r="AK43" s="23"/>
      <c r="AL43" s="23"/>
      <c r="AM43" s="23"/>
      <c r="AN43" s="23"/>
      <c r="AO43" s="23"/>
      <c r="AP43" s="23"/>
      <c r="AQ43" s="23"/>
      <c r="AR43" s="24"/>
      <c r="AS43" s="23"/>
      <c r="AT43" s="48">
        <v>9</v>
      </c>
      <c r="AU43" s="43">
        <v>11</v>
      </c>
      <c r="AV43" s="49">
        <v>12</v>
      </c>
      <c r="AW43" s="49">
        <v>14</v>
      </c>
      <c r="AX43" s="49">
        <v>15</v>
      </c>
      <c r="AY43" s="49">
        <v>15</v>
      </c>
      <c r="AZ43" s="50"/>
      <c r="BA43" s="50"/>
      <c r="BB43" s="50"/>
      <c r="BC43" s="50"/>
      <c r="BD43" s="25"/>
      <c r="BE43" s="25"/>
      <c r="BF43" s="26"/>
      <c r="BG43" s="28">
        <f t="shared" ref="BG43:BG44" si="145">IFERROR(((BD43-AT43)/(AW43-AT43)),0)</f>
        <v>-1.8</v>
      </c>
      <c r="BH43" s="29">
        <f t="shared" ref="BH43:BH44" si="146">+IF(BI43="SI",IFERROR((((IF(BI43="SI",(BE43-AT43),0)))/(AW43-AT43)),"REVISAR"),0)</f>
        <v>0</v>
      </c>
      <c r="BI43" s="26" t="s">
        <v>49</v>
      </c>
      <c r="BJ43" s="26"/>
      <c r="BK43" s="25"/>
      <c r="BL43" s="25"/>
      <c r="BM43" s="26"/>
      <c r="BN43" s="28">
        <f t="shared" ref="BN43:BN44" si="147">IFERROR(((BK43-AT43)/(AW43-AT43)),0)</f>
        <v>-1.8</v>
      </c>
      <c r="BO43" s="29">
        <f t="shared" ref="BO43:BO44" si="148">+IF(BP43="SI",IFERROR((((IF(BP43="SI",(BL43-AT43),0)))/(AW43-AT43)),"REVISAR"),BH43)</f>
        <v>0</v>
      </c>
      <c r="BP43" s="26" t="s">
        <v>49</v>
      </c>
      <c r="BQ43" s="30"/>
      <c r="BR43" s="31"/>
      <c r="BS43" s="25"/>
      <c r="BT43" s="26" t="s">
        <v>537</v>
      </c>
      <c r="BU43" s="28">
        <f t="shared" ref="BU43:BU44" si="149">IFERROR(((BR43-AT43)/(AW43-AT43)),0)</f>
        <v>-1.8</v>
      </c>
      <c r="BV43" s="29">
        <f t="shared" ref="BV43:BV44" si="150">+IF(BW43="SI",IFERROR((((IF(BW43="SI",(BS43-AT43),0)))/(AW43-AT43)),"REVISAR"),BO43)</f>
        <v>0</v>
      </c>
      <c r="BW43" s="26" t="s">
        <v>62</v>
      </c>
      <c r="BX43" s="26" t="s">
        <v>527</v>
      </c>
      <c r="BY43" s="25"/>
      <c r="BZ43" s="25"/>
      <c r="CA43" s="26"/>
      <c r="CB43" s="28">
        <f t="shared" ref="CB43:CB44" si="151">IFERROR(((BY43-AT43)/(AW43-AT43)),0)</f>
        <v>-1.8</v>
      </c>
      <c r="CC43" s="29">
        <f t="shared" ref="CC43:CC44" si="152">+IF(CD43="SI",IFERROR((((IF(CD43="SI",(BZ43-AT43),0)))/(AW43-AT43)),"REVISAR"),BV43)</f>
        <v>0</v>
      </c>
      <c r="CD43" s="26" t="s">
        <v>49</v>
      </c>
      <c r="CE43" s="26"/>
      <c r="CF43" s="25"/>
      <c r="CG43" s="25"/>
      <c r="CH43" s="26"/>
      <c r="CI43" s="28">
        <f t="shared" ref="CI43:CI44" si="153">IFERROR(((CF43-AT43)/(AW43-AT43)),0)</f>
        <v>-1.8</v>
      </c>
      <c r="CJ43" s="29">
        <f t="shared" ref="CJ43:CJ44" si="154">+IF(CK43="SI",IFERROR((((IF(CK43="SI",(CG43-AT43),0)))/(AW43-AT43)),"REVISAR"),CC43)</f>
        <v>0</v>
      </c>
      <c r="CK43" s="26" t="s">
        <v>49</v>
      </c>
      <c r="CL43" s="26"/>
      <c r="CM43" s="25"/>
      <c r="CN43" s="25"/>
      <c r="CO43" s="26"/>
      <c r="CP43" s="28">
        <f t="shared" ref="CP43:CP44" si="155">IFERROR(((CM43-AT43)/(AW43-AT43)),0)</f>
        <v>-1.8</v>
      </c>
      <c r="CQ43" s="29">
        <f t="shared" ref="CQ43:CQ44" si="156">+IF(CR43="SI",IFERROR((((IF(CR43="SI",(CN43-AT43),0)))/(AW43-AT43)),"REVISAR"),CJ43)</f>
        <v>0</v>
      </c>
      <c r="CR43" s="26" t="s">
        <v>49</v>
      </c>
      <c r="CS43" s="26"/>
      <c r="CT43" s="25"/>
      <c r="CU43" s="25"/>
      <c r="CV43" s="26"/>
      <c r="CW43" s="28">
        <f t="shared" ref="CW43:CW44" si="157">IFERROR(((CT43-AT43)/(AW43-AT43)),0)</f>
        <v>-1.8</v>
      </c>
      <c r="CX43" s="29">
        <f t="shared" ref="CX43:CX44" si="158">+IF(CY43="SI",IFERROR((((IF(CY43="SI",(CU43-AT43),0)))/(AW43-AT43)),"REVISAR"),CQ43)</f>
        <v>0</v>
      </c>
      <c r="CY43" s="26" t="s">
        <v>49</v>
      </c>
      <c r="CZ43" s="26"/>
      <c r="DA43" s="25"/>
      <c r="DB43" s="25"/>
      <c r="DC43" s="26"/>
      <c r="DD43" s="28">
        <f t="shared" ref="DD43:DD44" si="159">IFERROR(((DA43-AT43)/(AW43-AT43)),0)</f>
        <v>-1.8</v>
      </c>
      <c r="DE43" s="29">
        <f t="shared" ref="DE43:DE44" si="160">+IF(DF43="SI",IFERROR((((IF(DF43="SI",(DB43-AT43),0)))/(AW43-AT43)),"REVISAR"),CX43)</f>
        <v>0</v>
      </c>
      <c r="DF43" s="26" t="s">
        <v>49</v>
      </c>
      <c r="DG43" s="26"/>
      <c r="DH43" s="25"/>
      <c r="DI43" s="25"/>
      <c r="DJ43" s="26"/>
      <c r="DK43" s="28">
        <f t="shared" ref="DK43:DK44" si="161">IFERROR(((DH43-AT43)/(AW43-AT43)),0)</f>
        <v>-1.8</v>
      </c>
      <c r="DL43" s="29">
        <f t="shared" ref="DL43:DL44" si="162">+IF(DM43="SI",IFERROR((((IF(DM43="SI",(DI43-AT43),0)))/(AW43-AT43)),"REVISAR"),DE43)</f>
        <v>0</v>
      </c>
      <c r="DM43" s="26" t="s">
        <v>49</v>
      </c>
      <c r="DN43" s="26"/>
      <c r="DO43" s="25"/>
      <c r="DP43" s="25"/>
      <c r="DQ43" s="26"/>
      <c r="DR43" s="28">
        <f t="shared" ref="DR43:DR44" si="163">IFERROR(((DO43-AT43)/(AW43-AT43)),0)</f>
        <v>-1.8</v>
      </c>
      <c r="DS43" s="29">
        <f t="shared" ref="DS43:DS44" si="164">+IF(DT43="SI",IFERROR((((IF(DT43="SI",(DP43-AT43),0)))/(AW43-AT43)),"REVISAR"),DL43)</f>
        <v>0</v>
      </c>
      <c r="DT43" s="26" t="s">
        <v>49</v>
      </c>
      <c r="DU43" s="26"/>
      <c r="DV43" s="25"/>
      <c r="DW43" s="25"/>
      <c r="DX43" s="26"/>
      <c r="DY43" s="28">
        <f t="shared" ref="DY43:DY44" si="165">IFERROR(((DV43-AT43)/(AW43-AT43)),0)</f>
        <v>-1.8</v>
      </c>
      <c r="DZ43" s="29">
        <f t="shared" ref="DZ43:DZ44" si="166">+IF(EA43="SI",IFERROR((((IF(EA43="SI",(DW43-AT43),0)))/(AW43-AT43)),"REVISAR"),DS43)</f>
        <v>0</v>
      </c>
      <c r="EA43" s="26" t="s">
        <v>49</v>
      </c>
      <c r="EB43" s="26"/>
      <c r="EC43" s="32">
        <v>14</v>
      </c>
      <c r="ED43" s="25"/>
      <c r="EE43" s="26"/>
      <c r="EF43" s="28">
        <f t="shared" ref="EF43:EF44" si="167">IFERROR(((EC43-AT43)/(AW43-AT43)),0)</f>
        <v>1</v>
      </c>
      <c r="EG43" s="29">
        <f t="shared" ref="EG43:EG44" si="168">+IF(EH43="SI",IFERROR((((IF(EH43="SI",(ED43-AT43),0)))/(AW43-AT43)),"REVISAR"),DZ43)</f>
        <v>0</v>
      </c>
      <c r="EH43" s="26" t="s">
        <v>49</v>
      </c>
      <c r="EI43" s="26"/>
      <c r="EJ43" s="33">
        <v>2025</v>
      </c>
      <c r="EK43" s="34"/>
      <c r="EL43" s="35" t="str">
        <f>+VLOOKUP(C43,[1]Listas_desplega!$AI$22:$AJ$46,2,0)</f>
        <v>DCE</v>
      </c>
      <c r="EM43" s="35" t="str">
        <f>+VLOOKUP(I43,[1]Listas_desplega!$BY$3:$BZ$7,2,0)</f>
        <v>T_2</v>
      </c>
      <c r="EN43" s="35" t="str">
        <f>+VLOOKUP(J43,[1]Listas_desplega!$BY$10:$BZ$23,2,0)</f>
        <v>T_2_C_2</v>
      </c>
      <c r="EO43" s="35" t="str">
        <f>+VLOOKUP(K43,[1]Listas_desplega!$BY$28:$BZ$54,2,0)</f>
        <v>T_2_C_2_ET_1</v>
      </c>
      <c r="EP43" s="35" t="str">
        <f>+VLOOKUP(L43,[1]Listas_desplega!$BY$58:$BZ$105,2,0)</f>
        <v>T_2_C_2_ET_1_CPT_8</v>
      </c>
      <c r="EQ43" s="36" t="str">
        <f>+VLOOKUP(M43,[1]Listas_desplega!$J$3:$K$11,2,0)</f>
        <v>Eje_E_2</v>
      </c>
    </row>
    <row r="44" spans="1:147" s="37" customFormat="1" ht="44.25" customHeight="1" x14ac:dyDescent="0.25">
      <c r="A44" s="16" t="str">
        <f t="shared" si="0"/>
        <v>A.42P_VPBM_2025</v>
      </c>
      <c r="B44" s="17" t="s">
        <v>44</v>
      </c>
      <c r="C44" s="17" t="s">
        <v>63</v>
      </c>
      <c r="D44" s="17" t="s">
        <v>70</v>
      </c>
      <c r="E44" s="17" t="s">
        <v>159</v>
      </c>
      <c r="F44" s="17" t="s">
        <v>276</v>
      </c>
      <c r="G44" s="18" t="s">
        <v>519</v>
      </c>
      <c r="H44" s="17" t="s">
        <v>541</v>
      </c>
      <c r="I44" s="17" t="s">
        <v>279</v>
      </c>
      <c r="J44" s="17" t="s">
        <v>280</v>
      </c>
      <c r="K44" s="17" t="s">
        <v>281</v>
      </c>
      <c r="L44" s="17" t="s">
        <v>521</v>
      </c>
      <c r="M44" s="17" t="s">
        <v>46</v>
      </c>
      <c r="N44" s="17" t="s">
        <v>61</v>
      </c>
      <c r="O44" s="23" t="s">
        <v>551</v>
      </c>
      <c r="P44" s="47" t="s">
        <v>552</v>
      </c>
      <c r="Q44" s="21" t="s">
        <v>284</v>
      </c>
      <c r="R44" s="20" t="s">
        <v>354</v>
      </c>
      <c r="S44" s="47" t="s">
        <v>553</v>
      </c>
      <c r="T44" s="20" t="s">
        <v>310</v>
      </c>
      <c r="U44" s="47" t="s">
        <v>295</v>
      </c>
      <c r="V44" s="47">
        <v>120</v>
      </c>
      <c r="W44" s="47" t="s">
        <v>554</v>
      </c>
      <c r="X44" s="21" t="s">
        <v>396</v>
      </c>
      <c r="Y44" s="22"/>
      <c r="Z44" s="22"/>
      <c r="AA44" s="22"/>
      <c r="AB44" s="22"/>
      <c r="AC44" s="22"/>
      <c r="AD44" s="22"/>
      <c r="AE44" s="22"/>
      <c r="AF44" s="22"/>
      <c r="AG44" s="22"/>
      <c r="AH44" s="23"/>
      <c r="AI44" s="23" t="s">
        <v>48</v>
      </c>
      <c r="AJ44" s="23" t="s">
        <v>67</v>
      </c>
      <c r="AK44" s="23"/>
      <c r="AL44" s="23"/>
      <c r="AM44" s="23"/>
      <c r="AN44" s="23"/>
      <c r="AO44" s="23"/>
      <c r="AP44" s="23"/>
      <c r="AQ44" s="23"/>
      <c r="AR44" s="24"/>
      <c r="AS44" s="23"/>
      <c r="AT44" s="48">
        <v>19</v>
      </c>
      <c r="AU44" s="51">
        <v>22</v>
      </c>
      <c r="AV44" s="43">
        <v>26</v>
      </c>
      <c r="AW44" s="43">
        <v>29</v>
      </c>
      <c r="AX44" s="43">
        <v>31</v>
      </c>
      <c r="AY44" s="43">
        <v>31</v>
      </c>
      <c r="AZ44" s="46"/>
      <c r="BA44" s="46"/>
      <c r="BB44" s="46"/>
      <c r="BC44" s="46"/>
      <c r="BD44" s="25"/>
      <c r="BE44" s="25"/>
      <c r="BF44" s="26"/>
      <c r="BG44" s="28">
        <f t="shared" si="145"/>
        <v>-1.9</v>
      </c>
      <c r="BH44" s="29">
        <f t="shared" si="146"/>
        <v>0</v>
      </c>
      <c r="BI44" s="26" t="s">
        <v>49</v>
      </c>
      <c r="BJ44" s="26"/>
      <c r="BK44" s="25"/>
      <c r="BL44" s="25"/>
      <c r="BM44" s="26"/>
      <c r="BN44" s="28">
        <f t="shared" si="147"/>
        <v>-1.9</v>
      </c>
      <c r="BO44" s="29">
        <f t="shared" si="148"/>
        <v>0</v>
      </c>
      <c r="BP44" s="26" t="s">
        <v>49</v>
      </c>
      <c r="BQ44" s="30"/>
      <c r="BR44" s="31"/>
      <c r="BS44" s="25"/>
      <c r="BT44" s="26" t="s">
        <v>537</v>
      </c>
      <c r="BU44" s="28">
        <f t="shared" si="149"/>
        <v>-1.9</v>
      </c>
      <c r="BV44" s="29">
        <f t="shared" si="150"/>
        <v>0</v>
      </c>
      <c r="BW44" s="26" t="s">
        <v>62</v>
      </c>
      <c r="BX44" s="26" t="s">
        <v>527</v>
      </c>
      <c r="BY44" s="25"/>
      <c r="BZ44" s="25"/>
      <c r="CA44" s="26"/>
      <c r="CB44" s="28">
        <f t="shared" si="151"/>
        <v>-1.9</v>
      </c>
      <c r="CC44" s="29">
        <f t="shared" si="152"/>
        <v>0</v>
      </c>
      <c r="CD44" s="26" t="s">
        <v>49</v>
      </c>
      <c r="CE44" s="26"/>
      <c r="CF44" s="25"/>
      <c r="CG44" s="25"/>
      <c r="CH44" s="26"/>
      <c r="CI44" s="28">
        <f t="shared" si="153"/>
        <v>-1.9</v>
      </c>
      <c r="CJ44" s="29">
        <f t="shared" si="154"/>
        <v>0</v>
      </c>
      <c r="CK44" s="26" t="s">
        <v>49</v>
      </c>
      <c r="CL44" s="26"/>
      <c r="CM44" s="25"/>
      <c r="CN44" s="25"/>
      <c r="CO44" s="26"/>
      <c r="CP44" s="28">
        <f t="shared" si="155"/>
        <v>-1.9</v>
      </c>
      <c r="CQ44" s="29">
        <f t="shared" si="156"/>
        <v>0</v>
      </c>
      <c r="CR44" s="26" t="s">
        <v>49</v>
      </c>
      <c r="CS44" s="26"/>
      <c r="CT44" s="25"/>
      <c r="CU44" s="25"/>
      <c r="CV44" s="26"/>
      <c r="CW44" s="28">
        <f t="shared" si="157"/>
        <v>-1.9</v>
      </c>
      <c r="CX44" s="29">
        <f t="shared" si="158"/>
        <v>0</v>
      </c>
      <c r="CY44" s="26" t="s">
        <v>49</v>
      </c>
      <c r="CZ44" s="26"/>
      <c r="DA44" s="25"/>
      <c r="DB44" s="25"/>
      <c r="DC44" s="26"/>
      <c r="DD44" s="28">
        <f t="shared" si="159"/>
        <v>-1.9</v>
      </c>
      <c r="DE44" s="29">
        <f t="shared" si="160"/>
        <v>0</v>
      </c>
      <c r="DF44" s="26" t="s">
        <v>49</v>
      </c>
      <c r="DG44" s="26"/>
      <c r="DH44" s="25"/>
      <c r="DI44" s="25"/>
      <c r="DJ44" s="26"/>
      <c r="DK44" s="28">
        <f t="shared" si="161"/>
        <v>-1.9</v>
      </c>
      <c r="DL44" s="29">
        <f t="shared" si="162"/>
        <v>0</v>
      </c>
      <c r="DM44" s="26" t="s">
        <v>49</v>
      </c>
      <c r="DN44" s="26"/>
      <c r="DO44" s="25"/>
      <c r="DP44" s="25"/>
      <c r="DQ44" s="26"/>
      <c r="DR44" s="28">
        <f t="shared" si="163"/>
        <v>-1.9</v>
      </c>
      <c r="DS44" s="29">
        <f t="shared" si="164"/>
        <v>0</v>
      </c>
      <c r="DT44" s="26" t="s">
        <v>49</v>
      </c>
      <c r="DU44" s="26"/>
      <c r="DV44" s="25"/>
      <c r="DW44" s="25"/>
      <c r="DX44" s="26"/>
      <c r="DY44" s="28">
        <f t="shared" si="165"/>
        <v>-1.9</v>
      </c>
      <c r="DZ44" s="29">
        <f t="shared" si="166"/>
        <v>0</v>
      </c>
      <c r="EA44" s="26" t="s">
        <v>49</v>
      </c>
      <c r="EB44" s="26"/>
      <c r="EC44" s="32">
        <v>29</v>
      </c>
      <c r="ED44" s="25"/>
      <c r="EE44" s="26"/>
      <c r="EF44" s="28">
        <f t="shared" si="167"/>
        <v>1</v>
      </c>
      <c r="EG44" s="29">
        <f t="shared" si="168"/>
        <v>0</v>
      </c>
      <c r="EH44" s="26" t="s">
        <v>49</v>
      </c>
      <c r="EI44" s="26"/>
      <c r="EJ44" s="33">
        <v>2025</v>
      </c>
      <c r="EK44" s="34"/>
      <c r="EL44" s="35" t="str">
        <f>+VLOOKUP(C44,[1]Listas_desplega!$AI$22:$AJ$46,2,0)</f>
        <v>DCE</v>
      </c>
      <c r="EM44" s="35" t="str">
        <f>+VLOOKUP(I44,[1]Listas_desplega!$BY$3:$BZ$7,2,0)</f>
        <v>T_2</v>
      </c>
      <c r="EN44" s="35" t="str">
        <f>+VLOOKUP(J44,[1]Listas_desplega!$BY$10:$BZ$23,2,0)</f>
        <v>T_2_C_2</v>
      </c>
      <c r="EO44" s="35" t="str">
        <f>+VLOOKUP(K44,[1]Listas_desplega!$BY$28:$BZ$54,2,0)</f>
        <v>T_2_C_2_ET_1</v>
      </c>
      <c r="EP44" s="35" t="str">
        <f>+VLOOKUP(L44,[1]Listas_desplega!$BY$58:$BZ$105,2,0)</f>
        <v>T_2_C_2_ET_1_CPT_8</v>
      </c>
      <c r="EQ44" s="36" t="str">
        <f>+VLOOKUP(M44,[1]Listas_desplega!$J$3:$K$11,2,0)</f>
        <v>Eje_E_2</v>
      </c>
    </row>
    <row r="45" spans="1:147" s="37" customFormat="1" ht="44.25" customHeight="1" x14ac:dyDescent="0.25">
      <c r="A45" s="16" t="str">
        <f t="shared" si="0"/>
        <v>A.447_VPBM_2025</v>
      </c>
      <c r="B45" s="17" t="s">
        <v>44</v>
      </c>
      <c r="C45" s="17" t="s">
        <v>63</v>
      </c>
      <c r="D45" s="17" t="s">
        <v>70</v>
      </c>
      <c r="E45" s="17" t="s">
        <v>159</v>
      </c>
      <c r="F45" s="17" t="s">
        <v>276</v>
      </c>
      <c r="G45" s="18" t="s">
        <v>519</v>
      </c>
      <c r="H45" s="17" t="s">
        <v>520</v>
      </c>
      <c r="I45" s="17" t="s">
        <v>279</v>
      </c>
      <c r="J45" s="17" t="s">
        <v>280</v>
      </c>
      <c r="K45" s="17" t="s">
        <v>281</v>
      </c>
      <c r="L45" s="17" t="s">
        <v>521</v>
      </c>
      <c r="M45" s="17" t="s">
        <v>65</v>
      </c>
      <c r="N45" s="17" t="s">
        <v>61</v>
      </c>
      <c r="O45" s="23" t="s">
        <v>555</v>
      </c>
      <c r="P45" s="47" t="s">
        <v>556</v>
      </c>
      <c r="Q45" s="21" t="s">
        <v>307</v>
      </c>
      <c r="R45" s="20" t="s">
        <v>557</v>
      </c>
      <c r="S45" s="47" t="s">
        <v>558</v>
      </c>
      <c r="T45" s="20" t="s">
        <v>310</v>
      </c>
      <c r="U45" s="47" t="s">
        <v>295</v>
      </c>
      <c r="V45" s="47">
        <v>120</v>
      </c>
      <c r="W45" s="47" t="s">
        <v>559</v>
      </c>
      <c r="X45" s="21" t="s">
        <v>396</v>
      </c>
      <c r="Y45" s="22"/>
      <c r="Z45" s="22"/>
      <c r="AA45" s="22"/>
      <c r="AB45" s="22"/>
      <c r="AC45" s="22"/>
      <c r="AD45" s="22"/>
      <c r="AE45" s="22"/>
      <c r="AF45" s="22"/>
      <c r="AG45" s="22"/>
      <c r="AH45" s="23"/>
      <c r="AI45" s="23"/>
      <c r="AJ45" s="23" t="s">
        <v>67</v>
      </c>
      <c r="AK45" s="23"/>
      <c r="AL45" s="23"/>
      <c r="AM45" s="23"/>
      <c r="AN45" s="23"/>
      <c r="AO45" s="23"/>
      <c r="AP45" s="23"/>
      <c r="AQ45" s="23"/>
      <c r="AR45" s="24"/>
      <c r="AS45" s="23"/>
      <c r="AT45" s="48">
        <v>11</v>
      </c>
      <c r="AU45" s="43">
        <v>10</v>
      </c>
      <c r="AV45" s="43">
        <v>10</v>
      </c>
      <c r="AW45" s="43">
        <v>9</v>
      </c>
      <c r="AX45" s="43">
        <v>9</v>
      </c>
      <c r="AY45" s="43">
        <v>9</v>
      </c>
      <c r="AZ45" s="46"/>
      <c r="BA45" s="46"/>
      <c r="BB45" s="46"/>
      <c r="BC45" s="46"/>
      <c r="BD45" s="42">
        <f t="shared" ref="BD45:BD46" si="169">+$AT45</f>
        <v>11</v>
      </c>
      <c r="BE45" s="25"/>
      <c r="BF45" s="26"/>
      <c r="BG45" s="28">
        <f t="shared" ref="BG45:BG46" si="170">IFERROR((($AT45 - BD45) / ($AT45 - $AW45)), 0)</f>
        <v>0</v>
      </c>
      <c r="BH45" s="28">
        <f t="shared" ref="BH45:BH46" si="171">IF(BI45="SI",IFERROR((($AT45 - BE45) / ($AT45 - $AW45)),"REVISAR"),BA45)</f>
        <v>0</v>
      </c>
      <c r="BI45" s="26" t="s">
        <v>49</v>
      </c>
      <c r="BJ45" s="26"/>
      <c r="BK45" s="42">
        <f t="shared" ref="BK45:BK46" si="172">+$AT45</f>
        <v>11</v>
      </c>
      <c r="BL45" s="25"/>
      <c r="BM45" s="26"/>
      <c r="BN45" s="28">
        <f t="shared" ref="BN45:BN46" si="173">IFERROR((($AT45 - BK45) / ($AT45 - $AW45)), 0)</f>
        <v>0</v>
      </c>
      <c r="BO45" s="28">
        <f t="shared" ref="BO45:BO46" si="174">IF(BP45="SI",IFERROR((($AT45 - BL45) / ($AT45 - $AW45)),"REVISAR"),BH45)</f>
        <v>0</v>
      </c>
      <c r="BP45" s="26" t="s">
        <v>49</v>
      </c>
      <c r="BQ45" s="30"/>
      <c r="BR45" s="42">
        <f t="shared" ref="BR45:BR46" si="175">+$AT45</f>
        <v>11</v>
      </c>
      <c r="BS45" s="25"/>
      <c r="BT45" s="26" t="s">
        <v>560</v>
      </c>
      <c r="BU45" s="28">
        <f t="shared" ref="BU45:BU46" si="176">IFERROR((($AT45 - BR45) / ($AT45 - $AW45)), 0)</f>
        <v>0</v>
      </c>
      <c r="BV45" s="28">
        <f t="shared" ref="BV45:BV46" si="177">IF(BW45="SI",IFERROR((($AT45 - BS45) / ($AT45 - $AW45)),"REVISAR"),BO45)</f>
        <v>0</v>
      </c>
      <c r="BW45" s="26" t="s">
        <v>62</v>
      </c>
      <c r="BX45" s="26" t="s">
        <v>527</v>
      </c>
      <c r="BY45" s="42">
        <f t="shared" ref="BY45:BY46" si="178">+$AT45</f>
        <v>11</v>
      </c>
      <c r="BZ45" s="25"/>
      <c r="CA45" s="26"/>
      <c r="CB45" s="28">
        <f t="shared" ref="CB45:CB46" si="179">IFERROR((($AT45 - BY45) / ($AT45 - $AW45)), 0)</f>
        <v>0</v>
      </c>
      <c r="CC45" s="28">
        <f t="shared" ref="CC45:CC46" si="180">IF(CD45="SI",IFERROR((($AT45 - BZ45) / ($AT45 - $AW45)),"REVISAR"),BV45)</f>
        <v>0</v>
      </c>
      <c r="CD45" s="26" t="s">
        <v>49</v>
      </c>
      <c r="CE45" s="26"/>
      <c r="CF45" s="42">
        <f t="shared" ref="CF45:CF46" si="181">+$AT45</f>
        <v>11</v>
      </c>
      <c r="CG45" s="25"/>
      <c r="CH45" s="26"/>
      <c r="CI45" s="28">
        <f t="shared" ref="CI45:CI46" si="182">IFERROR((($AT45 - CF45) / ($AT45 - $AW45)), 0)</f>
        <v>0</v>
      </c>
      <c r="CJ45" s="28">
        <f t="shared" ref="CJ45:CJ46" si="183">IF(CK45="SI",IFERROR((($AT45 - CG45) / ($AT45 - $AW45)),"REVISAR"),CC45)</f>
        <v>0</v>
      </c>
      <c r="CK45" s="26" t="s">
        <v>49</v>
      </c>
      <c r="CL45" s="26"/>
      <c r="CM45" s="42">
        <f t="shared" ref="CM45:CM46" si="184">+$AT45</f>
        <v>11</v>
      </c>
      <c r="CN45" s="25"/>
      <c r="CO45" s="26"/>
      <c r="CP45" s="28">
        <f t="shared" ref="CP45:CP46" si="185">IFERROR((($AT45 - CM45) / ($AT45 - $AW45)), 0)</f>
        <v>0</v>
      </c>
      <c r="CQ45" s="28">
        <f t="shared" ref="CQ45:CQ46" si="186">IF(CR45="SI",IFERROR((($AT45 - CN45) / ($AT45 - $AW45)),"REVISAR"),CJ45)</f>
        <v>0</v>
      </c>
      <c r="CR45" s="26" t="s">
        <v>49</v>
      </c>
      <c r="CS45" s="26"/>
      <c r="CT45" s="42">
        <f t="shared" ref="CT45:CT46" si="187">+$AT45</f>
        <v>11</v>
      </c>
      <c r="CU45" s="25"/>
      <c r="CV45" s="26"/>
      <c r="CW45" s="28">
        <f t="shared" ref="CW45:CW46" si="188">IFERROR((($AT45 - CT45) / ($AT45 - $AW45)), 0)</f>
        <v>0</v>
      </c>
      <c r="CX45" s="28">
        <f t="shared" ref="CX45:CX46" si="189">IF(CY45="SI",IFERROR((($AT45 - CU45) / ($AT45 - $AW45)),"REVISAR"),CQ45)</f>
        <v>0</v>
      </c>
      <c r="CY45" s="26" t="s">
        <v>49</v>
      </c>
      <c r="CZ45" s="26"/>
      <c r="DA45" s="42">
        <f t="shared" ref="DA45:DA46" si="190">+$AT45</f>
        <v>11</v>
      </c>
      <c r="DB45" s="25"/>
      <c r="DC45" s="26"/>
      <c r="DD45" s="28">
        <f t="shared" ref="DD45:DD46" si="191">IFERROR((($AT45 - DA45) / ($AT45 - $AW45)), 0)</f>
        <v>0</v>
      </c>
      <c r="DE45" s="28">
        <f t="shared" ref="DE45:DE46" si="192">IF(DF45="SI",IFERROR((($AT45 - DB45) / ($AT45 - $AW45)),"REVISAR"),CX45)</f>
        <v>0</v>
      </c>
      <c r="DF45" s="26" t="s">
        <v>49</v>
      </c>
      <c r="DG45" s="26"/>
      <c r="DH45" s="42">
        <f t="shared" ref="DH45:DH46" si="193">+$AT45</f>
        <v>11</v>
      </c>
      <c r="DI45" s="25"/>
      <c r="DJ45" s="26"/>
      <c r="DK45" s="28">
        <f t="shared" ref="DK45:DK46" si="194">IFERROR((($AT45 - DH45) / ($AT45 - $AW45)), 0)</f>
        <v>0</v>
      </c>
      <c r="DL45" s="28">
        <f t="shared" ref="DL45:DL46" si="195">IF(DM45="SI",IFERROR((($AT45 - DI45) / ($AT45 - $AW45)),"REVISAR"),DE45)</f>
        <v>0</v>
      </c>
      <c r="DM45" s="26" t="s">
        <v>49</v>
      </c>
      <c r="DN45" s="26"/>
      <c r="DO45" s="42">
        <f t="shared" ref="DO45:DO46" si="196">+$AT45</f>
        <v>11</v>
      </c>
      <c r="DP45" s="25"/>
      <c r="DQ45" s="26"/>
      <c r="DR45" s="28">
        <f t="shared" ref="DR45:DR46" si="197">IFERROR((($AT45 - DO45) / ($AT45 - $AW45)), 0)</f>
        <v>0</v>
      </c>
      <c r="DS45" s="28">
        <f t="shared" ref="DS45:DS46" si="198">IF(DT45="SI",IFERROR((($AT45 - DP45) / ($AT45 - $AW45)),"REVISAR"),DL45)</f>
        <v>0</v>
      </c>
      <c r="DT45" s="26" t="s">
        <v>49</v>
      </c>
      <c r="DU45" s="26"/>
      <c r="DV45" s="42">
        <f t="shared" ref="DV45:DV46" si="199">+$AT45</f>
        <v>11</v>
      </c>
      <c r="DW45" s="25"/>
      <c r="DX45" s="26"/>
      <c r="DY45" s="28">
        <f t="shared" ref="DY45:DY46" si="200">IFERROR((($AT45 - DV45) / ($AT45 - $AW45)), 0)</f>
        <v>0</v>
      </c>
      <c r="DZ45" s="28">
        <f t="shared" ref="DZ45:DZ46" si="201">IF(EA45="SI",IFERROR((($AT45 - DW45) / ($AT45 - $AW45)),"REVISAR"),DS45)</f>
        <v>0</v>
      </c>
      <c r="EA45" s="26" t="s">
        <v>49</v>
      </c>
      <c r="EB45" s="26"/>
      <c r="EC45" s="32">
        <v>9</v>
      </c>
      <c r="ED45" s="25"/>
      <c r="EE45" s="26"/>
      <c r="EF45" s="28">
        <f>IFERROR((($AT45 - EC45) / (AT45 - $AW45)), 0)</f>
        <v>1</v>
      </c>
      <c r="EG45" s="28">
        <f>IF(EH45="SI",IFERROR((($AT45 - ED45) / ($AT45 - $AW45)),"REVISAR"),DZ45)</f>
        <v>0</v>
      </c>
      <c r="EH45" s="26" t="s">
        <v>49</v>
      </c>
      <c r="EI45" s="26"/>
      <c r="EJ45" s="33">
        <v>2025</v>
      </c>
      <c r="EK45" s="34"/>
      <c r="EL45" s="35" t="str">
        <f>+VLOOKUP(C45,[1]Listas_desplega!$AI$22:$AJ$46,2,0)</f>
        <v>DCE</v>
      </c>
      <c r="EM45" s="35" t="str">
        <f>+VLOOKUP(I45,[1]Listas_desplega!$BY$3:$BZ$7,2,0)</f>
        <v>T_2</v>
      </c>
      <c r="EN45" s="35" t="str">
        <f>+VLOOKUP(J45,[1]Listas_desplega!$BY$10:$BZ$23,2,0)</f>
        <v>T_2_C_2</v>
      </c>
      <c r="EO45" s="35" t="str">
        <f>+VLOOKUP(K45,[1]Listas_desplega!$BY$28:$BZ$54,2,0)</f>
        <v>T_2_C_2_ET_1</v>
      </c>
      <c r="EP45" s="35" t="str">
        <f>+VLOOKUP(L45,[1]Listas_desplega!$BY$58:$BZ$105,2,0)</f>
        <v>T_2_C_2_ET_1_CPT_8</v>
      </c>
      <c r="EQ45" s="36" t="str">
        <f>+VLOOKUP(M45,[1]Listas_desplega!$J$3:$K$11,2,0)</f>
        <v>Eje_E_6</v>
      </c>
    </row>
    <row r="46" spans="1:147" s="37" customFormat="1" ht="44.25" customHeight="1" x14ac:dyDescent="0.25">
      <c r="A46" s="16" t="str">
        <f t="shared" si="0"/>
        <v>A.MT.4_VPBM_2025</v>
      </c>
      <c r="B46" s="17" t="s">
        <v>44</v>
      </c>
      <c r="C46" s="17" t="s">
        <v>63</v>
      </c>
      <c r="D46" s="17" t="s">
        <v>70</v>
      </c>
      <c r="E46" s="17" t="s">
        <v>159</v>
      </c>
      <c r="F46" s="17" t="s">
        <v>276</v>
      </c>
      <c r="G46" s="18" t="s">
        <v>519</v>
      </c>
      <c r="H46" s="17" t="s">
        <v>520</v>
      </c>
      <c r="I46" s="17" t="s">
        <v>279</v>
      </c>
      <c r="J46" s="17" t="s">
        <v>280</v>
      </c>
      <c r="K46" s="17" t="s">
        <v>281</v>
      </c>
      <c r="L46" s="17" t="s">
        <v>521</v>
      </c>
      <c r="M46" s="17" t="s">
        <v>65</v>
      </c>
      <c r="N46" s="17" t="s">
        <v>61</v>
      </c>
      <c r="O46" s="23" t="s">
        <v>561</v>
      </c>
      <c r="P46" s="22" t="s">
        <v>562</v>
      </c>
      <c r="Q46" s="21" t="s">
        <v>307</v>
      </c>
      <c r="R46" s="20" t="s">
        <v>557</v>
      </c>
      <c r="S46" s="22" t="s">
        <v>563</v>
      </c>
      <c r="T46" s="20" t="s">
        <v>310</v>
      </c>
      <c r="U46" s="22" t="s">
        <v>295</v>
      </c>
      <c r="V46" s="22">
        <v>120</v>
      </c>
      <c r="W46" s="22" t="s">
        <v>559</v>
      </c>
      <c r="X46" s="21" t="s">
        <v>396</v>
      </c>
      <c r="Y46" s="22"/>
      <c r="Z46" s="22"/>
      <c r="AA46" s="22"/>
      <c r="AB46" s="22"/>
      <c r="AC46" s="22"/>
      <c r="AD46" s="22"/>
      <c r="AE46" s="22"/>
      <c r="AF46" s="22"/>
      <c r="AG46" s="22"/>
      <c r="AH46" s="23"/>
      <c r="AI46" s="23"/>
      <c r="AJ46" s="23" t="s">
        <v>67</v>
      </c>
      <c r="AK46" s="23"/>
      <c r="AL46" s="23"/>
      <c r="AM46" s="23"/>
      <c r="AN46" s="23"/>
      <c r="AO46" s="23"/>
      <c r="AP46" s="23"/>
      <c r="AQ46" s="23"/>
      <c r="AR46" s="24"/>
      <c r="AS46" s="23"/>
      <c r="AT46" s="48">
        <v>11</v>
      </c>
      <c r="AU46" s="43">
        <v>10</v>
      </c>
      <c r="AV46" s="43">
        <v>10</v>
      </c>
      <c r="AW46" s="43">
        <v>9</v>
      </c>
      <c r="AX46" s="43">
        <v>9</v>
      </c>
      <c r="AY46" s="43">
        <v>9</v>
      </c>
      <c r="AZ46" s="46"/>
      <c r="BA46" s="46"/>
      <c r="BB46" s="46"/>
      <c r="BC46" s="46"/>
      <c r="BD46" s="42">
        <f t="shared" si="169"/>
        <v>11</v>
      </c>
      <c r="BE46" s="25"/>
      <c r="BF46" s="26"/>
      <c r="BG46" s="28">
        <f t="shared" si="170"/>
        <v>0</v>
      </c>
      <c r="BH46" s="28">
        <f t="shared" si="171"/>
        <v>0</v>
      </c>
      <c r="BI46" s="26" t="s">
        <v>49</v>
      </c>
      <c r="BJ46" s="26"/>
      <c r="BK46" s="42">
        <f t="shared" si="172"/>
        <v>11</v>
      </c>
      <c r="BL46" s="25"/>
      <c r="BM46" s="26"/>
      <c r="BN46" s="28">
        <f t="shared" si="173"/>
        <v>0</v>
      </c>
      <c r="BO46" s="28">
        <f t="shared" si="174"/>
        <v>0</v>
      </c>
      <c r="BP46" s="26" t="s">
        <v>49</v>
      </c>
      <c r="BQ46" s="30"/>
      <c r="BR46" s="42">
        <f t="shared" si="175"/>
        <v>11</v>
      </c>
      <c r="BS46" s="25"/>
      <c r="BT46" s="26" t="s">
        <v>564</v>
      </c>
      <c r="BU46" s="28">
        <f t="shared" si="176"/>
        <v>0</v>
      </c>
      <c r="BV46" s="28">
        <f t="shared" si="177"/>
        <v>0</v>
      </c>
      <c r="BW46" s="26" t="s">
        <v>62</v>
      </c>
      <c r="BX46" s="26" t="s">
        <v>527</v>
      </c>
      <c r="BY46" s="42">
        <f t="shared" si="178"/>
        <v>11</v>
      </c>
      <c r="BZ46" s="25"/>
      <c r="CA46" s="26"/>
      <c r="CB46" s="28">
        <f t="shared" si="179"/>
        <v>0</v>
      </c>
      <c r="CC46" s="28">
        <f t="shared" si="180"/>
        <v>0</v>
      </c>
      <c r="CD46" s="26" t="s">
        <v>49</v>
      </c>
      <c r="CE46" s="26"/>
      <c r="CF46" s="42">
        <f t="shared" si="181"/>
        <v>11</v>
      </c>
      <c r="CG46" s="25"/>
      <c r="CH46" s="26"/>
      <c r="CI46" s="28">
        <f t="shared" si="182"/>
        <v>0</v>
      </c>
      <c r="CJ46" s="28">
        <f t="shared" si="183"/>
        <v>0</v>
      </c>
      <c r="CK46" s="26" t="s">
        <v>49</v>
      </c>
      <c r="CL46" s="26"/>
      <c r="CM46" s="42">
        <f t="shared" si="184"/>
        <v>11</v>
      </c>
      <c r="CN46" s="25"/>
      <c r="CO46" s="26"/>
      <c r="CP46" s="28">
        <f t="shared" si="185"/>
        <v>0</v>
      </c>
      <c r="CQ46" s="28">
        <f t="shared" si="186"/>
        <v>0</v>
      </c>
      <c r="CR46" s="26" t="s">
        <v>49</v>
      </c>
      <c r="CS46" s="26"/>
      <c r="CT46" s="42">
        <f t="shared" si="187"/>
        <v>11</v>
      </c>
      <c r="CU46" s="25"/>
      <c r="CV46" s="26"/>
      <c r="CW46" s="28">
        <f t="shared" si="188"/>
        <v>0</v>
      </c>
      <c r="CX46" s="28">
        <f t="shared" si="189"/>
        <v>0</v>
      </c>
      <c r="CY46" s="26" t="s">
        <v>49</v>
      </c>
      <c r="CZ46" s="26"/>
      <c r="DA46" s="42">
        <f t="shared" si="190"/>
        <v>11</v>
      </c>
      <c r="DB46" s="25"/>
      <c r="DC46" s="26"/>
      <c r="DD46" s="28">
        <f t="shared" si="191"/>
        <v>0</v>
      </c>
      <c r="DE46" s="28">
        <f t="shared" si="192"/>
        <v>0</v>
      </c>
      <c r="DF46" s="26" t="s">
        <v>49</v>
      </c>
      <c r="DG46" s="26"/>
      <c r="DH46" s="42">
        <f t="shared" si="193"/>
        <v>11</v>
      </c>
      <c r="DI46" s="25"/>
      <c r="DJ46" s="26"/>
      <c r="DK46" s="28">
        <f t="shared" si="194"/>
        <v>0</v>
      </c>
      <c r="DL46" s="28">
        <f t="shared" si="195"/>
        <v>0</v>
      </c>
      <c r="DM46" s="26" t="s">
        <v>49</v>
      </c>
      <c r="DN46" s="26"/>
      <c r="DO46" s="42">
        <f t="shared" si="196"/>
        <v>11</v>
      </c>
      <c r="DP46" s="25"/>
      <c r="DQ46" s="26"/>
      <c r="DR46" s="28">
        <f t="shared" si="197"/>
        <v>0</v>
      </c>
      <c r="DS46" s="28">
        <f t="shared" si="198"/>
        <v>0</v>
      </c>
      <c r="DT46" s="26" t="s">
        <v>49</v>
      </c>
      <c r="DU46" s="26"/>
      <c r="DV46" s="42">
        <f t="shared" si="199"/>
        <v>11</v>
      </c>
      <c r="DW46" s="25"/>
      <c r="DX46" s="26"/>
      <c r="DY46" s="28">
        <f t="shared" si="200"/>
        <v>0</v>
      </c>
      <c r="DZ46" s="28">
        <f t="shared" si="201"/>
        <v>0</v>
      </c>
      <c r="EA46" s="26" t="s">
        <v>49</v>
      </c>
      <c r="EB46" s="26"/>
      <c r="EC46" s="32">
        <v>9</v>
      </c>
      <c r="ED46" s="25"/>
      <c r="EE46" s="26"/>
      <c r="EF46" s="28">
        <f>IFERROR((($AT46 - EC46) / (AT46 - $AW46)), 0)</f>
        <v>1</v>
      </c>
      <c r="EG46" s="28">
        <f>IF(EH46="SI",IFERROR((($AT46 - ED46) / ($AT46 - $AW46)),"REVISAR"),DZ46)</f>
        <v>0</v>
      </c>
      <c r="EH46" s="26" t="s">
        <v>49</v>
      </c>
      <c r="EI46" s="26"/>
      <c r="EJ46" s="33">
        <v>2025</v>
      </c>
      <c r="EK46" s="34"/>
      <c r="EL46" s="35" t="str">
        <f>+VLOOKUP(C46,[1]Listas_desplega!$AI$22:$AJ$46,2,0)</f>
        <v>DCE</v>
      </c>
      <c r="EM46" s="35" t="str">
        <f>+VLOOKUP(I46,[1]Listas_desplega!$BY$3:$BZ$7,2,0)</f>
        <v>T_2</v>
      </c>
      <c r="EN46" s="35" t="str">
        <f>+VLOOKUP(J46,[1]Listas_desplega!$BY$10:$BZ$23,2,0)</f>
        <v>T_2_C_2</v>
      </c>
      <c r="EO46" s="35" t="str">
        <f>+VLOOKUP(K46,[1]Listas_desplega!$BY$28:$BZ$54,2,0)</f>
        <v>T_2_C_2_ET_1</v>
      </c>
      <c r="EP46" s="35" t="str">
        <f>+VLOOKUP(L46,[1]Listas_desplega!$BY$58:$BZ$105,2,0)</f>
        <v>T_2_C_2_ET_1_CPT_8</v>
      </c>
      <c r="EQ46" s="36" t="str">
        <f>+VLOOKUP(M46,[1]Listas_desplega!$J$3:$K$11,2,0)</f>
        <v>Eje_E_6</v>
      </c>
    </row>
    <row r="47" spans="1:147" s="37" customFormat="1" ht="44.25" customHeight="1" x14ac:dyDescent="0.25">
      <c r="A47" s="16" t="str">
        <f t="shared" si="0"/>
        <v>PNS.8.2_VPBM_2025</v>
      </c>
      <c r="B47" s="17" t="s">
        <v>44</v>
      </c>
      <c r="C47" s="17" t="s">
        <v>63</v>
      </c>
      <c r="D47" s="17" t="s">
        <v>70</v>
      </c>
      <c r="E47" s="17" t="s">
        <v>159</v>
      </c>
      <c r="F47" s="17" t="s">
        <v>276</v>
      </c>
      <c r="G47" s="18" t="s">
        <v>519</v>
      </c>
      <c r="H47" s="17" t="s">
        <v>528</v>
      </c>
      <c r="I47" s="17" t="s">
        <v>279</v>
      </c>
      <c r="J47" s="17" t="s">
        <v>280</v>
      </c>
      <c r="K47" s="17" t="s">
        <v>281</v>
      </c>
      <c r="L47" s="17" t="s">
        <v>521</v>
      </c>
      <c r="M47" s="17" t="s">
        <v>65</v>
      </c>
      <c r="N47" s="17" t="s">
        <v>61</v>
      </c>
      <c r="O47" s="23" t="s">
        <v>565</v>
      </c>
      <c r="P47" s="47" t="s">
        <v>566</v>
      </c>
      <c r="Q47" s="21" t="s">
        <v>307</v>
      </c>
      <c r="R47" s="20" t="s">
        <v>354</v>
      </c>
      <c r="S47" s="47" t="s">
        <v>567</v>
      </c>
      <c r="T47" s="20" t="s">
        <v>310</v>
      </c>
      <c r="U47" s="47" t="s">
        <v>295</v>
      </c>
      <c r="V47" s="47">
        <v>60</v>
      </c>
      <c r="W47" s="47" t="s">
        <v>536</v>
      </c>
      <c r="X47" s="21" t="s">
        <v>396</v>
      </c>
      <c r="Y47" s="22"/>
      <c r="Z47" s="22"/>
      <c r="AA47" s="22"/>
      <c r="AB47" s="22"/>
      <c r="AC47" s="22"/>
      <c r="AD47" s="22"/>
      <c r="AE47" s="22"/>
      <c r="AF47" s="22"/>
      <c r="AG47" s="22"/>
      <c r="AH47" s="23"/>
      <c r="AI47" s="23"/>
      <c r="AJ47" s="23"/>
      <c r="AK47" s="23"/>
      <c r="AL47" s="23"/>
      <c r="AM47" s="23"/>
      <c r="AN47" s="23"/>
      <c r="AO47" s="23"/>
      <c r="AP47" s="23"/>
      <c r="AQ47" s="23"/>
      <c r="AR47" s="24" t="s">
        <v>48</v>
      </c>
      <c r="AS47" s="23"/>
      <c r="AT47" s="48">
        <v>59</v>
      </c>
      <c r="AU47" s="51">
        <v>60</v>
      </c>
      <c r="AV47" s="43">
        <v>66</v>
      </c>
      <c r="AW47" s="43">
        <v>84</v>
      </c>
      <c r="AX47" s="43">
        <v>100</v>
      </c>
      <c r="AY47" s="43">
        <v>100</v>
      </c>
      <c r="AZ47" s="46"/>
      <c r="BA47" s="46"/>
      <c r="BB47" s="46"/>
      <c r="BC47" s="46"/>
      <c r="BD47" s="25"/>
      <c r="BE47" s="25"/>
      <c r="BF47" s="26" t="s">
        <v>568</v>
      </c>
      <c r="BG47" s="28">
        <f>IFERROR(((BD47-AT47)/(AW47-AT47)),0)</f>
        <v>-2.36</v>
      </c>
      <c r="BH47" s="29">
        <f>+IF(BI47="SI",IFERROR((((IF(BI47="SI",(BE47-AT47),0)))/(AW47-AT47)),"REVISAR"),0)</f>
        <v>-2.36</v>
      </c>
      <c r="BI47" s="26" t="s">
        <v>50</v>
      </c>
      <c r="BJ47" s="26" t="s">
        <v>569</v>
      </c>
      <c r="BK47" s="25"/>
      <c r="BL47" s="25"/>
      <c r="BM47" s="26" t="s">
        <v>570</v>
      </c>
      <c r="BN47" s="28">
        <f>IFERROR(((BK47-AT47)/(AW47-AT47)),0)</f>
        <v>-2.36</v>
      </c>
      <c r="BO47" s="29">
        <f>+IF(BP47="SI",IFERROR((((IF(BP47="SI",(BL47-AT47),0)))/(AW47-AT47)),"REVISAR"),BH47)</f>
        <v>-2.36</v>
      </c>
      <c r="BP47" s="26" t="s">
        <v>49</v>
      </c>
      <c r="BQ47" s="30"/>
      <c r="BR47" s="31"/>
      <c r="BS47" s="25"/>
      <c r="BT47" s="26"/>
      <c r="BU47" s="28">
        <f>IFERROR(((BR47-AT47)/(AW47-AT47)),0)</f>
        <v>-2.36</v>
      </c>
      <c r="BV47" s="29">
        <f>+IF(BW47="SI",IFERROR((((IF(BW47="SI",(BS47-AT47),0)))/(AW47-AT47)),"REVISAR"),BO47)</f>
        <v>-2.36</v>
      </c>
      <c r="BW47" s="26" t="s">
        <v>62</v>
      </c>
      <c r="BX47" s="26" t="s">
        <v>527</v>
      </c>
      <c r="BY47" s="25"/>
      <c r="BZ47" s="25"/>
      <c r="CA47" s="26"/>
      <c r="CB47" s="28">
        <f>IFERROR(((BY47-AT47)/(AW47-AT47)),0)</f>
        <v>-2.36</v>
      </c>
      <c r="CC47" s="29">
        <f>+IF(CD47="SI",IFERROR((((IF(CD47="SI",(BZ47-AT47),0)))/(AW47-AT47)),"REVISAR"),BV47)</f>
        <v>-2.36</v>
      </c>
      <c r="CD47" s="26" t="s">
        <v>49</v>
      </c>
      <c r="CE47" s="26"/>
      <c r="CF47" s="25"/>
      <c r="CG47" s="25"/>
      <c r="CH47" s="26"/>
      <c r="CI47" s="28">
        <f>IFERROR(((CF47-AT47)/(AW47-AT47)),0)</f>
        <v>-2.36</v>
      </c>
      <c r="CJ47" s="29">
        <f>+IF(CK47="SI",IFERROR((((IF(CK47="SI",(CG47-AT47),0)))/(AW47-AT47)),"REVISAR"),CC47)</f>
        <v>-2.36</v>
      </c>
      <c r="CK47" s="26" t="s">
        <v>49</v>
      </c>
      <c r="CL47" s="26"/>
      <c r="CM47" s="25"/>
      <c r="CN47" s="25"/>
      <c r="CO47" s="26"/>
      <c r="CP47" s="28">
        <f>IFERROR(((CM47-AT47)/(AW47-AT47)),0)</f>
        <v>-2.36</v>
      </c>
      <c r="CQ47" s="29">
        <f>+IF(CR47="SI",IFERROR((((IF(CR47="SI",(CN47-AT47),0)))/(AW47-AT47)),"REVISAR"),CJ47)</f>
        <v>-2.36</v>
      </c>
      <c r="CR47" s="26" t="s">
        <v>49</v>
      </c>
      <c r="CS47" s="26"/>
      <c r="CT47" s="25"/>
      <c r="CU47" s="25"/>
      <c r="CV47" s="26"/>
      <c r="CW47" s="28">
        <f>IFERROR(((CT47-AT47)/(AW47-AT47)),0)</f>
        <v>-2.36</v>
      </c>
      <c r="CX47" s="29">
        <f>+IF(CY47="SI",IFERROR((((IF(CY47="SI",(CU47-AT47),0)))/(AW47-AT47)),"REVISAR"),CQ47)</f>
        <v>-2.36</v>
      </c>
      <c r="CY47" s="26" t="s">
        <v>49</v>
      </c>
      <c r="CZ47" s="26"/>
      <c r="DA47" s="25"/>
      <c r="DB47" s="25"/>
      <c r="DC47" s="26"/>
      <c r="DD47" s="28">
        <f>IFERROR(((DA47-AT47)/(AW47-AT47)),0)</f>
        <v>-2.36</v>
      </c>
      <c r="DE47" s="29">
        <f>+IF(DF47="SI",IFERROR((((IF(DF47="SI",(DB47-AT47),0)))/(AW47-AT47)),"REVISAR"),CX47)</f>
        <v>-2.36</v>
      </c>
      <c r="DF47" s="26" t="s">
        <v>49</v>
      </c>
      <c r="DG47" s="26"/>
      <c r="DH47" s="25"/>
      <c r="DI47" s="25"/>
      <c r="DJ47" s="26"/>
      <c r="DK47" s="28">
        <f>IFERROR(((DH47-AT47)/(AW47-AT47)),0)</f>
        <v>-2.36</v>
      </c>
      <c r="DL47" s="29">
        <f>+IF(DM47="SI",IFERROR((((IF(DM47="SI",(DI47-AT47),0)))/(AW47-AT47)),"REVISAR"),DE47)</f>
        <v>-2.36</v>
      </c>
      <c r="DM47" s="26" t="s">
        <v>49</v>
      </c>
      <c r="DN47" s="26"/>
      <c r="DO47" s="25"/>
      <c r="DP47" s="25"/>
      <c r="DQ47" s="26"/>
      <c r="DR47" s="28">
        <f>IFERROR(((DO47-AT47)/(AW47-AT47)),0)</f>
        <v>-2.36</v>
      </c>
      <c r="DS47" s="29">
        <f>+IF(DT47="SI",IFERROR((((IF(DT47="SI",(DP47-AT47),0)))/(AW47-AT47)),"REVISAR"),DL47)</f>
        <v>-2.36</v>
      </c>
      <c r="DT47" s="26" t="s">
        <v>49</v>
      </c>
      <c r="DU47" s="26"/>
      <c r="DV47" s="25"/>
      <c r="DW47" s="25"/>
      <c r="DX47" s="26"/>
      <c r="DY47" s="28">
        <f>IFERROR(((DV47-AT47)/(AW47-AT47)),0)</f>
        <v>-2.36</v>
      </c>
      <c r="DZ47" s="29">
        <f>+IF(EA47="SI",IFERROR((((IF(EA47="SI",(DW47-AT47),0)))/(AW47-AT47)),"REVISAR"),DS47)</f>
        <v>-2.36</v>
      </c>
      <c r="EA47" s="26" t="s">
        <v>49</v>
      </c>
      <c r="EB47" s="26"/>
      <c r="EC47" s="32">
        <v>84</v>
      </c>
      <c r="ED47" s="25"/>
      <c r="EE47" s="26"/>
      <c r="EF47" s="28">
        <f>IFERROR(((EC47-AT47)/(AW47-AT47)),0)</f>
        <v>1</v>
      </c>
      <c r="EG47" s="29">
        <f>+IF(EH47="SI",IFERROR((((IF(EH47="SI",(ED47-AT47),0)))/(AW47-AT47)),"REVISAR"),DZ47)</f>
        <v>-2.36</v>
      </c>
      <c r="EH47" s="26" t="s">
        <v>49</v>
      </c>
      <c r="EI47" s="26"/>
      <c r="EJ47" s="33">
        <v>2025</v>
      </c>
      <c r="EK47" s="34"/>
      <c r="EL47" s="35" t="str">
        <f>+VLOOKUP(C47,[1]Listas_desplega!$AI$22:$AJ$46,2,0)</f>
        <v>DCE</v>
      </c>
      <c r="EM47" s="35" t="str">
        <f>+VLOOKUP(I47,[1]Listas_desplega!$BY$3:$BZ$7,2,0)</f>
        <v>T_2</v>
      </c>
      <c r="EN47" s="35" t="str">
        <f>+VLOOKUP(J47,[1]Listas_desplega!$BY$10:$BZ$23,2,0)</f>
        <v>T_2_C_2</v>
      </c>
      <c r="EO47" s="35" t="str">
        <f>+VLOOKUP(K47,[1]Listas_desplega!$BY$28:$BZ$54,2,0)</f>
        <v>T_2_C_2_ET_1</v>
      </c>
      <c r="EP47" s="35" t="str">
        <f>+VLOOKUP(L47,[1]Listas_desplega!$BY$58:$BZ$105,2,0)</f>
        <v>T_2_C_2_ET_1_CPT_8</v>
      </c>
      <c r="EQ47" s="36" t="str">
        <f>+VLOOKUP(M47,[1]Listas_desplega!$J$3:$K$11,2,0)</f>
        <v>Eje_E_6</v>
      </c>
    </row>
    <row r="48" spans="1:147" s="37" customFormat="1" ht="44.25" customHeight="1" x14ac:dyDescent="0.25">
      <c r="A48" s="16" t="str">
        <f t="shared" si="0"/>
        <v>94_VPBM_2025</v>
      </c>
      <c r="B48" s="17" t="s">
        <v>44</v>
      </c>
      <c r="C48" s="17" t="s">
        <v>63</v>
      </c>
      <c r="D48" s="17" t="s">
        <v>70</v>
      </c>
      <c r="E48" s="17" t="s">
        <v>159</v>
      </c>
      <c r="F48" s="17" t="s">
        <v>276</v>
      </c>
      <c r="G48" s="18" t="s">
        <v>519</v>
      </c>
      <c r="H48" s="17" t="s">
        <v>520</v>
      </c>
      <c r="I48" s="17" t="s">
        <v>279</v>
      </c>
      <c r="J48" s="17" t="s">
        <v>280</v>
      </c>
      <c r="K48" s="17" t="s">
        <v>281</v>
      </c>
      <c r="L48" s="17" t="s">
        <v>521</v>
      </c>
      <c r="M48" s="17" t="s">
        <v>65</v>
      </c>
      <c r="N48" s="17" t="s">
        <v>61</v>
      </c>
      <c r="O48" s="23">
        <v>94</v>
      </c>
      <c r="P48" s="47" t="s">
        <v>571</v>
      </c>
      <c r="Q48" s="21" t="s">
        <v>307</v>
      </c>
      <c r="R48" s="20" t="s">
        <v>285</v>
      </c>
      <c r="S48" s="47" t="s">
        <v>572</v>
      </c>
      <c r="T48" s="20" t="s">
        <v>287</v>
      </c>
      <c r="U48" s="47" t="s">
        <v>295</v>
      </c>
      <c r="V48" s="47">
        <v>180</v>
      </c>
      <c r="W48" s="47" t="s">
        <v>573</v>
      </c>
      <c r="X48" s="21" t="s">
        <v>312</v>
      </c>
      <c r="Y48" s="22"/>
      <c r="Z48" s="22"/>
      <c r="AA48" s="22"/>
      <c r="AB48" s="22"/>
      <c r="AC48" s="22"/>
      <c r="AD48" s="22"/>
      <c r="AE48" s="22" t="s">
        <v>574</v>
      </c>
      <c r="AF48" s="22"/>
      <c r="AG48" s="22"/>
      <c r="AH48" s="23"/>
      <c r="AI48" s="23"/>
      <c r="AJ48" s="23" t="s">
        <v>48</v>
      </c>
      <c r="AK48" s="23"/>
      <c r="AL48" s="23"/>
      <c r="AM48" s="23"/>
      <c r="AN48" s="23"/>
      <c r="AO48" s="23"/>
      <c r="AP48" s="23"/>
      <c r="AQ48" s="23"/>
      <c r="AR48" s="24" t="s">
        <v>48</v>
      </c>
      <c r="AS48" s="23"/>
      <c r="AT48" s="48"/>
      <c r="AU48" s="51">
        <v>185000</v>
      </c>
      <c r="AV48" s="49">
        <v>400000</v>
      </c>
      <c r="AW48" s="49">
        <v>650000</v>
      </c>
      <c r="AX48" s="49">
        <v>800000</v>
      </c>
      <c r="AY48" s="49">
        <v>800000</v>
      </c>
      <c r="AZ48" s="50"/>
      <c r="BA48" s="50"/>
      <c r="BB48" s="50"/>
      <c r="BC48" s="50"/>
      <c r="BD48" s="25"/>
      <c r="BE48" s="25"/>
      <c r="BF48" s="26" t="s">
        <v>575</v>
      </c>
      <c r="BG48" s="27">
        <f>IFERROR(BD48/AW48,0)</f>
        <v>0</v>
      </c>
      <c r="BH48" s="28">
        <f>IFERROR(BE48/AW48,0)</f>
        <v>0</v>
      </c>
      <c r="BI48" s="26" t="s">
        <v>50</v>
      </c>
      <c r="BJ48" s="26" t="s">
        <v>569</v>
      </c>
      <c r="BK48" s="25"/>
      <c r="BL48" s="25"/>
      <c r="BM48" s="26" t="s">
        <v>576</v>
      </c>
      <c r="BN48" s="28">
        <f>+IFERROR(BK48/AW48,0)</f>
        <v>0</v>
      </c>
      <c r="BO48" s="29">
        <f>+IF(BP48="SI",IFERROR((IF(BP48="SI",BL48,0)/AW48),"REVISAR"),BH48)</f>
        <v>0</v>
      </c>
      <c r="BP48" s="26" t="s">
        <v>50</v>
      </c>
      <c r="BQ48" s="53" t="s">
        <v>577</v>
      </c>
      <c r="BR48" s="31"/>
      <c r="BS48" s="25"/>
      <c r="BT48" s="26" t="s">
        <v>578</v>
      </c>
      <c r="BU48" s="28">
        <f>+IFERROR(BR48/AW48,0)</f>
        <v>0</v>
      </c>
      <c r="BV48" s="29">
        <f>+IF(BW48="SI",IFERROR((IF(BW48="SI",BS48,0)/AW48),"REVISAR"),BO48)</f>
        <v>0</v>
      </c>
      <c r="BW48" s="26" t="s">
        <v>50</v>
      </c>
      <c r="BX48" s="26" t="s">
        <v>579</v>
      </c>
      <c r="BY48" s="25"/>
      <c r="BZ48" s="25"/>
      <c r="CA48" s="26"/>
      <c r="CB48" s="28">
        <f>+IFERROR(BY48/AW48,0)</f>
        <v>0</v>
      </c>
      <c r="CC48" s="29">
        <f>+IF(CD48="SI",IFERROR((IF(CD48="SI",BZ48,0)/AW48),"REVISAR"),BV48)</f>
        <v>0</v>
      </c>
      <c r="CD48" s="26" t="s">
        <v>49</v>
      </c>
      <c r="CE48" s="26"/>
      <c r="CF48" s="25"/>
      <c r="CG48" s="25"/>
      <c r="CH48" s="26"/>
      <c r="CI48" s="28">
        <f>+IFERROR(CF48/AW48,0)</f>
        <v>0</v>
      </c>
      <c r="CJ48" s="29">
        <f>+IF(CK48="SI",IFERROR((IF(CK48="SI",CG48,0)/AW48),"REVISAR"),CC48)</f>
        <v>0</v>
      </c>
      <c r="CK48" s="26" t="s">
        <v>49</v>
      </c>
      <c r="CL48" s="26"/>
      <c r="CM48" s="25"/>
      <c r="CN48" s="25"/>
      <c r="CO48" s="26"/>
      <c r="CP48" s="28">
        <f>+IFERROR(CM48/AW48,0)</f>
        <v>0</v>
      </c>
      <c r="CQ48" s="29">
        <f>+IF(CR48="SI",IFERROR((IF(CR48="SI",CN48,0)/AW48),"REVISAR"),CJ48)</f>
        <v>0</v>
      </c>
      <c r="CR48" s="26" t="s">
        <v>49</v>
      </c>
      <c r="CS48" s="26"/>
      <c r="CT48" s="25"/>
      <c r="CU48" s="25"/>
      <c r="CV48" s="26"/>
      <c r="CW48" s="28">
        <f>+IFERROR(CT48/AW48,0)</f>
        <v>0</v>
      </c>
      <c r="CX48" s="29">
        <f>+IF(CY48="SI",IFERROR((IF(CY48="SI",CU48,0)/AW48),"REVISAR"),CQ48)</f>
        <v>0</v>
      </c>
      <c r="CY48" s="26" t="s">
        <v>49</v>
      </c>
      <c r="CZ48" s="26"/>
      <c r="DA48" s="25"/>
      <c r="DB48" s="25"/>
      <c r="DC48" s="26"/>
      <c r="DD48" s="28">
        <f>+IFERROR(DA48/AW48,0)</f>
        <v>0</v>
      </c>
      <c r="DE48" s="29">
        <f>+IF(DF48="SI",IFERROR((IF(DF48="SI",DB48,0)/AW48),"REVISAR"),CX48)</f>
        <v>0</v>
      </c>
      <c r="DF48" s="26" t="s">
        <v>49</v>
      </c>
      <c r="DG48" s="26"/>
      <c r="DH48" s="25"/>
      <c r="DI48" s="25"/>
      <c r="DJ48" s="26"/>
      <c r="DK48" s="28">
        <f>+IFERROR(DH48/AW48,0)</f>
        <v>0</v>
      </c>
      <c r="DL48" s="29">
        <f>+IF(DM48="SI",IFERROR((IF(DM48="SI",DI48,0)/AW48),"REVISAR"),DE48)</f>
        <v>0</v>
      </c>
      <c r="DM48" s="26" t="s">
        <v>49</v>
      </c>
      <c r="DN48" s="26"/>
      <c r="DO48" s="25"/>
      <c r="DP48" s="25"/>
      <c r="DQ48" s="26"/>
      <c r="DR48" s="28">
        <f>+IFERROR(DO48/AW48,0)</f>
        <v>0</v>
      </c>
      <c r="DS48" s="29">
        <f>+IF(DT48="SI",IFERROR((IF(DT48="SI",DP48,0)/AW48),"REVISAR"),DL48)</f>
        <v>0</v>
      </c>
      <c r="DT48" s="26" t="s">
        <v>49</v>
      </c>
      <c r="DU48" s="26"/>
      <c r="DV48" s="25"/>
      <c r="DW48" s="25"/>
      <c r="DX48" s="26"/>
      <c r="DY48" s="28">
        <f>+IFERROR(DV48/AW48,0)</f>
        <v>0</v>
      </c>
      <c r="DZ48" s="29">
        <f>+IF(EA48="SI",IFERROR((IF(EA48="SI",DW48,0)/AW48),"REVISAR"),DS48)</f>
        <v>0</v>
      </c>
      <c r="EA48" s="26" t="s">
        <v>49</v>
      </c>
      <c r="EB48" s="26"/>
      <c r="EC48" s="32">
        <v>650000</v>
      </c>
      <c r="ED48" s="25"/>
      <c r="EE48" s="26"/>
      <c r="EF48" s="28">
        <f>+IFERROR(EC48/AW48,0)</f>
        <v>1</v>
      </c>
      <c r="EG48" s="29">
        <f>+IF(EH48="SI",IFERROR((IF(EH48="SI",ED48,0)/AW48),"REVISAR"),DZ48)</f>
        <v>0</v>
      </c>
      <c r="EH48" s="26" t="s">
        <v>49</v>
      </c>
      <c r="EI48" s="26"/>
      <c r="EJ48" s="33">
        <v>2025</v>
      </c>
      <c r="EK48" s="34"/>
      <c r="EL48" s="35" t="str">
        <f>+VLOOKUP(C48,[1]Listas_desplega!$AI$22:$AJ$46,2,0)</f>
        <v>DCE</v>
      </c>
      <c r="EM48" s="35" t="str">
        <f>+VLOOKUP(I48,[1]Listas_desplega!$BY$3:$BZ$7,2,0)</f>
        <v>T_2</v>
      </c>
      <c r="EN48" s="35" t="str">
        <f>+VLOOKUP(J48,[1]Listas_desplega!$BY$10:$BZ$23,2,0)</f>
        <v>T_2_C_2</v>
      </c>
      <c r="EO48" s="35" t="str">
        <f>+VLOOKUP(K48,[1]Listas_desplega!$BY$28:$BZ$54,2,0)</f>
        <v>T_2_C_2_ET_1</v>
      </c>
      <c r="EP48" s="35" t="str">
        <f>+VLOOKUP(L48,[1]Listas_desplega!$BY$58:$BZ$105,2,0)</f>
        <v>T_2_C_2_ET_1_CPT_8</v>
      </c>
      <c r="EQ48" s="36" t="str">
        <f>+VLOOKUP(M48,[1]Listas_desplega!$J$3:$K$11,2,0)</f>
        <v>Eje_E_6</v>
      </c>
    </row>
    <row r="49" spans="1:147" s="37" customFormat="1" ht="44.25" customHeight="1" x14ac:dyDescent="0.25">
      <c r="A49" s="16" t="str">
        <f t="shared" si="0"/>
        <v>57_VPBM_2025</v>
      </c>
      <c r="B49" s="17" t="s">
        <v>44</v>
      </c>
      <c r="C49" s="17" t="s">
        <v>63</v>
      </c>
      <c r="D49" s="17" t="s">
        <v>70</v>
      </c>
      <c r="E49" s="17" t="s">
        <v>159</v>
      </c>
      <c r="F49" s="17" t="s">
        <v>276</v>
      </c>
      <c r="G49" s="18" t="s">
        <v>519</v>
      </c>
      <c r="H49" s="17" t="s">
        <v>520</v>
      </c>
      <c r="I49" s="17" t="s">
        <v>279</v>
      </c>
      <c r="J49" s="17" t="s">
        <v>280</v>
      </c>
      <c r="K49" s="17" t="s">
        <v>281</v>
      </c>
      <c r="L49" s="17" t="s">
        <v>521</v>
      </c>
      <c r="M49" s="17" t="s">
        <v>65</v>
      </c>
      <c r="N49" s="17" t="s">
        <v>61</v>
      </c>
      <c r="O49" s="23">
        <v>57</v>
      </c>
      <c r="P49" s="47" t="s">
        <v>580</v>
      </c>
      <c r="Q49" s="21" t="s">
        <v>284</v>
      </c>
      <c r="R49" s="20" t="s">
        <v>557</v>
      </c>
      <c r="S49" s="47" t="s">
        <v>581</v>
      </c>
      <c r="T49" s="47" t="s">
        <v>310</v>
      </c>
      <c r="U49" s="47" t="s">
        <v>295</v>
      </c>
      <c r="V49" s="47">
        <v>180</v>
      </c>
      <c r="W49" s="47" t="s">
        <v>582</v>
      </c>
      <c r="X49" s="21" t="s">
        <v>312</v>
      </c>
      <c r="Y49" s="22"/>
      <c r="Z49" s="22"/>
      <c r="AA49" s="22"/>
      <c r="AB49" s="22"/>
      <c r="AC49" s="22"/>
      <c r="AD49" s="22"/>
      <c r="AE49" s="22"/>
      <c r="AF49" s="22"/>
      <c r="AG49" s="22"/>
      <c r="AH49" s="23"/>
      <c r="AI49" s="23"/>
      <c r="AJ49" s="23"/>
      <c r="AK49" s="23"/>
      <c r="AL49" s="23"/>
      <c r="AM49" s="23"/>
      <c r="AN49" s="23"/>
      <c r="AO49" s="23"/>
      <c r="AP49" s="23"/>
      <c r="AQ49" s="23"/>
      <c r="AR49" s="24"/>
      <c r="AS49" s="23"/>
      <c r="AT49" s="48">
        <v>9</v>
      </c>
      <c r="AU49" s="51">
        <v>9</v>
      </c>
      <c r="AV49" s="49">
        <v>7</v>
      </c>
      <c r="AW49" s="49">
        <v>5</v>
      </c>
      <c r="AX49" s="49">
        <v>4</v>
      </c>
      <c r="AY49" s="49">
        <v>4</v>
      </c>
      <c r="AZ49" s="50"/>
      <c r="BA49" s="50"/>
      <c r="BB49" s="50"/>
      <c r="BC49" s="50"/>
      <c r="BD49" s="42">
        <f t="shared" ref="BD49:BD50" si="202">+$AT49</f>
        <v>9</v>
      </c>
      <c r="BE49" s="25"/>
      <c r="BF49" s="26" t="s">
        <v>583</v>
      </c>
      <c r="BG49" s="28">
        <f t="shared" ref="BG49:BG50" si="203">IFERROR((($AT49 - BD49) / ($AT49 - $AW49)), 0)</f>
        <v>0</v>
      </c>
      <c r="BH49" s="28">
        <f t="shared" ref="BH49:BH50" si="204">IF(BI49="SI",IFERROR((($AT49 - BE49) / ($AT49 - $AW49)),"REVISAR"),BA49)</f>
        <v>2.25</v>
      </c>
      <c r="BI49" s="26" t="s">
        <v>50</v>
      </c>
      <c r="BJ49" s="26" t="s">
        <v>569</v>
      </c>
      <c r="BK49" s="42">
        <f t="shared" ref="BK49:BK50" si="205">+$AT49</f>
        <v>9</v>
      </c>
      <c r="BL49" s="25"/>
      <c r="BM49" s="26" t="s">
        <v>584</v>
      </c>
      <c r="BN49" s="28">
        <f t="shared" ref="BN49:BN50" si="206">IFERROR((($AT49 - BK49) / ($AT49 - $AW49)), 0)</f>
        <v>0</v>
      </c>
      <c r="BO49" s="28">
        <f t="shared" ref="BO49:BO50" si="207">IF(BP49="SI",IFERROR((($AT49 - BL49) / ($AT49 - $AW49)),"REVISAR"),BH49)</f>
        <v>2.25</v>
      </c>
      <c r="BP49" s="26" t="s">
        <v>50</v>
      </c>
      <c r="BQ49" s="53" t="s">
        <v>585</v>
      </c>
      <c r="BR49" s="42">
        <f t="shared" ref="BR49:BR50" si="208">+$AT49</f>
        <v>9</v>
      </c>
      <c r="BS49" s="25"/>
      <c r="BT49" s="26" t="s">
        <v>586</v>
      </c>
      <c r="BU49" s="28">
        <f t="shared" ref="BU49:BU50" si="209">IFERROR((($AT49 - BR49) / ($AT49 - $AW49)), 0)</f>
        <v>0</v>
      </c>
      <c r="BV49" s="28">
        <f t="shared" ref="BV49:BV50" si="210">IF(BW49="SI",IFERROR((($AT49 - BS49) / ($AT49 - $AW49)),"REVISAR"),BO49)</f>
        <v>2.25</v>
      </c>
      <c r="BW49" s="26" t="s">
        <v>50</v>
      </c>
      <c r="BX49" s="26" t="s">
        <v>587</v>
      </c>
      <c r="BY49" s="42">
        <f t="shared" ref="BY49:BY50" si="211">+$AT49</f>
        <v>9</v>
      </c>
      <c r="BZ49" s="25"/>
      <c r="CA49" s="26"/>
      <c r="CB49" s="28">
        <f t="shared" ref="CB49:CB50" si="212">IFERROR((($AT49 - BY49) / ($AT49 - $AW49)), 0)</f>
        <v>0</v>
      </c>
      <c r="CC49" s="28">
        <f t="shared" ref="CC49:CC50" si="213">IF(CD49="SI",IFERROR((($AT49 - BZ49) / ($AT49 - $AW49)),"REVISAR"),BV49)</f>
        <v>2.25</v>
      </c>
      <c r="CD49" s="26" t="s">
        <v>49</v>
      </c>
      <c r="CE49" s="26"/>
      <c r="CF49" s="42">
        <f t="shared" ref="CF49:CF50" si="214">+$AT49</f>
        <v>9</v>
      </c>
      <c r="CG49" s="25"/>
      <c r="CH49" s="26"/>
      <c r="CI49" s="28">
        <f t="shared" ref="CI49:CI50" si="215">IFERROR((($AT49 - CF49) / ($AT49 - $AW49)), 0)</f>
        <v>0</v>
      </c>
      <c r="CJ49" s="28">
        <f t="shared" ref="CJ49:CJ50" si="216">IF(CK49="SI",IFERROR((($AT49 - CG49) / ($AT49 - $AW49)),"REVISAR"),CC49)</f>
        <v>2.25</v>
      </c>
      <c r="CK49" s="26" t="s">
        <v>49</v>
      </c>
      <c r="CL49" s="26"/>
      <c r="CM49" s="42">
        <f t="shared" ref="CM49:CM50" si="217">+$AT49</f>
        <v>9</v>
      </c>
      <c r="CN49" s="25"/>
      <c r="CO49" s="26"/>
      <c r="CP49" s="28">
        <f t="shared" ref="CP49:CP50" si="218">IFERROR((($AT49 - CM49) / ($AT49 - $AW49)), 0)</f>
        <v>0</v>
      </c>
      <c r="CQ49" s="28">
        <f t="shared" ref="CQ49:CQ50" si="219">IF(CR49="SI",IFERROR((($AT49 - CN49) / ($AT49 - $AW49)),"REVISAR"),CJ49)</f>
        <v>2.25</v>
      </c>
      <c r="CR49" s="26" t="s">
        <v>49</v>
      </c>
      <c r="CS49" s="26"/>
      <c r="CT49" s="42">
        <f t="shared" ref="CT49:CT50" si="220">+$AT49</f>
        <v>9</v>
      </c>
      <c r="CU49" s="25"/>
      <c r="CV49" s="26"/>
      <c r="CW49" s="28">
        <f t="shared" ref="CW49:CW50" si="221">IFERROR((($AT49 - CT49) / ($AT49 - $AW49)), 0)</f>
        <v>0</v>
      </c>
      <c r="CX49" s="28">
        <f t="shared" ref="CX49:CX50" si="222">IF(CY49="SI",IFERROR((($AT49 - CU49) / ($AT49 - $AW49)),"REVISAR"),CQ49)</f>
        <v>2.25</v>
      </c>
      <c r="CY49" s="26" t="s">
        <v>49</v>
      </c>
      <c r="CZ49" s="26"/>
      <c r="DA49" s="42">
        <f t="shared" ref="DA49:DA50" si="223">+$AT49</f>
        <v>9</v>
      </c>
      <c r="DB49" s="25"/>
      <c r="DC49" s="26"/>
      <c r="DD49" s="28">
        <f t="shared" ref="DD49:DD50" si="224">IFERROR((($AT49 - DA49) / ($AT49 - $AW49)), 0)</f>
        <v>0</v>
      </c>
      <c r="DE49" s="28">
        <f t="shared" ref="DE49:DE50" si="225">IF(DF49="SI",IFERROR((($AT49 - DB49) / ($AT49 - $AW49)),"REVISAR"),CX49)</f>
        <v>2.25</v>
      </c>
      <c r="DF49" s="26" t="s">
        <v>49</v>
      </c>
      <c r="DG49" s="26"/>
      <c r="DH49" s="42">
        <f t="shared" ref="DH49:DH50" si="226">+$AT49</f>
        <v>9</v>
      </c>
      <c r="DI49" s="25"/>
      <c r="DJ49" s="26"/>
      <c r="DK49" s="28">
        <f t="shared" ref="DK49:DK50" si="227">IFERROR((($AT49 - DH49) / ($AT49 - $AW49)), 0)</f>
        <v>0</v>
      </c>
      <c r="DL49" s="28">
        <f t="shared" ref="DL49:DL50" si="228">IF(DM49="SI",IFERROR((($AT49 - DI49) / ($AT49 - $AW49)),"REVISAR"),DE49)</f>
        <v>2.25</v>
      </c>
      <c r="DM49" s="26" t="s">
        <v>49</v>
      </c>
      <c r="DN49" s="26"/>
      <c r="DO49" s="42">
        <f t="shared" ref="DO49:DO50" si="229">+$AT49</f>
        <v>9</v>
      </c>
      <c r="DP49" s="25"/>
      <c r="DQ49" s="26"/>
      <c r="DR49" s="28">
        <f t="shared" ref="DR49:DR50" si="230">IFERROR((($AT49 - DO49) / ($AT49 - $AW49)), 0)</f>
        <v>0</v>
      </c>
      <c r="DS49" s="28">
        <f t="shared" ref="DS49:DS50" si="231">IF(DT49="SI",IFERROR((($AT49 - DP49) / ($AT49 - $AW49)),"REVISAR"),DL49)</f>
        <v>2.25</v>
      </c>
      <c r="DT49" s="26" t="s">
        <v>49</v>
      </c>
      <c r="DU49" s="26"/>
      <c r="DV49" s="42">
        <f t="shared" ref="DV49:DV50" si="232">+$AT49</f>
        <v>9</v>
      </c>
      <c r="DW49" s="25"/>
      <c r="DX49" s="26"/>
      <c r="DY49" s="28">
        <f t="shared" ref="DY49:DY50" si="233">IFERROR((($AT49 - DV49) / ($AT49 - $AW49)), 0)</f>
        <v>0</v>
      </c>
      <c r="DZ49" s="28">
        <f t="shared" ref="DZ49:DZ50" si="234">IF(EA49="SI",IFERROR((($AT49 - DW49) / ($AT49 - $AW49)),"REVISAR"),DS49)</f>
        <v>2.25</v>
      </c>
      <c r="EA49" s="26" t="s">
        <v>49</v>
      </c>
      <c r="EB49" s="26"/>
      <c r="EC49" s="32">
        <v>5</v>
      </c>
      <c r="ED49" s="25"/>
      <c r="EE49" s="26"/>
      <c r="EF49" s="28">
        <f t="shared" ref="EF49:EF50" si="235">IFERROR((($AT49 - EC49) / (AT49 - $AW49)), 0)</f>
        <v>1</v>
      </c>
      <c r="EG49" s="28">
        <f t="shared" ref="EG49:EG50" si="236">IF(EH49="SI",IFERROR((($AT49 - ED49) / ($AT49 - $AW49)),"REVISAR"),DZ49)</f>
        <v>2.25</v>
      </c>
      <c r="EH49" s="26" t="s">
        <v>49</v>
      </c>
      <c r="EI49" s="26"/>
      <c r="EJ49" s="33">
        <v>2025</v>
      </c>
      <c r="EK49" s="34"/>
      <c r="EL49" s="35" t="str">
        <f>+VLOOKUP(C49,[1]Listas_desplega!$AI$22:$AJ$46,2,0)</f>
        <v>DCE</v>
      </c>
      <c r="EM49" s="35" t="str">
        <f>+VLOOKUP(I49,[1]Listas_desplega!$BY$3:$BZ$7,2,0)</f>
        <v>T_2</v>
      </c>
      <c r="EN49" s="35" t="str">
        <f>+VLOOKUP(J49,[1]Listas_desplega!$BY$10:$BZ$23,2,0)</f>
        <v>T_2_C_2</v>
      </c>
      <c r="EO49" s="35" t="str">
        <f>+VLOOKUP(K49,[1]Listas_desplega!$BY$28:$BZ$54,2,0)</f>
        <v>T_2_C_2_ET_1</v>
      </c>
      <c r="EP49" s="35" t="str">
        <f>+VLOOKUP(L49,[1]Listas_desplega!$BY$58:$BZ$105,2,0)</f>
        <v>T_2_C_2_ET_1_CPT_8</v>
      </c>
      <c r="EQ49" s="36" t="str">
        <f>+VLOOKUP(M49,[1]Listas_desplega!$J$3:$K$11,2,0)</f>
        <v>Eje_E_6</v>
      </c>
    </row>
    <row r="50" spans="1:147" s="37" customFormat="1" ht="44.25" customHeight="1" x14ac:dyDescent="0.25">
      <c r="A50" s="16" t="str">
        <f t="shared" si="0"/>
        <v>98_VPBM_2025</v>
      </c>
      <c r="B50" s="17" t="s">
        <v>44</v>
      </c>
      <c r="C50" s="17" t="s">
        <v>63</v>
      </c>
      <c r="D50" s="17" t="s">
        <v>70</v>
      </c>
      <c r="E50" s="17" t="s">
        <v>159</v>
      </c>
      <c r="F50" s="17" t="s">
        <v>276</v>
      </c>
      <c r="G50" s="18" t="s">
        <v>519</v>
      </c>
      <c r="H50" s="17" t="s">
        <v>520</v>
      </c>
      <c r="I50" s="17" t="s">
        <v>279</v>
      </c>
      <c r="J50" s="17" t="s">
        <v>280</v>
      </c>
      <c r="K50" s="17" t="s">
        <v>281</v>
      </c>
      <c r="L50" s="17" t="s">
        <v>521</v>
      </c>
      <c r="M50" s="17" t="s">
        <v>65</v>
      </c>
      <c r="N50" s="17" t="s">
        <v>61</v>
      </c>
      <c r="O50" s="23">
        <v>98</v>
      </c>
      <c r="P50" s="47" t="s">
        <v>588</v>
      </c>
      <c r="Q50" s="21" t="s">
        <v>307</v>
      </c>
      <c r="R50" s="20" t="s">
        <v>557</v>
      </c>
      <c r="S50" s="47" t="s">
        <v>589</v>
      </c>
      <c r="T50" s="47" t="s">
        <v>310</v>
      </c>
      <c r="U50" s="47" t="s">
        <v>295</v>
      </c>
      <c r="V50" s="47">
        <v>180</v>
      </c>
      <c r="W50" s="47" t="s">
        <v>590</v>
      </c>
      <c r="X50" s="21" t="s">
        <v>312</v>
      </c>
      <c r="Y50" s="22"/>
      <c r="Z50" s="22"/>
      <c r="AA50" s="22"/>
      <c r="AB50" s="22"/>
      <c r="AC50" s="22"/>
      <c r="AD50" s="22"/>
      <c r="AE50" s="22"/>
      <c r="AF50" s="22"/>
      <c r="AG50" s="22"/>
      <c r="AH50" s="23"/>
      <c r="AI50" s="23"/>
      <c r="AJ50" s="23"/>
      <c r="AK50" s="23"/>
      <c r="AL50" s="23"/>
      <c r="AM50" s="23"/>
      <c r="AN50" s="23"/>
      <c r="AO50" s="23"/>
      <c r="AP50" s="23"/>
      <c r="AQ50" s="23"/>
      <c r="AR50" s="24"/>
      <c r="AS50" s="23"/>
      <c r="AT50" s="48">
        <v>4</v>
      </c>
      <c r="AU50" s="51">
        <v>3</v>
      </c>
      <c r="AV50" s="48">
        <v>3</v>
      </c>
      <c r="AW50" s="48">
        <v>3</v>
      </c>
      <c r="AX50" s="48">
        <v>3</v>
      </c>
      <c r="AY50" s="48">
        <v>3</v>
      </c>
      <c r="AZ50" s="54"/>
      <c r="BA50" s="54"/>
      <c r="BB50" s="54"/>
      <c r="BC50" s="54"/>
      <c r="BD50" s="42">
        <f t="shared" si="202"/>
        <v>4</v>
      </c>
      <c r="BE50" s="25"/>
      <c r="BF50" s="26"/>
      <c r="BG50" s="28">
        <f t="shared" si="203"/>
        <v>0</v>
      </c>
      <c r="BH50" s="28">
        <f t="shared" si="204"/>
        <v>0</v>
      </c>
      <c r="BI50" s="26" t="s">
        <v>49</v>
      </c>
      <c r="BJ50" s="26"/>
      <c r="BK50" s="42">
        <f t="shared" si="205"/>
        <v>4</v>
      </c>
      <c r="BL50" s="25"/>
      <c r="BM50" s="26"/>
      <c r="BN50" s="28">
        <f t="shared" si="206"/>
        <v>0</v>
      </c>
      <c r="BO50" s="28">
        <f t="shared" si="207"/>
        <v>4</v>
      </c>
      <c r="BP50" s="26" t="s">
        <v>50</v>
      </c>
      <c r="BQ50" s="53" t="s">
        <v>591</v>
      </c>
      <c r="BR50" s="42">
        <f t="shared" si="208"/>
        <v>4</v>
      </c>
      <c r="BS50" s="25"/>
      <c r="BT50" s="26" t="s">
        <v>592</v>
      </c>
      <c r="BU50" s="28">
        <f t="shared" si="209"/>
        <v>0</v>
      </c>
      <c r="BV50" s="28">
        <f t="shared" si="210"/>
        <v>4</v>
      </c>
      <c r="BW50" s="26" t="s">
        <v>50</v>
      </c>
      <c r="BX50" s="26" t="s">
        <v>593</v>
      </c>
      <c r="BY50" s="42">
        <f t="shared" si="211"/>
        <v>4</v>
      </c>
      <c r="BZ50" s="25"/>
      <c r="CA50" s="26"/>
      <c r="CB50" s="28">
        <f t="shared" si="212"/>
        <v>0</v>
      </c>
      <c r="CC50" s="28">
        <f t="shared" si="213"/>
        <v>4</v>
      </c>
      <c r="CD50" s="26" t="s">
        <v>49</v>
      </c>
      <c r="CE50" s="26"/>
      <c r="CF50" s="42">
        <f t="shared" si="214"/>
        <v>4</v>
      </c>
      <c r="CG50" s="25"/>
      <c r="CH50" s="26"/>
      <c r="CI50" s="28">
        <f t="shared" si="215"/>
        <v>0</v>
      </c>
      <c r="CJ50" s="28">
        <f t="shared" si="216"/>
        <v>4</v>
      </c>
      <c r="CK50" s="26" t="s">
        <v>49</v>
      </c>
      <c r="CL50" s="26"/>
      <c r="CM50" s="42">
        <f t="shared" si="217"/>
        <v>4</v>
      </c>
      <c r="CN50" s="25"/>
      <c r="CO50" s="26"/>
      <c r="CP50" s="28">
        <f t="shared" si="218"/>
        <v>0</v>
      </c>
      <c r="CQ50" s="28">
        <f t="shared" si="219"/>
        <v>4</v>
      </c>
      <c r="CR50" s="26" t="s">
        <v>49</v>
      </c>
      <c r="CS50" s="26"/>
      <c r="CT50" s="42">
        <f t="shared" si="220"/>
        <v>4</v>
      </c>
      <c r="CU50" s="25"/>
      <c r="CV50" s="26"/>
      <c r="CW50" s="28">
        <f t="shared" si="221"/>
        <v>0</v>
      </c>
      <c r="CX50" s="28">
        <f t="shared" si="222"/>
        <v>4</v>
      </c>
      <c r="CY50" s="26" t="s">
        <v>49</v>
      </c>
      <c r="CZ50" s="26"/>
      <c r="DA50" s="42">
        <f t="shared" si="223"/>
        <v>4</v>
      </c>
      <c r="DB50" s="25"/>
      <c r="DC50" s="26"/>
      <c r="DD50" s="28">
        <f t="shared" si="224"/>
        <v>0</v>
      </c>
      <c r="DE50" s="28">
        <f t="shared" si="225"/>
        <v>4</v>
      </c>
      <c r="DF50" s="26" t="s">
        <v>49</v>
      </c>
      <c r="DG50" s="26"/>
      <c r="DH50" s="42">
        <f t="shared" si="226"/>
        <v>4</v>
      </c>
      <c r="DI50" s="25"/>
      <c r="DJ50" s="26"/>
      <c r="DK50" s="28">
        <f t="shared" si="227"/>
        <v>0</v>
      </c>
      <c r="DL50" s="28">
        <f t="shared" si="228"/>
        <v>4</v>
      </c>
      <c r="DM50" s="26" t="s">
        <v>49</v>
      </c>
      <c r="DN50" s="26"/>
      <c r="DO50" s="42">
        <f t="shared" si="229"/>
        <v>4</v>
      </c>
      <c r="DP50" s="25"/>
      <c r="DQ50" s="26"/>
      <c r="DR50" s="28">
        <f t="shared" si="230"/>
        <v>0</v>
      </c>
      <c r="DS50" s="28">
        <f t="shared" si="231"/>
        <v>4</v>
      </c>
      <c r="DT50" s="26" t="s">
        <v>49</v>
      </c>
      <c r="DU50" s="26"/>
      <c r="DV50" s="42">
        <f t="shared" si="232"/>
        <v>4</v>
      </c>
      <c r="DW50" s="25"/>
      <c r="DX50" s="26"/>
      <c r="DY50" s="28">
        <f t="shared" si="233"/>
        <v>0</v>
      </c>
      <c r="DZ50" s="28">
        <f t="shared" si="234"/>
        <v>4</v>
      </c>
      <c r="EA50" s="26" t="s">
        <v>49</v>
      </c>
      <c r="EB50" s="26"/>
      <c r="EC50" s="32">
        <v>3</v>
      </c>
      <c r="ED50" s="25"/>
      <c r="EE50" s="26"/>
      <c r="EF50" s="28">
        <f t="shared" si="235"/>
        <v>1</v>
      </c>
      <c r="EG50" s="28">
        <f t="shared" si="236"/>
        <v>4</v>
      </c>
      <c r="EH50" s="26" t="s">
        <v>49</v>
      </c>
      <c r="EI50" s="26"/>
      <c r="EJ50" s="33">
        <v>2025</v>
      </c>
      <c r="EK50" s="34"/>
      <c r="EL50" s="35" t="str">
        <f>+VLOOKUP(C50,[1]Listas_desplega!$AI$22:$AJ$46,2,0)</f>
        <v>DCE</v>
      </c>
      <c r="EM50" s="35" t="str">
        <f>+VLOOKUP(I50,[1]Listas_desplega!$BY$3:$BZ$7,2,0)</f>
        <v>T_2</v>
      </c>
      <c r="EN50" s="35" t="str">
        <f>+VLOOKUP(J50,[1]Listas_desplega!$BY$10:$BZ$23,2,0)</f>
        <v>T_2_C_2</v>
      </c>
      <c r="EO50" s="35" t="str">
        <f>+VLOOKUP(K50,[1]Listas_desplega!$BY$28:$BZ$54,2,0)</f>
        <v>T_2_C_2_ET_1</v>
      </c>
      <c r="EP50" s="35" t="str">
        <f>+VLOOKUP(L50,[1]Listas_desplega!$BY$58:$BZ$105,2,0)</f>
        <v>T_2_C_2_ET_1_CPT_8</v>
      </c>
      <c r="EQ50" s="36" t="str">
        <f>+VLOOKUP(M50,[1]Listas_desplega!$J$3:$K$11,2,0)</f>
        <v>Eje_E_6</v>
      </c>
    </row>
    <row r="51" spans="1:147" s="37" customFormat="1" ht="44.25" customHeight="1" x14ac:dyDescent="0.25">
      <c r="A51" s="16" t="str">
        <f t="shared" si="0"/>
        <v>7_VPBM_2025</v>
      </c>
      <c r="B51" s="17" t="s">
        <v>44</v>
      </c>
      <c r="C51" s="17" t="s">
        <v>63</v>
      </c>
      <c r="D51" s="17" t="s">
        <v>70</v>
      </c>
      <c r="E51" s="17" t="s">
        <v>159</v>
      </c>
      <c r="F51" s="17" t="s">
        <v>276</v>
      </c>
      <c r="G51" s="18" t="s">
        <v>277</v>
      </c>
      <c r="H51" s="17" t="s">
        <v>520</v>
      </c>
      <c r="I51" s="17" t="s">
        <v>279</v>
      </c>
      <c r="J51" s="17" t="s">
        <v>280</v>
      </c>
      <c r="K51" s="17" t="s">
        <v>281</v>
      </c>
      <c r="L51" s="17" t="s">
        <v>521</v>
      </c>
      <c r="M51" s="17" t="s">
        <v>65</v>
      </c>
      <c r="N51" s="17" t="s">
        <v>61</v>
      </c>
      <c r="O51" s="23">
        <v>7</v>
      </c>
      <c r="P51" s="47" t="s">
        <v>594</v>
      </c>
      <c r="Q51" s="21" t="s">
        <v>118</v>
      </c>
      <c r="R51" s="20" t="s">
        <v>595</v>
      </c>
      <c r="S51" s="47" t="s">
        <v>596</v>
      </c>
      <c r="T51" s="47" t="s">
        <v>287</v>
      </c>
      <c r="U51" s="47" t="s">
        <v>436</v>
      </c>
      <c r="V51" s="47">
        <v>0</v>
      </c>
      <c r="W51" s="47" t="s">
        <v>597</v>
      </c>
      <c r="X51" s="21" t="s">
        <v>290</v>
      </c>
      <c r="Y51" s="22"/>
      <c r="Z51" s="22"/>
      <c r="AA51" s="22"/>
      <c r="AB51" s="22"/>
      <c r="AC51" s="22"/>
      <c r="AD51" s="22"/>
      <c r="AE51" s="22"/>
      <c r="AF51" s="22"/>
      <c r="AG51" s="22"/>
      <c r="AH51" s="23"/>
      <c r="AI51" s="23"/>
      <c r="AJ51" s="23"/>
      <c r="AK51" s="23"/>
      <c r="AL51" s="23"/>
      <c r="AM51" s="23"/>
      <c r="AN51" s="23"/>
      <c r="AO51" s="23"/>
      <c r="AP51" s="23"/>
      <c r="AQ51" s="23"/>
      <c r="AR51" s="24"/>
      <c r="AS51" s="23"/>
      <c r="AT51" s="48">
        <v>97</v>
      </c>
      <c r="AU51" s="51">
        <v>97</v>
      </c>
      <c r="AV51" s="48">
        <v>97</v>
      </c>
      <c r="AW51" s="48">
        <v>97</v>
      </c>
      <c r="AX51" s="48">
        <v>97</v>
      </c>
      <c r="AY51" s="48">
        <v>97</v>
      </c>
      <c r="AZ51" s="54"/>
      <c r="BA51" s="54"/>
      <c r="BB51" s="54"/>
      <c r="BC51" s="54"/>
      <c r="BD51" s="25">
        <v>0</v>
      </c>
      <c r="BE51" s="25">
        <v>0</v>
      </c>
      <c r="BF51" s="26" t="s">
        <v>598</v>
      </c>
      <c r="BG51" s="28">
        <f>IFERROR(BD51/AW51,0)</f>
        <v>0</v>
      </c>
      <c r="BH51" s="29">
        <f>+IF(BI51="SI",IFERROR((IF(BI51="SI",BE51,0)/AW51),"REVISAR"),0)</f>
        <v>0</v>
      </c>
      <c r="BI51" s="26" t="s">
        <v>50</v>
      </c>
      <c r="BJ51" s="26" t="s">
        <v>599</v>
      </c>
      <c r="BK51" s="25">
        <v>0</v>
      </c>
      <c r="BL51" s="25">
        <v>0</v>
      </c>
      <c r="BM51" s="26" t="s">
        <v>600</v>
      </c>
      <c r="BN51" s="28">
        <f>IFERROR(BK51/AW51,0)</f>
        <v>0</v>
      </c>
      <c r="BO51" s="29">
        <f>+IF(BP51="SI",IFERROR((IF(BP51="SI",BL51,0)/AW51),"REVISAR"),BH51)</f>
        <v>0</v>
      </c>
      <c r="BP51" s="26" t="s">
        <v>49</v>
      </c>
      <c r="BQ51" s="36"/>
      <c r="BR51" s="31">
        <v>10</v>
      </c>
      <c r="BS51" s="25">
        <v>0</v>
      </c>
      <c r="BT51" s="26" t="s">
        <v>601</v>
      </c>
      <c r="BU51" s="28">
        <f>IFERROR(BR51/AW51,0)</f>
        <v>0.10309278350515463</v>
      </c>
      <c r="BV51" s="29">
        <f>+IF(BW51="SI",IFERROR((IF(BW51="SI",BS51,0)/AW51),"REVISAR"),BO51)</f>
        <v>0</v>
      </c>
      <c r="BW51" s="26" t="s">
        <v>62</v>
      </c>
      <c r="BX51" s="26" t="s">
        <v>602</v>
      </c>
      <c r="BY51" s="25">
        <v>10</v>
      </c>
      <c r="BZ51" s="25"/>
      <c r="CA51" s="26"/>
      <c r="CB51" s="28">
        <f>IFERROR(BY51/AW51,0)</f>
        <v>0.10309278350515463</v>
      </c>
      <c r="CC51" s="29">
        <f>+IF(CD51="SI",IFERROR((IF(CD51="SI",BZ51,0)/AW51),"REVISAR"),BV51)</f>
        <v>0</v>
      </c>
      <c r="CD51" s="26" t="s">
        <v>49</v>
      </c>
      <c r="CE51" s="26"/>
      <c r="CF51" s="25">
        <v>10</v>
      </c>
      <c r="CG51" s="25"/>
      <c r="CH51" s="26"/>
      <c r="CI51" s="28">
        <f>IFERROR(CF51/AW51,0)</f>
        <v>0.10309278350515463</v>
      </c>
      <c r="CJ51" s="29">
        <f>+IF(CK51="SI",IFERROR((IF(CK51="SI",CG51,0)/AW51),"REVISAR"),CC51)</f>
        <v>0</v>
      </c>
      <c r="CK51" s="26" t="s">
        <v>49</v>
      </c>
      <c r="CL51" s="26"/>
      <c r="CM51" s="25">
        <v>40</v>
      </c>
      <c r="CN51" s="25"/>
      <c r="CO51" s="26"/>
      <c r="CP51" s="28">
        <f>IFERROR(CM51/AW51,0)</f>
        <v>0.41237113402061853</v>
      </c>
      <c r="CQ51" s="29">
        <f>+IF(CR51="SI",IFERROR((IF(CR51="SI",CN51,0)/AW51),"REVISAR"),CJ51)</f>
        <v>0</v>
      </c>
      <c r="CR51" s="26" t="s">
        <v>49</v>
      </c>
      <c r="CS51" s="26"/>
      <c r="CT51" s="25">
        <v>40</v>
      </c>
      <c r="CU51" s="25"/>
      <c r="CV51" s="26"/>
      <c r="CW51" s="28">
        <f>IFERROR(CT51/AW51,0)</f>
        <v>0.41237113402061853</v>
      </c>
      <c r="CX51" s="29">
        <f>+IF(CY51="SI",IFERROR((IF(CY51="SI",CU51,0)/AW51),"REVISAR"),CQ51)</f>
        <v>0</v>
      </c>
      <c r="CY51" s="26" t="s">
        <v>49</v>
      </c>
      <c r="CZ51" s="26"/>
      <c r="DA51" s="25">
        <v>40</v>
      </c>
      <c r="DB51" s="25"/>
      <c r="DC51" s="26"/>
      <c r="DD51" s="28">
        <f>IFERROR(DA51/AW51,0)</f>
        <v>0.41237113402061853</v>
      </c>
      <c r="DE51" s="29">
        <f>+IF(DF51="SI",IFERROR((IF(DF51="SI",DB51,0)/AW51),"REVISAR"),CX51)</f>
        <v>0</v>
      </c>
      <c r="DF51" s="26" t="s">
        <v>49</v>
      </c>
      <c r="DG51" s="26"/>
      <c r="DH51" s="25">
        <v>70</v>
      </c>
      <c r="DI51" s="25"/>
      <c r="DJ51" s="26"/>
      <c r="DK51" s="28">
        <f>IFERROR(DH51/AW51,0)</f>
        <v>0.72164948453608246</v>
      </c>
      <c r="DL51" s="29">
        <f>+IF(DM51="SI",IFERROR((IF(DM51="SI",DI51,0)/AW51),"REVISAR"),DE51)</f>
        <v>0</v>
      </c>
      <c r="DM51" s="26" t="s">
        <v>49</v>
      </c>
      <c r="DN51" s="26"/>
      <c r="DO51" s="25">
        <v>70</v>
      </c>
      <c r="DP51" s="25"/>
      <c r="DQ51" s="26"/>
      <c r="DR51" s="28">
        <f>IFERROR(DO51/AW51,0)</f>
        <v>0.72164948453608246</v>
      </c>
      <c r="DS51" s="29">
        <f>+IF(DT51="SI",IFERROR((IF(DT51="SI",DP51,0)/AW51),"REVISAR"),DL51)</f>
        <v>0</v>
      </c>
      <c r="DT51" s="26" t="s">
        <v>49</v>
      </c>
      <c r="DU51" s="26"/>
      <c r="DV51" s="25">
        <v>70</v>
      </c>
      <c r="DW51" s="25"/>
      <c r="DX51" s="26"/>
      <c r="DY51" s="28">
        <f>IFERROR(DV51/AW51,0)</f>
        <v>0.72164948453608246</v>
      </c>
      <c r="DZ51" s="29">
        <f>+IF(EA51="SI",IFERROR((IF(EA51="SI",DW51,0)/AW51),"REVISAR"),DS51)</f>
        <v>0</v>
      </c>
      <c r="EA51" s="26" t="s">
        <v>49</v>
      </c>
      <c r="EB51" s="26"/>
      <c r="EC51" s="32">
        <v>97</v>
      </c>
      <c r="ED51" s="25"/>
      <c r="EE51" s="26"/>
      <c r="EF51" s="28">
        <f>IFERROR(EC51/AW51,0)</f>
        <v>1</v>
      </c>
      <c r="EG51" s="29">
        <f>+IF(EH51="SI",IFERROR((IF(EH51="SI",ED51,0)/AW51),"REVISAR"),DZ51)</f>
        <v>0</v>
      </c>
      <c r="EH51" s="26" t="s">
        <v>49</v>
      </c>
      <c r="EI51" s="26"/>
      <c r="EJ51" s="33">
        <v>2025</v>
      </c>
      <c r="EK51" s="34"/>
      <c r="EL51" s="35" t="str">
        <f>+VLOOKUP(C51,[1]Listas_desplega!$AI$22:$AJ$46,2,0)</f>
        <v>DCE</v>
      </c>
      <c r="EM51" s="35" t="str">
        <f>+VLOOKUP(I51,[1]Listas_desplega!$BY$3:$BZ$7,2,0)</f>
        <v>T_2</v>
      </c>
      <c r="EN51" s="35" t="str">
        <f>+VLOOKUP(J51,[1]Listas_desplega!$BY$10:$BZ$23,2,0)</f>
        <v>T_2_C_2</v>
      </c>
      <c r="EO51" s="35" t="str">
        <f>+VLOOKUP(K51,[1]Listas_desplega!$BY$28:$BZ$54,2,0)</f>
        <v>T_2_C_2_ET_1</v>
      </c>
      <c r="EP51" s="35" t="str">
        <f>+VLOOKUP(L51,[1]Listas_desplega!$BY$58:$BZ$105,2,0)</f>
        <v>T_2_C_2_ET_1_CPT_8</v>
      </c>
      <c r="EQ51" s="36" t="str">
        <f>+VLOOKUP(M51,[1]Listas_desplega!$J$3:$K$11,2,0)</f>
        <v>Eje_E_6</v>
      </c>
    </row>
    <row r="52" spans="1:147" s="37" customFormat="1" ht="44.25" customHeight="1" x14ac:dyDescent="0.25">
      <c r="A52" s="16" t="str">
        <f t="shared" si="0"/>
        <v>289_VPBM_2025</v>
      </c>
      <c r="B52" s="17" t="s">
        <v>44</v>
      </c>
      <c r="C52" s="17" t="s">
        <v>63</v>
      </c>
      <c r="D52" s="17" t="s">
        <v>64</v>
      </c>
      <c r="E52" s="17" t="s">
        <v>159</v>
      </c>
      <c r="F52" s="17" t="s">
        <v>276</v>
      </c>
      <c r="G52" s="18" t="s">
        <v>277</v>
      </c>
      <c r="H52" s="17" t="s">
        <v>603</v>
      </c>
      <c r="I52" s="17" t="s">
        <v>279</v>
      </c>
      <c r="J52" s="17" t="s">
        <v>604</v>
      </c>
      <c r="K52" s="17" t="s">
        <v>605</v>
      </c>
      <c r="L52" s="17" t="s">
        <v>606</v>
      </c>
      <c r="M52" s="17" t="s">
        <v>68</v>
      </c>
      <c r="N52" s="17" t="s">
        <v>61</v>
      </c>
      <c r="O52" s="23">
        <v>289</v>
      </c>
      <c r="P52" s="47" t="s">
        <v>607</v>
      </c>
      <c r="Q52" s="21" t="s">
        <v>284</v>
      </c>
      <c r="R52" s="20" t="s">
        <v>308</v>
      </c>
      <c r="S52" s="47" t="s">
        <v>608</v>
      </c>
      <c r="T52" s="47" t="s">
        <v>310</v>
      </c>
      <c r="U52" s="47" t="s">
        <v>288</v>
      </c>
      <c r="V52" s="47">
        <v>15</v>
      </c>
      <c r="W52" s="47" t="s">
        <v>427</v>
      </c>
      <c r="X52" s="21" t="s">
        <v>407</v>
      </c>
      <c r="Y52" s="22" t="s">
        <v>67</v>
      </c>
      <c r="Z52" s="22" t="s">
        <v>67</v>
      </c>
      <c r="AA52" s="22" t="s">
        <v>48</v>
      </c>
      <c r="AB52" s="22" t="s">
        <v>67</v>
      </c>
      <c r="AC52" s="22" t="s">
        <v>67</v>
      </c>
      <c r="AD52" s="22" t="s">
        <v>67</v>
      </c>
      <c r="AE52" s="22" t="s">
        <v>67</v>
      </c>
      <c r="AF52" s="22" t="s">
        <v>67</v>
      </c>
      <c r="AG52" s="22" t="s">
        <v>67</v>
      </c>
      <c r="AH52" s="23" t="s">
        <v>67</v>
      </c>
      <c r="AI52" s="23" t="s">
        <v>67</v>
      </c>
      <c r="AJ52" s="23" t="s">
        <v>67</v>
      </c>
      <c r="AK52" s="23" t="s">
        <v>67</v>
      </c>
      <c r="AL52" s="23" t="s">
        <v>67</v>
      </c>
      <c r="AM52" s="23" t="s">
        <v>67</v>
      </c>
      <c r="AN52" s="23" t="s">
        <v>67</v>
      </c>
      <c r="AO52" s="23" t="s">
        <v>67</v>
      </c>
      <c r="AP52" s="23" t="s">
        <v>67</v>
      </c>
      <c r="AQ52" s="23" t="s">
        <v>67</v>
      </c>
      <c r="AR52" s="24" t="s">
        <v>67</v>
      </c>
      <c r="AS52" s="23" t="s">
        <v>67</v>
      </c>
      <c r="AT52" s="48" t="s">
        <v>67</v>
      </c>
      <c r="AU52" s="43" t="s">
        <v>67</v>
      </c>
      <c r="AV52" s="48" t="s">
        <v>67</v>
      </c>
      <c r="AW52" s="48" t="s">
        <v>67</v>
      </c>
      <c r="AX52" s="48">
        <v>100</v>
      </c>
      <c r="AY52" s="48">
        <v>100</v>
      </c>
      <c r="AZ52" s="54"/>
      <c r="BA52" s="54"/>
      <c r="BB52" s="54"/>
      <c r="BC52" s="54"/>
      <c r="BD52" s="25"/>
      <c r="BE52" s="25">
        <v>0</v>
      </c>
      <c r="BF52" s="26" t="s">
        <v>609</v>
      </c>
      <c r="BG52" s="28">
        <f>IFERROR(BD52/AW52,0)</f>
        <v>0</v>
      </c>
      <c r="BH52" s="29" t="str">
        <f>+IF(BI52="SI",IFERROR((IF(BI52="SI",BE52,0)/AW52),"REVISAR"),0)</f>
        <v>REVISAR</v>
      </c>
      <c r="BI52" s="26" t="s">
        <v>50</v>
      </c>
      <c r="BJ52" s="26" t="s">
        <v>599</v>
      </c>
      <c r="BK52" s="25"/>
      <c r="BL52" s="25"/>
      <c r="BM52" s="26" t="s">
        <v>610</v>
      </c>
      <c r="BN52" s="28">
        <f>+IFERROR(BK52/AW52,0)</f>
        <v>0</v>
      </c>
      <c r="BO52" s="29" t="str">
        <f>+IF(BP52="SI",IFERROR((IF(BP52="SI",BL52,0)/AW52),"REVISAR"),BH52)</f>
        <v>REVISAR</v>
      </c>
      <c r="BP52" s="26" t="s">
        <v>50</v>
      </c>
      <c r="BQ52" s="53" t="s">
        <v>611</v>
      </c>
      <c r="BR52" s="31"/>
      <c r="BS52" s="25"/>
      <c r="BT52" s="26" t="s">
        <v>612</v>
      </c>
      <c r="BU52" s="28">
        <f>+IFERROR(BR52/AW52,0)</f>
        <v>0</v>
      </c>
      <c r="BV52" s="29" t="str">
        <f>+IF(BW52="SI",IFERROR((IF(BW52="SI",BS52,0)/AW52),"REVISAR"),BO52)</f>
        <v>REVISAR</v>
      </c>
      <c r="BW52" s="26" t="s">
        <v>398</v>
      </c>
      <c r="BX52" s="26" t="s">
        <v>613</v>
      </c>
      <c r="BY52" s="25"/>
      <c r="BZ52" s="25"/>
      <c r="CA52" s="26"/>
      <c r="CB52" s="28">
        <f>+IFERROR(BY52/AW52,0)</f>
        <v>0</v>
      </c>
      <c r="CC52" s="29" t="str">
        <f>+IF(CD52="SI",IFERROR((IF(CD52="SI",BZ52,0)/AW52),"REVISAR"),BV52)</f>
        <v>REVISAR</v>
      </c>
      <c r="CD52" s="26" t="s">
        <v>49</v>
      </c>
      <c r="CE52" s="26"/>
      <c r="CF52" s="25"/>
      <c r="CG52" s="25"/>
      <c r="CH52" s="26"/>
      <c r="CI52" s="28">
        <f>+IFERROR(CF52/AW52,0)</f>
        <v>0</v>
      </c>
      <c r="CJ52" s="29" t="str">
        <f>+IF(CK52="SI",IFERROR((IF(CK52="SI",CG52,0)/AW52),"REVISAR"),CC52)</f>
        <v>REVISAR</v>
      </c>
      <c r="CK52" s="26" t="s">
        <v>49</v>
      </c>
      <c r="CL52" s="26"/>
      <c r="CM52" s="25"/>
      <c r="CN52" s="25"/>
      <c r="CO52" s="26"/>
      <c r="CP52" s="28">
        <f>+IFERROR(CM52/AW52,0)</f>
        <v>0</v>
      </c>
      <c r="CQ52" s="29" t="str">
        <f>+IF(CR52="SI",IFERROR((IF(CR52="SI",CN52,0)/AW52),"REVISAR"),CJ52)</f>
        <v>REVISAR</v>
      </c>
      <c r="CR52" s="26" t="s">
        <v>49</v>
      </c>
      <c r="CS52" s="26"/>
      <c r="CT52" s="25"/>
      <c r="CU52" s="25"/>
      <c r="CV52" s="26"/>
      <c r="CW52" s="28">
        <f>+IFERROR(CT52/AW52,0)</f>
        <v>0</v>
      </c>
      <c r="CX52" s="29" t="str">
        <f>+IF(CY52="SI",IFERROR((IF(CY52="SI",CU52,0)/AW52),"REVISAR"),CQ52)</f>
        <v>REVISAR</v>
      </c>
      <c r="CY52" s="26" t="s">
        <v>49</v>
      </c>
      <c r="CZ52" s="26"/>
      <c r="DA52" s="25"/>
      <c r="DB52" s="25"/>
      <c r="DC52" s="26"/>
      <c r="DD52" s="28">
        <f>+IFERROR(DA52/AW52,0)</f>
        <v>0</v>
      </c>
      <c r="DE52" s="29" t="str">
        <f>+IF(DF52="SI",IFERROR((IF(DF52="SI",DB52,0)/AW52),"REVISAR"),CX52)</f>
        <v>REVISAR</v>
      </c>
      <c r="DF52" s="26" t="s">
        <v>49</v>
      </c>
      <c r="DG52" s="26"/>
      <c r="DH52" s="25"/>
      <c r="DI52" s="25"/>
      <c r="DJ52" s="26"/>
      <c r="DK52" s="28">
        <f>+IFERROR(DH52/AW52,0)</f>
        <v>0</v>
      </c>
      <c r="DL52" s="29" t="str">
        <f>+IF(DM52="SI",IFERROR((IF(DM52="SI",DI52,0)/AW52),"REVISAR"),DE52)</f>
        <v>REVISAR</v>
      </c>
      <c r="DM52" s="26" t="s">
        <v>49</v>
      </c>
      <c r="DN52" s="26"/>
      <c r="DO52" s="25"/>
      <c r="DP52" s="25"/>
      <c r="DQ52" s="26"/>
      <c r="DR52" s="28">
        <f>+IFERROR(DO52/AW52,0)</f>
        <v>0</v>
      </c>
      <c r="DS52" s="29" t="str">
        <f>+IF(DT52="SI",IFERROR((IF(DT52="SI",DP52,0)/AW52),"REVISAR"),DL52)</f>
        <v>REVISAR</v>
      </c>
      <c r="DT52" s="26" t="s">
        <v>49</v>
      </c>
      <c r="DU52" s="26"/>
      <c r="DV52" s="25"/>
      <c r="DW52" s="25"/>
      <c r="DX52" s="26"/>
      <c r="DY52" s="28">
        <f>+IFERROR(DV52/AW52,0)</f>
        <v>0</v>
      </c>
      <c r="DZ52" s="29" t="str">
        <f>+IF(EA52="SI",IFERROR((IF(EA52="SI",DW52,0)/AW52),"REVISAR"),DS52)</f>
        <v>REVISAR</v>
      </c>
      <c r="EA52" s="26" t="s">
        <v>49</v>
      </c>
      <c r="EB52" s="26"/>
      <c r="EC52" s="32"/>
      <c r="ED52" s="25"/>
      <c r="EE52" s="26"/>
      <c r="EF52" s="28">
        <f>+IFERROR(EC52/AW52,0)</f>
        <v>0</v>
      </c>
      <c r="EG52" s="29" t="str">
        <f>+IF(EH52="SI",IFERROR((IF(EH52="SI",ED52,0)/AW52),"REVISAR"),DZ52)</f>
        <v>REVISAR</v>
      </c>
      <c r="EH52" s="26" t="s">
        <v>49</v>
      </c>
      <c r="EI52" s="26"/>
      <c r="EJ52" s="33">
        <v>2025</v>
      </c>
      <c r="EK52" s="34"/>
      <c r="EL52" s="35" t="str">
        <f>+VLOOKUP(C52,[1]Listas_desplega!$AI$22:$AJ$46,2,0)</f>
        <v>DCE</v>
      </c>
      <c r="EM52" s="35" t="str">
        <f>+VLOOKUP(I52,[1]Listas_desplega!$BY$3:$BZ$7,2,0)</f>
        <v>T_2</v>
      </c>
      <c r="EN52" s="35" t="str">
        <f>+VLOOKUP(J52,[1]Listas_desplega!$BY$10:$BZ$23,2,0)</f>
        <v>T_2_C_1</v>
      </c>
      <c r="EO52" s="35" t="str">
        <f>+VLOOKUP(K52,[1]Listas_desplega!$BY$28:$BZ$54,2,0)</f>
        <v>T_2_C_1_ET_1</v>
      </c>
      <c r="EP52" s="35" t="str">
        <f>+VLOOKUP(L52,[1]Listas_desplega!$BY$58:$BZ$105,2,0)</f>
        <v>T_2_C_1_ET_1_CPT_1</v>
      </c>
      <c r="EQ52" s="36" t="str">
        <f>+VLOOKUP(M52,[1]Listas_desplega!$J$3:$K$11,2,0)</f>
        <v>Eje_E_7</v>
      </c>
    </row>
    <row r="53" spans="1:147" s="37" customFormat="1" ht="44.25" customHeight="1" x14ac:dyDescent="0.25">
      <c r="A53" s="16" t="str">
        <f t="shared" si="0"/>
        <v>356_VPBM_2025</v>
      </c>
      <c r="B53" s="17" t="s">
        <v>44</v>
      </c>
      <c r="C53" s="17" t="s">
        <v>63</v>
      </c>
      <c r="D53" s="17" t="s">
        <v>64</v>
      </c>
      <c r="E53" s="17" t="s">
        <v>159</v>
      </c>
      <c r="F53" s="17" t="s">
        <v>276</v>
      </c>
      <c r="G53" s="18" t="s">
        <v>277</v>
      </c>
      <c r="H53" s="17" t="s">
        <v>603</v>
      </c>
      <c r="I53" s="17" t="s">
        <v>279</v>
      </c>
      <c r="J53" s="17" t="s">
        <v>604</v>
      </c>
      <c r="K53" s="17" t="s">
        <v>605</v>
      </c>
      <c r="L53" s="17" t="s">
        <v>606</v>
      </c>
      <c r="M53" s="17" t="s">
        <v>68</v>
      </c>
      <c r="N53" s="17" t="s">
        <v>61</v>
      </c>
      <c r="O53" s="23">
        <v>356</v>
      </c>
      <c r="P53" s="22" t="s">
        <v>614</v>
      </c>
      <c r="Q53" s="21" t="s">
        <v>284</v>
      </c>
      <c r="R53" s="20" t="s">
        <v>285</v>
      </c>
      <c r="S53" s="22" t="s">
        <v>615</v>
      </c>
      <c r="T53" s="20" t="s">
        <v>310</v>
      </c>
      <c r="U53" s="22" t="s">
        <v>288</v>
      </c>
      <c r="V53" s="22">
        <v>15</v>
      </c>
      <c r="W53" s="22" t="s">
        <v>427</v>
      </c>
      <c r="X53" s="21" t="s">
        <v>407</v>
      </c>
      <c r="Y53" s="22" t="s">
        <v>67</v>
      </c>
      <c r="Z53" s="22" t="s">
        <v>48</v>
      </c>
      <c r="AA53" s="22" t="s">
        <v>67</v>
      </c>
      <c r="AB53" s="22" t="s">
        <v>67</v>
      </c>
      <c r="AC53" s="22" t="s">
        <v>67</v>
      </c>
      <c r="AD53" s="22" t="s">
        <v>67</v>
      </c>
      <c r="AE53" s="22" t="s">
        <v>67</v>
      </c>
      <c r="AF53" s="22" t="s">
        <v>67</v>
      </c>
      <c r="AG53" s="22" t="s">
        <v>67</v>
      </c>
      <c r="AH53" s="23" t="s">
        <v>67</v>
      </c>
      <c r="AI53" s="23" t="s">
        <v>67</v>
      </c>
      <c r="AJ53" s="23" t="s">
        <v>67</v>
      </c>
      <c r="AK53" s="23" t="s">
        <v>67</v>
      </c>
      <c r="AL53" s="23" t="s">
        <v>67</v>
      </c>
      <c r="AM53" s="23" t="s">
        <v>67</v>
      </c>
      <c r="AN53" s="23" t="s">
        <v>67</v>
      </c>
      <c r="AO53" s="23" t="s">
        <v>67</v>
      </c>
      <c r="AP53" s="23" t="s">
        <v>67</v>
      </c>
      <c r="AQ53" s="23" t="s">
        <v>67</v>
      </c>
      <c r="AR53" s="24" t="s">
        <v>67</v>
      </c>
      <c r="AS53" s="23" t="s">
        <v>67</v>
      </c>
      <c r="AT53" s="48" t="s">
        <v>67</v>
      </c>
      <c r="AU53" s="43">
        <v>10</v>
      </c>
      <c r="AV53" s="49">
        <v>50</v>
      </c>
      <c r="AW53" s="49">
        <v>20</v>
      </c>
      <c r="AX53" s="49">
        <v>20</v>
      </c>
      <c r="AY53" s="49">
        <v>100</v>
      </c>
      <c r="AZ53" s="50"/>
      <c r="BA53" s="50"/>
      <c r="BB53" s="50"/>
      <c r="BC53" s="50"/>
      <c r="BD53" s="25"/>
      <c r="BE53" s="25">
        <v>0</v>
      </c>
      <c r="BF53" s="26" t="s">
        <v>616</v>
      </c>
      <c r="BG53" s="27">
        <f t="shared" ref="BG53:BG54" si="237">IFERROR(BD53/AW53,0)</f>
        <v>0</v>
      </c>
      <c r="BH53" s="28">
        <f t="shared" ref="BH53:BH54" si="238">IFERROR(BE53/AW53,0)</f>
        <v>0</v>
      </c>
      <c r="BI53" s="26" t="s">
        <v>50</v>
      </c>
      <c r="BJ53" s="26" t="s">
        <v>599</v>
      </c>
      <c r="BK53" s="25"/>
      <c r="BL53" s="25"/>
      <c r="BM53" s="26" t="s">
        <v>617</v>
      </c>
      <c r="BN53" s="28">
        <f t="shared" ref="BN53:BN54" si="239">+IFERROR(BK53/AW53,0)</f>
        <v>0</v>
      </c>
      <c r="BO53" s="29">
        <f t="shared" ref="BO53:BO54" si="240">+IF(BP53="SI",IFERROR((IF(BP53="SI",BL53,0)/AW53),"REVISAR"),BH53)</f>
        <v>0</v>
      </c>
      <c r="BP53" s="26" t="s">
        <v>50</v>
      </c>
      <c r="BQ53" s="53" t="s">
        <v>611</v>
      </c>
      <c r="BR53" s="31"/>
      <c r="BS53" s="25"/>
      <c r="BT53" s="26" t="s">
        <v>618</v>
      </c>
      <c r="BU53" s="28">
        <f t="shared" ref="BU53:BU54" si="241">+IFERROR(BR53/AW53,0)</f>
        <v>0</v>
      </c>
      <c r="BV53" s="29">
        <f t="shared" ref="BV53:BV54" si="242">+IF(BW53="SI",IFERROR((IF(BW53="SI",BS53,0)/AW53),"REVISAR"),BO53)</f>
        <v>0</v>
      </c>
      <c r="BW53" s="26" t="s">
        <v>398</v>
      </c>
      <c r="BX53" s="26" t="s">
        <v>613</v>
      </c>
      <c r="BY53" s="25"/>
      <c r="BZ53" s="25"/>
      <c r="CA53" s="26"/>
      <c r="CB53" s="28">
        <f t="shared" ref="CB53:CB54" si="243">+IFERROR(BY53/AW53,0)</f>
        <v>0</v>
      </c>
      <c r="CC53" s="29">
        <f t="shared" ref="CC53:CC54" si="244">+IF(CD53="SI",IFERROR((IF(CD53="SI",BZ53,0)/AW53),"REVISAR"),BV53)</f>
        <v>0</v>
      </c>
      <c r="CD53" s="26" t="s">
        <v>49</v>
      </c>
      <c r="CE53" s="26"/>
      <c r="CF53" s="25"/>
      <c r="CG53" s="25"/>
      <c r="CH53" s="26"/>
      <c r="CI53" s="28">
        <f t="shared" ref="CI53:CI54" si="245">+IFERROR(CF53/AW53,0)</f>
        <v>0</v>
      </c>
      <c r="CJ53" s="29">
        <f t="shared" ref="CJ53:CJ54" si="246">+IF(CK53="SI",IFERROR((IF(CK53="SI",CG53,0)/AW53),"REVISAR"),CC53)</f>
        <v>0</v>
      </c>
      <c r="CK53" s="26" t="s">
        <v>49</v>
      </c>
      <c r="CL53" s="26"/>
      <c r="CM53" s="25">
        <v>10</v>
      </c>
      <c r="CN53" s="25"/>
      <c r="CO53" s="26"/>
      <c r="CP53" s="28">
        <f t="shared" ref="CP53:CP54" si="247">+IFERROR(CM53/AW53,0)</f>
        <v>0.5</v>
      </c>
      <c r="CQ53" s="29">
        <f t="shared" ref="CQ53:CQ54" si="248">+IF(CR53="SI",IFERROR((IF(CR53="SI",CN53,0)/AW53),"REVISAR"),CJ53)</f>
        <v>0</v>
      </c>
      <c r="CR53" s="26" t="s">
        <v>49</v>
      </c>
      <c r="CS53" s="26"/>
      <c r="CT53" s="25">
        <v>10</v>
      </c>
      <c r="CU53" s="25"/>
      <c r="CV53" s="26"/>
      <c r="CW53" s="28">
        <f t="shared" ref="CW53:CW54" si="249">+IFERROR(CT53/AW53,0)</f>
        <v>0.5</v>
      </c>
      <c r="CX53" s="29">
        <f t="shared" ref="CX53:CX54" si="250">+IF(CY53="SI",IFERROR((IF(CY53="SI",CU53,0)/AW53),"REVISAR"),CQ53)</f>
        <v>0</v>
      </c>
      <c r="CY53" s="26" t="s">
        <v>49</v>
      </c>
      <c r="CZ53" s="26"/>
      <c r="DA53" s="25">
        <v>10</v>
      </c>
      <c r="DB53" s="25"/>
      <c r="DC53" s="26"/>
      <c r="DD53" s="28">
        <f t="shared" ref="DD53:DD54" si="251">+IFERROR(DA53/AW53,0)</f>
        <v>0.5</v>
      </c>
      <c r="DE53" s="29">
        <f t="shared" ref="DE53:DE54" si="252">+IF(DF53="SI",IFERROR((IF(DF53="SI",DB53,0)/AW53),"REVISAR"),CX53)</f>
        <v>0</v>
      </c>
      <c r="DF53" s="26" t="s">
        <v>49</v>
      </c>
      <c r="DG53" s="26"/>
      <c r="DH53" s="25">
        <v>10</v>
      </c>
      <c r="DI53" s="25"/>
      <c r="DJ53" s="26"/>
      <c r="DK53" s="28">
        <f t="shared" ref="DK53:DK54" si="253">+IFERROR(DH53/AW53,0)</f>
        <v>0.5</v>
      </c>
      <c r="DL53" s="29">
        <f t="shared" ref="DL53:DL54" si="254">+IF(DM53="SI",IFERROR((IF(DM53="SI",DI53,0)/AW53),"REVISAR"),DE53)</f>
        <v>0</v>
      </c>
      <c r="DM53" s="26" t="s">
        <v>49</v>
      </c>
      <c r="DN53" s="26"/>
      <c r="DO53" s="25">
        <v>10</v>
      </c>
      <c r="DP53" s="25"/>
      <c r="DQ53" s="26"/>
      <c r="DR53" s="28">
        <f t="shared" ref="DR53:DR54" si="255">+IFERROR(DO53/AW53,0)</f>
        <v>0.5</v>
      </c>
      <c r="DS53" s="29">
        <f t="shared" ref="DS53:DS54" si="256">+IF(DT53="SI",IFERROR((IF(DT53="SI",DP53,0)/AW53),"REVISAR"),DL53)</f>
        <v>0</v>
      </c>
      <c r="DT53" s="26" t="s">
        <v>49</v>
      </c>
      <c r="DU53" s="26"/>
      <c r="DV53" s="25">
        <v>10</v>
      </c>
      <c r="DW53" s="25"/>
      <c r="DX53" s="26"/>
      <c r="DY53" s="28">
        <f t="shared" ref="DY53:DY54" si="257">+IFERROR(DV53/AW53,0)</f>
        <v>0.5</v>
      </c>
      <c r="DZ53" s="29">
        <f t="shared" ref="DZ53:DZ54" si="258">+IF(EA53="SI",IFERROR((IF(EA53="SI",DW53,0)/AW53),"REVISAR"),DS53)</f>
        <v>0</v>
      </c>
      <c r="EA53" s="26" t="s">
        <v>49</v>
      </c>
      <c r="EB53" s="26"/>
      <c r="EC53" s="32">
        <v>20</v>
      </c>
      <c r="ED53" s="25"/>
      <c r="EE53" s="26"/>
      <c r="EF53" s="28">
        <f t="shared" ref="EF53:EF54" si="259">+IFERROR(EC53/AW53,0)</f>
        <v>1</v>
      </c>
      <c r="EG53" s="29">
        <f t="shared" ref="EG53:EG54" si="260">+IF(EH53="SI",IFERROR((IF(EH53="SI",ED53,0)/AW53),"REVISAR"),DZ53)</f>
        <v>0</v>
      </c>
      <c r="EH53" s="26" t="s">
        <v>49</v>
      </c>
      <c r="EI53" s="26"/>
      <c r="EJ53" s="33">
        <v>2025</v>
      </c>
      <c r="EK53" s="34"/>
      <c r="EL53" s="35" t="str">
        <f>+VLOOKUP(C53,[1]Listas_desplega!$AI$22:$AJ$46,2,0)</f>
        <v>DCE</v>
      </c>
      <c r="EM53" s="35" t="str">
        <f>+VLOOKUP(I53,[1]Listas_desplega!$BY$3:$BZ$7,2,0)</f>
        <v>T_2</v>
      </c>
      <c r="EN53" s="35" t="str">
        <f>+VLOOKUP(J53,[1]Listas_desplega!$BY$10:$BZ$23,2,0)</f>
        <v>T_2_C_1</v>
      </c>
      <c r="EO53" s="35" t="str">
        <f>+VLOOKUP(K53,[1]Listas_desplega!$BY$28:$BZ$54,2,0)</f>
        <v>T_2_C_1_ET_1</v>
      </c>
      <c r="EP53" s="35" t="str">
        <f>+VLOOKUP(L53,[1]Listas_desplega!$BY$58:$BZ$105,2,0)</f>
        <v>T_2_C_1_ET_1_CPT_1</v>
      </c>
      <c r="EQ53" s="36" t="str">
        <f>+VLOOKUP(M53,[1]Listas_desplega!$J$3:$K$11,2,0)</f>
        <v>Eje_E_7</v>
      </c>
    </row>
    <row r="54" spans="1:147" s="37" customFormat="1" ht="44.25" customHeight="1" x14ac:dyDescent="0.25">
      <c r="A54" s="16" t="str">
        <f t="shared" si="0"/>
        <v>466_VPBM_2025</v>
      </c>
      <c r="B54" s="17" t="s">
        <v>44</v>
      </c>
      <c r="C54" s="17" t="s">
        <v>63</v>
      </c>
      <c r="D54" s="17" t="s">
        <v>64</v>
      </c>
      <c r="E54" s="17" t="s">
        <v>159</v>
      </c>
      <c r="F54" s="17" t="s">
        <v>276</v>
      </c>
      <c r="G54" s="18" t="s">
        <v>277</v>
      </c>
      <c r="H54" s="17" t="s">
        <v>603</v>
      </c>
      <c r="I54" s="17" t="s">
        <v>279</v>
      </c>
      <c r="J54" s="17" t="s">
        <v>604</v>
      </c>
      <c r="K54" s="17" t="s">
        <v>605</v>
      </c>
      <c r="L54" s="17" t="s">
        <v>606</v>
      </c>
      <c r="M54" s="17" t="s">
        <v>68</v>
      </c>
      <c r="N54" s="17" t="s">
        <v>61</v>
      </c>
      <c r="O54" s="23">
        <v>466</v>
      </c>
      <c r="P54" s="22" t="s">
        <v>619</v>
      </c>
      <c r="Q54" s="21" t="s">
        <v>284</v>
      </c>
      <c r="R54" s="20" t="s">
        <v>285</v>
      </c>
      <c r="S54" s="22" t="s">
        <v>620</v>
      </c>
      <c r="T54" s="20" t="s">
        <v>310</v>
      </c>
      <c r="U54" s="22" t="s">
        <v>288</v>
      </c>
      <c r="V54" s="22">
        <v>30</v>
      </c>
      <c r="W54" s="22" t="s">
        <v>427</v>
      </c>
      <c r="X54" s="21" t="s">
        <v>407</v>
      </c>
      <c r="Y54" s="22" t="s">
        <v>67</v>
      </c>
      <c r="Z54" s="22" t="s">
        <v>67</v>
      </c>
      <c r="AA54" s="22" t="s">
        <v>67</v>
      </c>
      <c r="AB54" s="22" t="s">
        <v>67</v>
      </c>
      <c r="AC54" s="22" t="s">
        <v>67</v>
      </c>
      <c r="AD54" s="22" t="s">
        <v>67</v>
      </c>
      <c r="AE54" s="22" t="s">
        <v>67</v>
      </c>
      <c r="AF54" s="22" t="s">
        <v>48</v>
      </c>
      <c r="AG54" s="22" t="s">
        <v>67</v>
      </c>
      <c r="AH54" s="23" t="s">
        <v>67</v>
      </c>
      <c r="AI54" s="23" t="s">
        <v>67</v>
      </c>
      <c r="AJ54" s="23" t="s">
        <v>67</v>
      </c>
      <c r="AK54" s="23" t="s">
        <v>67</v>
      </c>
      <c r="AL54" s="23" t="s">
        <v>67</v>
      </c>
      <c r="AM54" s="23" t="s">
        <v>67</v>
      </c>
      <c r="AN54" s="23" t="s">
        <v>67</v>
      </c>
      <c r="AO54" s="23" t="s">
        <v>67</v>
      </c>
      <c r="AP54" s="23" t="s">
        <v>67</v>
      </c>
      <c r="AQ54" s="23" t="s">
        <v>67</v>
      </c>
      <c r="AR54" s="24" t="s">
        <v>67</v>
      </c>
      <c r="AS54" s="23" t="s">
        <v>67</v>
      </c>
      <c r="AT54" s="48" t="s">
        <v>67</v>
      </c>
      <c r="AU54" s="43" t="s">
        <v>67</v>
      </c>
      <c r="AV54" s="49">
        <v>50</v>
      </c>
      <c r="AW54" s="49">
        <v>20</v>
      </c>
      <c r="AX54" s="49">
        <v>30</v>
      </c>
      <c r="AY54" s="49">
        <v>100</v>
      </c>
      <c r="AZ54" s="50"/>
      <c r="BA54" s="50"/>
      <c r="BB54" s="50"/>
      <c r="BC54" s="50"/>
      <c r="BD54" s="25"/>
      <c r="BE54" s="25"/>
      <c r="BF54" s="26" t="s">
        <v>621</v>
      </c>
      <c r="BG54" s="27">
        <f t="shared" si="237"/>
        <v>0</v>
      </c>
      <c r="BH54" s="28">
        <f t="shared" si="238"/>
        <v>0</v>
      </c>
      <c r="BI54" s="26" t="s">
        <v>50</v>
      </c>
      <c r="BJ54" s="26" t="s">
        <v>569</v>
      </c>
      <c r="BK54" s="25"/>
      <c r="BL54" s="25"/>
      <c r="BM54" s="26" t="s">
        <v>622</v>
      </c>
      <c r="BN54" s="28">
        <f t="shared" si="239"/>
        <v>0</v>
      </c>
      <c r="BO54" s="29">
        <f t="shared" si="240"/>
        <v>0</v>
      </c>
      <c r="BP54" s="26" t="s">
        <v>50</v>
      </c>
      <c r="BQ54" s="53" t="s">
        <v>611</v>
      </c>
      <c r="BR54" s="31"/>
      <c r="BS54" s="25"/>
      <c r="BT54" s="26" t="s">
        <v>623</v>
      </c>
      <c r="BU54" s="28">
        <f t="shared" si="241"/>
        <v>0</v>
      </c>
      <c r="BV54" s="29">
        <f t="shared" si="242"/>
        <v>0</v>
      </c>
      <c r="BW54" s="26" t="s">
        <v>398</v>
      </c>
      <c r="BX54" s="26" t="s">
        <v>613</v>
      </c>
      <c r="BY54" s="25"/>
      <c r="BZ54" s="25"/>
      <c r="CA54" s="26"/>
      <c r="CB54" s="28">
        <f t="shared" si="243"/>
        <v>0</v>
      </c>
      <c r="CC54" s="29">
        <f t="shared" si="244"/>
        <v>0</v>
      </c>
      <c r="CD54" s="26" t="s">
        <v>49</v>
      </c>
      <c r="CE54" s="26"/>
      <c r="CF54" s="25"/>
      <c r="CG54" s="25"/>
      <c r="CH54" s="26"/>
      <c r="CI54" s="28">
        <f t="shared" si="245"/>
        <v>0</v>
      </c>
      <c r="CJ54" s="29">
        <f t="shared" si="246"/>
        <v>0</v>
      </c>
      <c r="CK54" s="26" t="s">
        <v>49</v>
      </c>
      <c r="CL54" s="26"/>
      <c r="CM54" s="25">
        <v>10</v>
      </c>
      <c r="CN54" s="25"/>
      <c r="CO54" s="26"/>
      <c r="CP54" s="28">
        <f t="shared" si="247"/>
        <v>0.5</v>
      </c>
      <c r="CQ54" s="29">
        <f t="shared" si="248"/>
        <v>0</v>
      </c>
      <c r="CR54" s="26" t="s">
        <v>49</v>
      </c>
      <c r="CS54" s="26"/>
      <c r="CT54" s="25">
        <v>10</v>
      </c>
      <c r="CU54" s="25"/>
      <c r="CV54" s="26"/>
      <c r="CW54" s="28">
        <f t="shared" si="249"/>
        <v>0.5</v>
      </c>
      <c r="CX54" s="29">
        <f t="shared" si="250"/>
        <v>0</v>
      </c>
      <c r="CY54" s="26" t="s">
        <v>49</v>
      </c>
      <c r="CZ54" s="26"/>
      <c r="DA54" s="25">
        <v>10</v>
      </c>
      <c r="DB54" s="25"/>
      <c r="DC54" s="26"/>
      <c r="DD54" s="28">
        <f t="shared" si="251"/>
        <v>0.5</v>
      </c>
      <c r="DE54" s="29">
        <f t="shared" si="252"/>
        <v>0</v>
      </c>
      <c r="DF54" s="26" t="s">
        <v>49</v>
      </c>
      <c r="DG54" s="26"/>
      <c r="DH54" s="25">
        <v>10</v>
      </c>
      <c r="DI54" s="25"/>
      <c r="DJ54" s="26"/>
      <c r="DK54" s="28">
        <f t="shared" si="253"/>
        <v>0.5</v>
      </c>
      <c r="DL54" s="29">
        <f t="shared" si="254"/>
        <v>0</v>
      </c>
      <c r="DM54" s="26" t="s">
        <v>49</v>
      </c>
      <c r="DN54" s="26"/>
      <c r="DO54" s="25">
        <v>10</v>
      </c>
      <c r="DP54" s="25"/>
      <c r="DQ54" s="26"/>
      <c r="DR54" s="28">
        <f t="shared" si="255"/>
        <v>0.5</v>
      </c>
      <c r="DS54" s="29">
        <f t="shared" si="256"/>
        <v>0</v>
      </c>
      <c r="DT54" s="26" t="s">
        <v>49</v>
      </c>
      <c r="DU54" s="26"/>
      <c r="DV54" s="25">
        <v>10</v>
      </c>
      <c r="DW54" s="25"/>
      <c r="DX54" s="26"/>
      <c r="DY54" s="28">
        <f t="shared" si="257"/>
        <v>0.5</v>
      </c>
      <c r="DZ54" s="29">
        <f t="shared" si="258"/>
        <v>0</v>
      </c>
      <c r="EA54" s="26" t="s">
        <v>49</v>
      </c>
      <c r="EB54" s="26"/>
      <c r="EC54" s="32">
        <v>20</v>
      </c>
      <c r="ED54" s="25"/>
      <c r="EE54" s="26"/>
      <c r="EF54" s="28">
        <f t="shared" si="259"/>
        <v>1</v>
      </c>
      <c r="EG54" s="29">
        <f t="shared" si="260"/>
        <v>0</v>
      </c>
      <c r="EH54" s="26" t="s">
        <v>49</v>
      </c>
      <c r="EI54" s="26"/>
      <c r="EJ54" s="33">
        <v>2025</v>
      </c>
      <c r="EK54" s="34"/>
      <c r="EL54" s="35" t="str">
        <f>+VLOOKUP(C54,[1]Listas_desplega!$AI$22:$AJ$46,2,0)</f>
        <v>DCE</v>
      </c>
      <c r="EM54" s="35" t="str">
        <f>+VLOOKUP(I54,[1]Listas_desplega!$BY$3:$BZ$7,2,0)</f>
        <v>T_2</v>
      </c>
      <c r="EN54" s="35" t="str">
        <f>+VLOOKUP(J54,[1]Listas_desplega!$BY$10:$BZ$23,2,0)</f>
        <v>T_2_C_1</v>
      </c>
      <c r="EO54" s="35" t="str">
        <f>+VLOOKUP(K54,[1]Listas_desplega!$BY$28:$BZ$54,2,0)</f>
        <v>T_2_C_1_ET_1</v>
      </c>
      <c r="EP54" s="35" t="str">
        <f>+VLOOKUP(L54,[1]Listas_desplega!$BY$58:$BZ$105,2,0)</f>
        <v>T_2_C_1_ET_1_CPT_1</v>
      </c>
      <c r="EQ54" s="36" t="str">
        <f>+VLOOKUP(M54,[1]Listas_desplega!$J$3:$K$11,2,0)</f>
        <v>Eje_E_7</v>
      </c>
    </row>
    <row r="55" spans="1:147" s="37" customFormat="1" ht="44.25" customHeight="1" x14ac:dyDescent="0.25">
      <c r="A55" s="16" t="str">
        <f t="shared" si="0"/>
        <v>97_VPBM_2025</v>
      </c>
      <c r="B55" s="17" t="s">
        <v>44</v>
      </c>
      <c r="C55" s="17" t="s">
        <v>63</v>
      </c>
      <c r="D55" s="17" t="s">
        <v>63</v>
      </c>
      <c r="E55" s="17" t="s">
        <v>159</v>
      </c>
      <c r="F55" s="17" t="s">
        <v>276</v>
      </c>
      <c r="G55" s="18" t="s">
        <v>277</v>
      </c>
      <c r="H55" s="17" t="s">
        <v>528</v>
      </c>
      <c r="I55" s="17" t="s">
        <v>279</v>
      </c>
      <c r="J55" s="17" t="s">
        <v>280</v>
      </c>
      <c r="K55" s="17" t="s">
        <v>281</v>
      </c>
      <c r="L55" s="17" t="s">
        <v>521</v>
      </c>
      <c r="M55" s="17" t="s">
        <v>65</v>
      </c>
      <c r="N55" s="17" t="s">
        <v>61</v>
      </c>
      <c r="O55" s="23">
        <v>97</v>
      </c>
      <c r="P55" s="20" t="s">
        <v>624</v>
      </c>
      <c r="Q55" s="21" t="s">
        <v>307</v>
      </c>
      <c r="R55" s="20" t="s">
        <v>308</v>
      </c>
      <c r="S55" s="20" t="s">
        <v>625</v>
      </c>
      <c r="T55" s="20" t="s">
        <v>310</v>
      </c>
      <c r="U55" s="20" t="s">
        <v>295</v>
      </c>
      <c r="V55" s="20">
        <v>180</v>
      </c>
      <c r="W55" s="20" t="s">
        <v>626</v>
      </c>
      <c r="X55" s="21" t="s">
        <v>312</v>
      </c>
      <c r="Y55" s="22"/>
      <c r="Z55" s="22"/>
      <c r="AA55" s="22"/>
      <c r="AB55" s="22"/>
      <c r="AC55" s="22"/>
      <c r="AD55" s="22"/>
      <c r="AE55" s="22"/>
      <c r="AF55" s="22"/>
      <c r="AG55" s="22"/>
      <c r="AH55" s="23"/>
      <c r="AI55" s="23"/>
      <c r="AJ55" s="23"/>
      <c r="AK55" s="23"/>
      <c r="AL55" s="23"/>
      <c r="AM55" s="23"/>
      <c r="AN55" s="23"/>
      <c r="AO55" s="23"/>
      <c r="AP55" s="23"/>
      <c r="AQ55" s="23"/>
      <c r="AR55" s="24"/>
      <c r="AS55" s="23"/>
      <c r="AT55" s="43">
        <v>49</v>
      </c>
      <c r="AU55" s="43">
        <v>53</v>
      </c>
      <c r="AV55" s="43">
        <v>56</v>
      </c>
      <c r="AW55" s="43">
        <v>63</v>
      </c>
      <c r="AX55" s="43">
        <v>65</v>
      </c>
      <c r="AY55" s="43">
        <v>65</v>
      </c>
      <c r="AZ55" s="46"/>
      <c r="BA55" s="46"/>
      <c r="BB55" s="46"/>
      <c r="BC55" s="46"/>
      <c r="BD55" s="25"/>
      <c r="BE55" s="25"/>
      <c r="BF55" s="26"/>
      <c r="BG55" s="28">
        <f>IFERROR(BD55/AW55,0)</f>
        <v>0</v>
      </c>
      <c r="BH55" s="29">
        <f>+IF(BI55="SI",IFERROR((IF(BI55="SI",BE55,0)/AW55),"REVISAR"),0)</f>
        <v>0</v>
      </c>
      <c r="BI55" s="26" t="s">
        <v>49</v>
      </c>
      <c r="BJ55" s="26"/>
      <c r="BK55" s="25"/>
      <c r="BL55" s="25"/>
      <c r="BM55" s="26"/>
      <c r="BN55" s="28">
        <f>+IFERROR(BK55/AW55,0)</f>
        <v>0</v>
      </c>
      <c r="BO55" s="29">
        <f>+IF(BP55="SI",IFERROR((IF(BP55="SI",BL55,0)/AW55),"REVISAR"),BH55)</f>
        <v>0</v>
      </c>
      <c r="BP55" s="26" t="s">
        <v>50</v>
      </c>
      <c r="BQ55" s="53" t="s">
        <v>627</v>
      </c>
      <c r="BR55" s="31"/>
      <c r="BS55" s="25"/>
      <c r="BT55" s="26" t="s">
        <v>628</v>
      </c>
      <c r="BU55" s="28">
        <f>+IFERROR(BR55/AW55,0)</f>
        <v>0</v>
      </c>
      <c r="BV55" s="29">
        <f>+IF(BW55="SI",IFERROR((IF(BW55="SI",BS55,0)/AW55),"REVISAR"),BO55)</f>
        <v>0</v>
      </c>
      <c r="BW55" s="26" t="s">
        <v>50</v>
      </c>
      <c r="BX55" s="26" t="s">
        <v>629</v>
      </c>
      <c r="BY55" s="25"/>
      <c r="BZ55" s="25"/>
      <c r="CA55" s="26"/>
      <c r="CB55" s="28">
        <f>+IFERROR(BY55/AW55,0)</f>
        <v>0</v>
      </c>
      <c r="CC55" s="29">
        <f>+IF(CD55="SI",IFERROR((IF(CD55="SI",BZ55,0)/AW55),"REVISAR"),BV55)</f>
        <v>0</v>
      </c>
      <c r="CD55" s="26" t="s">
        <v>49</v>
      </c>
      <c r="CE55" s="26"/>
      <c r="CF55" s="25"/>
      <c r="CG55" s="25"/>
      <c r="CH55" s="26"/>
      <c r="CI55" s="28">
        <f>+IFERROR(CF55/AW55,0)</f>
        <v>0</v>
      </c>
      <c r="CJ55" s="29">
        <f>+IF(CK55="SI",IFERROR((IF(CK55="SI",CG55,0)/AW55),"REVISAR"),CC55)</f>
        <v>0</v>
      </c>
      <c r="CK55" s="26" t="s">
        <v>49</v>
      </c>
      <c r="CL55" s="26"/>
      <c r="CM55" s="25"/>
      <c r="CN55" s="25"/>
      <c r="CO55" s="26"/>
      <c r="CP55" s="28">
        <f>+IFERROR(CM55/AW55,0)</f>
        <v>0</v>
      </c>
      <c r="CQ55" s="29">
        <f>+IF(CR55="SI",IFERROR((IF(CR55="SI",CN55,0)/AW55),"REVISAR"),CJ55)</f>
        <v>0</v>
      </c>
      <c r="CR55" s="26" t="s">
        <v>49</v>
      </c>
      <c r="CS55" s="26"/>
      <c r="CT55" s="25"/>
      <c r="CU55" s="25"/>
      <c r="CV55" s="26"/>
      <c r="CW55" s="28">
        <f>+IFERROR(CT55/AW55,0)</f>
        <v>0</v>
      </c>
      <c r="CX55" s="29">
        <f>+IF(CY55="SI",IFERROR((IF(CY55="SI",CU55,0)/AW55),"REVISAR"),CQ55)</f>
        <v>0</v>
      </c>
      <c r="CY55" s="26" t="s">
        <v>49</v>
      </c>
      <c r="CZ55" s="26"/>
      <c r="DA55" s="25"/>
      <c r="DB55" s="25"/>
      <c r="DC55" s="26"/>
      <c r="DD55" s="28">
        <f>+IFERROR(DA55/AW55,0)</f>
        <v>0</v>
      </c>
      <c r="DE55" s="29">
        <f>+IF(DF55="SI",IFERROR((IF(DF55="SI",DB55,0)/AW55),"REVISAR"),CX55)</f>
        <v>0</v>
      </c>
      <c r="DF55" s="26" t="s">
        <v>49</v>
      </c>
      <c r="DG55" s="26"/>
      <c r="DH55" s="25"/>
      <c r="DI55" s="25"/>
      <c r="DJ55" s="26"/>
      <c r="DK55" s="28">
        <f>+IFERROR(DH55/AW55,0)</f>
        <v>0</v>
      </c>
      <c r="DL55" s="29">
        <f>+IF(DM55="SI",IFERROR((IF(DM55="SI",DI55,0)/AW55),"REVISAR"),DE55)</f>
        <v>0</v>
      </c>
      <c r="DM55" s="26" t="s">
        <v>49</v>
      </c>
      <c r="DN55" s="26"/>
      <c r="DO55" s="25"/>
      <c r="DP55" s="25"/>
      <c r="DQ55" s="26"/>
      <c r="DR55" s="28">
        <f>+IFERROR(DO55/AW55,0)</f>
        <v>0</v>
      </c>
      <c r="DS55" s="29">
        <f>+IF(DT55="SI",IFERROR((IF(DT55="SI",DP55,0)/AW55),"REVISAR"),DL55)</f>
        <v>0</v>
      </c>
      <c r="DT55" s="26" t="s">
        <v>49</v>
      </c>
      <c r="DU55" s="26"/>
      <c r="DV55" s="25"/>
      <c r="DW55" s="25"/>
      <c r="DX55" s="26"/>
      <c r="DY55" s="28">
        <f>+IFERROR(DV55/AW55,0)</f>
        <v>0</v>
      </c>
      <c r="DZ55" s="29">
        <f>+IF(EA55="SI",IFERROR((IF(EA55="SI",DW55,0)/AW55),"REVISAR"),DS55)</f>
        <v>0</v>
      </c>
      <c r="EA55" s="26" t="s">
        <v>49</v>
      </c>
      <c r="EB55" s="26"/>
      <c r="EC55" s="32">
        <v>63</v>
      </c>
      <c r="ED55" s="25"/>
      <c r="EE55" s="26"/>
      <c r="EF55" s="28">
        <f>+IFERROR(EC55/AW55,0)</f>
        <v>1</v>
      </c>
      <c r="EG55" s="29">
        <f>+IF(EH55="SI",IFERROR((IF(EH55="SI",ED55,0)/AW55),"REVISAR"),DZ55)</f>
        <v>0</v>
      </c>
      <c r="EH55" s="26" t="s">
        <v>49</v>
      </c>
      <c r="EI55" s="26"/>
      <c r="EJ55" s="33">
        <v>2025</v>
      </c>
      <c r="EK55" s="34"/>
      <c r="EL55" s="35" t="str">
        <f>+VLOOKUP(C55,[1]Listas_desplega!$AI$22:$AJ$46,2,0)</f>
        <v>DCE</v>
      </c>
      <c r="EM55" s="35" t="str">
        <f>+VLOOKUP(I55,[1]Listas_desplega!$BY$3:$BZ$7,2,0)</f>
        <v>T_2</v>
      </c>
      <c r="EN55" s="35" t="str">
        <f>+VLOOKUP(J55,[1]Listas_desplega!$BY$10:$BZ$23,2,0)</f>
        <v>T_2_C_2</v>
      </c>
      <c r="EO55" s="35" t="str">
        <f>+VLOOKUP(K55,[1]Listas_desplega!$BY$28:$BZ$54,2,0)</f>
        <v>T_2_C_2_ET_1</v>
      </c>
      <c r="EP55" s="35" t="str">
        <f>+VLOOKUP(L55,[1]Listas_desplega!$BY$58:$BZ$105,2,0)</f>
        <v>T_2_C_2_ET_1_CPT_8</v>
      </c>
      <c r="EQ55" s="36" t="str">
        <f>+VLOOKUP(M55,[1]Listas_desplega!$J$3:$K$11,2,0)</f>
        <v>Eje_E_6</v>
      </c>
    </row>
    <row r="56" spans="1:147" s="37" customFormat="1" ht="44.25" customHeight="1" x14ac:dyDescent="0.25">
      <c r="A56" s="16" t="str">
        <f t="shared" si="0"/>
        <v>A.451_VES_2025</v>
      </c>
      <c r="B56" s="17" t="s">
        <v>55</v>
      </c>
      <c r="C56" s="17" t="s">
        <v>74</v>
      </c>
      <c r="D56" s="17" t="s">
        <v>75</v>
      </c>
      <c r="E56" s="17" t="s">
        <v>159</v>
      </c>
      <c r="F56" s="17" t="s">
        <v>276</v>
      </c>
      <c r="G56" s="18" t="s">
        <v>519</v>
      </c>
      <c r="H56" s="17" t="s">
        <v>472</v>
      </c>
      <c r="I56" s="17" t="s">
        <v>630</v>
      </c>
      <c r="J56" s="17" t="s">
        <v>631</v>
      </c>
      <c r="K56" s="17" t="s">
        <v>632</v>
      </c>
      <c r="L56" s="17" t="s">
        <v>633</v>
      </c>
      <c r="M56" s="17" t="s">
        <v>58</v>
      </c>
      <c r="N56" s="17" t="s">
        <v>61</v>
      </c>
      <c r="O56" s="23" t="s">
        <v>634</v>
      </c>
      <c r="P56" s="55" t="s">
        <v>635</v>
      </c>
      <c r="Q56" s="21" t="s">
        <v>284</v>
      </c>
      <c r="R56" s="20" t="s">
        <v>285</v>
      </c>
      <c r="S56" s="55" t="s">
        <v>636</v>
      </c>
      <c r="T56" s="20" t="s">
        <v>287</v>
      </c>
      <c r="U56" s="55" t="s">
        <v>295</v>
      </c>
      <c r="V56" s="55">
        <v>180</v>
      </c>
      <c r="W56" s="55" t="s">
        <v>637</v>
      </c>
      <c r="X56" s="21" t="s">
        <v>396</v>
      </c>
      <c r="Y56" s="22"/>
      <c r="Z56" s="22"/>
      <c r="AA56" s="22"/>
      <c r="AB56" s="22"/>
      <c r="AC56" s="22"/>
      <c r="AD56" s="22"/>
      <c r="AE56" s="22"/>
      <c r="AF56" s="22"/>
      <c r="AG56" s="22"/>
      <c r="AH56" s="23"/>
      <c r="AI56" s="23"/>
      <c r="AJ56" s="23"/>
      <c r="AK56" s="23"/>
      <c r="AL56" s="23"/>
      <c r="AM56" s="23"/>
      <c r="AN56" s="23"/>
      <c r="AO56" s="23"/>
      <c r="AP56" s="23"/>
      <c r="AQ56" s="23"/>
      <c r="AR56" s="24"/>
      <c r="AS56" s="23"/>
      <c r="AT56" s="48">
        <v>200</v>
      </c>
      <c r="AU56" s="56">
        <v>4600</v>
      </c>
      <c r="AV56" s="56">
        <v>4700</v>
      </c>
      <c r="AW56" s="56">
        <v>4800</v>
      </c>
      <c r="AX56" s="56">
        <v>4900</v>
      </c>
      <c r="AY56" s="56">
        <v>19000</v>
      </c>
      <c r="AZ56" s="57"/>
      <c r="BA56" s="57"/>
      <c r="BB56" s="57"/>
      <c r="BC56" s="57"/>
      <c r="BD56" s="25"/>
      <c r="BE56" s="25"/>
      <c r="BF56" s="26"/>
      <c r="BG56" s="27">
        <f t="shared" ref="BG56:BG60" si="261">IFERROR(BD56/AW56,0)</f>
        <v>0</v>
      </c>
      <c r="BH56" s="28">
        <f t="shared" ref="BH56:BH60" si="262">IFERROR(BE56/AW56,0)</f>
        <v>0</v>
      </c>
      <c r="BI56" s="26" t="s">
        <v>50</v>
      </c>
      <c r="BJ56" s="26"/>
      <c r="BK56" s="25"/>
      <c r="BL56" s="25"/>
      <c r="BM56" s="26"/>
      <c r="BN56" s="28">
        <f t="shared" ref="BN56:BN60" si="263">+IFERROR(BK56/AW56,0)</f>
        <v>0</v>
      </c>
      <c r="BO56" s="29">
        <f t="shared" ref="BO56:BO60" si="264">+IF(BP56="SI",IFERROR((IF(BP56="SI",BL56,0)/AW56),"REVISAR"),BH56)</f>
        <v>0</v>
      </c>
      <c r="BP56" s="26" t="s">
        <v>49</v>
      </c>
      <c r="BQ56" s="30"/>
      <c r="BR56" s="31"/>
      <c r="BS56" s="25"/>
      <c r="BT56" s="26"/>
      <c r="BU56" s="28">
        <f t="shared" ref="BU56:BU60" si="265">+IFERROR(BR56/AW56,0)</f>
        <v>0</v>
      </c>
      <c r="BV56" s="29">
        <f t="shared" ref="BV56:BV60" si="266">+IF(BW56="SI",IFERROR((IF(BW56="SI",BS56,0)/AW56),"REVISAR"),BO56)</f>
        <v>0</v>
      </c>
      <c r="BW56" s="26" t="s">
        <v>62</v>
      </c>
      <c r="BX56" s="26" t="s">
        <v>527</v>
      </c>
      <c r="BY56" s="25"/>
      <c r="BZ56" s="25"/>
      <c r="CA56" s="26"/>
      <c r="CB56" s="28">
        <f t="shared" ref="CB56:CB60" si="267">+IFERROR(BY56/AW56,0)</f>
        <v>0</v>
      </c>
      <c r="CC56" s="29">
        <f t="shared" ref="CC56:CC60" si="268">+IF(CD56="SI",IFERROR((IF(CD56="SI",BZ56,0)/AW56),"REVISAR"),BV56)</f>
        <v>0</v>
      </c>
      <c r="CD56" s="26" t="s">
        <v>49</v>
      </c>
      <c r="CE56" s="26"/>
      <c r="CF56" s="25"/>
      <c r="CG56" s="25"/>
      <c r="CH56" s="26"/>
      <c r="CI56" s="28">
        <f t="shared" ref="CI56:CI60" si="269">+IFERROR(CF56/AW56,0)</f>
        <v>0</v>
      </c>
      <c r="CJ56" s="29">
        <f t="shared" ref="CJ56:CJ60" si="270">+IF(CK56="SI",IFERROR((IF(CK56="SI",CG56,0)/AW56),"REVISAR"),CC56)</f>
        <v>0</v>
      </c>
      <c r="CK56" s="26" t="s">
        <v>49</v>
      </c>
      <c r="CL56" s="26"/>
      <c r="CM56" s="25"/>
      <c r="CN56" s="25"/>
      <c r="CO56" s="26"/>
      <c r="CP56" s="28">
        <f t="shared" ref="CP56:CP60" si="271">+IFERROR(CM56/AW56,0)</f>
        <v>0</v>
      </c>
      <c r="CQ56" s="29">
        <f t="shared" ref="CQ56:CQ60" si="272">+IF(CR56="SI",IFERROR((IF(CR56="SI",CN56,0)/AW56),"REVISAR"),CJ56)</f>
        <v>0</v>
      </c>
      <c r="CR56" s="26" t="s">
        <v>49</v>
      </c>
      <c r="CS56" s="26"/>
      <c r="CT56" s="25"/>
      <c r="CU56" s="25"/>
      <c r="CV56" s="26"/>
      <c r="CW56" s="28">
        <f t="shared" ref="CW56:CW60" si="273">+IFERROR(CT56/AW56,0)</f>
        <v>0</v>
      </c>
      <c r="CX56" s="29">
        <f t="shared" ref="CX56:CX60" si="274">+IF(CY56="SI",IFERROR((IF(CY56="SI",CU56,0)/AW56),"REVISAR"),CQ56)</f>
        <v>0</v>
      </c>
      <c r="CY56" s="26" t="s">
        <v>49</v>
      </c>
      <c r="CZ56" s="26"/>
      <c r="DA56" s="25"/>
      <c r="DB56" s="25"/>
      <c r="DC56" s="26"/>
      <c r="DD56" s="28">
        <f t="shared" ref="DD56:DD60" si="275">+IFERROR(DA56/AW56,0)</f>
        <v>0</v>
      </c>
      <c r="DE56" s="29">
        <f t="shared" ref="DE56:DE60" si="276">+IF(DF56="SI",IFERROR((IF(DF56="SI",DB56,0)/AW56),"REVISAR"),CX56)</f>
        <v>0</v>
      </c>
      <c r="DF56" s="26" t="s">
        <v>49</v>
      </c>
      <c r="DG56" s="26"/>
      <c r="DH56" s="25"/>
      <c r="DI56" s="25"/>
      <c r="DJ56" s="26"/>
      <c r="DK56" s="28">
        <f t="shared" ref="DK56:DK60" si="277">+IFERROR(DH56/AW56,0)</f>
        <v>0</v>
      </c>
      <c r="DL56" s="29">
        <f t="shared" ref="DL56:DL60" si="278">+IF(DM56="SI",IFERROR((IF(DM56="SI",DI56,0)/AW56),"REVISAR"),DE56)</f>
        <v>0</v>
      </c>
      <c r="DM56" s="26" t="s">
        <v>49</v>
      </c>
      <c r="DN56" s="26"/>
      <c r="DO56" s="25"/>
      <c r="DP56" s="25"/>
      <c r="DQ56" s="26"/>
      <c r="DR56" s="28">
        <f t="shared" ref="DR56:DR60" si="279">+IFERROR(DO56/AW56,0)</f>
        <v>0</v>
      </c>
      <c r="DS56" s="29">
        <f t="shared" ref="DS56:DS60" si="280">+IF(DT56="SI",IFERROR((IF(DT56="SI",DP56,0)/AW56),"REVISAR"),DL56)</f>
        <v>0</v>
      </c>
      <c r="DT56" s="26" t="s">
        <v>49</v>
      </c>
      <c r="DU56" s="26"/>
      <c r="DV56" s="25"/>
      <c r="DW56" s="25"/>
      <c r="DX56" s="26"/>
      <c r="DY56" s="28">
        <f t="shared" ref="DY56:DY60" si="281">+IFERROR(DV56/AW56,0)</f>
        <v>0</v>
      </c>
      <c r="DZ56" s="29">
        <f t="shared" ref="DZ56:DZ60" si="282">+IF(EA56="SI",IFERROR((IF(EA56="SI",DW56,0)/AW56),"REVISAR"),DS56)</f>
        <v>0</v>
      </c>
      <c r="EA56" s="26" t="s">
        <v>49</v>
      </c>
      <c r="EB56" s="26"/>
      <c r="EC56" s="32">
        <v>4800</v>
      </c>
      <c r="ED56" s="25"/>
      <c r="EE56" s="26"/>
      <c r="EF56" s="28">
        <f t="shared" ref="EF56:EF60" si="283">+IFERROR(EC56/AW56,0)</f>
        <v>1</v>
      </c>
      <c r="EG56" s="29">
        <f t="shared" ref="EG56:EG60" si="284">+IF(EH56="SI",IFERROR((IF(EH56="SI",ED56,0)/AW56),"REVISAR"),DZ56)</f>
        <v>0</v>
      </c>
      <c r="EH56" s="26" t="s">
        <v>49</v>
      </c>
      <c r="EI56" s="26"/>
      <c r="EJ56" s="33">
        <v>2025</v>
      </c>
      <c r="EK56" s="34"/>
      <c r="EL56" s="35" t="str">
        <f>+VLOOKUP(C56,[1]Listas_desplega!$AI$22:$AJ$46,2,0)</f>
        <v>DF_ES</v>
      </c>
      <c r="EM56" s="35" t="str">
        <f>+VLOOKUP(I56,[1]Listas_desplega!$BY$3:$BZ$7,2,0)</f>
        <v>T_5</v>
      </c>
      <c r="EN56" s="35" t="str">
        <f>+VLOOKUP(J56,[1]Listas_desplega!$BY$10:$BZ$23,2,0)</f>
        <v>T_5_C_1</v>
      </c>
      <c r="EO56" s="35" t="str">
        <f>+VLOOKUP(K56,[1]Listas_desplega!$BY$28:$BZ$54,2,0)</f>
        <v>T_5_C_1_ET_1</v>
      </c>
      <c r="EP56" s="35" t="str">
        <f>+VLOOKUP(L56,[1]Listas_desplega!$BY$58:$BZ$105,2,0)</f>
        <v>T_1_C_1_ET_1_CPT_1</v>
      </c>
      <c r="EQ56" s="36" t="str">
        <f>+VLOOKUP(M56,[1]Listas_desplega!$J$3:$K$11,2,0)</f>
        <v>Eje_E_8</v>
      </c>
    </row>
    <row r="57" spans="1:147" s="37" customFormat="1" ht="44.25" customHeight="1" x14ac:dyDescent="0.25">
      <c r="A57" s="16" t="str">
        <f t="shared" si="0"/>
        <v>A.451P_VES_2025</v>
      </c>
      <c r="B57" s="17" t="s">
        <v>55</v>
      </c>
      <c r="C57" s="17" t="s">
        <v>74</v>
      </c>
      <c r="D57" s="17" t="s">
        <v>75</v>
      </c>
      <c r="E57" s="17" t="s">
        <v>159</v>
      </c>
      <c r="F57" s="17" t="s">
        <v>276</v>
      </c>
      <c r="G57" s="18" t="s">
        <v>519</v>
      </c>
      <c r="H57" s="17" t="s">
        <v>472</v>
      </c>
      <c r="I57" s="17" t="s">
        <v>630</v>
      </c>
      <c r="J57" s="17" t="s">
        <v>631</v>
      </c>
      <c r="K57" s="17" t="s">
        <v>632</v>
      </c>
      <c r="L57" s="17"/>
      <c r="M57" s="17" t="s">
        <v>58</v>
      </c>
      <c r="N57" s="17" t="s">
        <v>61</v>
      </c>
      <c r="O57" s="23" t="s">
        <v>638</v>
      </c>
      <c r="P57" s="55" t="s">
        <v>639</v>
      </c>
      <c r="Q57" s="21" t="s">
        <v>284</v>
      </c>
      <c r="R57" s="20" t="s">
        <v>285</v>
      </c>
      <c r="S57" s="55" t="s">
        <v>640</v>
      </c>
      <c r="T57" s="20" t="s">
        <v>287</v>
      </c>
      <c r="U57" s="55" t="s">
        <v>295</v>
      </c>
      <c r="V57" s="55">
        <v>180</v>
      </c>
      <c r="W57" s="55" t="s">
        <v>637</v>
      </c>
      <c r="X57" s="21" t="s">
        <v>396</v>
      </c>
      <c r="Y57" s="22"/>
      <c r="Z57" s="22"/>
      <c r="AA57" s="22"/>
      <c r="AB57" s="22"/>
      <c r="AC57" s="22"/>
      <c r="AD57" s="22"/>
      <c r="AE57" s="22"/>
      <c r="AF57" s="22"/>
      <c r="AG57" s="22"/>
      <c r="AH57" s="23"/>
      <c r="AI57" s="23"/>
      <c r="AJ57" s="23"/>
      <c r="AK57" s="23"/>
      <c r="AL57" s="23"/>
      <c r="AM57" s="23"/>
      <c r="AN57" s="23"/>
      <c r="AO57" s="23"/>
      <c r="AP57" s="23"/>
      <c r="AQ57" s="23"/>
      <c r="AR57" s="24"/>
      <c r="AS57" s="23"/>
      <c r="AT57" s="48">
        <v>350</v>
      </c>
      <c r="AU57" s="56">
        <v>3200</v>
      </c>
      <c r="AV57" s="56">
        <v>3300</v>
      </c>
      <c r="AW57" s="56">
        <v>3400</v>
      </c>
      <c r="AX57" s="56">
        <v>3500</v>
      </c>
      <c r="AY57" s="56">
        <v>13400</v>
      </c>
      <c r="AZ57" s="57"/>
      <c r="BA57" s="57"/>
      <c r="BB57" s="57"/>
      <c r="BC57" s="57"/>
      <c r="BD57" s="25"/>
      <c r="BE57" s="25"/>
      <c r="BF57" s="26"/>
      <c r="BG57" s="27">
        <f t="shared" si="261"/>
        <v>0</v>
      </c>
      <c r="BH57" s="28">
        <f t="shared" si="262"/>
        <v>0</v>
      </c>
      <c r="BI57" s="26" t="s">
        <v>50</v>
      </c>
      <c r="BJ57" s="26"/>
      <c r="BK57" s="25"/>
      <c r="BL57" s="25"/>
      <c r="BM57" s="26"/>
      <c r="BN57" s="28">
        <f t="shared" si="263"/>
        <v>0</v>
      </c>
      <c r="BO57" s="29">
        <f t="shared" si="264"/>
        <v>0</v>
      </c>
      <c r="BP57" s="26" t="s">
        <v>49</v>
      </c>
      <c r="BQ57" s="30"/>
      <c r="BR57" s="31"/>
      <c r="BS57" s="25"/>
      <c r="BT57" s="26"/>
      <c r="BU57" s="28">
        <f t="shared" si="265"/>
        <v>0</v>
      </c>
      <c r="BV57" s="29">
        <f t="shared" si="266"/>
        <v>0</v>
      </c>
      <c r="BW57" s="26" t="s">
        <v>62</v>
      </c>
      <c r="BX57" s="26" t="s">
        <v>527</v>
      </c>
      <c r="BY57" s="25"/>
      <c r="BZ57" s="25"/>
      <c r="CA57" s="26"/>
      <c r="CB57" s="28">
        <f t="shared" si="267"/>
        <v>0</v>
      </c>
      <c r="CC57" s="29">
        <f t="shared" si="268"/>
        <v>0</v>
      </c>
      <c r="CD57" s="26" t="s">
        <v>49</v>
      </c>
      <c r="CE57" s="26"/>
      <c r="CF57" s="25"/>
      <c r="CG57" s="25"/>
      <c r="CH57" s="26"/>
      <c r="CI57" s="28">
        <f t="shared" si="269"/>
        <v>0</v>
      </c>
      <c r="CJ57" s="29">
        <f t="shared" si="270"/>
        <v>0</v>
      </c>
      <c r="CK57" s="26" t="s">
        <v>49</v>
      </c>
      <c r="CL57" s="26"/>
      <c r="CM57" s="25"/>
      <c r="CN57" s="25"/>
      <c r="CO57" s="26"/>
      <c r="CP57" s="28">
        <f t="shared" si="271"/>
        <v>0</v>
      </c>
      <c r="CQ57" s="29">
        <f t="shared" si="272"/>
        <v>0</v>
      </c>
      <c r="CR57" s="26" t="s">
        <v>49</v>
      </c>
      <c r="CS57" s="26"/>
      <c r="CT57" s="25"/>
      <c r="CU57" s="25"/>
      <c r="CV57" s="26"/>
      <c r="CW57" s="28">
        <f t="shared" si="273"/>
        <v>0</v>
      </c>
      <c r="CX57" s="29">
        <f t="shared" si="274"/>
        <v>0</v>
      </c>
      <c r="CY57" s="26" t="s">
        <v>49</v>
      </c>
      <c r="CZ57" s="26"/>
      <c r="DA57" s="25"/>
      <c r="DB57" s="25"/>
      <c r="DC57" s="26"/>
      <c r="DD57" s="28">
        <f t="shared" si="275"/>
        <v>0</v>
      </c>
      <c r="DE57" s="29">
        <f t="shared" si="276"/>
        <v>0</v>
      </c>
      <c r="DF57" s="26" t="s">
        <v>49</v>
      </c>
      <c r="DG57" s="26"/>
      <c r="DH57" s="25"/>
      <c r="DI57" s="25"/>
      <c r="DJ57" s="26"/>
      <c r="DK57" s="28">
        <f t="shared" si="277"/>
        <v>0</v>
      </c>
      <c r="DL57" s="29">
        <f t="shared" si="278"/>
        <v>0</v>
      </c>
      <c r="DM57" s="26" t="s">
        <v>49</v>
      </c>
      <c r="DN57" s="26"/>
      <c r="DO57" s="25"/>
      <c r="DP57" s="25"/>
      <c r="DQ57" s="26"/>
      <c r="DR57" s="28">
        <f t="shared" si="279"/>
        <v>0</v>
      </c>
      <c r="DS57" s="29">
        <f t="shared" si="280"/>
        <v>0</v>
      </c>
      <c r="DT57" s="26" t="s">
        <v>49</v>
      </c>
      <c r="DU57" s="26"/>
      <c r="DV57" s="25"/>
      <c r="DW57" s="25"/>
      <c r="DX57" s="26"/>
      <c r="DY57" s="28">
        <f t="shared" si="281"/>
        <v>0</v>
      </c>
      <c r="DZ57" s="29">
        <f t="shared" si="282"/>
        <v>0</v>
      </c>
      <c r="EA57" s="26" t="s">
        <v>49</v>
      </c>
      <c r="EB57" s="26"/>
      <c r="EC57" s="32">
        <v>3400</v>
      </c>
      <c r="ED57" s="25"/>
      <c r="EE57" s="26"/>
      <c r="EF57" s="28">
        <f t="shared" si="283"/>
        <v>1</v>
      </c>
      <c r="EG57" s="29">
        <f t="shared" si="284"/>
        <v>0</v>
      </c>
      <c r="EH57" s="26" t="s">
        <v>49</v>
      </c>
      <c r="EI57" s="26"/>
      <c r="EJ57" s="33">
        <v>2025</v>
      </c>
      <c r="EK57" s="34"/>
      <c r="EL57" s="35" t="str">
        <f>+VLOOKUP(C57,[1]Listas_desplega!$AI$22:$AJ$46,2,0)</f>
        <v>DF_ES</v>
      </c>
      <c r="EM57" s="35" t="str">
        <f>+VLOOKUP(I57,[1]Listas_desplega!$BY$3:$BZ$7,2,0)</f>
        <v>T_5</v>
      </c>
      <c r="EN57" s="35" t="str">
        <f>+VLOOKUP(J57,[1]Listas_desplega!$BY$10:$BZ$23,2,0)</f>
        <v>T_5_C_1</v>
      </c>
      <c r="EO57" s="35" t="str">
        <f>+VLOOKUP(K57,[1]Listas_desplega!$BY$28:$BZ$54,2,0)</f>
        <v>T_5_C_1_ET_1</v>
      </c>
      <c r="EP57" s="35" t="e">
        <f>+VLOOKUP(L57,[1]Listas_desplega!$BY$58:$BZ$105,2,0)</f>
        <v>#N/A</v>
      </c>
      <c r="EQ57" s="36" t="str">
        <f>+VLOOKUP(M57,[1]Listas_desplega!$J$3:$K$11,2,0)</f>
        <v>Eje_E_8</v>
      </c>
    </row>
    <row r="58" spans="1:147" s="37" customFormat="1" ht="44.25" customHeight="1" x14ac:dyDescent="0.25">
      <c r="A58" s="16" t="str">
        <f t="shared" si="0"/>
        <v>A.61_VES_2025</v>
      </c>
      <c r="B58" s="17" t="s">
        <v>55</v>
      </c>
      <c r="C58" s="17" t="s">
        <v>74</v>
      </c>
      <c r="D58" s="17" t="s">
        <v>75</v>
      </c>
      <c r="E58" s="17" t="s">
        <v>159</v>
      </c>
      <c r="F58" s="17" t="s">
        <v>276</v>
      </c>
      <c r="G58" s="18" t="s">
        <v>519</v>
      </c>
      <c r="H58" s="17" t="s">
        <v>472</v>
      </c>
      <c r="I58" s="17" t="s">
        <v>630</v>
      </c>
      <c r="J58" s="17" t="s">
        <v>631</v>
      </c>
      <c r="K58" s="17" t="s">
        <v>632</v>
      </c>
      <c r="L58" s="17"/>
      <c r="M58" s="17" t="s">
        <v>58</v>
      </c>
      <c r="N58" s="17" t="s">
        <v>61</v>
      </c>
      <c r="O58" s="23" t="s">
        <v>641</v>
      </c>
      <c r="P58" s="55" t="s">
        <v>642</v>
      </c>
      <c r="Q58" s="21" t="s">
        <v>284</v>
      </c>
      <c r="R58" s="20" t="s">
        <v>285</v>
      </c>
      <c r="S58" s="55" t="s">
        <v>643</v>
      </c>
      <c r="T58" s="55" t="s">
        <v>287</v>
      </c>
      <c r="U58" s="55" t="s">
        <v>295</v>
      </c>
      <c r="V58" s="55">
        <v>60</v>
      </c>
      <c r="W58" s="55" t="s">
        <v>644</v>
      </c>
      <c r="X58" s="21" t="s">
        <v>396</v>
      </c>
      <c r="Y58" s="22"/>
      <c r="Z58" s="22"/>
      <c r="AA58" s="22"/>
      <c r="AB58" s="22"/>
      <c r="AC58" s="22"/>
      <c r="AD58" s="22"/>
      <c r="AE58" s="22"/>
      <c r="AF58" s="22"/>
      <c r="AG58" s="22"/>
      <c r="AH58" s="23"/>
      <c r="AI58" s="23"/>
      <c r="AJ58" s="23"/>
      <c r="AK58" s="23"/>
      <c r="AL58" s="23"/>
      <c r="AM58" s="23"/>
      <c r="AN58" s="23"/>
      <c r="AO58" s="23"/>
      <c r="AP58" s="23"/>
      <c r="AQ58" s="23"/>
      <c r="AR58" s="24"/>
      <c r="AS58" s="23"/>
      <c r="AT58" s="48">
        <v>8000</v>
      </c>
      <c r="AU58" s="56">
        <v>10000</v>
      </c>
      <c r="AV58" s="56">
        <v>10000</v>
      </c>
      <c r="AW58" s="56">
        <v>10000</v>
      </c>
      <c r="AX58" s="56">
        <v>10000</v>
      </c>
      <c r="AY58" s="56">
        <v>40000</v>
      </c>
      <c r="AZ58" s="57"/>
      <c r="BA58" s="57"/>
      <c r="BB58" s="57"/>
      <c r="BC58" s="57"/>
      <c r="BD58" s="25"/>
      <c r="BE58" s="25"/>
      <c r="BF58" s="26"/>
      <c r="BG58" s="27">
        <f t="shared" si="261"/>
        <v>0</v>
      </c>
      <c r="BH58" s="28">
        <f t="shared" si="262"/>
        <v>0</v>
      </c>
      <c r="BI58" s="26" t="s">
        <v>50</v>
      </c>
      <c r="BJ58" s="26"/>
      <c r="BK58" s="25"/>
      <c r="BL58" s="25"/>
      <c r="BM58" s="26"/>
      <c r="BN58" s="28">
        <f t="shared" si="263"/>
        <v>0</v>
      </c>
      <c r="BO58" s="29">
        <f t="shared" si="264"/>
        <v>0</v>
      </c>
      <c r="BP58" s="26" t="s">
        <v>49</v>
      </c>
      <c r="BQ58" s="30"/>
      <c r="BR58" s="31"/>
      <c r="BS58" s="25"/>
      <c r="BT58" s="26"/>
      <c r="BU58" s="28">
        <f t="shared" si="265"/>
        <v>0</v>
      </c>
      <c r="BV58" s="29">
        <f t="shared" si="266"/>
        <v>0</v>
      </c>
      <c r="BW58" s="26" t="s">
        <v>62</v>
      </c>
      <c r="BX58" s="26" t="s">
        <v>527</v>
      </c>
      <c r="BY58" s="25"/>
      <c r="BZ58" s="25"/>
      <c r="CA58" s="26"/>
      <c r="CB58" s="28">
        <f t="shared" si="267"/>
        <v>0</v>
      </c>
      <c r="CC58" s="29">
        <f t="shared" si="268"/>
        <v>0</v>
      </c>
      <c r="CD58" s="26" t="s">
        <v>49</v>
      </c>
      <c r="CE58" s="26"/>
      <c r="CF58" s="25"/>
      <c r="CG58" s="25"/>
      <c r="CH58" s="26"/>
      <c r="CI58" s="28">
        <f t="shared" si="269"/>
        <v>0</v>
      </c>
      <c r="CJ58" s="29">
        <f t="shared" si="270"/>
        <v>0</v>
      </c>
      <c r="CK58" s="26" t="s">
        <v>49</v>
      </c>
      <c r="CL58" s="26"/>
      <c r="CM58" s="25"/>
      <c r="CN58" s="25"/>
      <c r="CO58" s="26"/>
      <c r="CP58" s="28">
        <f t="shared" si="271"/>
        <v>0</v>
      </c>
      <c r="CQ58" s="29">
        <f t="shared" si="272"/>
        <v>0</v>
      </c>
      <c r="CR58" s="26" t="s">
        <v>49</v>
      </c>
      <c r="CS58" s="26"/>
      <c r="CT58" s="25"/>
      <c r="CU58" s="25"/>
      <c r="CV58" s="26"/>
      <c r="CW58" s="28">
        <f t="shared" si="273"/>
        <v>0</v>
      </c>
      <c r="CX58" s="29">
        <f t="shared" si="274"/>
        <v>0</v>
      </c>
      <c r="CY58" s="26" t="s">
        <v>49</v>
      </c>
      <c r="CZ58" s="26"/>
      <c r="DA58" s="25"/>
      <c r="DB58" s="25"/>
      <c r="DC58" s="26"/>
      <c r="DD58" s="28">
        <f t="shared" si="275"/>
        <v>0</v>
      </c>
      <c r="DE58" s="29">
        <f t="shared" si="276"/>
        <v>0</v>
      </c>
      <c r="DF58" s="26" t="s">
        <v>49</v>
      </c>
      <c r="DG58" s="26"/>
      <c r="DH58" s="25"/>
      <c r="DI58" s="25"/>
      <c r="DJ58" s="26"/>
      <c r="DK58" s="28">
        <f t="shared" si="277"/>
        <v>0</v>
      </c>
      <c r="DL58" s="29">
        <f t="shared" si="278"/>
        <v>0</v>
      </c>
      <c r="DM58" s="26" t="s">
        <v>49</v>
      </c>
      <c r="DN58" s="26"/>
      <c r="DO58" s="25"/>
      <c r="DP58" s="25"/>
      <c r="DQ58" s="26"/>
      <c r="DR58" s="28">
        <f t="shared" si="279"/>
        <v>0</v>
      </c>
      <c r="DS58" s="29">
        <f t="shared" si="280"/>
        <v>0</v>
      </c>
      <c r="DT58" s="26" t="s">
        <v>49</v>
      </c>
      <c r="DU58" s="26"/>
      <c r="DV58" s="25"/>
      <c r="DW58" s="25"/>
      <c r="DX58" s="26"/>
      <c r="DY58" s="28">
        <f t="shared" si="281"/>
        <v>0</v>
      </c>
      <c r="DZ58" s="29">
        <f t="shared" si="282"/>
        <v>0</v>
      </c>
      <c r="EA58" s="26" t="s">
        <v>49</v>
      </c>
      <c r="EB58" s="26"/>
      <c r="EC58" s="32">
        <v>10000</v>
      </c>
      <c r="ED58" s="25"/>
      <c r="EE58" s="26"/>
      <c r="EF58" s="28">
        <f t="shared" si="283"/>
        <v>1</v>
      </c>
      <c r="EG58" s="29">
        <f t="shared" si="284"/>
        <v>0</v>
      </c>
      <c r="EH58" s="26" t="s">
        <v>49</v>
      </c>
      <c r="EI58" s="26"/>
      <c r="EJ58" s="33">
        <v>2025</v>
      </c>
      <c r="EK58" s="34"/>
      <c r="EL58" s="35" t="str">
        <f>+VLOOKUP(C58,[1]Listas_desplega!$AI$22:$AJ$46,2,0)</f>
        <v>DF_ES</v>
      </c>
      <c r="EM58" s="35" t="str">
        <f>+VLOOKUP(I58,[1]Listas_desplega!$BY$3:$BZ$7,2,0)</f>
        <v>T_5</v>
      </c>
      <c r="EN58" s="35" t="str">
        <f>+VLOOKUP(J58,[1]Listas_desplega!$BY$10:$BZ$23,2,0)</f>
        <v>T_5_C_1</v>
      </c>
      <c r="EO58" s="35" t="str">
        <f>+VLOOKUP(K58,[1]Listas_desplega!$BY$28:$BZ$54,2,0)</f>
        <v>T_5_C_1_ET_1</v>
      </c>
      <c r="EP58" s="35" t="e">
        <f>+VLOOKUP(L58,[1]Listas_desplega!$BY$58:$BZ$105,2,0)</f>
        <v>#N/A</v>
      </c>
      <c r="EQ58" s="36" t="str">
        <f>+VLOOKUP(M58,[1]Listas_desplega!$J$3:$K$11,2,0)</f>
        <v>Eje_E_8</v>
      </c>
    </row>
    <row r="59" spans="1:147" s="37" customFormat="1" ht="44.25" customHeight="1" x14ac:dyDescent="0.25">
      <c r="A59" s="16" t="str">
        <f t="shared" si="0"/>
        <v>A.61P_VES_2025</v>
      </c>
      <c r="B59" s="17" t="s">
        <v>55</v>
      </c>
      <c r="C59" s="17" t="s">
        <v>74</v>
      </c>
      <c r="D59" s="17" t="s">
        <v>75</v>
      </c>
      <c r="E59" s="17" t="s">
        <v>159</v>
      </c>
      <c r="F59" s="17" t="s">
        <v>276</v>
      </c>
      <c r="G59" s="18" t="s">
        <v>519</v>
      </c>
      <c r="H59" s="17" t="s">
        <v>472</v>
      </c>
      <c r="I59" s="17" t="s">
        <v>630</v>
      </c>
      <c r="J59" s="17" t="s">
        <v>631</v>
      </c>
      <c r="K59" s="17" t="s">
        <v>632</v>
      </c>
      <c r="L59" s="17"/>
      <c r="M59" s="17" t="s">
        <v>58</v>
      </c>
      <c r="N59" s="17" t="s">
        <v>61</v>
      </c>
      <c r="O59" s="23" t="s">
        <v>645</v>
      </c>
      <c r="P59" s="55" t="s">
        <v>646</v>
      </c>
      <c r="Q59" s="21" t="s">
        <v>284</v>
      </c>
      <c r="R59" s="20" t="s">
        <v>285</v>
      </c>
      <c r="S59" s="55" t="s">
        <v>647</v>
      </c>
      <c r="T59" s="55" t="s">
        <v>287</v>
      </c>
      <c r="U59" s="55" t="s">
        <v>295</v>
      </c>
      <c r="V59" s="55">
        <v>60</v>
      </c>
      <c r="W59" s="55" t="s">
        <v>644</v>
      </c>
      <c r="X59" s="21" t="s">
        <v>396</v>
      </c>
      <c r="Y59" s="22"/>
      <c r="Z59" s="22"/>
      <c r="AA59" s="22"/>
      <c r="AB59" s="22"/>
      <c r="AC59" s="22"/>
      <c r="AD59" s="22"/>
      <c r="AE59" s="22"/>
      <c r="AF59" s="22"/>
      <c r="AG59" s="22"/>
      <c r="AH59" s="23"/>
      <c r="AI59" s="23"/>
      <c r="AJ59" s="23"/>
      <c r="AK59" s="23"/>
      <c r="AL59" s="23"/>
      <c r="AM59" s="23"/>
      <c r="AN59" s="23"/>
      <c r="AO59" s="23"/>
      <c r="AP59" s="23"/>
      <c r="AQ59" s="23"/>
      <c r="AR59" s="24"/>
      <c r="AS59" s="23"/>
      <c r="AT59" s="48">
        <v>4000</v>
      </c>
      <c r="AU59" s="56">
        <v>10000</v>
      </c>
      <c r="AV59" s="56">
        <v>10000</v>
      </c>
      <c r="AW59" s="56">
        <v>10000</v>
      </c>
      <c r="AX59" s="56">
        <v>10000</v>
      </c>
      <c r="AY59" s="56">
        <v>40000</v>
      </c>
      <c r="AZ59" s="57"/>
      <c r="BA59" s="57"/>
      <c r="BB59" s="57"/>
      <c r="BC59" s="57"/>
      <c r="BD59" s="25"/>
      <c r="BE59" s="25"/>
      <c r="BF59" s="26"/>
      <c r="BG59" s="27">
        <f t="shared" si="261"/>
        <v>0</v>
      </c>
      <c r="BH59" s="28">
        <f t="shared" si="262"/>
        <v>0</v>
      </c>
      <c r="BI59" s="26" t="s">
        <v>50</v>
      </c>
      <c r="BJ59" s="26"/>
      <c r="BK59" s="25"/>
      <c r="BL59" s="25"/>
      <c r="BM59" s="26"/>
      <c r="BN59" s="28">
        <f t="shared" si="263"/>
        <v>0</v>
      </c>
      <c r="BO59" s="29">
        <f t="shared" si="264"/>
        <v>0</v>
      </c>
      <c r="BP59" s="26" t="s">
        <v>49</v>
      </c>
      <c r="BQ59" s="30"/>
      <c r="BR59" s="31"/>
      <c r="BS59" s="25"/>
      <c r="BT59" s="26"/>
      <c r="BU59" s="28">
        <f t="shared" si="265"/>
        <v>0</v>
      </c>
      <c r="BV59" s="29">
        <f t="shared" si="266"/>
        <v>0</v>
      </c>
      <c r="BW59" s="26" t="s">
        <v>62</v>
      </c>
      <c r="BX59" s="26" t="s">
        <v>527</v>
      </c>
      <c r="BY59" s="25"/>
      <c r="BZ59" s="25"/>
      <c r="CA59" s="26"/>
      <c r="CB59" s="28">
        <f t="shared" si="267"/>
        <v>0</v>
      </c>
      <c r="CC59" s="29">
        <f t="shared" si="268"/>
        <v>0</v>
      </c>
      <c r="CD59" s="26" t="s">
        <v>49</v>
      </c>
      <c r="CE59" s="26"/>
      <c r="CF59" s="25"/>
      <c r="CG59" s="25"/>
      <c r="CH59" s="26"/>
      <c r="CI59" s="28">
        <f t="shared" si="269"/>
        <v>0</v>
      </c>
      <c r="CJ59" s="29">
        <f t="shared" si="270"/>
        <v>0</v>
      </c>
      <c r="CK59" s="26" t="s">
        <v>49</v>
      </c>
      <c r="CL59" s="26"/>
      <c r="CM59" s="25"/>
      <c r="CN59" s="25"/>
      <c r="CO59" s="26"/>
      <c r="CP59" s="28">
        <f t="shared" si="271"/>
        <v>0</v>
      </c>
      <c r="CQ59" s="29">
        <f t="shared" si="272"/>
        <v>0</v>
      </c>
      <c r="CR59" s="26" t="s">
        <v>49</v>
      </c>
      <c r="CS59" s="26"/>
      <c r="CT59" s="25"/>
      <c r="CU59" s="25"/>
      <c r="CV59" s="26"/>
      <c r="CW59" s="28">
        <f t="shared" si="273"/>
        <v>0</v>
      </c>
      <c r="CX59" s="29">
        <f t="shared" si="274"/>
        <v>0</v>
      </c>
      <c r="CY59" s="26" t="s">
        <v>49</v>
      </c>
      <c r="CZ59" s="26"/>
      <c r="DA59" s="25"/>
      <c r="DB59" s="25"/>
      <c r="DC59" s="26"/>
      <c r="DD59" s="28">
        <f t="shared" si="275"/>
        <v>0</v>
      </c>
      <c r="DE59" s="29">
        <f t="shared" si="276"/>
        <v>0</v>
      </c>
      <c r="DF59" s="26" t="s">
        <v>49</v>
      </c>
      <c r="DG59" s="26"/>
      <c r="DH59" s="25"/>
      <c r="DI59" s="25"/>
      <c r="DJ59" s="26"/>
      <c r="DK59" s="28">
        <f t="shared" si="277"/>
        <v>0</v>
      </c>
      <c r="DL59" s="29">
        <f t="shared" si="278"/>
        <v>0</v>
      </c>
      <c r="DM59" s="26" t="s">
        <v>49</v>
      </c>
      <c r="DN59" s="26"/>
      <c r="DO59" s="25"/>
      <c r="DP59" s="25"/>
      <c r="DQ59" s="26"/>
      <c r="DR59" s="28">
        <f t="shared" si="279"/>
        <v>0</v>
      </c>
      <c r="DS59" s="29">
        <f t="shared" si="280"/>
        <v>0</v>
      </c>
      <c r="DT59" s="26" t="s">
        <v>49</v>
      </c>
      <c r="DU59" s="26"/>
      <c r="DV59" s="25"/>
      <c r="DW59" s="25"/>
      <c r="DX59" s="26"/>
      <c r="DY59" s="28">
        <f t="shared" si="281"/>
        <v>0</v>
      </c>
      <c r="DZ59" s="29">
        <f t="shared" si="282"/>
        <v>0</v>
      </c>
      <c r="EA59" s="26" t="s">
        <v>49</v>
      </c>
      <c r="EB59" s="26"/>
      <c r="EC59" s="32">
        <v>10000</v>
      </c>
      <c r="ED59" s="25"/>
      <c r="EE59" s="26"/>
      <c r="EF59" s="28">
        <f t="shared" si="283"/>
        <v>1</v>
      </c>
      <c r="EG59" s="29">
        <f t="shared" si="284"/>
        <v>0</v>
      </c>
      <c r="EH59" s="26" t="s">
        <v>49</v>
      </c>
      <c r="EI59" s="26"/>
      <c r="EJ59" s="33">
        <v>2025</v>
      </c>
      <c r="EK59" s="34"/>
      <c r="EL59" s="35" t="str">
        <f>+VLOOKUP(C59,[1]Listas_desplega!$AI$22:$AJ$46,2,0)</f>
        <v>DF_ES</v>
      </c>
      <c r="EM59" s="35" t="str">
        <f>+VLOOKUP(I59,[1]Listas_desplega!$BY$3:$BZ$7,2,0)</f>
        <v>T_5</v>
      </c>
      <c r="EN59" s="35" t="str">
        <f>+VLOOKUP(J59,[1]Listas_desplega!$BY$10:$BZ$23,2,0)</f>
        <v>T_5_C_1</v>
      </c>
      <c r="EO59" s="35" t="str">
        <f>+VLOOKUP(K59,[1]Listas_desplega!$BY$28:$BZ$54,2,0)</f>
        <v>T_5_C_1_ET_1</v>
      </c>
      <c r="EP59" s="35" t="e">
        <f>+VLOOKUP(L59,[1]Listas_desplega!$BY$58:$BZ$105,2,0)</f>
        <v>#N/A</v>
      </c>
      <c r="EQ59" s="36" t="str">
        <f>+VLOOKUP(M59,[1]Listas_desplega!$J$3:$K$11,2,0)</f>
        <v>Eje_E_8</v>
      </c>
    </row>
    <row r="60" spans="1:147" s="37" customFormat="1" ht="44.25" customHeight="1" x14ac:dyDescent="0.25">
      <c r="A60" s="16" t="str">
        <f t="shared" si="0"/>
        <v>A.62_VES_2025</v>
      </c>
      <c r="B60" s="17" t="s">
        <v>55</v>
      </c>
      <c r="C60" s="17" t="s">
        <v>74</v>
      </c>
      <c r="D60" s="17" t="s">
        <v>75</v>
      </c>
      <c r="E60" s="17" t="s">
        <v>159</v>
      </c>
      <c r="F60" s="17" t="s">
        <v>276</v>
      </c>
      <c r="G60" s="18" t="s">
        <v>519</v>
      </c>
      <c r="H60" s="17" t="s">
        <v>472</v>
      </c>
      <c r="I60" s="17" t="s">
        <v>630</v>
      </c>
      <c r="J60" s="17" t="s">
        <v>631</v>
      </c>
      <c r="K60" s="17" t="s">
        <v>632</v>
      </c>
      <c r="L60" s="17"/>
      <c r="M60" s="17" t="s">
        <v>58</v>
      </c>
      <c r="N60" s="17" t="s">
        <v>61</v>
      </c>
      <c r="O60" s="23" t="s">
        <v>648</v>
      </c>
      <c r="P60" s="55" t="s">
        <v>649</v>
      </c>
      <c r="Q60" s="21" t="s">
        <v>284</v>
      </c>
      <c r="R60" s="20" t="s">
        <v>285</v>
      </c>
      <c r="S60" s="55" t="s">
        <v>650</v>
      </c>
      <c r="T60" s="20" t="s">
        <v>287</v>
      </c>
      <c r="U60" s="55" t="s">
        <v>295</v>
      </c>
      <c r="V60" s="55">
        <v>0</v>
      </c>
      <c r="W60" s="55" t="s">
        <v>651</v>
      </c>
      <c r="X60" s="21" t="s">
        <v>396</v>
      </c>
      <c r="Y60" s="22"/>
      <c r="Z60" s="22"/>
      <c r="AA60" s="22"/>
      <c r="AB60" s="22"/>
      <c r="AC60" s="22"/>
      <c r="AD60" s="22"/>
      <c r="AE60" s="22"/>
      <c r="AF60" s="22"/>
      <c r="AG60" s="22"/>
      <c r="AH60" s="23"/>
      <c r="AI60" s="23"/>
      <c r="AJ60" s="23"/>
      <c r="AK60" s="23"/>
      <c r="AL60" s="23"/>
      <c r="AM60" s="23"/>
      <c r="AN60" s="23"/>
      <c r="AO60" s="23"/>
      <c r="AP60" s="23"/>
      <c r="AQ60" s="23"/>
      <c r="AR60" s="24"/>
      <c r="AS60" s="23"/>
      <c r="AT60" s="48">
        <v>2</v>
      </c>
      <c r="AU60" s="56">
        <v>4</v>
      </c>
      <c r="AV60" s="56">
        <v>4</v>
      </c>
      <c r="AW60" s="56">
        <v>4</v>
      </c>
      <c r="AX60" s="56">
        <v>4</v>
      </c>
      <c r="AY60" s="56">
        <v>16</v>
      </c>
      <c r="AZ60" s="57"/>
      <c r="BA60" s="57"/>
      <c r="BB60" s="57"/>
      <c r="BC60" s="57"/>
      <c r="BD60" s="25"/>
      <c r="BE60" s="25"/>
      <c r="BF60" s="26"/>
      <c r="BG60" s="27">
        <f t="shared" si="261"/>
        <v>0</v>
      </c>
      <c r="BH60" s="28">
        <f t="shared" si="262"/>
        <v>0</v>
      </c>
      <c r="BI60" s="26" t="s">
        <v>50</v>
      </c>
      <c r="BJ60" s="26"/>
      <c r="BK60" s="25"/>
      <c r="BL60" s="25"/>
      <c r="BM60" s="26"/>
      <c r="BN60" s="28">
        <f t="shared" si="263"/>
        <v>0</v>
      </c>
      <c r="BO60" s="29">
        <f t="shared" si="264"/>
        <v>0</v>
      </c>
      <c r="BP60" s="26" t="s">
        <v>49</v>
      </c>
      <c r="BQ60" s="30"/>
      <c r="BR60" s="31"/>
      <c r="BS60" s="25"/>
      <c r="BT60" s="26"/>
      <c r="BU60" s="28">
        <f t="shared" si="265"/>
        <v>0</v>
      </c>
      <c r="BV60" s="29">
        <f t="shared" si="266"/>
        <v>0</v>
      </c>
      <c r="BW60" s="26" t="s">
        <v>62</v>
      </c>
      <c r="BX60" s="26" t="s">
        <v>527</v>
      </c>
      <c r="BY60" s="25"/>
      <c r="BZ60" s="25"/>
      <c r="CA60" s="26"/>
      <c r="CB60" s="28">
        <f t="shared" si="267"/>
        <v>0</v>
      </c>
      <c r="CC60" s="29">
        <f t="shared" si="268"/>
        <v>0</v>
      </c>
      <c r="CD60" s="26" t="s">
        <v>49</v>
      </c>
      <c r="CE60" s="26"/>
      <c r="CF60" s="25"/>
      <c r="CG60" s="25"/>
      <c r="CH60" s="26"/>
      <c r="CI60" s="28">
        <f t="shared" si="269"/>
        <v>0</v>
      </c>
      <c r="CJ60" s="29">
        <f t="shared" si="270"/>
        <v>0</v>
      </c>
      <c r="CK60" s="26" t="s">
        <v>49</v>
      </c>
      <c r="CL60" s="26"/>
      <c r="CM60" s="25"/>
      <c r="CN60" s="25"/>
      <c r="CO60" s="26"/>
      <c r="CP60" s="28">
        <f t="shared" si="271"/>
        <v>0</v>
      </c>
      <c r="CQ60" s="29">
        <f t="shared" si="272"/>
        <v>0</v>
      </c>
      <c r="CR60" s="26" t="s">
        <v>49</v>
      </c>
      <c r="CS60" s="26"/>
      <c r="CT60" s="25"/>
      <c r="CU60" s="25"/>
      <c r="CV60" s="26"/>
      <c r="CW60" s="28">
        <f t="shared" si="273"/>
        <v>0</v>
      </c>
      <c r="CX60" s="29">
        <f t="shared" si="274"/>
        <v>0</v>
      </c>
      <c r="CY60" s="26" t="s">
        <v>49</v>
      </c>
      <c r="CZ60" s="26"/>
      <c r="DA60" s="25"/>
      <c r="DB60" s="25"/>
      <c r="DC60" s="26"/>
      <c r="DD60" s="28">
        <f t="shared" si="275"/>
        <v>0</v>
      </c>
      <c r="DE60" s="29">
        <f t="shared" si="276"/>
        <v>0</v>
      </c>
      <c r="DF60" s="26" t="s">
        <v>49</v>
      </c>
      <c r="DG60" s="26"/>
      <c r="DH60" s="25"/>
      <c r="DI60" s="25"/>
      <c r="DJ60" s="26"/>
      <c r="DK60" s="28">
        <f t="shared" si="277"/>
        <v>0</v>
      </c>
      <c r="DL60" s="29">
        <f t="shared" si="278"/>
        <v>0</v>
      </c>
      <c r="DM60" s="26" t="s">
        <v>49</v>
      </c>
      <c r="DN60" s="26"/>
      <c r="DO60" s="25"/>
      <c r="DP60" s="25"/>
      <c r="DQ60" s="26"/>
      <c r="DR60" s="28">
        <f t="shared" si="279"/>
        <v>0</v>
      </c>
      <c r="DS60" s="29">
        <f t="shared" si="280"/>
        <v>0</v>
      </c>
      <c r="DT60" s="26" t="s">
        <v>49</v>
      </c>
      <c r="DU60" s="26"/>
      <c r="DV60" s="25"/>
      <c r="DW60" s="25"/>
      <c r="DX60" s="26"/>
      <c r="DY60" s="28">
        <f t="shared" si="281"/>
        <v>0</v>
      </c>
      <c r="DZ60" s="29">
        <f t="shared" si="282"/>
        <v>0</v>
      </c>
      <c r="EA60" s="26" t="s">
        <v>49</v>
      </c>
      <c r="EB60" s="26"/>
      <c r="EC60" s="32">
        <v>4</v>
      </c>
      <c r="ED60" s="25"/>
      <c r="EE60" s="26"/>
      <c r="EF60" s="28">
        <f t="shared" si="283"/>
        <v>1</v>
      </c>
      <c r="EG60" s="29">
        <f t="shared" si="284"/>
        <v>0</v>
      </c>
      <c r="EH60" s="26" t="s">
        <v>49</v>
      </c>
      <c r="EI60" s="26"/>
      <c r="EJ60" s="33">
        <v>2025</v>
      </c>
      <c r="EK60" s="34"/>
      <c r="EL60" s="35" t="str">
        <f>+VLOOKUP(C60,[1]Listas_desplega!$AI$22:$AJ$46,2,0)</f>
        <v>DF_ES</v>
      </c>
      <c r="EM60" s="35" t="str">
        <f>+VLOOKUP(I60,[1]Listas_desplega!$BY$3:$BZ$7,2,0)</f>
        <v>T_5</v>
      </c>
      <c r="EN60" s="35" t="str">
        <f>+VLOOKUP(J60,[1]Listas_desplega!$BY$10:$BZ$23,2,0)</f>
        <v>T_5_C_1</v>
      </c>
      <c r="EO60" s="35" t="str">
        <f>+VLOOKUP(K60,[1]Listas_desplega!$BY$28:$BZ$54,2,0)</f>
        <v>T_5_C_1_ET_1</v>
      </c>
      <c r="EP60" s="35" t="e">
        <f>+VLOOKUP(L60,[1]Listas_desplega!$BY$58:$BZ$105,2,0)</f>
        <v>#N/A</v>
      </c>
      <c r="EQ60" s="36" t="str">
        <f>+VLOOKUP(M60,[1]Listas_desplega!$J$3:$K$11,2,0)</f>
        <v>Eje_E_8</v>
      </c>
    </row>
    <row r="61" spans="1:147" s="37" customFormat="1" ht="44.25" customHeight="1" x14ac:dyDescent="0.25">
      <c r="A61" s="16" t="str">
        <f t="shared" si="0"/>
        <v>A.63_VES_2025</v>
      </c>
      <c r="B61" s="17" t="s">
        <v>55</v>
      </c>
      <c r="C61" s="17" t="s">
        <v>74</v>
      </c>
      <c r="D61" s="17" t="s">
        <v>75</v>
      </c>
      <c r="E61" s="17" t="s">
        <v>159</v>
      </c>
      <c r="F61" s="17" t="s">
        <v>276</v>
      </c>
      <c r="G61" s="18" t="s">
        <v>519</v>
      </c>
      <c r="H61" s="17" t="s">
        <v>472</v>
      </c>
      <c r="I61" s="17" t="s">
        <v>630</v>
      </c>
      <c r="J61" s="17" t="s">
        <v>631</v>
      </c>
      <c r="K61" s="17" t="s">
        <v>632</v>
      </c>
      <c r="L61" s="17"/>
      <c r="M61" s="17" t="s">
        <v>58</v>
      </c>
      <c r="N61" s="17" t="s">
        <v>61</v>
      </c>
      <c r="O61" s="23" t="s">
        <v>652</v>
      </c>
      <c r="P61" s="58" t="s">
        <v>653</v>
      </c>
      <c r="Q61" s="21" t="s">
        <v>118</v>
      </c>
      <c r="R61" s="20" t="s">
        <v>308</v>
      </c>
      <c r="S61" s="58" t="s">
        <v>654</v>
      </c>
      <c r="T61" s="20" t="s">
        <v>310</v>
      </c>
      <c r="U61" s="58" t="s">
        <v>295</v>
      </c>
      <c r="V61" s="58">
        <v>0</v>
      </c>
      <c r="W61" s="58" t="s">
        <v>655</v>
      </c>
      <c r="X61" s="21" t="s">
        <v>396</v>
      </c>
      <c r="Y61" s="22"/>
      <c r="Z61" s="22"/>
      <c r="AA61" s="22"/>
      <c r="AB61" s="22"/>
      <c r="AC61" s="22"/>
      <c r="AD61" s="22"/>
      <c r="AE61" s="22"/>
      <c r="AF61" s="22"/>
      <c r="AG61" s="22"/>
      <c r="AH61" s="23"/>
      <c r="AI61" s="23"/>
      <c r="AJ61" s="23"/>
      <c r="AK61" s="23"/>
      <c r="AL61" s="23"/>
      <c r="AM61" s="23"/>
      <c r="AN61" s="23"/>
      <c r="AO61" s="23"/>
      <c r="AP61" s="23"/>
      <c r="AQ61" s="23"/>
      <c r="AR61" s="24"/>
      <c r="AS61" s="23"/>
      <c r="AT61" s="48"/>
      <c r="AU61" s="56"/>
      <c r="AV61" s="56">
        <v>100</v>
      </c>
      <c r="AW61" s="56"/>
      <c r="AX61" s="56"/>
      <c r="AY61" s="56">
        <v>100</v>
      </c>
      <c r="AZ61" s="57"/>
      <c r="BA61" s="57"/>
      <c r="BB61" s="57"/>
      <c r="BC61" s="57"/>
      <c r="BD61" s="25"/>
      <c r="BE61" s="25"/>
      <c r="BF61" s="26"/>
      <c r="BG61" s="28">
        <f>IFERROR(BD61/AW61,0)</f>
        <v>0</v>
      </c>
      <c r="BH61" s="29" t="str">
        <f>+IF(BI61="SI",IFERROR((IF(BI61="SI",BE61,0)/AW61),"REVISAR"),0)</f>
        <v>REVISAR</v>
      </c>
      <c r="BI61" s="26" t="s">
        <v>50</v>
      </c>
      <c r="BJ61" s="26"/>
      <c r="BK61" s="25"/>
      <c r="BL61" s="25"/>
      <c r="BM61" s="26"/>
      <c r="BN61" s="28">
        <f>+IFERROR(BK61/AW61,0)</f>
        <v>0</v>
      </c>
      <c r="BO61" s="29" t="str">
        <f>+IF(BP61="SI",IFERROR((IF(BP61="SI",BL61,0)/AW61),"REVISAR"),BH61)</f>
        <v>REVISAR</v>
      </c>
      <c r="BP61" s="26" t="s">
        <v>49</v>
      </c>
      <c r="BQ61" s="30"/>
      <c r="BR61" s="31"/>
      <c r="BS61" s="25"/>
      <c r="BT61" s="26"/>
      <c r="BU61" s="28">
        <f>+IFERROR(BR61/AW61,0)</f>
        <v>0</v>
      </c>
      <c r="BV61" s="29" t="str">
        <f>+IF(BW61="SI",IFERROR((IF(BW61="SI",BS61,0)/AW61),"REVISAR"),BO61)</f>
        <v>REVISAR</v>
      </c>
      <c r="BW61" s="26" t="s">
        <v>62</v>
      </c>
      <c r="BX61" s="26" t="s">
        <v>527</v>
      </c>
      <c r="BY61" s="25"/>
      <c r="BZ61" s="25"/>
      <c r="CA61" s="26"/>
      <c r="CB61" s="28">
        <f>+IFERROR(BY61/AW61,0)</f>
        <v>0</v>
      </c>
      <c r="CC61" s="29" t="str">
        <f>+IF(CD61="SI",IFERROR((IF(CD61="SI",BZ61,0)/AW61),"REVISAR"),BV61)</f>
        <v>REVISAR</v>
      </c>
      <c r="CD61" s="26" t="s">
        <v>49</v>
      </c>
      <c r="CE61" s="26"/>
      <c r="CF61" s="25"/>
      <c r="CG61" s="25"/>
      <c r="CH61" s="26"/>
      <c r="CI61" s="28">
        <f>+IFERROR(CF61/AW61,0)</f>
        <v>0</v>
      </c>
      <c r="CJ61" s="29" t="str">
        <f>+IF(CK61="SI",IFERROR((IF(CK61="SI",CG61,0)/AW61),"REVISAR"),CC61)</f>
        <v>REVISAR</v>
      </c>
      <c r="CK61" s="26" t="s">
        <v>49</v>
      </c>
      <c r="CL61" s="26"/>
      <c r="CM61" s="25"/>
      <c r="CN61" s="25"/>
      <c r="CO61" s="26"/>
      <c r="CP61" s="28">
        <f>+IFERROR(CM61/AW61,0)</f>
        <v>0</v>
      </c>
      <c r="CQ61" s="29" t="str">
        <f>+IF(CR61="SI",IFERROR((IF(CR61="SI",CN61,0)/AW61),"REVISAR"),CJ61)</f>
        <v>REVISAR</v>
      </c>
      <c r="CR61" s="26" t="s">
        <v>49</v>
      </c>
      <c r="CS61" s="26"/>
      <c r="CT61" s="25"/>
      <c r="CU61" s="25"/>
      <c r="CV61" s="26"/>
      <c r="CW61" s="28">
        <f>+IFERROR(CT61/AW61,0)</f>
        <v>0</v>
      </c>
      <c r="CX61" s="29" t="str">
        <f>+IF(CY61="SI",IFERROR((IF(CY61="SI",CU61,0)/AW61),"REVISAR"),CQ61)</f>
        <v>REVISAR</v>
      </c>
      <c r="CY61" s="26" t="s">
        <v>49</v>
      </c>
      <c r="CZ61" s="26"/>
      <c r="DA61" s="25"/>
      <c r="DB61" s="25"/>
      <c r="DC61" s="26"/>
      <c r="DD61" s="28">
        <f>+IFERROR(DA61/AW61,0)</f>
        <v>0</v>
      </c>
      <c r="DE61" s="29" t="str">
        <f>+IF(DF61="SI",IFERROR((IF(DF61="SI",DB61,0)/AW61),"REVISAR"),CX61)</f>
        <v>REVISAR</v>
      </c>
      <c r="DF61" s="26" t="s">
        <v>49</v>
      </c>
      <c r="DG61" s="26"/>
      <c r="DH61" s="25"/>
      <c r="DI61" s="25"/>
      <c r="DJ61" s="26"/>
      <c r="DK61" s="28">
        <f>+IFERROR(DH61/AW61,0)</f>
        <v>0</v>
      </c>
      <c r="DL61" s="29" t="str">
        <f>+IF(DM61="SI",IFERROR((IF(DM61="SI",DI61,0)/AW61),"REVISAR"),DE61)</f>
        <v>REVISAR</v>
      </c>
      <c r="DM61" s="26" t="s">
        <v>49</v>
      </c>
      <c r="DN61" s="26"/>
      <c r="DO61" s="25"/>
      <c r="DP61" s="25"/>
      <c r="DQ61" s="26"/>
      <c r="DR61" s="28">
        <f>+IFERROR(DO61/AW61,0)</f>
        <v>0</v>
      </c>
      <c r="DS61" s="29" t="str">
        <f>+IF(DT61="SI",IFERROR((IF(DT61="SI",DP61,0)/AW61),"REVISAR"),DL61)</f>
        <v>REVISAR</v>
      </c>
      <c r="DT61" s="26" t="s">
        <v>49</v>
      </c>
      <c r="DU61" s="26"/>
      <c r="DV61" s="25"/>
      <c r="DW61" s="25"/>
      <c r="DX61" s="26"/>
      <c r="DY61" s="28">
        <f>+IFERROR(DV61/AW61,0)</f>
        <v>0</v>
      </c>
      <c r="DZ61" s="29" t="str">
        <f>+IF(EA61="SI",IFERROR((IF(EA61="SI",DW61,0)/AW61),"REVISAR"),DS61)</f>
        <v>REVISAR</v>
      </c>
      <c r="EA61" s="26" t="s">
        <v>49</v>
      </c>
      <c r="EB61" s="26"/>
      <c r="EC61" s="32">
        <v>0</v>
      </c>
      <c r="ED61" s="25"/>
      <c r="EE61" s="26"/>
      <c r="EF61" s="28">
        <f>+IFERROR(EC61/AW61,0)</f>
        <v>0</v>
      </c>
      <c r="EG61" s="29" t="str">
        <f>+IF(EH61="SI",IFERROR((IF(EH61="SI",ED61,0)/AW61),"REVISAR"),DZ61)</f>
        <v>REVISAR</v>
      </c>
      <c r="EH61" s="26" t="s">
        <v>49</v>
      </c>
      <c r="EI61" s="26"/>
      <c r="EJ61" s="33">
        <v>2025</v>
      </c>
      <c r="EK61" s="34"/>
      <c r="EL61" s="35" t="str">
        <f>+VLOOKUP(C61,[1]Listas_desplega!$AI$22:$AJ$46,2,0)</f>
        <v>DF_ES</v>
      </c>
      <c r="EM61" s="35" t="str">
        <f>+VLOOKUP(I61,[1]Listas_desplega!$BY$3:$BZ$7,2,0)</f>
        <v>T_5</v>
      </c>
      <c r="EN61" s="35" t="str">
        <f>+VLOOKUP(J61,[1]Listas_desplega!$BY$10:$BZ$23,2,0)</f>
        <v>T_5_C_1</v>
      </c>
      <c r="EO61" s="35" t="str">
        <f>+VLOOKUP(K61,[1]Listas_desplega!$BY$28:$BZ$54,2,0)</f>
        <v>T_5_C_1_ET_1</v>
      </c>
      <c r="EP61" s="35" t="e">
        <f>+VLOOKUP(L61,[1]Listas_desplega!$BY$58:$BZ$105,2,0)</f>
        <v>#N/A</v>
      </c>
      <c r="EQ61" s="36" t="str">
        <f>+VLOOKUP(M61,[1]Listas_desplega!$J$3:$K$11,2,0)</f>
        <v>Eje_E_8</v>
      </c>
    </row>
    <row r="62" spans="1:147" s="37" customFormat="1" ht="44.25" customHeight="1" x14ac:dyDescent="0.25">
      <c r="A62" s="16" t="str">
        <f t="shared" si="0"/>
        <v>119_VES_2025</v>
      </c>
      <c r="B62" s="17" t="s">
        <v>55</v>
      </c>
      <c r="C62" s="17" t="s">
        <v>74</v>
      </c>
      <c r="D62" s="17" t="s">
        <v>75</v>
      </c>
      <c r="E62" s="17" t="s">
        <v>160</v>
      </c>
      <c r="F62" s="17" t="s">
        <v>276</v>
      </c>
      <c r="G62" s="18" t="s">
        <v>519</v>
      </c>
      <c r="H62" s="17" t="s">
        <v>472</v>
      </c>
      <c r="I62" s="17" t="s">
        <v>630</v>
      </c>
      <c r="J62" s="17" t="s">
        <v>631</v>
      </c>
      <c r="K62" s="17" t="s">
        <v>632</v>
      </c>
      <c r="L62" s="17"/>
      <c r="M62" s="17" t="s">
        <v>58</v>
      </c>
      <c r="N62" s="17" t="s">
        <v>61</v>
      </c>
      <c r="O62" s="23">
        <v>119</v>
      </c>
      <c r="P62" s="58" t="s">
        <v>656</v>
      </c>
      <c r="Q62" s="21" t="s">
        <v>284</v>
      </c>
      <c r="R62" s="20" t="s">
        <v>285</v>
      </c>
      <c r="S62" s="58" t="s">
        <v>657</v>
      </c>
      <c r="T62" s="58" t="s">
        <v>287</v>
      </c>
      <c r="U62" s="58" t="s">
        <v>288</v>
      </c>
      <c r="V62" s="58">
        <v>30</v>
      </c>
      <c r="W62" s="58" t="s">
        <v>658</v>
      </c>
      <c r="X62" s="21" t="s">
        <v>290</v>
      </c>
      <c r="Y62" s="22"/>
      <c r="Z62" s="22"/>
      <c r="AA62" s="22"/>
      <c r="AB62" s="22"/>
      <c r="AC62" s="22"/>
      <c r="AD62" s="22"/>
      <c r="AE62" s="22"/>
      <c r="AF62" s="22"/>
      <c r="AG62" s="22"/>
      <c r="AH62" s="23"/>
      <c r="AI62" s="23"/>
      <c r="AJ62" s="23"/>
      <c r="AK62" s="23"/>
      <c r="AL62" s="23"/>
      <c r="AM62" s="23"/>
      <c r="AN62" s="23"/>
      <c r="AO62" s="23"/>
      <c r="AP62" s="23"/>
      <c r="AQ62" s="23"/>
      <c r="AR62" s="24"/>
      <c r="AS62" s="23"/>
      <c r="AT62" s="56"/>
      <c r="AU62" s="56"/>
      <c r="AV62" s="56"/>
      <c r="AW62" s="56">
        <v>30</v>
      </c>
      <c r="AX62" s="56"/>
      <c r="AY62" s="56">
        <v>64</v>
      </c>
      <c r="AZ62" s="57"/>
      <c r="BA62" s="57"/>
      <c r="BB62" s="57"/>
      <c r="BC62" s="57"/>
      <c r="BD62" s="25"/>
      <c r="BE62" s="25"/>
      <c r="BF62" s="26"/>
      <c r="BG62" s="27">
        <f t="shared" ref="BG62:BG74" si="285">IFERROR(BD62/AW62,0)</f>
        <v>0</v>
      </c>
      <c r="BH62" s="28">
        <f t="shared" ref="BH62:BH64" si="286">IFERROR(BE62/AW62,0)</f>
        <v>0</v>
      </c>
      <c r="BI62" s="26" t="s">
        <v>50</v>
      </c>
      <c r="BJ62" s="26"/>
      <c r="BK62" s="25"/>
      <c r="BL62" s="25"/>
      <c r="BM62" s="26"/>
      <c r="BN62" s="28">
        <f t="shared" ref="BN62:BN74" si="287">+IFERROR(BK62/AW62,0)</f>
        <v>0</v>
      </c>
      <c r="BO62" s="29">
        <f t="shared" ref="BO62:BO74" si="288">+IF(BP62="SI",IFERROR((IF(BP62="SI",BL62,0)/AW62),"REVISAR"),BH62)</f>
        <v>0</v>
      </c>
      <c r="BP62" s="26" t="s">
        <v>49</v>
      </c>
      <c r="BQ62" s="30"/>
      <c r="BR62" s="31"/>
      <c r="BS62" s="25"/>
      <c r="BT62" s="26"/>
      <c r="BU62" s="28">
        <f t="shared" ref="BU62:BU74" si="289">+IFERROR(BR62/AW62,0)</f>
        <v>0</v>
      </c>
      <c r="BV62" s="29">
        <f t="shared" ref="BV62:BV74" si="290">+IF(BW62="SI",IFERROR((IF(BW62="SI",BS62,0)/AW62),"REVISAR"),BO62)</f>
        <v>0</v>
      </c>
      <c r="BW62" s="26" t="s">
        <v>49</v>
      </c>
      <c r="BX62" s="26"/>
      <c r="BY62" s="25"/>
      <c r="BZ62" s="25"/>
      <c r="CA62" s="26"/>
      <c r="CB62" s="28">
        <f t="shared" ref="CB62:CB74" si="291">+IFERROR(BY62/AW62,0)</f>
        <v>0</v>
      </c>
      <c r="CC62" s="29">
        <f t="shared" ref="CC62:CC74" si="292">+IF(CD62="SI",IFERROR((IF(CD62="SI",BZ62,0)/AW62),"REVISAR"),BV62)</f>
        <v>0</v>
      </c>
      <c r="CD62" s="26" t="s">
        <v>49</v>
      </c>
      <c r="CE62" s="26"/>
      <c r="CF62" s="25"/>
      <c r="CG62" s="25"/>
      <c r="CH62" s="26"/>
      <c r="CI62" s="28">
        <f t="shared" ref="CI62:CI74" si="293">+IFERROR(CF62/AW62,0)</f>
        <v>0</v>
      </c>
      <c r="CJ62" s="29">
        <f t="shared" ref="CJ62:CJ74" si="294">+IF(CK62="SI",IFERROR((IF(CK62="SI",CG62,0)/AW62),"REVISAR"),CC62)</f>
        <v>0</v>
      </c>
      <c r="CK62" s="26" t="s">
        <v>49</v>
      </c>
      <c r="CL62" s="26"/>
      <c r="CM62" s="25">
        <v>10</v>
      </c>
      <c r="CN62" s="25"/>
      <c r="CO62" s="26"/>
      <c r="CP62" s="28">
        <f t="shared" ref="CP62:CP74" si="295">+IFERROR(CM62/AW62,0)</f>
        <v>0.33333333333333331</v>
      </c>
      <c r="CQ62" s="29">
        <f t="shared" ref="CQ62:CQ74" si="296">+IF(CR62="SI",IFERROR((IF(CR62="SI",CN62,0)/AW62),"REVISAR"),CJ62)</f>
        <v>0</v>
      </c>
      <c r="CR62" s="26" t="s">
        <v>49</v>
      </c>
      <c r="CS62" s="26"/>
      <c r="CT62" s="25">
        <v>10</v>
      </c>
      <c r="CU62" s="25"/>
      <c r="CV62" s="26"/>
      <c r="CW62" s="28">
        <f t="shared" ref="CW62:CW74" si="297">+IFERROR(CT62/AW62,0)</f>
        <v>0.33333333333333331</v>
      </c>
      <c r="CX62" s="29">
        <f t="shared" ref="CX62:CX74" si="298">+IF(CY62="SI",IFERROR((IF(CY62="SI",CU62,0)/AW62),"REVISAR"),CQ62)</f>
        <v>0</v>
      </c>
      <c r="CY62" s="26" t="s">
        <v>49</v>
      </c>
      <c r="CZ62" s="26"/>
      <c r="DA62" s="25">
        <v>10</v>
      </c>
      <c r="DB62" s="25"/>
      <c r="DC62" s="26"/>
      <c r="DD62" s="28">
        <f t="shared" ref="DD62:DD74" si="299">+IFERROR(DA62/AW62,0)</f>
        <v>0.33333333333333331</v>
      </c>
      <c r="DE62" s="29">
        <f t="shared" ref="DE62:DE74" si="300">+IF(DF62="SI",IFERROR((IF(DF62="SI",DB62,0)/AW62),"REVISAR"),CX62)</f>
        <v>0</v>
      </c>
      <c r="DF62" s="26" t="s">
        <v>49</v>
      </c>
      <c r="DG62" s="26"/>
      <c r="DH62" s="25">
        <v>10</v>
      </c>
      <c r="DI62" s="25"/>
      <c r="DJ62" s="26"/>
      <c r="DK62" s="28">
        <f t="shared" ref="DK62:DK74" si="301">+IFERROR(DH62/AW62,0)</f>
        <v>0.33333333333333331</v>
      </c>
      <c r="DL62" s="29">
        <f t="shared" ref="DL62:DL74" si="302">+IF(DM62="SI",IFERROR((IF(DM62="SI",DI62,0)/AW62),"REVISAR"),DE62)</f>
        <v>0</v>
      </c>
      <c r="DM62" s="26" t="s">
        <v>49</v>
      </c>
      <c r="DN62" s="26"/>
      <c r="DO62" s="25">
        <v>10</v>
      </c>
      <c r="DP62" s="25"/>
      <c r="DQ62" s="26"/>
      <c r="DR62" s="28">
        <f t="shared" ref="DR62:DR74" si="303">+IFERROR(DO62/AW62,0)</f>
        <v>0.33333333333333331</v>
      </c>
      <c r="DS62" s="29">
        <f t="shared" ref="DS62:DS74" si="304">+IF(DT62="SI",IFERROR((IF(DT62="SI",DP62,0)/AW62),"REVISAR"),DL62)</f>
        <v>0</v>
      </c>
      <c r="DT62" s="26" t="s">
        <v>49</v>
      </c>
      <c r="DU62" s="26"/>
      <c r="DV62" s="25">
        <v>10</v>
      </c>
      <c r="DW62" s="25"/>
      <c r="DX62" s="26"/>
      <c r="DY62" s="28">
        <f t="shared" ref="DY62:DY74" si="305">+IFERROR(DV62/AW62,0)</f>
        <v>0.33333333333333331</v>
      </c>
      <c r="DZ62" s="29">
        <f t="shared" ref="DZ62:DZ74" si="306">+IF(EA62="SI",IFERROR((IF(EA62="SI",DW62,0)/AW62),"REVISAR"),DS62)</f>
        <v>0</v>
      </c>
      <c r="EA62" s="26" t="s">
        <v>49</v>
      </c>
      <c r="EB62" s="26"/>
      <c r="EC62" s="32">
        <v>30</v>
      </c>
      <c r="ED62" s="25"/>
      <c r="EE62" s="26"/>
      <c r="EF62" s="28">
        <f t="shared" ref="EF62:EF74" si="307">+IFERROR(EC62/AW62,0)</f>
        <v>1</v>
      </c>
      <c r="EG62" s="29">
        <f t="shared" ref="EG62:EG74" si="308">+IF(EH62="SI",IFERROR((IF(EH62="SI",ED62,0)/AW62),"REVISAR"),DZ62)</f>
        <v>0</v>
      </c>
      <c r="EH62" s="26" t="s">
        <v>49</v>
      </c>
      <c r="EI62" s="26"/>
      <c r="EJ62" s="33">
        <v>2025</v>
      </c>
      <c r="EK62" s="34"/>
      <c r="EL62" s="35" t="str">
        <f>+VLOOKUP(C62,[1]Listas_desplega!$AI$22:$AJ$46,2,0)</f>
        <v>DF_ES</v>
      </c>
      <c r="EM62" s="35" t="str">
        <f>+VLOOKUP(I62,[1]Listas_desplega!$BY$3:$BZ$7,2,0)</f>
        <v>T_5</v>
      </c>
      <c r="EN62" s="35" t="str">
        <f>+VLOOKUP(J62,[1]Listas_desplega!$BY$10:$BZ$23,2,0)</f>
        <v>T_5_C_1</v>
      </c>
      <c r="EO62" s="35" t="str">
        <f>+VLOOKUP(K62,[1]Listas_desplega!$BY$28:$BZ$54,2,0)</f>
        <v>T_5_C_1_ET_1</v>
      </c>
      <c r="EP62" s="35" t="e">
        <f>+VLOOKUP(L62,[1]Listas_desplega!$BY$58:$BZ$105,2,0)</f>
        <v>#N/A</v>
      </c>
      <c r="EQ62" s="36" t="str">
        <f>+VLOOKUP(M62,[1]Listas_desplega!$J$3:$K$11,2,0)</f>
        <v>Eje_E_8</v>
      </c>
    </row>
    <row r="63" spans="1:147" s="37" customFormat="1" ht="44.25" customHeight="1" x14ac:dyDescent="0.25">
      <c r="A63" s="16" t="str">
        <f t="shared" si="0"/>
        <v>120_VES_2025</v>
      </c>
      <c r="B63" s="17" t="s">
        <v>55</v>
      </c>
      <c r="C63" s="17" t="s">
        <v>74</v>
      </c>
      <c r="D63" s="17" t="s">
        <v>75</v>
      </c>
      <c r="E63" s="17" t="s">
        <v>160</v>
      </c>
      <c r="F63" s="17" t="s">
        <v>276</v>
      </c>
      <c r="G63" s="18" t="s">
        <v>519</v>
      </c>
      <c r="H63" s="17" t="s">
        <v>472</v>
      </c>
      <c r="I63" s="17" t="s">
        <v>630</v>
      </c>
      <c r="J63" s="17" t="s">
        <v>631</v>
      </c>
      <c r="K63" s="17" t="s">
        <v>632</v>
      </c>
      <c r="L63" s="17"/>
      <c r="M63" s="17" t="s">
        <v>58</v>
      </c>
      <c r="N63" s="17" t="s">
        <v>61</v>
      </c>
      <c r="O63" s="23">
        <v>120</v>
      </c>
      <c r="P63" s="22" t="s">
        <v>659</v>
      </c>
      <c r="Q63" s="21" t="s">
        <v>284</v>
      </c>
      <c r="R63" s="20" t="s">
        <v>285</v>
      </c>
      <c r="S63" s="22" t="s">
        <v>660</v>
      </c>
      <c r="T63" s="20" t="s">
        <v>287</v>
      </c>
      <c r="U63" s="22" t="s">
        <v>295</v>
      </c>
      <c r="V63" s="22">
        <v>30</v>
      </c>
      <c r="W63" s="22" t="s">
        <v>661</v>
      </c>
      <c r="X63" s="21" t="s">
        <v>290</v>
      </c>
      <c r="Y63" s="22"/>
      <c r="Z63" s="22"/>
      <c r="AA63" s="22"/>
      <c r="AB63" s="22"/>
      <c r="AC63" s="22"/>
      <c r="AD63" s="22"/>
      <c r="AE63" s="22"/>
      <c r="AF63" s="22"/>
      <c r="AG63" s="22"/>
      <c r="AH63" s="23"/>
      <c r="AI63" s="23"/>
      <c r="AJ63" s="23"/>
      <c r="AK63" s="23"/>
      <c r="AL63" s="23"/>
      <c r="AM63" s="23"/>
      <c r="AN63" s="23"/>
      <c r="AO63" s="23"/>
      <c r="AP63" s="23"/>
      <c r="AQ63" s="23"/>
      <c r="AR63" s="24"/>
      <c r="AS63" s="23"/>
      <c r="AT63" s="48"/>
      <c r="AU63" s="56"/>
      <c r="AV63" s="56">
        <v>1</v>
      </c>
      <c r="AW63" s="56">
        <v>1</v>
      </c>
      <c r="AX63" s="56"/>
      <c r="AY63" s="56">
        <v>1</v>
      </c>
      <c r="AZ63" s="57"/>
      <c r="BA63" s="57"/>
      <c r="BB63" s="57"/>
      <c r="BC63" s="57"/>
      <c r="BD63" s="25"/>
      <c r="BE63" s="25"/>
      <c r="BF63" s="26"/>
      <c r="BG63" s="27">
        <f t="shared" si="285"/>
        <v>0</v>
      </c>
      <c r="BH63" s="28">
        <f t="shared" si="286"/>
        <v>0</v>
      </c>
      <c r="BI63" s="26" t="s">
        <v>50</v>
      </c>
      <c r="BJ63" s="26"/>
      <c r="BK63" s="25"/>
      <c r="BL63" s="25"/>
      <c r="BM63" s="26"/>
      <c r="BN63" s="28">
        <f t="shared" si="287"/>
        <v>0</v>
      </c>
      <c r="BO63" s="29">
        <f t="shared" si="288"/>
        <v>0</v>
      </c>
      <c r="BP63" s="26" t="s">
        <v>49</v>
      </c>
      <c r="BQ63" s="30"/>
      <c r="BR63" s="31"/>
      <c r="BS63" s="25"/>
      <c r="BT63" s="26"/>
      <c r="BU63" s="28">
        <f t="shared" si="289"/>
        <v>0</v>
      </c>
      <c r="BV63" s="29">
        <f t="shared" si="290"/>
        <v>0</v>
      </c>
      <c r="BW63" s="26" t="s">
        <v>49</v>
      </c>
      <c r="BX63" s="26"/>
      <c r="BY63" s="25"/>
      <c r="BZ63" s="25"/>
      <c r="CA63" s="26"/>
      <c r="CB63" s="28">
        <f t="shared" si="291"/>
        <v>0</v>
      </c>
      <c r="CC63" s="29">
        <f t="shared" si="292"/>
        <v>0</v>
      </c>
      <c r="CD63" s="26" t="s">
        <v>49</v>
      </c>
      <c r="CE63" s="26"/>
      <c r="CF63" s="25"/>
      <c r="CG63" s="25"/>
      <c r="CH63" s="26"/>
      <c r="CI63" s="28">
        <f t="shared" si="293"/>
        <v>0</v>
      </c>
      <c r="CJ63" s="29">
        <f t="shared" si="294"/>
        <v>0</v>
      </c>
      <c r="CK63" s="26" t="s">
        <v>49</v>
      </c>
      <c r="CL63" s="26"/>
      <c r="CM63" s="25"/>
      <c r="CN63" s="25"/>
      <c r="CO63" s="26"/>
      <c r="CP63" s="28">
        <f t="shared" si="295"/>
        <v>0</v>
      </c>
      <c r="CQ63" s="29">
        <f t="shared" si="296"/>
        <v>0</v>
      </c>
      <c r="CR63" s="26" t="s">
        <v>49</v>
      </c>
      <c r="CS63" s="26"/>
      <c r="CT63" s="25"/>
      <c r="CU63" s="25"/>
      <c r="CV63" s="26"/>
      <c r="CW63" s="28">
        <f t="shared" si="297"/>
        <v>0</v>
      </c>
      <c r="CX63" s="29">
        <f t="shared" si="298"/>
        <v>0</v>
      </c>
      <c r="CY63" s="26" t="s">
        <v>49</v>
      </c>
      <c r="CZ63" s="26"/>
      <c r="DA63" s="25"/>
      <c r="DB63" s="25"/>
      <c r="DC63" s="26"/>
      <c r="DD63" s="28">
        <f t="shared" si="299"/>
        <v>0</v>
      </c>
      <c r="DE63" s="29">
        <f t="shared" si="300"/>
        <v>0</v>
      </c>
      <c r="DF63" s="26" t="s">
        <v>49</v>
      </c>
      <c r="DG63" s="26"/>
      <c r="DH63" s="25"/>
      <c r="DI63" s="25"/>
      <c r="DJ63" s="26"/>
      <c r="DK63" s="28">
        <f t="shared" si="301"/>
        <v>0</v>
      </c>
      <c r="DL63" s="29">
        <f t="shared" si="302"/>
        <v>0</v>
      </c>
      <c r="DM63" s="26" t="s">
        <v>49</v>
      </c>
      <c r="DN63" s="26"/>
      <c r="DO63" s="25"/>
      <c r="DP63" s="25"/>
      <c r="DQ63" s="26"/>
      <c r="DR63" s="28">
        <f t="shared" si="303"/>
        <v>0</v>
      </c>
      <c r="DS63" s="29">
        <f t="shared" si="304"/>
        <v>0</v>
      </c>
      <c r="DT63" s="26" t="s">
        <v>49</v>
      </c>
      <c r="DU63" s="26"/>
      <c r="DV63" s="25"/>
      <c r="DW63" s="25"/>
      <c r="DX63" s="26"/>
      <c r="DY63" s="28">
        <f t="shared" si="305"/>
        <v>0</v>
      </c>
      <c r="DZ63" s="29">
        <f t="shared" si="306"/>
        <v>0</v>
      </c>
      <c r="EA63" s="26" t="s">
        <v>49</v>
      </c>
      <c r="EB63" s="26"/>
      <c r="EC63" s="32">
        <v>1</v>
      </c>
      <c r="ED63" s="25"/>
      <c r="EE63" s="26"/>
      <c r="EF63" s="28">
        <f t="shared" si="307"/>
        <v>1</v>
      </c>
      <c r="EG63" s="29">
        <f t="shared" si="308"/>
        <v>0</v>
      </c>
      <c r="EH63" s="26" t="s">
        <v>49</v>
      </c>
      <c r="EI63" s="26"/>
      <c r="EJ63" s="33">
        <v>2025</v>
      </c>
      <c r="EK63" s="34"/>
      <c r="EL63" s="35" t="str">
        <f>+VLOOKUP(C63,[1]Listas_desplega!$AI$22:$AJ$46,2,0)</f>
        <v>DF_ES</v>
      </c>
      <c r="EM63" s="35" t="str">
        <f>+VLOOKUP(I63,[1]Listas_desplega!$BY$3:$BZ$7,2,0)</f>
        <v>T_5</v>
      </c>
      <c r="EN63" s="35" t="str">
        <f>+VLOOKUP(J63,[1]Listas_desplega!$BY$10:$BZ$23,2,0)</f>
        <v>T_5_C_1</v>
      </c>
      <c r="EO63" s="35" t="str">
        <f>+VLOOKUP(K63,[1]Listas_desplega!$BY$28:$BZ$54,2,0)</f>
        <v>T_5_C_1_ET_1</v>
      </c>
      <c r="EP63" s="35" t="e">
        <f>+VLOOKUP(L63,[1]Listas_desplega!$BY$58:$BZ$105,2,0)</f>
        <v>#N/A</v>
      </c>
      <c r="EQ63" s="36" t="str">
        <f>+VLOOKUP(M63,[1]Listas_desplega!$J$3:$K$11,2,0)</f>
        <v>Eje_E_8</v>
      </c>
    </row>
    <row r="64" spans="1:147" s="37" customFormat="1" ht="44.25" customHeight="1" x14ac:dyDescent="0.25">
      <c r="A64" s="16" t="str">
        <f t="shared" si="0"/>
        <v>91_VES_2025</v>
      </c>
      <c r="B64" s="17" t="s">
        <v>55</v>
      </c>
      <c r="C64" s="17" t="s">
        <v>74</v>
      </c>
      <c r="D64" s="17" t="s">
        <v>74</v>
      </c>
      <c r="E64" s="17" t="s">
        <v>159</v>
      </c>
      <c r="F64" s="17" t="s">
        <v>276</v>
      </c>
      <c r="G64" s="18" t="s">
        <v>519</v>
      </c>
      <c r="H64" s="17" t="s">
        <v>472</v>
      </c>
      <c r="I64" s="17" t="s">
        <v>279</v>
      </c>
      <c r="J64" s="17" t="s">
        <v>280</v>
      </c>
      <c r="K64" s="17" t="s">
        <v>281</v>
      </c>
      <c r="L64" s="17" t="s">
        <v>662</v>
      </c>
      <c r="M64" s="17" t="s">
        <v>58</v>
      </c>
      <c r="N64" s="17" t="s">
        <v>61</v>
      </c>
      <c r="O64" s="23">
        <v>91</v>
      </c>
      <c r="P64" s="58" t="s">
        <v>663</v>
      </c>
      <c r="Q64" s="21" t="s">
        <v>284</v>
      </c>
      <c r="R64" s="20" t="s">
        <v>285</v>
      </c>
      <c r="S64" s="58" t="s">
        <v>664</v>
      </c>
      <c r="T64" s="20" t="s">
        <v>287</v>
      </c>
      <c r="U64" s="58" t="s">
        <v>295</v>
      </c>
      <c r="V64" s="58">
        <v>180</v>
      </c>
      <c r="W64" s="58" t="s">
        <v>665</v>
      </c>
      <c r="X64" s="21" t="s">
        <v>312</v>
      </c>
      <c r="Y64" s="22" t="s">
        <v>48</v>
      </c>
      <c r="Z64" s="22"/>
      <c r="AA64" s="22"/>
      <c r="AB64" s="22"/>
      <c r="AC64" s="22"/>
      <c r="AD64" s="22"/>
      <c r="AE64" s="22"/>
      <c r="AF64" s="22"/>
      <c r="AG64" s="22"/>
      <c r="AH64" s="23"/>
      <c r="AI64" s="23"/>
      <c r="AJ64" s="23"/>
      <c r="AK64" s="23"/>
      <c r="AL64" s="23"/>
      <c r="AM64" s="23"/>
      <c r="AN64" s="23"/>
      <c r="AO64" s="23"/>
      <c r="AP64" s="23"/>
      <c r="AQ64" s="23"/>
      <c r="AR64" s="24"/>
      <c r="AS64" s="23"/>
      <c r="AT64" s="56" t="s">
        <v>666</v>
      </c>
      <c r="AU64" s="56">
        <v>50000</v>
      </c>
      <c r="AV64" s="56">
        <v>150000</v>
      </c>
      <c r="AW64" s="56">
        <v>300000</v>
      </c>
      <c r="AX64" s="56">
        <v>500000</v>
      </c>
      <c r="AY64" s="56">
        <v>500000</v>
      </c>
      <c r="AZ64" s="57"/>
      <c r="BA64" s="57"/>
      <c r="BB64" s="57"/>
      <c r="BC64" s="57"/>
      <c r="BD64" s="25"/>
      <c r="BE64" s="25"/>
      <c r="BF64" s="26" t="s">
        <v>667</v>
      </c>
      <c r="BG64" s="27">
        <f t="shared" si="285"/>
        <v>0</v>
      </c>
      <c r="BH64" s="28">
        <f t="shared" si="286"/>
        <v>0</v>
      </c>
      <c r="BI64" s="26" t="s">
        <v>50</v>
      </c>
      <c r="BJ64" s="26" t="s">
        <v>668</v>
      </c>
      <c r="BK64" s="25"/>
      <c r="BL64" s="25"/>
      <c r="BM64" s="26" t="s">
        <v>669</v>
      </c>
      <c r="BN64" s="28">
        <f t="shared" si="287"/>
        <v>0</v>
      </c>
      <c r="BO64" s="29">
        <f t="shared" si="288"/>
        <v>0</v>
      </c>
      <c r="BP64" s="26" t="s">
        <v>50</v>
      </c>
      <c r="BQ64" s="30" t="s">
        <v>670</v>
      </c>
      <c r="BR64" s="31"/>
      <c r="BS64" s="25"/>
      <c r="BT64" s="26" t="s">
        <v>671</v>
      </c>
      <c r="BU64" s="28">
        <f t="shared" si="289"/>
        <v>0</v>
      </c>
      <c r="BV64" s="29">
        <f t="shared" si="290"/>
        <v>0</v>
      </c>
      <c r="BW64" s="26" t="s">
        <v>50</v>
      </c>
      <c r="BX64" s="26" t="s">
        <v>672</v>
      </c>
      <c r="BY64" s="25"/>
      <c r="BZ64" s="25"/>
      <c r="CA64" s="26"/>
      <c r="CB64" s="28">
        <f t="shared" si="291"/>
        <v>0</v>
      </c>
      <c r="CC64" s="29">
        <f t="shared" si="292"/>
        <v>0</v>
      </c>
      <c r="CD64" s="26" t="s">
        <v>49</v>
      </c>
      <c r="CE64" s="26"/>
      <c r="CF64" s="25"/>
      <c r="CG64" s="25"/>
      <c r="CH64" s="26"/>
      <c r="CI64" s="28">
        <f t="shared" si="293"/>
        <v>0</v>
      </c>
      <c r="CJ64" s="29">
        <f t="shared" si="294"/>
        <v>0</v>
      </c>
      <c r="CK64" s="26" t="s">
        <v>49</v>
      </c>
      <c r="CL64" s="26"/>
      <c r="CM64" s="25"/>
      <c r="CN64" s="25"/>
      <c r="CO64" s="26"/>
      <c r="CP64" s="28">
        <f t="shared" si="295"/>
        <v>0</v>
      </c>
      <c r="CQ64" s="29">
        <f t="shared" si="296"/>
        <v>0</v>
      </c>
      <c r="CR64" s="26" t="s">
        <v>49</v>
      </c>
      <c r="CS64" s="26"/>
      <c r="CT64" s="25"/>
      <c r="CU64" s="25"/>
      <c r="CV64" s="26"/>
      <c r="CW64" s="28">
        <f t="shared" si="297"/>
        <v>0</v>
      </c>
      <c r="CX64" s="29">
        <f t="shared" si="298"/>
        <v>0</v>
      </c>
      <c r="CY64" s="26" t="s">
        <v>49</v>
      </c>
      <c r="CZ64" s="26"/>
      <c r="DA64" s="25"/>
      <c r="DB64" s="25"/>
      <c r="DC64" s="26"/>
      <c r="DD64" s="28">
        <f t="shared" si="299"/>
        <v>0</v>
      </c>
      <c r="DE64" s="29">
        <f t="shared" si="300"/>
        <v>0</v>
      </c>
      <c r="DF64" s="26" t="s">
        <v>49</v>
      </c>
      <c r="DG64" s="26"/>
      <c r="DH64" s="25"/>
      <c r="DI64" s="25"/>
      <c r="DJ64" s="26"/>
      <c r="DK64" s="28">
        <f t="shared" si="301"/>
        <v>0</v>
      </c>
      <c r="DL64" s="29">
        <f t="shared" si="302"/>
        <v>0</v>
      </c>
      <c r="DM64" s="26" t="s">
        <v>49</v>
      </c>
      <c r="DN64" s="26"/>
      <c r="DO64" s="25"/>
      <c r="DP64" s="25"/>
      <c r="DQ64" s="26"/>
      <c r="DR64" s="28">
        <f t="shared" si="303"/>
        <v>0</v>
      </c>
      <c r="DS64" s="29">
        <f t="shared" si="304"/>
        <v>0</v>
      </c>
      <c r="DT64" s="26" t="s">
        <v>49</v>
      </c>
      <c r="DU64" s="26"/>
      <c r="DV64" s="25"/>
      <c r="DW64" s="25"/>
      <c r="DX64" s="26"/>
      <c r="DY64" s="28">
        <f t="shared" si="305"/>
        <v>0</v>
      </c>
      <c r="DZ64" s="29">
        <f t="shared" si="306"/>
        <v>0</v>
      </c>
      <c r="EA64" s="26" t="s">
        <v>49</v>
      </c>
      <c r="EB64" s="26"/>
      <c r="EC64" s="32">
        <v>300000</v>
      </c>
      <c r="ED64" s="25"/>
      <c r="EE64" s="26"/>
      <c r="EF64" s="28">
        <f t="shared" si="307"/>
        <v>1</v>
      </c>
      <c r="EG64" s="29">
        <f t="shared" si="308"/>
        <v>0</v>
      </c>
      <c r="EH64" s="26" t="s">
        <v>49</v>
      </c>
      <c r="EI64" s="26"/>
      <c r="EJ64" s="33">
        <v>2025</v>
      </c>
      <c r="EK64" s="34"/>
      <c r="EL64" s="35" t="str">
        <f>+VLOOKUP(C64,[1]Listas_desplega!$AI$22:$AJ$46,2,0)</f>
        <v>DF_ES</v>
      </c>
      <c r="EM64" s="35" t="str">
        <f>+VLOOKUP(I64,[1]Listas_desplega!$BY$3:$BZ$7,2,0)</f>
        <v>T_2</v>
      </c>
      <c r="EN64" s="35" t="str">
        <f>+VLOOKUP(J64,[1]Listas_desplega!$BY$10:$BZ$23,2,0)</f>
        <v>T_2_C_2</v>
      </c>
      <c r="EO64" s="35" t="str">
        <f>+VLOOKUP(K64,[1]Listas_desplega!$BY$28:$BZ$54,2,0)</f>
        <v>T_2_C_2_ET_1</v>
      </c>
      <c r="EP64" s="35" t="str">
        <f>+VLOOKUP(L64,[1]Listas_desplega!$BY$58:$BZ$105,2,0)</f>
        <v>T_2_C_2_ET_1_CPT_11</v>
      </c>
      <c r="EQ64" s="36" t="str">
        <f>+VLOOKUP(M64,[1]Listas_desplega!$J$3:$K$11,2,0)</f>
        <v>Eje_E_8</v>
      </c>
    </row>
    <row r="65" spans="1:147" s="37" customFormat="1" ht="44.25" customHeight="1" x14ac:dyDescent="0.25">
      <c r="A65" s="16" t="str">
        <f t="shared" si="0"/>
        <v>8_VES_2025</v>
      </c>
      <c r="B65" s="17" t="s">
        <v>55</v>
      </c>
      <c r="C65" s="17" t="s">
        <v>74</v>
      </c>
      <c r="D65" s="17" t="s">
        <v>74</v>
      </c>
      <c r="E65" s="17" t="s">
        <v>159</v>
      </c>
      <c r="F65" s="17" t="s">
        <v>276</v>
      </c>
      <c r="G65" s="18" t="s">
        <v>519</v>
      </c>
      <c r="H65" s="17" t="s">
        <v>472</v>
      </c>
      <c r="I65" s="17" t="s">
        <v>279</v>
      </c>
      <c r="J65" s="17" t="s">
        <v>280</v>
      </c>
      <c r="K65" s="17" t="s">
        <v>281</v>
      </c>
      <c r="L65" s="17" t="s">
        <v>662</v>
      </c>
      <c r="M65" s="17" t="s">
        <v>58</v>
      </c>
      <c r="N65" s="17" t="s">
        <v>61</v>
      </c>
      <c r="O65" s="23">
        <v>8</v>
      </c>
      <c r="P65" s="58" t="s">
        <v>673</v>
      </c>
      <c r="Q65" s="21" t="s">
        <v>307</v>
      </c>
      <c r="R65" s="20" t="s">
        <v>308</v>
      </c>
      <c r="S65" s="58" t="s">
        <v>674</v>
      </c>
      <c r="T65" s="20" t="s">
        <v>310</v>
      </c>
      <c r="U65" s="58" t="s">
        <v>295</v>
      </c>
      <c r="V65" s="58">
        <v>180</v>
      </c>
      <c r="W65" s="58" t="s">
        <v>675</v>
      </c>
      <c r="X65" s="21" t="s">
        <v>312</v>
      </c>
      <c r="Y65" s="22" t="s">
        <v>48</v>
      </c>
      <c r="Z65" s="22"/>
      <c r="AA65" s="22"/>
      <c r="AB65" s="22"/>
      <c r="AC65" s="22"/>
      <c r="AD65" s="22"/>
      <c r="AE65" s="22"/>
      <c r="AF65" s="22"/>
      <c r="AG65" s="22"/>
      <c r="AH65" s="23"/>
      <c r="AI65" s="23"/>
      <c r="AJ65" s="23"/>
      <c r="AK65" s="23"/>
      <c r="AL65" s="23"/>
      <c r="AM65" s="23"/>
      <c r="AN65" s="23"/>
      <c r="AO65" s="23"/>
      <c r="AP65" s="23"/>
      <c r="AQ65" s="23"/>
      <c r="AR65" s="24"/>
      <c r="AS65" s="23"/>
      <c r="AT65" s="56">
        <v>0.54920000000000002</v>
      </c>
      <c r="AU65" s="56">
        <v>57</v>
      </c>
      <c r="AV65" s="56">
        <v>58</v>
      </c>
      <c r="AW65" s="56">
        <v>60</v>
      </c>
      <c r="AX65" s="56">
        <v>62</v>
      </c>
      <c r="AY65" s="56">
        <v>62</v>
      </c>
      <c r="AZ65" s="57"/>
      <c r="BA65" s="57"/>
      <c r="BB65" s="57"/>
      <c r="BC65" s="57"/>
      <c r="BD65" s="25"/>
      <c r="BE65" s="25"/>
      <c r="BF65" s="26" t="s">
        <v>676</v>
      </c>
      <c r="BG65" s="28">
        <f t="shared" si="285"/>
        <v>0</v>
      </c>
      <c r="BH65" s="29">
        <f t="shared" ref="BH65:BH66" si="309">+IF(BI65="SI",IFERROR((IF(BI65="SI",BE65,0)/AW65),"REVISAR"),0)</f>
        <v>0</v>
      </c>
      <c r="BI65" s="26" t="s">
        <v>50</v>
      </c>
      <c r="BJ65" s="26" t="s">
        <v>668</v>
      </c>
      <c r="BK65" s="25"/>
      <c r="BL65" s="25"/>
      <c r="BM65" s="26" t="s">
        <v>677</v>
      </c>
      <c r="BN65" s="28">
        <f t="shared" si="287"/>
        <v>0</v>
      </c>
      <c r="BO65" s="29">
        <f t="shared" si="288"/>
        <v>0</v>
      </c>
      <c r="BP65" s="26" t="s">
        <v>50</v>
      </c>
      <c r="BQ65" s="30" t="s">
        <v>678</v>
      </c>
      <c r="BR65" s="31"/>
      <c r="BS65" s="25"/>
      <c r="BT65" s="26" t="s">
        <v>679</v>
      </c>
      <c r="BU65" s="28">
        <f t="shared" si="289"/>
        <v>0</v>
      </c>
      <c r="BV65" s="29">
        <f t="shared" si="290"/>
        <v>0</v>
      </c>
      <c r="BW65" s="26" t="s">
        <v>50</v>
      </c>
      <c r="BX65" s="26" t="s">
        <v>680</v>
      </c>
      <c r="BY65" s="25"/>
      <c r="BZ65" s="25"/>
      <c r="CA65" s="26"/>
      <c r="CB65" s="28">
        <f t="shared" si="291"/>
        <v>0</v>
      </c>
      <c r="CC65" s="29">
        <f t="shared" si="292"/>
        <v>0</v>
      </c>
      <c r="CD65" s="26" t="s">
        <v>49</v>
      </c>
      <c r="CE65" s="26"/>
      <c r="CF65" s="25"/>
      <c r="CG65" s="25"/>
      <c r="CH65" s="26"/>
      <c r="CI65" s="28">
        <f t="shared" si="293"/>
        <v>0</v>
      </c>
      <c r="CJ65" s="29">
        <f t="shared" si="294"/>
        <v>0</v>
      </c>
      <c r="CK65" s="26" t="s">
        <v>49</v>
      </c>
      <c r="CL65" s="26"/>
      <c r="CM65" s="25"/>
      <c r="CN65" s="25"/>
      <c r="CO65" s="26"/>
      <c r="CP65" s="28">
        <f t="shared" si="295"/>
        <v>0</v>
      </c>
      <c r="CQ65" s="29">
        <f t="shared" si="296"/>
        <v>0</v>
      </c>
      <c r="CR65" s="26" t="s">
        <v>49</v>
      </c>
      <c r="CS65" s="26"/>
      <c r="CT65" s="25"/>
      <c r="CU65" s="25"/>
      <c r="CV65" s="26"/>
      <c r="CW65" s="28">
        <f t="shared" si="297"/>
        <v>0</v>
      </c>
      <c r="CX65" s="29">
        <f t="shared" si="298"/>
        <v>0</v>
      </c>
      <c r="CY65" s="26" t="s">
        <v>49</v>
      </c>
      <c r="CZ65" s="26"/>
      <c r="DA65" s="25"/>
      <c r="DB65" s="25"/>
      <c r="DC65" s="26"/>
      <c r="DD65" s="28">
        <f t="shared" si="299"/>
        <v>0</v>
      </c>
      <c r="DE65" s="29">
        <f t="shared" si="300"/>
        <v>0</v>
      </c>
      <c r="DF65" s="26" t="s">
        <v>49</v>
      </c>
      <c r="DG65" s="26"/>
      <c r="DH65" s="25"/>
      <c r="DI65" s="25"/>
      <c r="DJ65" s="26"/>
      <c r="DK65" s="28">
        <f t="shared" si="301"/>
        <v>0</v>
      </c>
      <c r="DL65" s="29">
        <f t="shared" si="302"/>
        <v>0</v>
      </c>
      <c r="DM65" s="26" t="s">
        <v>49</v>
      </c>
      <c r="DN65" s="26"/>
      <c r="DO65" s="25"/>
      <c r="DP65" s="25"/>
      <c r="DQ65" s="26"/>
      <c r="DR65" s="28">
        <f t="shared" si="303"/>
        <v>0</v>
      </c>
      <c r="DS65" s="29">
        <f t="shared" si="304"/>
        <v>0</v>
      </c>
      <c r="DT65" s="26" t="s">
        <v>49</v>
      </c>
      <c r="DU65" s="26"/>
      <c r="DV65" s="25"/>
      <c r="DW65" s="25"/>
      <c r="DX65" s="26"/>
      <c r="DY65" s="28">
        <f t="shared" si="305"/>
        <v>0</v>
      </c>
      <c r="DZ65" s="29">
        <f t="shared" si="306"/>
        <v>0</v>
      </c>
      <c r="EA65" s="26" t="s">
        <v>49</v>
      </c>
      <c r="EB65" s="26"/>
      <c r="EC65" s="32">
        <v>60</v>
      </c>
      <c r="ED65" s="25"/>
      <c r="EE65" s="26"/>
      <c r="EF65" s="28">
        <f t="shared" si="307"/>
        <v>1</v>
      </c>
      <c r="EG65" s="29">
        <f t="shared" si="308"/>
        <v>0</v>
      </c>
      <c r="EH65" s="26" t="s">
        <v>49</v>
      </c>
      <c r="EI65" s="26"/>
      <c r="EJ65" s="33">
        <v>2025</v>
      </c>
      <c r="EK65" s="34"/>
      <c r="EL65" s="35" t="str">
        <f>+VLOOKUP(C65,[1]Listas_desplega!$AI$22:$AJ$46,2,0)</f>
        <v>DF_ES</v>
      </c>
      <c r="EM65" s="35" t="str">
        <f>+VLOOKUP(I65,[1]Listas_desplega!$BY$3:$BZ$7,2,0)</f>
        <v>T_2</v>
      </c>
      <c r="EN65" s="35" t="str">
        <f>+VLOOKUP(J65,[1]Listas_desplega!$BY$10:$BZ$23,2,0)</f>
        <v>T_2_C_2</v>
      </c>
      <c r="EO65" s="35" t="str">
        <f>+VLOOKUP(K65,[1]Listas_desplega!$BY$28:$BZ$54,2,0)</f>
        <v>T_2_C_2_ET_1</v>
      </c>
      <c r="EP65" s="35" t="str">
        <f>+VLOOKUP(L65,[1]Listas_desplega!$BY$58:$BZ$105,2,0)</f>
        <v>T_2_C_2_ET_1_CPT_11</v>
      </c>
      <c r="EQ65" s="36" t="str">
        <f>+VLOOKUP(M65,[1]Listas_desplega!$J$3:$K$11,2,0)</f>
        <v>Eje_E_8</v>
      </c>
    </row>
    <row r="66" spans="1:147" s="37" customFormat="1" ht="44.25" customHeight="1" x14ac:dyDescent="0.25">
      <c r="A66" s="16" t="str">
        <f t="shared" si="0"/>
        <v>99_VES_2025</v>
      </c>
      <c r="B66" s="17" t="s">
        <v>55</v>
      </c>
      <c r="C66" s="17" t="s">
        <v>74</v>
      </c>
      <c r="D66" s="17" t="s">
        <v>74</v>
      </c>
      <c r="E66" s="17" t="s">
        <v>159</v>
      </c>
      <c r="F66" s="17" t="s">
        <v>276</v>
      </c>
      <c r="G66" s="18" t="s">
        <v>519</v>
      </c>
      <c r="H66" s="17" t="s">
        <v>472</v>
      </c>
      <c r="I66" s="17" t="s">
        <v>279</v>
      </c>
      <c r="J66" s="17" t="s">
        <v>280</v>
      </c>
      <c r="K66" s="17" t="s">
        <v>281</v>
      </c>
      <c r="L66" s="17" t="s">
        <v>662</v>
      </c>
      <c r="M66" s="17" t="s">
        <v>58</v>
      </c>
      <c r="N66" s="17" t="s">
        <v>61</v>
      </c>
      <c r="O66" s="23">
        <v>99</v>
      </c>
      <c r="P66" s="22" t="s">
        <v>681</v>
      </c>
      <c r="Q66" s="21" t="s">
        <v>307</v>
      </c>
      <c r="R66" s="20" t="s">
        <v>308</v>
      </c>
      <c r="S66" s="22" t="s">
        <v>682</v>
      </c>
      <c r="T66" s="20" t="s">
        <v>310</v>
      </c>
      <c r="U66" s="22" t="s">
        <v>295</v>
      </c>
      <c r="V66" s="22">
        <v>270</v>
      </c>
      <c r="W66" s="22" t="s">
        <v>683</v>
      </c>
      <c r="X66" s="21" t="s">
        <v>312</v>
      </c>
      <c r="Y66" s="22"/>
      <c r="Z66" s="22"/>
      <c r="AA66" s="22"/>
      <c r="AB66" s="22"/>
      <c r="AC66" s="22"/>
      <c r="AD66" s="22"/>
      <c r="AE66" s="22"/>
      <c r="AF66" s="22"/>
      <c r="AG66" s="22"/>
      <c r="AH66" s="23"/>
      <c r="AI66" s="23"/>
      <c r="AJ66" s="23"/>
      <c r="AK66" s="23"/>
      <c r="AL66" s="23"/>
      <c r="AM66" s="23"/>
      <c r="AN66" s="23"/>
      <c r="AO66" s="23"/>
      <c r="AP66" s="23"/>
      <c r="AQ66" s="23"/>
      <c r="AR66" s="24"/>
      <c r="AS66" s="23"/>
      <c r="AT66" s="48">
        <v>24.7</v>
      </c>
      <c r="AU66" s="56">
        <v>25</v>
      </c>
      <c r="AV66" s="56">
        <v>25.4</v>
      </c>
      <c r="AW66" s="56">
        <v>25.7</v>
      </c>
      <c r="AX66" s="56">
        <v>26</v>
      </c>
      <c r="AY66" s="56">
        <v>26</v>
      </c>
      <c r="AZ66" s="57"/>
      <c r="BA66" s="57"/>
      <c r="BB66" s="57"/>
      <c r="BC66" s="57"/>
      <c r="BD66" s="25"/>
      <c r="BE66" s="25"/>
      <c r="BF66" s="26" t="s">
        <v>684</v>
      </c>
      <c r="BG66" s="28">
        <f t="shared" si="285"/>
        <v>0</v>
      </c>
      <c r="BH66" s="29">
        <f t="shared" si="309"/>
        <v>0</v>
      </c>
      <c r="BI66" s="26" t="s">
        <v>50</v>
      </c>
      <c r="BJ66" s="26" t="s">
        <v>685</v>
      </c>
      <c r="BK66" s="25"/>
      <c r="BL66" s="25"/>
      <c r="BM66" s="26" t="s">
        <v>686</v>
      </c>
      <c r="BN66" s="28">
        <f t="shared" si="287"/>
        <v>0</v>
      </c>
      <c r="BO66" s="29">
        <f t="shared" si="288"/>
        <v>0</v>
      </c>
      <c r="BP66" s="26" t="s">
        <v>50</v>
      </c>
      <c r="BQ66" s="30" t="s">
        <v>687</v>
      </c>
      <c r="BR66" s="31"/>
      <c r="BS66" s="25"/>
      <c r="BT66" s="26" t="s">
        <v>688</v>
      </c>
      <c r="BU66" s="28">
        <f t="shared" si="289"/>
        <v>0</v>
      </c>
      <c r="BV66" s="29">
        <f t="shared" si="290"/>
        <v>0</v>
      </c>
      <c r="BW66" s="26" t="s">
        <v>50</v>
      </c>
      <c r="BX66" s="26" t="s">
        <v>680</v>
      </c>
      <c r="BY66" s="25"/>
      <c r="BZ66" s="25"/>
      <c r="CA66" s="26"/>
      <c r="CB66" s="28">
        <f t="shared" si="291"/>
        <v>0</v>
      </c>
      <c r="CC66" s="29">
        <f t="shared" si="292"/>
        <v>0</v>
      </c>
      <c r="CD66" s="26" t="s">
        <v>49</v>
      </c>
      <c r="CE66" s="26"/>
      <c r="CF66" s="25"/>
      <c r="CG66" s="25"/>
      <c r="CH66" s="26"/>
      <c r="CI66" s="28">
        <f t="shared" si="293"/>
        <v>0</v>
      </c>
      <c r="CJ66" s="29">
        <f t="shared" si="294"/>
        <v>0</v>
      </c>
      <c r="CK66" s="26" t="s">
        <v>49</v>
      </c>
      <c r="CL66" s="26"/>
      <c r="CM66" s="25"/>
      <c r="CN66" s="25"/>
      <c r="CO66" s="26"/>
      <c r="CP66" s="28">
        <f t="shared" si="295"/>
        <v>0</v>
      </c>
      <c r="CQ66" s="29">
        <f t="shared" si="296"/>
        <v>0</v>
      </c>
      <c r="CR66" s="26" t="s">
        <v>49</v>
      </c>
      <c r="CS66" s="26"/>
      <c r="CT66" s="25"/>
      <c r="CU66" s="25"/>
      <c r="CV66" s="26"/>
      <c r="CW66" s="28">
        <f t="shared" si="297"/>
        <v>0</v>
      </c>
      <c r="CX66" s="29">
        <f t="shared" si="298"/>
        <v>0</v>
      </c>
      <c r="CY66" s="26" t="s">
        <v>49</v>
      </c>
      <c r="CZ66" s="26"/>
      <c r="DA66" s="25"/>
      <c r="DB66" s="25"/>
      <c r="DC66" s="26"/>
      <c r="DD66" s="28">
        <f t="shared" si="299"/>
        <v>0</v>
      </c>
      <c r="DE66" s="29">
        <f t="shared" si="300"/>
        <v>0</v>
      </c>
      <c r="DF66" s="26" t="s">
        <v>49</v>
      </c>
      <c r="DG66" s="26"/>
      <c r="DH66" s="25"/>
      <c r="DI66" s="25"/>
      <c r="DJ66" s="26"/>
      <c r="DK66" s="28">
        <f t="shared" si="301"/>
        <v>0</v>
      </c>
      <c r="DL66" s="29">
        <f t="shared" si="302"/>
        <v>0</v>
      </c>
      <c r="DM66" s="26" t="s">
        <v>49</v>
      </c>
      <c r="DN66" s="26"/>
      <c r="DO66" s="25"/>
      <c r="DP66" s="25"/>
      <c r="DQ66" s="26"/>
      <c r="DR66" s="28">
        <f t="shared" si="303"/>
        <v>0</v>
      </c>
      <c r="DS66" s="29">
        <f t="shared" si="304"/>
        <v>0</v>
      </c>
      <c r="DT66" s="26" t="s">
        <v>49</v>
      </c>
      <c r="DU66" s="26"/>
      <c r="DV66" s="25"/>
      <c r="DW66" s="25"/>
      <c r="DX66" s="26"/>
      <c r="DY66" s="28">
        <f t="shared" si="305"/>
        <v>0</v>
      </c>
      <c r="DZ66" s="29">
        <f t="shared" si="306"/>
        <v>0</v>
      </c>
      <c r="EA66" s="26" t="s">
        <v>49</v>
      </c>
      <c r="EB66" s="26"/>
      <c r="EC66" s="32">
        <v>25.7</v>
      </c>
      <c r="ED66" s="25"/>
      <c r="EE66" s="26"/>
      <c r="EF66" s="28">
        <f t="shared" si="307"/>
        <v>1</v>
      </c>
      <c r="EG66" s="29">
        <f t="shared" si="308"/>
        <v>0</v>
      </c>
      <c r="EH66" s="26" t="s">
        <v>49</v>
      </c>
      <c r="EI66" s="26"/>
      <c r="EJ66" s="33">
        <v>2025</v>
      </c>
      <c r="EK66" s="34"/>
      <c r="EL66" s="35" t="str">
        <f>+VLOOKUP(C66,[1]Listas_desplega!$AI$22:$AJ$46,2,0)</f>
        <v>DF_ES</v>
      </c>
      <c r="EM66" s="35" t="str">
        <f>+VLOOKUP(I66,[1]Listas_desplega!$BY$3:$BZ$7,2,0)</f>
        <v>T_2</v>
      </c>
      <c r="EN66" s="35" t="str">
        <f>+VLOOKUP(J66,[1]Listas_desplega!$BY$10:$BZ$23,2,0)</f>
        <v>T_2_C_2</v>
      </c>
      <c r="EO66" s="35" t="str">
        <f>+VLOOKUP(K66,[1]Listas_desplega!$BY$28:$BZ$54,2,0)</f>
        <v>T_2_C_2_ET_1</v>
      </c>
      <c r="EP66" s="35" t="str">
        <f>+VLOOKUP(L66,[1]Listas_desplega!$BY$58:$BZ$105,2,0)</f>
        <v>T_2_C_2_ET_1_CPT_11</v>
      </c>
      <c r="EQ66" s="36" t="str">
        <f>+VLOOKUP(M66,[1]Listas_desplega!$J$3:$K$11,2,0)</f>
        <v>Eje_E_8</v>
      </c>
    </row>
    <row r="67" spans="1:147" s="37" customFormat="1" ht="44.25" customHeight="1" x14ac:dyDescent="0.25">
      <c r="A67" s="16" t="str">
        <f t="shared" si="0"/>
        <v>287_VES_2025</v>
      </c>
      <c r="B67" s="17" t="s">
        <v>55</v>
      </c>
      <c r="C67" s="17" t="s">
        <v>74</v>
      </c>
      <c r="D67" s="17" t="s">
        <v>74</v>
      </c>
      <c r="E67" s="17" t="s">
        <v>159</v>
      </c>
      <c r="F67" s="17" t="s">
        <v>276</v>
      </c>
      <c r="G67" s="18" t="s">
        <v>277</v>
      </c>
      <c r="H67" s="17" t="s">
        <v>689</v>
      </c>
      <c r="I67" s="17" t="s">
        <v>279</v>
      </c>
      <c r="J67" s="17" t="s">
        <v>85</v>
      </c>
      <c r="K67" s="17" t="s">
        <v>85</v>
      </c>
      <c r="L67" s="17" t="s">
        <v>85</v>
      </c>
      <c r="M67" s="17" t="s">
        <v>690</v>
      </c>
      <c r="N67" s="17" t="s">
        <v>690</v>
      </c>
      <c r="O67" s="23">
        <v>287</v>
      </c>
      <c r="P67" s="22" t="s">
        <v>691</v>
      </c>
      <c r="Q67" s="21" t="s">
        <v>284</v>
      </c>
      <c r="R67" s="20" t="s">
        <v>285</v>
      </c>
      <c r="S67" s="22" t="s">
        <v>692</v>
      </c>
      <c r="T67" s="20" t="s">
        <v>287</v>
      </c>
      <c r="U67" s="22" t="s">
        <v>288</v>
      </c>
      <c r="V67" s="22">
        <v>30</v>
      </c>
      <c r="W67" s="22" t="s">
        <v>427</v>
      </c>
      <c r="X67" s="21" t="s">
        <v>407</v>
      </c>
      <c r="Y67" s="22"/>
      <c r="Z67" s="22"/>
      <c r="AA67" s="22" t="s">
        <v>693</v>
      </c>
      <c r="AB67" s="22"/>
      <c r="AC67" s="22"/>
      <c r="AD67" s="22"/>
      <c r="AE67" s="22"/>
      <c r="AF67" s="22"/>
      <c r="AG67" s="22"/>
      <c r="AH67" s="23"/>
      <c r="AI67" s="23"/>
      <c r="AJ67" s="23"/>
      <c r="AK67" s="23"/>
      <c r="AL67" s="23"/>
      <c r="AM67" s="23"/>
      <c r="AN67" s="23"/>
      <c r="AO67" s="23"/>
      <c r="AP67" s="23"/>
      <c r="AQ67" s="23"/>
      <c r="AR67" s="24"/>
      <c r="AS67" s="23"/>
      <c r="AT67" s="48"/>
      <c r="AU67" s="56"/>
      <c r="AV67" s="56"/>
      <c r="AW67" s="56"/>
      <c r="AX67" s="56">
        <v>1</v>
      </c>
      <c r="AY67" s="56">
        <v>1</v>
      </c>
      <c r="AZ67" s="57"/>
      <c r="BA67" s="57"/>
      <c r="BB67" s="57"/>
      <c r="BC67" s="57"/>
      <c r="BD67" s="25"/>
      <c r="BE67" s="25"/>
      <c r="BF67" s="26"/>
      <c r="BG67" s="27">
        <f t="shared" si="285"/>
        <v>0</v>
      </c>
      <c r="BH67" s="28">
        <f t="shared" ref="BH67:BH68" si="310">IFERROR(BE67/AW67,0)</f>
        <v>0</v>
      </c>
      <c r="BI67" s="26" t="s">
        <v>50</v>
      </c>
      <c r="BJ67" s="26"/>
      <c r="BK67" s="25"/>
      <c r="BL67" s="25"/>
      <c r="BM67" s="26"/>
      <c r="BN67" s="28">
        <f t="shared" si="287"/>
        <v>0</v>
      </c>
      <c r="BO67" s="29">
        <f t="shared" si="288"/>
        <v>0</v>
      </c>
      <c r="BP67" s="26" t="s">
        <v>49</v>
      </c>
      <c r="BQ67" s="30"/>
      <c r="BR67" s="31"/>
      <c r="BS67" s="25"/>
      <c r="BT67" s="26"/>
      <c r="BU67" s="28">
        <f t="shared" si="289"/>
        <v>0</v>
      </c>
      <c r="BV67" s="29">
        <f t="shared" si="290"/>
        <v>0</v>
      </c>
      <c r="BW67" s="26" t="s">
        <v>49</v>
      </c>
      <c r="BX67" s="26"/>
      <c r="BY67" s="25"/>
      <c r="BZ67" s="25"/>
      <c r="CA67" s="26"/>
      <c r="CB67" s="28">
        <f t="shared" si="291"/>
        <v>0</v>
      </c>
      <c r="CC67" s="29">
        <f t="shared" si="292"/>
        <v>0</v>
      </c>
      <c r="CD67" s="26" t="s">
        <v>49</v>
      </c>
      <c r="CE67" s="26"/>
      <c r="CF67" s="25"/>
      <c r="CG67" s="25"/>
      <c r="CH67" s="26"/>
      <c r="CI67" s="28">
        <f t="shared" si="293"/>
        <v>0</v>
      </c>
      <c r="CJ67" s="29">
        <f t="shared" si="294"/>
        <v>0</v>
      </c>
      <c r="CK67" s="26" t="s">
        <v>49</v>
      </c>
      <c r="CL67" s="26"/>
      <c r="CM67" s="25"/>
      <c r="CN67" s="25"/>
      <c r="CO67" s="26"/>
      <c r="CP67" s="28">
        <f t="shared" si="295"/>
        <v>0</v>
      </c>
      <c r="CQ67" s="29">
        <f t="shared" si="296"/>
        <v>0</v>
      </c>
      <c r="CR67" s="26" t="s">
        <v>49</v>
      </c>
      <c r="CS67" s="26"/>
      <c r="CT67" s="25">
        <v>0</v>
      </c>
      <c r="CU67" s="25"/>
      <c r="CV67" s="26"/>
      <c r="CW67" s="28">
        <f t="shared" si="297"/>
        <v>0</v>
      </c>
      <c r="CX67" s="29">
        <f t="shared" si="298"/>
        <v>0</v>
      </c>
      <c r="CY67" s="26" t="s">
        <v>49</v>
      </c>
      <c r="CZ67" s="26"/>
      <c r="DA67" s="25"/>
      <c r="DB67" s="25"/>
      <c r="DC67" s="26"/>
      <c r="DD67" s="28">
        <f t="shared" si="299"/>
        <v>0</v>
      </c>
      <c r="DE67" s="29">
        <f t="shared" si="300"/>
        <v>0</v>
      </c>
      <c r="DF67" s="26" t="s">
        <v>49</v>
      </c>
      <c r="DG67" s="26"/>
      <c r="DH67" s="25"/>
      <c r="DI67" s="25"/>
      <c r="DJ67" s="26"/>
      <c r="DK67" s="28">
        <f t="shared" si="301"/>
        <v>0</v>
      </c>
      <c r="DL67" s="29">
        <f t="shared" si="302"/>
        <v>0</v>
      </c>
      <c r="DM67" s="26" t="s">
        <v>49</v>
      </c>
      <c r="DN67" s="26"/>
      <c r="DO67" s="25"/>
      <c r="DP67" s="25"/>
      <c r="DQ67" s="26"/>
      <c r="DR67" s="28">
        <f t="shared" si="303"/>
        <v>0</v>
      </c>
      <c r="DS67" s="29">
        <f t="shared" si="304"/>
        <v>0</v>
      </c>
      <c r="DT67" s="26" t="s">
        <v>49</v>
      </c>
      <c r="DU67" s="26"/>
      <c r="DV67" s="25"/>
      <c r="DW67" s="25"/>
      <c r="DX67" s="26"/>
      <c r="DY67" s="28">
        <f t="shared" si="305"/>
        <v>0</v>
      </c>
      <c r="DZ67" s="29">
        <f t="shared" si="306"/>
        <v>0</v>
      </c>
      <c r="EA67" s="26" t="s">
        <v>49</v>
      </c>
      <c r="EB67" s="26"/>
      <c r="EC67" s="32">
        <v>0</v>
      </c>
      <c r="ED67" s="25"/>
      <c r="EE67" s="26"/>
      <c r="EF67" s="28">
        <f t="shared" si="307"/>
        <v>0</v>
      </c>
      <c r="EG67" s="29">
        <f t="shared" si="308"/>
        <v>0</v>
      </c>
      <c r="EH67" s="26" t="s">
        <v>49</v>
      </c>
      <c r="EI67" s="26"/>
      <c r="EJ67" s="33">
        <v>2025</v>
      </c>
      <c r="EK67" s="34"/>
      <c r="EL67" s="35" t="str">
        <f>+VLOOKUP(C67,[1]Listas_desplega!$AI$22:$AJ$46,2,0)</f>
        <v>DF_ES</v>
      </c>
      <c r="EM67" s="35" t="str">
        <f>+VLOOKUP(I67,[1]Listas_desplega!$BY$3:$BZ$7,2,0)</f>
        <v>T_2</v>
      </c>
      <c r="EN67" s="35" t="e">
        <f>+VLOOKUP(J67,[1]Listas_desplega!$BY$10:$BZ$23,2,0)</f>
        <v>#N/A</v>
      </c>
      <c r="EO67" s="35" t="e">
        <f>+VLOOKUP(K67,[1]Listas_desplega!$BY$28:$BZ$54,2,0)</f>
        <v>#N/A</v>
      </c>
      <c r="EP67" s="35" t="e">
        <f>+VLOOKUP(L67,[1]Listas_desplega!$BY$58:$BZ$105,2,0)</f>
        <v>#N/A</v>
      </c>
      <c r="EQ67" s="36" t="e">
        <f>+VLOOKUP(M67,[1]Listas_desplega!$J$3:$K$11,2,0)</f>
        <v>#N/A</v>
      </c>
    </row>
    <row r="68" spans="1:147" s="37" customFormat="1" ht="44.25" customHeight="1" x14ac:dyDescent="0.25">
      <c r="A68" s="16" t="str">
        <f t="shared" si="0"/>
        <v>288_VES_2025</v>
      </c>
      <c r="B68" s="17" t="s">
        <v>55</v>
      </c>
      <c r="C68" s="17" t="s">
        <v>74</v>
      </c>
      <c r="D68" s="17" t="s">
        <v>74</v>
      </c>
      <c r="E68" s="17" t="s">
        <v>159</v>
      </c>
      <c r="F68" s="17" t="s">
        <v>276</v>
      </c>
      <c r="G68" s="18" t="s">
        <v>277</v>
      </c>
      <c r="H68" s="17" t="s">
        <v>689</v>
      </c>
      <c r="I68" s="17" t="s">
        <v>279</v>
      </c>
      <c r="J68" s="17" t="s">
        <v>85</v>
      </c>
      <c r="K68" s="17" t="s">
        <v>85</v>
      </c>
      <c r="L68" s="17" t="s">
        <v>85</v>
      </c>
      <c r="M68" s="17" t="s">
        <v>690</v>
      </c>
      <c r="N68" s="17" t="s">
        <v>690</v>
      </c>
      <c r="O68" s="23">
        <v>288</v>
      </c>
      <c r="P68" s="22" t="s">
        <v>694</v>
      </c>
      <c r="Q68" s="21" t="s">
        <v>284</v>
      </c>
      <c r="R68" s="20" t="s">
        <v>285</v>
      </c>
      <c r="S68" s="22" t="s">
        <v>695</v>
      </c>
      <c r="T68" s="22" t="s">
        <v>310</v>
      </c>
      <c r="U68" s="22" t="s">
        <v>288</v>
      </c>
      <c r="V68" s="22">
        <v>180</v>
      </c>
      <c r="W68" s="22" t="s">
        <v>696</v>
      </c>
      <c r="X68" s="21" t="s">
        <v>407</v>
      </c>
      <c r="Y68" s="22"/>
      <c r="Z68" s="22"/>
      <c r="AA68" s="22" t="s">
        <v>693</v>
      </c>
      <c r="AB68" s="22"/>
      <c r="AC68" s="22"/>
      <c r="AD68" s="22"/>
      <c r="AE68" s="22"/>
      <c r="AF68" s="22"/>
      <c r="AG68" s="22"/>
      <c r="AH68" s="23"/>
      <c r="AI68" s="23"/>
      <c r="AJ68" s="23"/>
      <c r="AK68" s="23"/>
      <c r="AL68" s="23"/>
      <c r="AM68" s="23"/>
      <c r="AN68" s="23"/>
      <c r="AO68" s="23"/>
      <c r="AP68" s="23"/>
      <c r="AQ68" s="23"/>
      <c r="AR68" s="24"/>
      <c r="AS68" s="23"/>
      <c r="AT68" s="56"/>
      <c r="AU68" s="56"/>
      <c r="AV68" s="56"/>
      <c r="AW68" s="56"/>
      <c r="AX68" s="56">
        <v>1</v>
      </c>
      <c r="AY68" s="56">
        <v>1</v>
      </c>
      <c r="AZ68" s="57"/>
      <c r="BA68" s="57"/>
      <c r="BB68" s="57"/>
      <c r="BC68" s="57"/>
      <c r="BD68" s="25"/>
      <c r="BE68" s="25"/>
      <c r="BF68" s="26"/>
      <c r="BG68" s="27">
        <f t="shared" si="285"/>
        <v>0</v>
      </c>
      <c r="BH68" s="28">
        <f t="shared" si="310"/>
        <v>0</v>
      </c>
      <c r="BI68" s="26" t="s">
        <v>50</v>
      </c>
      <c r="BJ68" s="26"/>
      <c r="BK68" s="25"/>
      <c r="BL68" s="25"/>
      <c r="BM68" s="26"/>
      <c r="BN68" s="28">
        <f t="shared" si="287"/>
        <v>0</v>
      </c>
      <c r="BO68" s="29">
        <f t="shared" si="288"/>
        <v>0</v>
      </c>
      <c r="BP68" s="26" t="s">
        <v>49</v>
      </c>
      <c r="BQ68" s="30"/>
      <c r="BR68" s="31"/>
      <c r="BS68" s="25"/>
      <c r="BT68" s="26"/>
      <c r="BU68" s="28">
        <f t="shared" si="289"/>
        <v>0</v>
      </c>
      <c r="BV68" s="29">
        <f t="shared" si="290"/>
        <v>0</v>
      </c>
      <c r="BW68" s="26" t="s">
        <v>49</v>
      </c>
      <c r="BX68" s="26"/>
      <c r="BY68" s="25"/>
      <c r="BZ68" s="25"/>
      <c r="CA68" s="26"/>
      <c r="CB68" s="28">
        <f t="shared" si="291"/>
        <v>0</v>
      </c>
      <c r="CC68" s="29">
        <f t="shared" si="292"/>
        <v>0</v>
      </c>
      <c r="CD68" s="26" t="s">
        <v>49</v>
      </c>
      <c r="CE68" s="26"/>
      <c r="CF68" s="25"/>
      <c r="CG68" s="25"/>
      <c r="CH68" s="26"/>
      <c r="CI68" s="28">
        <f t="shared" si="293"/>
        <v>0</v>
      </c>
      <c r="CJ68" s="29">
        <f t="shared" si="294"/>
        <v>0</v>
      </c>
      <c r="CK68" s="26" t="s">
        <v>49</v>
      </c>
      <c r="CL68" s="26"/>
      <c r="CM68" s="25"/>
      <c r="CN68" s="25"/>
      <c r="CO68" s="26"/>
      <c r="CP68" s="28">
        <f t="shared" si="295"/>
        <v>0</v>
      </c>
      <c r="CQ68" s="29">
        <f t="shared" si="296"/>
        <v>0</v>
      </c>
      <c r="CR68" s="26" t="s">
        <v>49</v>
      </c>
      <c r="CS68" s="26"/>
      <c r="CT68" s="25">
        <v>0</v>
      </c>
      <c r="CU68" s="25"/>
      <c r="CV68" s="26"/>
      <c r="CW68" s="28">
        <f t="shared" si="297"/>
        <v>0</v>
      </c>
      <c r="CX68" s="29">
        <f t="shared" si="298"/>
        <v>0</v>
      </c>
      <c r="CY68" s="26" t="s">
        <v>49</v>
      </c>
      <c r="CZ68" s="26"/>
      <c r="DA68" s="25"/>
      <c r="DB68" s="25"/>
      <c r="DC68" s="26"/>
      <c r="DD68" s="28">
        <f t="shared" si="299"/>
        <v>0</v>
      </c>
      <c r="DE68" s="29">
        <f t="shared" si="300"/>
        <v>0</v>
      </c>
      <c r="DF68" s="26" t="s">
        <v>49</v>
      </c>
      <c r="DG68" s="26"/>
      <c r="DH68" s="25"/>
      <c r="DI68" s="25"/>
      <c r="DJ68" s="26"/>
      <c r="DK68" s="28">
        <f t="shared" si="301"/>
        <v>0</v>
      </c>
      <c r="DL68" s="29">
        <f t="shared" si="302"/>
        <v>0</v>
      </c>
      <c r="DM68" s="26" t="s">
        <v>49</v>
      </c>
      <c r="DN68" s="26"/>
      <c r="DO68" s="25"/>
      <c r="DP68" s="25"/>
      <c r="DQ68" s="26"/>
      <c r="DR68" s="28">
        <f t="shared" si="303"/>
        <v>0</v>
      </c>
      <c r="DS68" s="29">
        <f t="shared" si="304"/>
        <v>0</v>
      </c>
      <c r="DT68" s="26" t="s">
        <v>49</v>
      </c>
      <c r="DU68" s="26"/>
      <c r="DV68" s="25"/>
      <c r="DW68" s="25"/>
      <c r="DX68" s="26"/>
      <c r="DY68" s="28">
        <f t="shared" si="305"/>
        <v>0</v>
      </c>
      <c r="DZ68" s="29">
        <f t="shared" si="306"/>
        <v>0</v>
      </c>
      <c r="EA68" s="26" t="s">
        <v>49</v>
      </c>
      <c r="EB68" s="26"/>
      <c r="EC68" s="32">
        <v>0</v>
      </c>
      <c r="ED68" s="25"/>
      <c r="EE68" s="26"/>
      <c r="EF68" s="28">
        <f t="shared" si="307"/>
        <v>0</v>
      </c>
      <c r="EG68" s="29">
        <f t="shared" si="308"/>
        <v>0</v>
      </c>
      <c r="EH68" s="26" t="s">
        <v>49</v>
      </c>
      <c r="EI68" s="26"/>
      <c r="EJ68" s="33">
        <v>2025</v>
      </c>
      <c r="EK68" s="34"/>
      <c r="EL68" s="35" t="str">
        <f>+VLOOKUP(C68,[1]Listas_desplega!$AI$22:$AJ$46,2,0)</f>
        <v>DF_ES</v>
      </c>
      <c r="EM68" s="35" t="str">
        <f>+VLOOKUP(I68,[1]Listas_desplega!$BY$3:$BZ$7,2,0)</f>
        <v>T_2</v>
      </c>
      <c r="EN68" s="35" t="e">
        <f>+VLOOKUP(J68,[1]Listas_desplega!$BY$10:$BZ$23,2,0)</f>
        <v>#N/A</v>
      </c>
      <c r="EO68" s="35" t="e">
        <f>+VLOOKUP(K68,[1]Listas_desplega!$BY$28:$BZ$54,2,0)</f>
        <v>#N/A</v>
      </c>
      <c r="EP68" s="35" t="e">
        <f>+VLOOKUP(L68,[1]Listas_desplega!$BY$58:$BZ$105,2,0)</f>
        <v>#N/A</v>
      </c>
      <c r="EQ68" s="36" t="e">
        <f>+VLOOKUP(M68,[1]Listas_desplega!$J$3:$K$11,2,0)</f>
        <v>#N/A</v>
      </c>
    </row>
    <row r="69" spans="1:147" s="37" customFormat="1" ht="44.25" customHeight="1" x14ac:dyDescent="0.25">
      <c r="A69" s="16" t="str">
        <f t="shared" ref="A69:A132" si="311">+CONCATENATE(O69,"_",B69,"_",EJ69)</f>
        <v>358_VES_2025</v>
      </c>
      <c r="B69" s="17" t="s">
        <v>55</v>
      </c>
      <c r="C69" s="17" t="s">
        <v>74</v>
      </c>
      <c r="D69" s="17" t="s">
        <v>74</v>
      </c>
      <c r="E69" s="17" t="s">
        <v>159</v>
      </c>
      <c r="F69" s="17" t="s">
        <v>276</v>
      </c>
      <c r="G69" s="18" t="s">
        <v>277</v>
      </c>
      <c r="H69" s="17" t="s">
        <v>689</v>
      </c>
      <c r="I69" s="17" t="s">
        <v>279</v>
      </c>
      <c r="J69" s="17" t="s">
        <v>85</v>
      </c>
      <c r="K69" s="17" t="s">
        <v>85</v>
      </c>
      <c r="L69" s="17" t="s">
        <v>85</v>
      </c>
      <c r="M69" s="17" t="s">
        <v>690</v>
      </c>
      <c r="N69" s="17" t="s">
        <v>690</v>
      </c>
      <c r="O69" s="23">
        <v>358</v>
      </c>
      <c r="P69" s="22" t="s">
        <v>697</v>
      </c>
      <c r="Q69" s="21" t="s">
        <v>284</v>
      </c>
      <c r="R69" s="20" t="s">
        <v>308</v>
      </c>
      <c r="S69" s="22" t="s">
        <v>698</v>
      </c>
      <c r="T69" s="22" t="s">
        <v>310</v>
      </c>
      <c r="U69" s="22" t="s">
        <v>288</v>
      </c>
      <c r="V69" s="22">
        <v>15</v>
      </c>
      <c r="W69" s="22" t="s">
        <v>427</v>
      </c>
      <c r="X69" s="21" t="s">
        <v>407</v>
      </c>
      <c r="Y69" s="22"/>
      <c r="Z69" s="22" t="s">
        <v>699</v>
      </c>
      <c r="AA69" s="22"/>
      <c r="AB69" s="22"/>
      <c r="AC69" s="22"/>
      <c r="AD69" s="22"/>
      <c r="AE69" s="22"/>
      <c r="AF69" s="22"/>
      <c r="AG69" s="22"/>
      <c r="AH69" s="23"/>
      <c r="AI69" s="23"/>
      <c r="AJ69" s="23"/>
      <c r="AK69" s="23"/>
      <c r="AL69" s="23"/>
      <c r="AM69" s="23"/>
      <c r="AN69" s="23"/>
      <c r="AO69" s="23"/>
      <c r="AP69" s="23"/>
      <c r="AQ69" s="23"/>
      <c r="AR69" s="24"/>
      <c r="AS69" s="23"/>
      <c r="AT69" s="56">
        <v>100</v>
      </c>
      <c r="AU69" s="56">
        <v>100</v>
      </c>
      <c r="AV69" s="56">
        <v>100</v>
      </c>
      <c r="AW69" s="56">
        <v>100</v>
      </c>
      <c r="AX69" s="56">
        <v>1</v>
      </c>
      <c r="AY69" s="56">
        <v>1</v>
      </c>
      <c r="AZ69" s="57"/>
      <c r="BA69" s="57"/>
      <c r="BB69" s="57"/>
      <c r="BC69" s="57"/>
      <c r="BD69" s="25"/>
      <c r="BE69" s="25"/>
      <c r="BF69" s="26"/>
      <c r="BG69" s="28">
        <f t="shared" si="285"/>
        <v>0</v>
      </c>
      <c r="BH69" s="29">
        <f t="shared" ref="BH69:BH70" si="312">+IF(BI69="SI",IFERROR((IF(BI69="SI",BE69,0)/AW69),"REVISAR"),0)</f>
        <v>0</v>
      </c>
      <c r="BI69" s="26" t="s">
        <v>50</v>
      </c>
      <c r="BJ69" s="26"/>
      <c r="BK69" s="25"/>
      <c r="BL69" s="25"/>
      <c r="BM69" s="26"/>
      <c r="BN69" s="28">
        <f t="shared" si="287"/>
        <v>0</v>
      </c>
      <c r="BO69" s="29">
        <f t="shared" si="288"/>
        <v>0</v>
      </c>
      <c r="BP69" s="26" t="s">
        <v>49</v>
      </c>
      <c r="BQ69" s="30"/>
      <c r="BR69" s="31"/>
      <c r="BS69" s="25"/>
      <c r="BT69" s="26"/>
      <c r="BU69" s="28">
        <f t="shared" si="289"/>
        <v>0</v>
      </c>
      <c r="BV69" s="29">
        <f t="shared" si="290"/>
        <v>0</v>
      </c>
      <c r="BW69" s="26" t="s">
        <v>49</v>
      </c>
      <c r="BX69" s="26"/>
      <c r="BY69" s="25"/>
      <c r="BZ69" s="25"/>
      <c r="CA69" s="26"/>
      <c r="CB69" s="28">
        <f t="shared" si="291"/>
        <v>0</v>
      </c>
      <c r="CC69" s="29">
        <f t="shared" si="292"/>
        <v>0</v>
      </c>
      <c r="CD69" s="26" t="s">
        <v>49</v>
      </c>
      <c r="CE69" s="26"/>
      <c r="CF69" s="25"/>
      <c r="CG69" s="25"/>
      <c r="CH69" s="26"/>
      <c r="CI69" s="28">
        <f t="shared" si="293"/>
        <v>0</v>
      </c>
      <c r="CJ69" s="29">
        <f t="shared" si="294"/>
        <v>0</v>
      </c>
      <c r="CK69" s="26" t="s">
        <v>49</v>
      </c>
      <c r="CL69" s="26"/>
      <c r="CM69" s="25">
        <v>10</v>
      </c>
      <c r="CN69" s="25"/>
      <c r="CO69" s="26"/>
      <c r="CP69" s="28">
        <f t="shared" si="295"/>
        <v>0.1</v>
      </c>
      <c r="CQ69" s="29">
        <f t="shared" si="296"/>
        <v>0</v>
      </c>
      <c r="CR69" s="26" t="s">
        <v>49</v>
      </c>
      <c r="CS69" s="26"/>
      <c r="CT69" s="25">
        <v>10</v>
      </c>
      <c r="CU69" s="25"/>
      <c r="CV69" s="26"/>
      <c r="CW69" s="28">
        <f t="shared" si="297"/>
        <v>0.1</v>
      </c>
      <c r="CX69" s="29">
        <f t="shared" si="298"/>
        <v>0</v>
      </c>
      <c r="CY69" s="26" t="s">
        <v>49</v>
      </c>
      <c r="CZ69" s="26"/>
      <c r="DA69" s="25">
        <v>10</v>
      </c>
      <c r="DB69" s="25"/>
      <c r="DC69" s="26"/>
      <c r="DD69" s="28">
        <f t="shared" si="299"/>
        <v>0.1</v>
      </c>
      <c r="DE69" s="29">
        <f t="shared" si="300"/>
        <v>0</v>
      </c>
      <c r="DF69" s="26" t="s">
        <v>49</v>
      </c>
      <c r="DG69" s="26"/>
      <c r="DH69" s="25">
        <v>10</v>
      </c>
      <c r="DI69" s="25"/>
      <c r="DJ69" s="26"/>
      <c r="DK69" s="28">
        <f t="shared" si="301"/>
        <v>0.1</v>
      </c>
      <c r="DL69" s="29">
        <f t="shared" si="302"/>
        <v>0</v>
      </c>
      <c r="DM69" s="26" t="s">
        <v>49</v>
      </c>
      <c r="DN69" s="26"/>
      <c r="DO69" s="25">
        <v>10</v>
      </c>
      <c r="DP69" s="25"/>
      <c r="DQ69" s="26"/>
      <c r="DR69" s="28">
        <f t="shared" si="303"/>
        <v>0.1</v>
      </c>
      <c r="DS69" s="29">
        <f t="shared" si="304"/>
        <v>0</v>
      </c>
      <c r="DT69" s="26" t="s">
        <v>49</v>
      </c>
      <c r="DU69" s="26"/>
      <c r="DV69" s="25">
        <v>10</v>
      </c>
      <c r="DW69" s="25"/>
      <c r="DX69" s="26"/>
      <c r="DY69" s="28">
        <f t="shared" si="305"/>
        <v>0.1</v>
      </c>
      <c r="DZ69" s="29">
        <f t="shared" si="306"/>
        <v>0</v>
      </c>
      <c r="EA69" s="26" t="s">
        <v>49</v>
      </c>
      <c r="EB69" s="26"/>
      <c r="EC69" s="32">
        <v>100</v>
      </c>
      <c r="ED69" s="25"/>
      <c r="EE69" s="26"/>
      <c r="EF69" s="28">
        <f t="shared" si="307"/>
        <v>1</v>
      </c>
      <c r="EG69" s="29">
        <f t="shared" si="308"/>
        <v>0</v>
      </c>
      <c r="EH69" s="26" t="s">
        <v>49</v>
      </c>
      <c r="EI69" s="26"/>
      <c r="EJ69" s="33">
        <v>2025</v>
      </c>
      <c r="EK69" s="34"/>
      <c r="EL69" s="35" t="str">
        <f>+VLOOKUP(C69,[1]Listas_desplega!$AI$22:$AJ$46,2,0)</f>
        <v>DF_ES</v>
      </c>
      <c r="EM69" s="35" t="str">
        <f>+VLOOKUP(I69,[1]Listas_desplega!$BY$3:$BZ$7,2,0)</f>
        <v>T_2</v>
      </c>
      <c r="EN69" s="35" t="e">
        <f>+VLOOKUP(J69,[1]Listas_desplega!$BY$10:$BZ$23,2,0)</f>
        <v>#N/A</v>
      </c>
      <c r="EO69" s="35" t="e">
        <f>+VLOOKUP(K69,[1]Listas_desplega!$BY$28:$BZ$54,2,0)</f>
        <v>#N/A</v>
      </c>
      <c r="EP69" s="35" t="e">
        <f>+VLOOKUP(L69,[1]Listas_desplega!$BY$58:$BZ$105,2,0)</f>
        <v>#N/A</v>
      </c>
      <c r="EQ69" s="36" t="e">
        <f>+VLOOKUP(M69,[1]Listas_desplega!$J$3:$K$11,2,0)</f>
        <v>#N/A</v>
      </c>
    </row>
    <row r="70" spans="1:147" s="37" customFormat="1" ht="44.25" customHeight="1" x14ac:dyDescent="0.25">
      <c r="A70" s="16" t="str">
        <f t="shared" si="311"/>
        <v>359_VES_2025</v>
      </c>
      <c r="B70" s="17" t="s">
        <v>55</v>
      </c>
      <c r="C70" s="17" t="s">
        <v>74</v>
      </c>
      <c r="D70" s="17" t="s">
        <v>74</v>
      </c>
      <c r="E70" s="17" t="s">
        <v>159</v>
      </c>
      <c r="F70" s="17" t="s">
        <v>276</v>
      </c>
      <c r="G70" s="18" t="s">
        <v>277</v>
      </c>
      <c r="H70" s="17" t="s">
        <v>689</v>
      </c>
      <c r="I70" s="17" t="s">
        <v>279</v>
      </c>
      <c r="J70" s="17" t="s">
        <v>85</v>
      </c>
      <c r="K70" s="17" t="s">
        <v>85</v>
      </c>
      <c r="L70" s="17" t="s">
        <v>85</v>
      </c>
      <c r="M70" s="17" t="s">
        <v>690</v>
      </c>
      <c r="N70" s="17" t="s">
        <v>690</v>
      </c>
      <c r="O70" s="23">
        <v>359</v>
      </c>
      <c r="P70" s="22" t="s">
        <v>700</v>
      </c>
      <c r="Q70" s="21" t="s">
        <v>284</v>
      </c>
      <c r="R70" s="20" t="s">
        <v>308</v>
      </c>
      <c r="S70" s="22" t="s">
        <v>701</v>
      </c>
      <c r="T70" s="22" t="s">
        <v>310</v>
      </c>
      <c r="U70" s="22" t="s">
        <v>288</v>
      </c>
      <c r="V70" s="22">
        <v>15</v>
      </c>
      <c r="W70" s="22" t="s">
        <v>427</v>
      </c>
      <c r="X70" s="21" t="s">
        <v>407</v>
      </c>
      <c r="Y70" s="22"/>
      <c r="Z70" s="22" t="s">
        <v>699</v>
      </c>
      <c r="AA70" s="22"/>
      <c r="AB70" s="22"/>
      <c r="AC70" s="22"/>
      <c r="AD70" s="22"/>
      <c r="AE70" s="22"/>
      <c r="AF70" s="22"/>
      <c r="AG70" s="22"/>
      <c r="AH70" s="23"/>
      <c r="AI70" s="23"/>
      <c r="AJ70" s="23"/>
      <c r="AK70" s="23"/>
      <c r="AL70" s="23"/>
      <c r="AM70" s="23"/>
      <c r="AN70" s="23"/>
      <c r="AO70" s="23"/>
      <c r="AP70" s="23"/>
      <c r="AQ70" s="23"/>
      <c r="AR70" s="24"/>
      <c r="AS70" s="23"/>
      <c r="AT70" s="43"/>
      <c r="AU70" s="56">
        <v>100</v>
      </c>
      <c r="AV70" s="56">
        <v>100</v>
      </c>
      <c r="AW70" s="56">
        <v>100</v>
      </c>
      <c r="AX70" s="48">
        <v>1</v>
      </c>
      <c r="AY70" s="48">
        <v>1</v>
      </c>
      <c r="AZ70" s="54"/>
      <c r="BA70" s="54"/>
      <c r="BB70" s="54"/>
      <c r="BC70" s="54"/>
      <c r="BD70" s="25"/>
      <c r="BE70" s="25"/>
      <c r="BF70" s="26"/>
      <c r="BG70" s="28">
        <f t="shared" si="285"/>
        <v>0</v>
      </c>
      <c r="BH70" s="29">
        <f t="shared" si="312"/>
        <v>0</v>
      </c>
      <c r="BI70" s="26" t="s">
        <v>50</v>
      </c>
      <c r="BJ70" s="26"/>
      <c r="BK70" s="25"/>
      <c r="BL70" s="25"/>
      <c r="BM70" s="26"/>
      <c r="BN70" s="28">
        <f t="shared" si="287"/>
        <v>0</v>
      </c>
      <c r="BO70" s="29">
        <f t="shared" si="288"/>
        <v>0</v>
      </c>
      <c r="BP70" s="26" t="s">
        <v>49</v>
      </c>
      <c r="BQ70" s="30"/>
      <c r="BR70" s="31"/>
      <c r="BS70" s="25"/>
      <c r="BT70" s="26"/>
      <c r="BU70" s="28">
        <f t="shared" si="289"/>
        <v>0</v>
      </c>
      <c r="BV70" s="29">
        <f t="shared" si="290"/>
        <v>0</v>
      </c>
      <c r="BW70" s="26" t="s">
        <v>49</v>
      </c>
      <c r="BX70" s="26"/>
      <c r="BY70" s="25"/>
      <c r="BZ70" s="25"/>
      <c r="CA70" s="26"/>
      <c r="CB70" s="28">
        <f t="shared" si="291"/>
        <v>0</v>
      </c>
      <c r="CC70" s="29">
        <f t="shared" si="292"/>
        <v>0</v>
      </c>
      <c r="CD70" s="26" t="s">
        <v>49</v>
      </c>
      <c r="CE70" s="26"/>
      <c r="CF70" s="25"/>
      <c r="CG70" s="25"/>
      <c r="CH70" s="26"/>
      <c r="CI70" s="28">
        <f t="shared" si="293"/>
        <v>0</v>
      </c>
      <c r="CJ70" s="29">
        <f t="shared" si="294"/>
        <v>0</v>
      </c>
      <c r="CK70" s="26" t="s">
        <v>49</v>
      </c>
      <c r="CL70" s="26"/>
      <c r="CM70" s="25">
        <v>10</v>
      </c>
      <c r="CN70" s="25"/>
      <c r="CO70" s="26"/>
      <c r="CP70" s="28">
        <f t="shared" si="295"/>
        <v>0.1</v>
      </c>
      <c r="CQ70" s="29">
        <f t="shared" si="296"/>
        <v>0</v>
      </c>
      <c r="CR70" s="26" t="s">
        <v>49</v>
      </c>
      <c r="CS70" s="26"/>
      <c r="CT70" s="25">
        <v>10</v>
      </c>
      <c r="CU70" s="25"/>
      <c r="CV70" s="26"/>
      <c r="CW70" s="28">
        <f t="shared" si="297"/>
        <v>0.1</v>
      </c>
      <c r="CX70" s="29">
        <f t="shared" si="298"/>
        <v>0</v>
      </c>
      <c r="CY70" s="26" t="s">
        <v>49</v>
      </c>
      <c r="CZ70" s="26"/>
      <c r="DA70" s="25">
        <v>10</v>
      </c>
      <c r="DB70" s="25"/>
      <c r="DC70" s="26"/>
      <c r="DD70" s="28">
        <f t="shared" si="299"/>
        <v>0.1</v>
      </c>
      <c r="DE70" s="29">
        <f t="shared" si="300"/>
        <v>0</v>
      </c>
      <c r="DF70" s="26" t="s">
        <v>49</v>
      </c>
      <c r="DG70" s="26"/>
      <c r="DH70" s="25">
        <v>10</v>
      </c>
      <c r="DI70" s="25"/>
      <c r="DJ70" s="26"/>
      <c r="DK70" s="28">
        <f t="shared" si="301"/>
        <v>0.1</v>
      </c>
      <c r="DL70" s="29">
        <f t="shared" si="302"/>
        <v>0</v>
      </c>
      <c r="DM70" s="26" t="s">
        <v>49</v>
      </c>
      <c r="DN70" s="26"/>
      <c r="DO70" s="25">
        <v>10</v>
      </c>
      <c r="DP70" s="25"/>
      <c r="DQ70" s="26"/>
      <c r="DR70" s="28">
        <f t="shared" si="303"/>
        <v>0.1</v>
      </c>
      <c r="DS70" s="29">
        <f t="shared" si="304"/>
        <v>0</v>
      </c>
      <c r="DT70" s="26" t="s">
        <v>49</v>
      </c>
      <c r="DU70" s="26"/>
      <c r="DV70" s="25">
        <v>10</v>
      </c>
      <c r="DW70" s="25"/>
      <c r="DX70" s="26"/>
      <c r="DY70" s="28">
        <f t="shared" si="305"/>
        <v>0.1</v>
      </c>
      <c r="DZ70" s="29">
        <f t="shared" si="306"/>
        <v>0</v>
      </c>
      <c r="EA70" s="26" t="s">
        <v>49</v>
      </c>
      <c r="EB70" s="26"/>
      <c r="EC70" s="32">
        <v>100</v>
      </c>
      <c r="ED70" s="25"/>
      <c r="EE70" s="26"/>
      <c r="EF70" s="28">
        <f t="shared" si="307"/>
        <v>1</v>
      </c>
      <c r="EG70" s="29">
        <f t="shared" si="308"/>
        <v>0</v>
      </c>
      <c r="EH70" s="26" t="s">
        <v>49</v>
      </c>
      <c r="EI70" s="26"/>
      <c r="EJ70" s="33">
        <v>2025</v>
      </c>
      <c r="EK70" s="34"/>
      <c r="EL70" s="35" t="str">
        <f>+VLOOKUP(C70,[1]Listas_desplega!$AI$22:$AJ$46,2,0)</f>
        <v>DF_ES</v>
      </c>
      <c r="EM70" s="35" t="str">
        <f>+VLOOKUP(I70,[1]Listas_desplega!$BY$3:$BZ$7,2,0)</f>
        <v>T_2</v>
      </c>
      <c r="EN70" s="35" t="e">
        <f>+VLOOKUP(J70,[1]Listas_desplega!$BY$10:$BZ$23,2,0)</f>
        <v>#N/A</v>
      </c>
      <c r="EO70" s="35" t="e">
        <f>+VLOOKUP(K70,[1]Listas_desplega!$BY$28:$BZ$54,2,0)</f>
        <v>#N/A</v>
      </c>
      <c r="EP70" s="35" t="e">
        <f>+VLOOKUP(L70,[1]Listas_desplega!$BY$58:$BZ$105,2,0)</f>
        <v>#N/A</v>
      </c>
      <c r="EQ70" s="36" t="e">
        <f>+VLOOKUP(M70,[1]Listas_desplega!$J$3:$K$11,2,0)</f>
        <v>#N/A</v>
      </c>
    </row>
    <row r="71" spans="1:147" s="37" customFormat="1" ht="44.25" customHeight="1" x14ac:dyDescent="0.25">
      <c r="A71" s="16" t="str">
        <f t="shared" si="311"/>
        <v>472_VES_2025</v>
      </c>
      <c r="B71" s="17" t="s">
        <v>55</v>
      </c>
      <c r="C71" s="17" t="s">
        <v>74</v>
      </c>
      <c r="D71" s="17" t="s">
        <v>74</v>
      </c>
      <c r="E71" s="17" t="s">
        <v>159</v>
      </c>
      <c r="F71" s="17" t="s">
        <v>276</v>
      </c>
      <c r="G71" s="18" t="s">
        <v>277</v>
      </c>
      <c r="H71" s="17" t="s">
        <v>689</v>
      </c>
      <c r="I71" s="17" t="s">
        <v>279</v>
      </c>
      <c r="J71" s="17" t="s">
        <v>85</v>
      </c>
      <c r="K71" s="17" t="s">
        <v>85</v>
      </c>
      <c r="L71" s="17" t="s">
        <v>85</v>
      </c>
      <c r="M71" s="17" t="s">
        <v>690</v>
      </c>
      <c r="N71" s="17" t="s">
        <v>690</v>
      </c>
      <c r="O71" s="23">
        <v>472</v>
      </c>
      <c r="P71" s="22" t="s">
        <v>702</v>
      </c>
      <c r="Q71" s="21" t="s">
        <v>284</v>
      </c>
      <c r="R71" s="20" t="s">
        <v>285</v>
      </c>
      <c r="S71" s="22" t="s">
        <v>405</v>
      </c>
      <c r="T71" s="22" t="s">
        <v>310</v>
      </c>
      <c r="U71" s="22" t="s">
        <v>288</v>
      </c>
      <c r="V71" s="22">
        <v>15</v>
      </c>
      <c r="W71" s="22" t="s">
        <v>427</v>
      </c>
      <c r="X71" s="21" t="s">
        <v>407</v>
      </c>
      <c r="Y71" s="22"/>
      <c r="Z71" s="22"/>
      <c r="AA71" s="22"/>
      <c r="AB71" s="22"/>
      <c r="AC71" s="22"/>
      <c r="AD71" s="22"/>
      <c r="AE71" s="22"/>
      <c r="AF71" s="22" t="s">
        <v>703</v>
      </c>
      <c r="AG71" s="22"/>
      <c r="AH71" s="23"/>
      <c r="AI71" s="23"/>
      <c r="AJ71" s="23"/>
      <c r="AK71" s="23"/>
      <c r="AL71" s="23"/>
      <c r="AM71" s="23"/>
      <c r="AN71" s="23"/>
      <c r="AO71" s="23"/>
      <c r="AP71" s="23"/>
      <c r="AQ71" s="23"/>
      <c r="AR71" s="24"/>
      <c r="AS71" s="23"/>
      <c r="AT71" s="43"/>
      <c r="AU71" s="48">
        <v>0.2</v>
      </c>
      <c r="AV71" s="59">
        <v>0.5</v>
      </c>
      <c r="AW71" s="48">
        <v>0.3</v>
      </c>
      <c r="AX71" s="48"/>
      <c r="AY71" s="48">
        <v>1</v>
      </c>
      <c r="AZ71" s="54"/>
      <c r="BA71" s="54"/>
      <c r="BB71" s="54"/>
      <c r="BC71" s="54"/>
      <c r="BD71" s="25"/>
      <c r="BE71" s="25"/>
      <c r="BF71" s="26"/>
      <c r="BG71" s="27">
        <f t="shared" si="285"/>
        <v>0</v>
      </c>
      <c r="BH71" s="28">
        <f t="shared" ref="BH71:BH74" si="313">IFERROR(BE71/AW71,0)</f>
        <v>0</v>
      </c>
      <c r="BI71" s="26" t="s">
        <v>50</v>
      </c>
      <c r="BJ71" s="26"/>
      <c r="BK71" s="25"/>
      <c r="BL71" s="25"/>
      <c r="BM71" s="26"/>
      <c r="BN71" s="28">
        <f t="shared" si="287"/>
        <v>0</v>
      </c>
      <c r="BO71" s="29">
        <f t="shared" si="288"/>
        <v>0</v>
      </c>
      <c r="BP71" s="26" t="s">
        <v>49</v>
      </c>
      <c r="BQ71" s="30"/>
      <c r="BR71" s="31"/>
      <c r="BS71" s="25"/>
      <c r="BT71" s="26"/>
      <c r="BU71" s="28">
        <f t="shared" si="289"/>
        <v>0</v>
      </c>
      <c r="BV71" s="29">
        <f t="shared" si="290"/>
        <v>0</v>
      </c>
      <c r="BW71" s="26" t="s">
        <v>49</v>
      </c>
      <c r="BX71" s="26"/>
      <c r="BY71" s="25"/>
      <c r="BZ71" s="25"/>
      <c r="CA71" s="26"/>
      <c r="CB71" s="28">
        <f t="shared" si="291"/>
        <v>0</v>
      </c>
      <c r="CC71" s="29">
        <f t="shared" si="292"/>
        <v>0</v>
      </c>
      <c r="CD71" s="26" t="s">
        <v>49</v>
      </c>
      <c r="CE71" s="26"/>
      <c r="CF71" s="25"/>
      <c r="CG71" s="25"/>
      <c r="CH71" s="26"/>
      <c r="CI71" s="28">
        <f t="shared" si="293"/>
        <v>0</v>
      </c>
      <c r="CJ71" s="29">
        <f t="shared" si="294"/>
        <v>0</v>
      </c>
      <c r="CK71" s="26" t="s">
        <v>49</v>
      </c>
      <c r="CL71" s="26"/>
      <c r="CM71" s="25">
        <v>0.1</v>
      </c>
      <c r="CN71" s="25"/>
      <c r="CO71" s="26"/>
      <c r="CP71" s="28">
        <f t="shared" si="295"/>
        <v>0.33333333333333337</v>
      </c>
      <c r="CQ71" s="29">
        <f t="shared" si="296"/>
        <v>0</v>
      </c>
      <c r="CR71" s="26" t="s">
        <v>49</v>
      </c>
      <c r="CS71" s="26"/>
      <c r="CT71" s="25">
        <v>0.1</v>
      </c>
      <c r="CU71" s="25"/>
      <c r="CV71" s="26"/>
      <c r="CW71" s="28">
        <f t="shared" si="297"/>
        <v>0.33333333333333337</v>
      </c>
      <c r="CX71" s="29">
        <f t="shared" si="298"/>
        <v>0</v>
      </c>
      <c r="CY71" s="26" t="s">
        <v>49</v>
      </c>
      <c r="CZ71" s="26"/>
      <c r="DA71" s="25">
        <v>0.1</v>
      </c>
      <c r="DB71" s="25"/>
      <c r="DC71" s="26"/>
      <c r="DD71" s="28">
        <f t="shared" si="299"/>
        <v>0.33333333333333337</v>
      </c>
      <c r="DE71" s="29">
        <f t="shared" si="300"/>
        <v>0</v>
      </c>
      <c r="DF71" s="26" t="s">
        <v>49</v>
      </c>
      <c r="DG71" s="26"/>
      <c r="DH71" s="25">
        <v>0.1</v>
      </c>
      <c r="DI71" s="25"/>
      <c r="DJ71" s="26"/>
      <c r="DK71" s="28">
        <f t="shared" si="301"/>
        <v>0.33333333333333337</v>
      </c>
      <c r="DL71" s="29">
        <f t="shared" si="302"/>
        <v>0</v>
      </c>
      <c r="DM71" s="26" t="s">
        <v>49</v>
      </c>
      <c r="DN71" s="26"/>
      <c r="DO71" s="25">
        <v>0.1</v>
      </c>
      <c r="DP71" s="25"/>
      <c r="DQ71" s="26"/>
      <c r="DR71" s="28">
        <f t="shared" si="303"/>
        <v>0.33333333333333337</v>
      </c>
      <c r="DS71" s="29">
        <f t="shared" si="304"/>
        <v>0</v>
      </c>
      <c r="DT71" s="26" t="s">
        <v>49</v>
      </c>
      <c r="DU71" s="26"/>
      <c r="DV71" s="25">
        <v>0.1</v>
      </c>
      <c r="DW71" s="25"/>
      <c r="DX71" s="26"/>
      <c r="DY71" s="28">
        <f t="shared" si="305"/>
        <v>0.33333333333333337</v>
      </c>
      <c r="DZ71" s="29">
        <f t="shared" si="306"/>
        <v>0</v>
      </c>
      <c r="EA71" s="26" t="s">
        <v>49</v>
      </c>
      <c r="EB71" s="26"/>
      <c r="EC71" s="32">
        <v>0.3</v>
      </c>
      <c r="ED71" s="25"/>
      <c r="EE71" s="26"/>
      <c r="EF71" s="28">
        <f t="shared" si="307"/>
        <v>1</v>
      </c>
      <c r="EG71" s="29">
        <f t="shared" si="308"/>
        <v>0</v>
      </c>
      <c r="EH71" s="26" t="s">
        <v>49</v>
      </c>
      <c r="EI71" s="26"/>
      <c r="EJ71" s="33">
        <v>2025</v>
      </c>
      <c r="EK71" s="34"/>
      <c r="EL71" s="35" t="str">
        <f>+VLOOKUP(C71,[1]Listas_desplega!$AI$22:$AJ$46,2,0)</f>
        <v>DF_ES</v>
      </c>
      <c r="EM71" s="35" t="str">
        <f>+VLOOKUP(I71,[1]Listas_desplega!$BY$3:$BZ$7,2,0)</f>
        <v>T_2</v>
      </c>
      <c r="EN71" s="35" t="e">
        <f>+VLOOKUP(J71,[1]Listas_desplega!$BY$10:$BZ$23,2,0)</f>
        <v>#N/A</v>
      </c>
      <c r="EO71" s="35" t="e">
        <f>+VLOOKUP(K71,[1]Listas_desplega!$BY$28:$BZ$54,2,0)</f>
        <v>#N/A</v>
      </c>
      <c r="EP71" s="35" t="e">
        <f>+VLOOKUP(L71,[1]Listas_desplega!$BY$58:$BZ$105,2,0)</f>
        <v>#N/A</v>
      </c>
      <c r="EQ71" s="36" t="e">
        <f>+VLOOKUP(M71,[1]Listas_desplega!$J$3:$K$11,2,0)</f>
        <v>#N/A</v>
      </c>
    </row>
    <row r="72" spans="1:147" s="37" customFormat="1" ht="44.25" customHeight="1" x14ac:dyDescent="0.25">
      <c r="A72" s="16" t="str">
        <f t="shared" si="311"/>
        <v>244_VES_2025</v>
      </c>
      <c r="B72" s="17" t="s">
        <v>55</v>
      </c>
      <c r="C72" s="17" t="s">
        <v>74</v>
      </c>
      <c r="D72" s="17" t="s">
        <v>74</v>
      </c>
      <c r="E72" s="17" t="s">
        <v>159</v>
      </c>
      <c r="F72" s="17" t="s">
        <v>276</v>
      </c>
      <c r="G72" s="18" t="s">
        <v>277</v>
      </c>
      <c r="H72" s="17" t="s">
        <v>689</v>
      </c>
      <c r="I72" s="17" t="s">
        <v>279</v>
      </c>
      <c r="J72" s="17" t="s">
        <v>85</v>
      </c>
      <c r="K72" s="17" t="s">
        <v>85</v>
      </c>
      <c r="L72" s="17" t="s">
        <v>85</v>
      </c>
      <c r="M72" s="17" t="s">
        <v>690</v>
      </c>
      <c r="N72" s="17" t="s">
        <v>690</v>
      </c>
      <c r="O72" s="23">
        <v>244</v>
      </c>
      <c r="P72" s="22" t="s">
        <v>704</v>
      </c>
      <c r="Q72" s="21" t="s">
        <v>284</v>
      </c>
      <c r="R72" s="20" t="s">
        <v>285</v>
      </c>
      <c r="S72" s="22" t="s">
        <v>705</v>
      </c>
      <c r="T72" s="20" t="s">
        <v>287</v>
      </c>
      <c r="U72" s="22" t="s">
        <v>295</v>
      </c>
      <c r="V72" s="22">
        <v>90</v>
      </c>
      <c r="W72" s="22" t="s">
        <v>427</v>
      </c>
      <c r="X72" s="21" t="s">
        <v>407</v>
      </c>
      <c r="Y72" s="22"/>
      <c r="Z72" s="22"/>
      <c r="AA72" s="22"/>
      <c r="AB72" s="22"/>
      <c r="AC72" s="22"/>
      <c r="AD72" s="22"/>
      <c r="AE72" s="22"/>
      <c r="AF72" s="22"/>
      <c r="AG72" s="22" t="s">
        <v>706</v>
      </c>
      <c r="AH72" s="23"/>
      <c r="AI72" s="23"/>
      <c r="AJ72" s="23"/>
      <c r="AK72" s="23"/>
      <c r="AL72" s="23"/>
      <c r="AM72" s="23"/>
      <c r="AN72" s="23"/>
      <c r="AO72" s="23"/>
      <c r="AP72" s="23"/>
      <c r="AQ72" s="23"/>
      <c r="AR72" s="24"/>
      <c r="AS72" s="23"/>
      <c r="AT72" s="43">
        <v>11</v>
      </c>
      <c r="AU72" s="48">
        <v>10</v>
      </c>
      <c r="AV72" s="48">
        <v>17</v>
      </c>
      <c r="AW72" s="48">
        <v>17</v>
      </c>
      <c r="AX72" s="48">
        <v>16</v>
      </c>
      <c r="AY72" s="48">
        <v>60</v>
      </c>
      <c r="AZ72" s="54"/>
      <c r="BA72" s="54"/>
      <c r="BB72" s="54"/>
      <c r="BC72" s="54"/>
      <c r="BD72" s="25"/>
      <c r="BE72" s="25"/>
      <c r="BF72" s="26"/>
      <c r="BG72" s="27">
        <f t="shared" si="285"/>
        <v>0</v>
      </c>
      <c r="BH72" s="28">
        <f t="shared" si="313"/>
        <v>0</v>
      </c>
      <c r="BI72" s="26" t="s">
        <v>50</v>
      </c>
      <c r="BJ72" s="26"/>
      <c r="BK72" s="25"/>
      <c r="BL72" s="25"/>
      <c r="BM72" s="26"/>
      <c r="BN72" s="28">
        <f t="shared" si="287"/>
        <v>0</v>
      </c>
      <c r="BO72" s="29">
        <f t="shared" si="288"/>
        <v>0</v>
      </c>
      <c r="BP72" s="26" t="s">
        <v>49</v>
      </c>
      <c r="BQ72" s="30"/>
      <c r="BR72" s="31"/>
      <c r="BS72" s="25"/>
      <c r="BT72" s="26"/>
      <c r="BU72" s="28">
        <f t="shared" si="289"/>
        <v>0</v>
      </c>
      <c r="BV72" s="29">
        <f t="shared" si="290"/>
        <v>0</v>
      </c>
      <c r="BW72" s="26" t="s">
        <v>49</v>
      </c>
      <c r="BX72" s="26"/>
      <c r="BY72" s="25"/>
      <c r="BZ72" s="25"/>
      <c r="CA72" s="26"/>
      <c r="CB72" s="28">
        <f t="shared" si="291"/>
        <v>0</v>
      </c>
      <c r="CC72" s="29">
        <f t="shared" si="292"/>
        <v>0</v>
      </c>
      <c r="CD72" s="26" t="s">
        <v>49</v>
      </c>
      <c r="CE72" s="26"/>
      <c r="CF72" s="25"/>
      <c r="CG72" s="25"/>
      <c r="CH72" s="26"/>
      <c r="CI72" s="28">
        <f t="shared" si="293"/>
        <v>0</v>
      </c>
      <c r="CJ72" s="29">
        <f t="shared" si="294"/>
        <v>0</v>
      </c>
      <c r="CK72" s="26" t="s">
        <v>49</v>
      </c>
      <c r="CL72" s="26"/>
      <c r="CM72" s="25"/>
      <c r="CN72" s="25"/>
      <c r="CO72" s="26"/>
      <c r="CP72" s="28">
        <f t="shared" si="295"/>
        <v>0</v>
      </c>
      <c r="CQ72" s="29">
        <f t="shared" si="296"/>
        <v>0</v>
      </c>
      <c r="CR72" s="26" t="s">
        <v>49</v>
      </c>
      <c r="CS72" s="26"/>
      <c r="CT72" s="25"/>
      <c r="CU72" s="25"/>
      <c r="CV72" s="26"/>
      <c r="CW72" s="28">
        <f t="shared" si="297"/>
        <v>0</v>
      </c>
      <c r="CX72" s="29">
        <f t="shared" si="298"/>
        <v>0</v>
      </c>
      <c r="CY72" s="26" t="s">
        <v>49</v>
      </c>
      <c r="CZ72" s="26"/>
      <c r="DA72" s="25"/>
      <c r="DB72" s="25"/>
      <c r="DC72" s="26"/>
      <c r="DD72" s="28">
        <f t="shared" si="299"/>
        <v>0</v>
      </c>
      <c r="DE72" s="29">
        <f t="shared" si="300"/>
        <v>0</v>
      </c>
      <c r="DF72" s="26" t="s">
        <v>49</v>
      </c>
      <c r="DG72" s="26"/>
      <c r="DH72" s="25"/>
      <c r="DI72" s="25"/>
      <c r="DJ72" s="26"/>
      <c r="DK72" s="28">
        <f t="shared" si="301"/>
        <v>0</v>
      </c>
      <c r="DL72" s="29">
        <f t="shared" si="302"/>
        <v>0</v>
      </c>
      <c r="DM72" s="26" t="s">
        <v>49</v>
      </c>
      <c r="DN72" s="26"/>
      <c r="DO72" s="25"/>
      <c r="DP72" s="25"/>
      <c r="DQ72" s="26"/>
      <c r="DR72" s="28">
        <f t="shared" si="303"/>
        <v>0</v>
      </c>
      <c r="DS72" s="29">
        <f t="shared" si="304"/>
        <v>0</v>
      </c>
      <c r="DT72" s="26" t="s">
        <v>49</v>
      </c>
      <c r="DU72" s="26"/>
      <c r="DV72" s="25"/>
      <c r="DW72" s="25"/>
      <c r="DX72" s="26"/>
      <c r="DY72" s="28">
        <f t="shared" si="305"/>
        <v>0</v>
      </c>
      <c r="DZ72" s="29">
        <f t="shared" si="306"/>
        <v>0</v>
      </c>
      <c r="EA72" s="26" t="s">
        <v>49</v>
      </c>
      <c r="EB72" s="26"/>
      <c r="EC72" s="32">
        <v>17</v>
      </c>
      <c r="ED72" s="25"/>
      <c r="EE72" s="26"/>
      <c r="EF72" s="28">
        <f t="shared" si="307"/>
        <v>1</v>
      </c>
      <c r="EG72" s="29">
        <f t="shared" si="308"/>
        <v>0</v>
      </c>
      <c r="EH72" s="26" t="s">
        <v>49</v>
      </c>
      <c r="EI72" s="26"/>
      <c r="EJ72" s="33">
        <v>2025</v>
      </c>
      <c r="EK72" s="34"/>
      <c r="EL72" s="35" t="str">
        <f>+VLOOKUP(C72,[1]Listas_desplega!$AI$22:$AJ$46,2,0)</f>
        <v>DF_ES</v>
      </c>
      <c r="EM72" s="35" t="str">
        <f>+VLOOKUP(I72,[1]Listas_desplega!$BY$3:$BZ$7,2,0)</f>
        <v>T_2</v>
      </c>
      <c r="EN72" s="35" t="e">
        <f>+VLOOKUP(J72,[1]Listas_desplega!$BY$10:$BZ$23,2,0)</f>
        <v>#N/A</v>
      </c>
      <c r="EO72" s="35" t="e">
        <f>+VLOOKUP(K72,[1]Listas_desplega!$BY$28:$BZ$54,2,0)</f>
        <v>#N/A</v>
      </c>
      <c r="EP72" s="35" t="e">
        <f>+VLOOKUP(L72,[1]Listas_desplega!$BY$58:$BZ$105,2,0)</f>
        <v>#N/A</v>
      </c>
      <c r="EQ72" s="36" t="e">
        <f>+VLOOKUP(M72,[1]Listas_desplega!$J$3:$K$11,2,0)</f>
        <v>#N/A</v>
      </c>
    </row>
    <row r="73" spans="1:147" s="37" customFormat="1" ht="44.25" customHeight="1" x14ac:dyDescent="0.25">
      <c r="A73" s="16" t="str">
        <f t="shared" si="311"/>
        <v>360_VES_2025</v>
      </c>
      <c r="B73" s="17" t="s">
        <v>55</v>
      </c>
      <c r="C73" s="17" t="s">
        <v>74</v>
      </c>
      <c r="D73" s="17" t="s">
        <v>74</v>
      </c>
      <c r="E73" s="17" t="s">
        <v>159</v>
      </c>
      <c r="F73" s="17" t="s">
        <v>276</v>
      </c>
      <c r="G73" s="18" t="s">
        <v>277</v>
      </c>
      <c r="H73" s="17" t="s">
        <v>689</v>
      </c>
      <c r="I73" s="17" t="s">
        <v>279</v>
      </c>
      <c r="J73" s="17" t="s">
        <v>85</v>
      </c>
      <c r="K73" s="17" t="s">
        <v>85</v>
      </c>
      <c r="L73" s="17" t="s">
        <v>85</v>
      </c>
      <c r="M73" s="17" t="s">
        <v>690</v>
      </c>
      <c r="N73" s="17" t="s">
        <v>690</v>
      </c>
      <c r="O73" s="23">
        <v>360</v>
      </c>
      <c r="P73" s="22" t="s">
        <v>707</v>
      </c>
      <c r="Q73" s="21" t="s">
        <v>284</v>
      </c>
      <c r="R73" s="20" t="s">
        <v>285</v>
      </c>
      <c r="S73" s="22" t="s">
        <v>405</v>
      </c>
      <c r="T73" s="20" t="s">
        <v>310</v>
      </c>
      <c r="U73" s="22" t="s">
        <v>288</v>
      </c>
      <c r="V73" s="22">
        <v>15</v>
      </c>
      <c r="W73" s="22" t="s">
        <v>427</v>
      </c>
      <c r="X73" s="21" t="s">
        <v>407</v>
      </c>
      <c r="Y73" s="22"/>
      <c r="Z73" s="22" t="s">
        <v>708</v>
      </c>
      <c r="AA73" s="22"/>
      <c r="AB73" s="22"/>
      <c r="AC73" s="22"/>
      <c r="AD73" s="22"/>
      <c r="AE73" s="22"/>
      <c r="AF73" s="22"/>
      <c r="AG73" s="22"/>
      <c r="AH73" s="23"/>
      <c r="AI73" s="23"/>
      <c r="AJ73" s="23"/>
      <c r="AK73" s="23"/>
      <c r="AL73" s="23"/>
      <c r="AM73" s="23"/>
      <c r="AN73" s="23"/>
      <c r="AO73" s="23"/>
      <c r="AP73" s="23"/>
      <c r="AQ73" s="23"/>
      <c r="AR73" s="24"/>
      <c r="AS73" s="23"/>
      <c r="AT73" s="48"/>
      <c r="AU73" s="56">
        <v>0.1</v>
      </c>
      <c r="AV73" s="60">
        <v>0.5</v>
      </c>
      <c r="AW73" s="56">
        <v>0.4</v>
      </c>
      <c r="AX73" s="56"/>
      <c r="AY73" s="56">
        <v>1</v>
      </c>
      <c r="AZ73" s="57"/>
      <c r="BA73" s="57"/>
      <c r="BB73" s="57"/>
      <c r="BC73" s="57"/>
      <c r="BD73" s="25"/>
      <c r="BE73" s="25"/>
      <c r="BF73" s="26"/>
      <c r="BG73" s="27">
        <f t="shared" si="285"/>
        <v>0</v>
      </c>
      <c r="BH73" s="28">
        <f t="shared" si="313"/>
        <v>0</v>
      </c>
      <c r="BI73" s="26" t="s">
        <v>50</v>
      </c>
      <c r="BJ73" s="26"/>
      <c r="BK73" s="25"/>
      <c r="BL73" s="25"/>
      <c r="BM73" s="26"/>
      <c r="BN73" s="28">
        <f t="shared" si="287"/>
        <v>0</v>
      </c>
      <c r="BO73" s="29">
        <f t="shared" si="288"/>
        <v>0</v>
      </c>
      <c r="BP73" s="26" t="s">
        <v>49</v>
      </c>
      <c r="BQ73" s="30"/>
      <c r="BR73" s="31"/>
      <c r="BS73" s="25"/>
      <c r="BT73" s="26"/>
      <c r="BU73" s="28">
        <f t="shared" si="289"/>
        <v>0</v>
      </c>
      <c r="BV73" s="29">
        <f t="shared" si="290"/>
        <v>0</v>
      </c>
      <c r="BW73" s="26" t="s">
        <v>49</v>
      </c>
      <c r="BX73" s="26"/>
      <c r="BY73" s="25"/>
      <c r="BZ73" s="25"/>
      <c r="CA73" s="26"/>
      <c r="CB73" s="28">
        <f t="shared" si="291"/>
        <v>0</v>
      </c>
      <c r="CC73" s="29">
        <f t="shared" si="292"/>
        <v>0</v>
      </c>
      <c r="CD73" s="26" t="s">
        <v>49</v>
      </c>
      <c r="CE73" s="26"/>
      <c r="CF73" s="25"/>
      <c r="CG73" s="25"/>
      <c r="CH73" s="26"/>
      <c r="CI73" s="28">
        <f t="shared" si="293"/>
        <v>0</v>
      </c>
      <c r="CJ73" s="29">
        <f t="shared" si="294"/>
        <v>0</v>
      </c>
      <c r="CK73" s="26" t="s">
        <v>49</v>
      </c>
      <c r="CL73" s="26"/>
      <c r="CM73" s="25">
        <v>0.1</v>
      </c>
      <c r="CN73" s="25"/>
      <c r="CO73" s="26"/>
      <c r="CP73" s="28">
        <f t="shared" si="295"/>
        <v>0.25</v>
      </c>
      <c r="CQ73" s="29">
        <f t="shared" si="296"/>
        <v>0</v>
      </c>
      <c r="CR73" s="26" t="s">
        <v>49</v>
      </c>
      <c r="CS73" s="26"/>
      <c r="CT73" s="25">
        <v>0.1</v>
      </c>
      <c r="CU73" s="25"/>
      <c r="CV73" s="26"/>
      <c r="CW73" s="28">
        <f t="shared" si="297"/>
        <v>0.25</v>
      </c>
      <c r="CX73" s="29">
        <f t="shared" si="298"/>
        <v>0</v>
      </c>
      <c r="CY73" s="26" t="s">
        <v>49</v>
      </c>
      <c r="CZ73" s="26"/>
      <c r="DA73" s="25">
        <v>0.1</v>
      </c>
      <c r="DB73" s="25"/>
      <c r="DC73" s="26"/>
      <c r="DD73" s="28">
        <f t="shared" si="299"/>
        <v>0.25</v>
      </c>
      <c r="DE73" s="29">
        <f t="shared" si="300"/>
        <v>0</v>
      </c>
      <c r="DF73" s="26" t="s">
        <v>49</v>
      </c>
      <c r="DG73" s="26"/>
      <c r="DH73" s="25">
        <v>0.1</v>
      </c>
      <c r="DI73" s="25"/>
      <c r="DJ73" s="26"/>
      <c r="DK73" s="28">
        <f t="shared" si="301"/>
        <v>0.25</v>
      </c>
      <c r="DL73" s="29">
        <f t="shared" si="302"/>
        <v>0</v>
      </c>
      <c r="DM73" s="26" t="s">
        <v>49</v>
      </c>
      <c r="DN73" s="26"/>
      <c r="DO73" s="25">
        <v>0.1</v>
      </c>
      <c r="DP73" s="25"/>
      <c r="DQ73" s="26"/>
      <c r="DR73" s="28">
        <f t="shared" si="303"/>
        <v>0.25</v>
      </c>
      <c r="DS73" s="29">
        <f t="shared" si="304"/>
        <v>0</v>
      </c>
      <c r="DT73" s="26" t="s">
        <v>49</v>
      </c>
      <c r="DU73" s="26"/>
      <c r="DV73" s="25">
        <v>0.1</v>
      </c>
      <c r="DW73" s="25"/>
      <c r="DX73" s="26"/>
      <c r="DY73" s="28">
        <f t="shared" si="305"/>
        <v>0.25</v>
      </c>
      <c r="DZ73" s="29">
        <f t="shared" si="306"/>
        <v>0</v>
      </c>
      <c r="EA73" s="26" t="s">
        <v>49</v>
      </c>
      <c r="EB73" s="26"/>
      <c r="EC73" s="32">
        <v>0.4</v>
      </c>
      <c r="ED73" s="25"/>
      <c r="EE73" s="26"/>
      <c r="EF73" s="28">
        <f t="shared" si="307"/>
        <v>1</v>
      </c>
      <c r="EG73" s="29">
        <f t="shared" si="308"/>
        <v>0</v>
      </c>
      <c r="EH73" s="26" t="s">
        <v>49</v>
      </c>
      <c r="EI73" s="26"/>
      <c r="EJ73" s="33">
        <v>2025</v>
      </c>
      <c r="EK73" s="34"/>
      <c r="EL73" s="35" t="str">
        <f>+VLOOKUP(C73,[1]Listas_desplega!$AI$22:$AJ$46,2,0)</f>
        <v>DF_ES</v>
      </c>
      <c r="EM73" s="35" t="str">
        <f>+VLOOKUP(I73,[1]Listas_desplega!$BY$3:$BZ$7,2,0)</f>
        <v>T_2</v>
      </c>
      <c r="EN73" s="35" t="e">
        <f>+VLOOKUP(J73,[1]Listas_desplega!$BY$10:$BZ$23,2,0)</f>
        <v>#N/A</v>
      </c>
      <c r="EO73" s="35" t="e">
        <f>+VLOOKUP(K73,[1]Listas_desplega!$BY$28:$BZ$54,2,0)</f>
        <v>#N/A</v>
      </c>
      <c r="EP73" s="35" t="e">
        <f>+VLOOKUP(L73,[1]Listas_desplega!$BY$58:$BZ$105,2,0)</f>
        <v>#N/A</v>
      </c>
      <c r="EQ73" s="36" t="e">
        <f>+VLOOKUP(M73,[1]Listas_desplega!$J$3:$K$11,2,0)</f>
        <v>#N/A</v>
      </c>
    </row>
    <row r="74" spans="1:147" s="37" customFormat="1" ht="44.25" customHeight="1" x14ac:dyDescent="0.25">
      <c r="A74" s="16" t="str">
        <f t="shared" si="311"/>
        <v>361_VES_2025</v>
      </c>
      <c r="B74" s="17" t="s">
        <v>55</v>
      </c>
      <c r="C74" s="17" t="s">
        <v>74</v>
      </c>
      <c r="D74" s="17" t="s">
        <v>74</v>
      </c>
      <c r="E74" s="17" t="s">
        <v>159</v>
      </c>
      <c r="F74" s="17" t="s">
        <v>276</v>
      </c>
      <c r="G74" s="18" t="s">
        <v>277</v>
      </c>
      <c r="H74" s="17" t="s">
        <v>689</v>
      </c>
      <c r="I74" s="17" t="s">
        <v>279</v>
      </c>
      <c r="J74" s="17" t="s">
        <v>85</v>
      </c>
      <c r="K74" s="17" t="s">
        <v>85</v>
      </c>
      <c r="L74" s="17" t="s">
        <v>85</v>
      </c>
      <c r="M74" s="17" t="s">
        <v>690</v>
      </c>
      <c r="N74" s="17" t="s">
        <v>690</v>
      </c>
      <c r="O74" s="23">
        <v>361</v>
      </c>
      <c r="P74" s="22" t="s">
        <v>709</v>
      </c>
      <c r="Q74" s="21" t="s">
        <v>284</v>
      </c>
      <c r="R74" s="20" t="s">
        <v>285</v>
      </c>
      <c r="S74" s="22" t="s">
        <v>710</v>
      </c>
      <c r="T74" s="22" t="s">
        <v>310</v>
      </c>
      <c r="U74" s="22" t="s">
        <v>288</v>
      </c>
      <c r="V74" s="22">
        <v>30</v>
      </c>
      <c r="W74" s="22" t="s">
        <v>427</v>
      </c>
      <c r="X74" s="21" t="s">
        <v>407</v>
      </c>
      <c r="Y74" s="22"/>
      <c r="Z74" s="22" t="s">
        <v>708</v>
      </c>
      <c r="AA74" s="22"/>
      <c r="AB74" s="22"/>
      <c r="AC74" s="22"/>
      <c r="AD74" s="22"/>
      <c r="AE74" s="22"/>
      <c r="AF74" s="22"/>
      <c r="AG74" s="22"/>
      <c r="AH74" s="23"/>
      <c r="AI74" s="23"/>
      <c r="AJ74" s="23"/>
      <c r="AK74" s="23"/>
      <c r="AL74" s="23"/>
      <c r="AM74" s="23"/>
      <c r="AN74" s="23"/>
      <c r="AO74" s="23"/>
      <c r="AP74" s="23"/>
      <c r="AQ74" s="23"/>
      <c r="AR74" s="24"/>
      <c r="AS74" s="23"/>
      <c r="AT74" s="48"/>
      <c r="AU74" s="56"/>
      <c r="AV74" s="56"/>
      <c r="AW74" s="60">
        <v>0.6</v>
      </c>
      <c r="AX74" s="56">
        <v>0.4</v>
      </c>
      <c r="AY74" s="56">
        <v>1</v>
      </c>
      <c r="AZ74" s="57"/>
      <c r="BA74" s="57"/>
      <c r="BB74" s="57"/>
      <c r="BC74" s="57"/>
      <c r="BD74" s="25"/>
      <c r="BE74" s="25"/>
      <c r="BF74" s="26"/>
      <c r="BG74" s="27">
        <f t="shared" si="285"/>
        <v>0</v>
      </c>
      <c r="BH74" s="28">
        <f t="shared" si="313"/>
        <v>0</v>
      </c>
      <c r="BI74" s="26" t="s">
        <v>50</v>
      </c>
      <c r="BJ74" s="26"/>
      <c r="BK74" s="25"/>
      <c r="BL74" s="25"/>
      <c r="BM74" s="26"/>
      <c r="BN74" s="28">
        <f t="shared" si="287"/>
        <v>0</v>
      </c>
      <c r="BO74" s="29">
        <f t="shared" si="288"/>
        <v>0</v>
      </c>
      <c r="BP74" s="26" t="s">
        <v>49</v>
      </c>
      <c r="BQ74" s="30"/>
      <c r="BR74" s="31"/>
      <c r="BS74" s="25"/>
      <c r="BT74" s="26"/>
      <c r="BU74" s="28">
        <f t="shared" si="289"/>
        <v>0</v>
      </c>
      <c r="BV74" s="29">
        <f t="shared" si="290"/>
        <v>0</v>
      </c>
      <c r="BW74" s="26" t="s">
        <v>49</v>
      </c>
      <c r="BX74" s="26"/>
      <c r="BY74" s="25"/>
      <c r="BZ74" s="25"/>
      <c r="CA74" s="26"/>
      <c r="CB74" s="28">
        <f t="shared" si="291"/>
        <v>0</v>
      </c>
      <c r="CC74" s="29">
        <f t="shared" si="292"/>
        <v>0</v>
      </c>
      <c r="CD74" s="26" t="s">
        <v>49</v>
      </c>
      <c r="CE74" s="26"/>
      <c r="CF74" s="25"/>
      <c r="CG74" s="25"/>
      <c r="CH74" s="26"/>
      <c r="CI74" s="28">
        <f t="shared" si="293"/>
        <v>0</v>
      </c>
      <c r="CJ74" s="29">
        <f t="shared" si="294"/>
        <v>0</v>
      </c>
      <c r="CK74" s="26" t="s">
        <v>49</v>
      </c>
      <c r="CL74" s="26"/>
      <c r="CM74" s="25">
        <v>0.1</v>
      </c>
      <c r="CN74" s="25"/>
      <c r="CO74" s="26"/>
      <c r="CP74" s="28">
        <f t="shared" si="295"/>
        <v>0.16666666666666669</v>
      </c>
      <c r="CQ74" s="29">
        <f t="shared" si="296"/>
        <v>0</v>
      </c>
      <c r="CR74" s="26" t="s">
        <v>49</v>
      </c>
      <c r="CS74" s="26"/>
      <c r="CT74" s="25">
        <v>0.1</v>
      </c>
      <c r="CU74" s="25"/>
      <c r="CV74" s="26"/>
      <c r="CW74" s="28">
        <f t="shared" si="297"/>
        <v>0.16666666666666669</v>
      </c>
      <c r="CX74" s="29">
        <f t="shared" si="298"/>
        <v>0</v>
      </c>
      <c r="CY74" s="26" t="s">
        <v>49</v>
      </c>
      <c r="CZ74" s="26"/>
      <c r="DA74" s="25">
        <v>0.1</v>
      </c>
      <c r="DB74" s="25"/>
      <c r="DC74" s="26"/>
      <c r="DD74" s="28">
        <f t="shared" si="299"/>
        <v>0.16666666666666669</v>
      </c>
      <c r="DE74" s="29">
        <f t="shared" si="300"/>
        <v>0</v>
      </c>
      <c r="DF74" s="26" t="s">
        <v>49</v>
      </c>
      <c r="DG74" s="26"/>
      <c r="DH74" s="25">
        <v>0.1</v>
      </c>
      <c r="DI74" s="25"/>
      <c r="DJ74" s="26"/>
      <c r="DK74" s="28">
        <f t="shared" si="301"/>
        <v>0.16666666666666669</v>
      </c>
      <c r="DL74" s="29">
        <f t="shared" si="302"/>
        <v>0</v>
      </c>
      <c r="DM74" s="26" t="s">
        <v>49</v>
      </c>
      <c r="DN74" s="26"/>
      <c r="DO74" s="25">
        <v>0.1</v>
      </c>
      <c r="DP74" s="25"/>
      <c r="DQ74" s="26"/>
      <c r="DR74" s="28">
        <f t="shared" si="303"/>
        <v>0.16666666666666669</v>
      </c>
      <c r="DS74" s="29">
        <f t="shared" si="304"/>
        <v>0</v>
      </c>
      <c r="DT74" s="26" t="s">
        <v>49</v>
      </c>
      <c r="DU74" s="26"/>
      <c r="DV74" s="25">
        <v>0.1</v>
      </c>
      <c r="DW74" s="25"/>
      <c r="DX74" s="26"/>
      <c r="DY74" s="28">
        <f t="shared" si="305"/>
        <v>0.16666666666666669</v>
      </c>
      <c r="DZ74" s="29">
        <f t="shared" si="306"/>
        <v>0</v>
      </c>
      <c r="EA74" s="26" t="s">
        <v>49</v>
      </c>
      <c r="EB74" s="26"/>
      <c r="EC74" s="32">
        <v>0.6</v>
      </c>
      <c r="ED74" s="25"/>
      <c r="EE74" s="26"/>
      <c r="EF74" s="28">
        <f t="shared" si="307"/>
        <v>1</v>
      </c>
      <c r="EG74" s="29">
        <f t="shared" si="308"/>
        <v>0</v>
      </c>
      <c r="EH74" s="26" t="s">
        <v>49</v>
      </c>
      <c r="EI74" s="26"/>
      <c r="EJ74" s="33">
        <v>2025</v>
      </c>
      <c r="EK74" s="34"/>
      <c r="EL74" s="35" t="str">
        <f>+VLOOKUP(C74,[1]Listas_desplega!$AI$22:$AJ$46,2,0)</f>
        <v>DF_ES</v>
      </c>
      <c r="EM74" s="35" t="str">
        <f>+VLOOKUP(I74,[1]Listas_desplega!$BY$3:$BZ$7,2,0)</f>
        <v>T_2</v>
      </c>
      <c r="EN74" s="35" t="e">
        <f>+VLOOKUP(J74,[1]Listas_desplega!$BY$10:$BZ$23,2,0)</f>
        <v>#N/A</v>
      </c>
      <c r="EO74" s="35" t="e">
        <f>+VLOOKUP(K74,[1]Listas_desplega!$BY$28:$BZ$54,2,0)</f>
        <v>#N/A</v>
      </c>
      <c r="EP74" s="35" t="e">
        <f>+VLOOKUP(L74,[1]Listas_desplega!$BY$58:$BZ$105,2,0)</f>
        <v>#N/A</v>
      </c>
      <c r="EQ74" s="36" t="e">
        <f>+VLOOKUP(M74,[1]Listas_desplega!$J$3:$K$11,2,0)</f>
        <v>#N/A</v>
      </c>
    </row>
    <row r="75" spans="1:147" s="37" customFormat="1" ht="44.25" customHeight="1" x14ac:dyDescent="0.25">
      <c r="A75" s="16" t="str">
        <f t="shared" si="311"/>
        <v>363_VES_2025</v>
      </c>
      <c r="B75" s="17" t="s">
        <v>55</v>
      </c>
      <c r="C75" s="17" t="s">
        <v>74</v>
      </c>
      <c r="D75" s="17" t="s">
        <v>74</v>
      </c>
      <c r="E75" s="17" t="s">
        <v>159</v>
      </c>
      <c r="F75" s="17" t="s">
        <v>276</v>
      </c>
      <c r="G75" s="18" t="s">
        <v>277</v>
      </c>
      <c r="H75" s="17" t="s">
        <v>689</v>
      </c>
      <c r="I75" s="17" t="s">
        <v>279</v>
      </c>
      <c r="J75" s="17" t="s">
        <v>85</v>
      </c>
      <c r="K75" s="17" t="s">
        <v>85</v>
      </c>
      <c r="L75" s="17" t="s">
        <v>85</v>
      </c>
      <c r="M75" s="17" t="s">
        <v>690</v>
      </c>
      <c r="N75" s="17" t="s">
        <v>690</v>
      </c>
      <c r="O75" s="61">
        <v>363</v>
      </c>
      <c r="P75" s="20" t="s">
        <v>711</v>
      </c>
      <c r="Q75" s="21" t="s">
        <v>284</v>
      </c>
      <c r="R75" s="20" t="s">
        <v>308</v>
      </c>
      <c r="S75" s="20" t="s">
        <v>712</v>
      </c>
      <c r="T75" s="20" t="s">
        <v>310</v>
      </c>
      <c r="U75" s="20" t="s">
        <v>288</v>
      </c>
      <c r="V75" s="20">
        <v>15</v>
      </c>
      <c r="W75" s="20" t="s">
        <v>427</v>
      </c>
      <c r="X75" s="21" t="s">
        <v>407</v>
      </c>
      <c r="Y75" s="22"/>
      <c r="Z75" s="22" t="s">
        <v>713</v>
      </c>
      <c r="AA75" s="22"/>
      <c r="AB75" s="22"/>
      <c r="AC75" s="22"/>
      <c r="AD75" s="22"/>
      <c r="AE75" s="22"/>
      <c r="AF75" s="22"/>
      <c r="AG75" s="22"/>
      <c r="AH75" s="23"/>
      <c r="AI75" s="23"/>
      <c r="AJ75" s="23"/>
      <c r="AK75" s="23"/>
      <c r="AL75" s="23"/>
      <c r="AM75" s="23"/>
      <c r="AN75" s="23"/>
      <c r="AO75" s="23"/>
      <c r="AP75" s="23"/>
      <c r="AQ75" s="23"/>
      <c r="AR75" s="24"/>
      <c r="AS75" s="23"/>
      <c r="AT75" s="23"/>
      <c r="AU75" s="62">
        <v>1</v>
      </c>
      <c r="AV75" s="62">
        <v>1</v>
      </c>
      <c r="AW75" s="62">
        <v>1</v>
      </c>
      <c r="AX75" s="62">
        <v>1</v>
      </c>
      <c r="AY75" s="62">
        <v>1</v>
      </c>
      <c r="AZ75" s="63"/>
      <c r="BA75" s="63"/>
      <c r="BB75" s="63"/>
      <c r="BC75" s="63"/>
      <c r="BD75" s="25"/>
      <c r="BE75" s="25"/>
      <c r="BF75" s="26"/>
      <c r="BG75" s="28">
        <f>IFERROR(BD75/AW75,0)</f>
        <v>0</v>
      </c>
      <c r="BH75" s="29">
        <f>+IF(BI75="SI",IFERROR((IF(BI75="SI",BE75,0)/AW75),"REVISAR"),0)</f>
        <v>0</v>
      </c>
      <c r="BI75" s="26" t="s">
        <v>50</v>
      </c>
      <c r="BJ75" s="26"/>
      <c r="BK75" s="25"/>
      <c r="BL75" s="25"/>
      <c r="BM75" s="26"/>
      <c r="BN75" s="28">
        <f>+IFERROR(BK75/AW75,0)</f>
        <v>0</v>
      </c>
      <c r="BO75" s="29">
        <f>+IF(BP75="SI",IFERROR((IF(BP75="SI",BL75,0)/AW75),"REVISAR"),BH75)</f>
        <v>0</v>
      </c>
      <c r="BP75" s="26" t="s">
        <v>49</v>
      </c>
      <c r="BQ75" s="30"/>
      <c r="BR75" s="31"/>
      <c r="BS75" s="25"/>
      <c r="BT75" s="26"/>
      <c r="BU75" s="28">
        <f>+IFERROR(BR75/AW75,0)</f>
        <v>0</v>
      </c>
      <c r="BV75" s="29">
        <f>+IF(BW75="SI",IFERROR((IF(BW75="SI",BS75,0)/AW75),"REVISAR"),BO75)</f>
        <v>0</v>
      </c>
      <c r="BW75" s="26" t="s">
        <v>49</v>
      </c>
      <c r="BX75" s="26"/>
      <c r="BY75" s="25"/>
      <c r="BZ75" s="25"/>
      <c r="CA75" s="26"/>
      <c r="CB75" s="28">
        <f>+IFERROR(BY75/AW75,0)</f>
        <v>0</v>
      </c>
      <c r="CC75" s="29">
        <f>+IF(CD75="SI",IFERROR((IF(CD75="SI",BZ75,0)/AW75),"REVISAR"),BV75)</f>
        <v>0</v>
      </c>
      <c r="CD75" s="26" t="s">
        <v>49</v>
      </c>
      <c r="CE75" s="26"/>
      <c r="CF75" s="25"/>
      <c r="CG75" s="25"/>
      <c r="CH75" s="26"/>
      <c r="CI75" s="28">
        <f>+IFERROR(CF75/AW75,0)</f>
        <v>0</v>
      </c>
      <c r="CJ75" s="29">
        <f>+IF(CK75="SI",IFERROR((IF(CK75="SI",CG75,0)/AW75),"REVISAR"),CC75)</f>
        <v>0</v>
      </c>
      <c r="CK75" s="26" t="s">
        <v>49</v>
      </c>
      <c r="CL75" s="26"/>
      <c r="CM75" s="25">
        <v>0.1</v>
      </c>
      <c r="CN75" s="25"/>
      <c r="CO75" s="26"/>
      <c r="CP75" s="28">
        <f>+IFERROR(CM75/AW75,0)</f>
        <v>0.1</v>
      </c>
      <c r="CQ75" s="29">
        <f>+IF(CR75="SI",IFERROR((IF(CR75="SI",CN75,0)/AW75),"REVISAR"),CJ75)</f>
        <v>0</v>
      </c>
      <c r="CR75" s="26" t="s">
        <v>49</v>
      </c>
      <c r="CS75" s="26"/>
      <c r="CT75" s="25">
        <v>0.1</v>
      </c>
      <c r="CU75" s="25"/>
      <c r="CV75" s="26"/>
      <c r="CW75" s="28">
        <f>+IFERROR(CT75/AW75,0)</f>
        <v>0.1</v>
      </c>
      <c r="CX75" s="29">
        <f>+IF(CY75="SI",IFERROR((IF(CY75="SI",CU75,0)/AW75),"REVISAR"),CQ75)</f>
        <v>0</v>
      </c>
      <c r="CY75" s="26" t="s">
        <v>49</v>
      </c>
      <c r="CZ75" s="26"/>
      <c r="DA75" s="25">
        <v>0.1</v>
      </c>
      <c r="DB75" s="25"/>
      <c r="DC75" s="26"/>
      <c r="DD75" s="28">
        <f>+IFERROR(DA75/AW75,0)</f>
        <v>0.1</v>
      </c>
      <c r="DE75" s="29">
        <f>+IF(DF75="SI",IFERROR((IF(DF75="SI",DB75,0)/AW75),"REVISAR"),CX75)</f>
        <v>0</v>
      </c>
      <c r="DF75" s="26" t="s">
        <v>49</v>
      </c>
      <c r="DG75" s="26"/>
      <c r="DH75" s="25">
        <v>0.1</v>
      </c>
      <c r="DI75" s="25"/>
      <c r="DJ75" s="26"/>
      <c r="DK75" s="28">
        <f>+IFERROR(DH75/AW75,0)</f>
        <v>0.1</v>
      </c>
      <c r="DL75" s="29">
        <f>+IF(DM75="SI",IFERROR((IF(DM75="SI",DI75,0)/AW75),"REVISAR"),DE75)</f>
        <v>0</v>
      </c>
      <c r="DM75" s="26" t="s">
        <v>49</v>
      </c>
      <c r="DN75" s="26"/>
      <c r="DO75" s="25">
        <v>0.1</v>
      </c>
      <c r="DP75" s="25"/>
      <c r="DQ75" s="26"/>
      <c r="DR75" s="28">
        <f>+IFERROR(DO75/AW75,0)</f>
        <v>0.1</v>
      </c>
      <c r="DS75" s="29">
        <f>+IF(DT75="SI",IFERROR((IF(DT75="SI",DP75,0)/AW75),"REVISAR"),DL75)</f>
        <v>0</v>
      </c>
      <c r="DT75" s="26" t="s">
        <v>49</v>
      </c>
      <c r="DU75" s="26"/>
      <c r="DV75" s="25">
        <v>0.1</v>
      </c>
      <c r="DW75" s="25"/>
      <c r="DX75" s="26"/>
      <c r="DY75" s="28">
        <f>+IFERROR(DV75/AW75,0)</f>
        <v>0.1</v>
      </c>
      <c r="DZ75" s="29">
        <f>+IF(EA75="SI",IFERROR((IF(EA75="SI",DW75,0)/AW75),"REVISAR"),DS75)</f>
        <v>0</v>
      </c>
      <c r="EA75" s="26" t="s">
        <v>49</v>
      </c>
      <c r="EB75" s="26"/>
      <c r="EC75" s="32">
        <v>1</v>
      </c>
      <c r="ED75" s="25"/>
      <c r="EE75" s="26"/>
      <c r="EF75" s="28">
        <f>+IFERROR(EC75/AW75,0)</f>
        <v>1</v>
      </c>
      <c r="EG75" s="29">
        <f>+IF(EH75="SI",IFERROR((IF(EH75="SI",ED75,0)/AW75),"REVISAR"),DZ75)</f>
        <v>0</v>
      </c>
      <c r="EH75" s="26" t="s">
        <v>49</v>
      </c>
      <c r="EI75" s="26"/>
      <c r="EJ75" s="33">
        <v>2025</v>
      </c>
      <c r="EK75" s="34"/>
      <c r="EL75" s="35" t="str">
        <f>+VLOOKUP(C75,[1]Listas_desplega!$AI$22:$AJ$46,2,0)</f>
        <v>DF_ES</v>
      </c>
      <c r="EM75" s="35" t="str">
        <f>+VLOOKUP(I75,[1]Listas_desplega!$BY$3:$BZ$7,2,0)</f>
        <v>T_2</v>
      </c>
      <c r="EN75" s="35" t="e">
        <f>+VLOOKUP(J75,[1]Listas_desplega!$BY$10:$BZ$23,2,0)</f>
        <v>#N/A</v>
      </c>
      <c r="EO75" s="35" t="e">
        <f>+VLOOKUP(K75,[1]Listas_desplega!$BY$28:$BZ$54,2,0)</f>
        <v>#N/A</v>
      </c>
      <c r="EP75" s="35" t="e">
        <f>+VLOOKUP(L75,[1]Listas_desplega!$BY$58:$BZ$105,2,0)</f>
        <v>#N/A</v>
      </c>
      <c r="EQ75" s="36" t="e">
        <f>+VLOOKUP(M75,[1]Listas_desplega!$J$3:$K$11,2,0)</f>
        <v>#N/A</v>
      </c>
    </row>
    <row r="76" spans="1:147" s="37" customFormat="1" ht="44.25" customHeight="1" x14ac:dyDescent="0.25">
      <c r="A76" s="16" t="str">
        <f t="shared" si="311"/>
        <v>473_VES_2025</v>
      </c>
      <c r="B76" s="17" t="s">
        <v>55</v>
      </c>
      <c r="C76" s="17" t="s">
        <v>74</v>
      </c>
      <c r="D76" s="17" t="s">
        <v>74</v>
      </c>
      <c r="E76" s="17" t="s">
        <v>159</v>
      </c>
      <c r="F76" s="17" t="s">
        <v>276</v>
      </c>
      <c r="G76" s="18" t="s">
        <v>277</v>
      </c>
      <c r="H76" s="17" t="s">
        <v>689</v>
      </c>
      <c r="I76" s="17" t="s">
        <v>279</v>
      </c>
      <c r="J76" s="17" t="s">
        <v>85</v>
      </c>
      <c r="K76" s="17" t="s">
        <v>85</v>
      </c>
      <c r="L76" s="17" t="s">
        <v>85</v>
      </c>
      <c r="M76" s="17" t="s">
        <v>690</v>
      </c>
      <c r="N76" s="17" t="s">
        <v>690</v>
      </c>
      <c r="O76" s="61">
        <v>473</v>
      </c>
      <c r="P76" s="20" t="s">
        <v>714</v>
      </c>
      <c r="Q76" s="21" t="s">
        <v>284</v>
      </c>
      <c r="R76" s="20" t="s">
        <v>285</v>
      </c>
      <c r="S76" s="20" t="s">
        <v>405</v>
      </c>
      <c r="T76" s="20" t="s">
        <v>310</v>
      </c>
      <c r="U76" s="20" t="s">
        <v>288</v>
      </c>
      <c r="V76" s="20">
        <v>15</v>
      </c>
      <c r="W76" s="20" t="s">
        <v>427</v>
      </c>
      <c r="X76" s="21" t="s">
        <v>407</v>
      </c>
      <c r="Y76" s="22"/>
      <c r="Z76" s="22"/>
      <c r="AA76" s="22"/>
      <c r="AB76" s="22"/>
      <c r="AC76" s="22"/>
      <c r="AD76" s="22"/>
      <c r="AE76" s="22"/>
      <c r="AF76" s="22" t="s">
        <v>715</v>
      </c>
      <c r="AG76" s="22"/>
      <c r="AH76" s="23"/>
      <c r="AI76" s="23"/>
      <c r="AJ76" s="23"/>
      <c r="AK76" s="23"/>
      <c r="AL76" s="23"/>
      <c r="AM76" s="23"/>
      <c r="AN76" s="23"/>
      <c r="AO76" s="23"/>
      <c r="AP76" s="23"/>
      <c r="AQ76" s="23"/>
      <c r="AR76" s="24"/>
      <c r="AS76" s="23"/>
      <c r="AT76" s="23"/>
      <c r="AU76" s="62">
        <v>0.2</v>
      </c>
      <c r="AV76" s="62">
        <v>0.5</v>
      </c>
      <c r="AW76" s="62">
        <v>0.3</v>
      </c>
      <c r="AX76" s="62"/>
      <c r="AY76" s="62">
        <v>1</v>
      </c>
      <c r="AZ76" s="63"/>
      <c r="BA76" s="63"/>
      <c r="BB76" s="63"/>
      <c r="BC76" s="63"/>
      <c r="BD76" s="25"/>
      <c r="BE76" s="25"/>
      <c r="BF76" s="26"/>
      <c r="BG76" s="27">
        <f t="shared" ref="BG76:BG82" si="314">IFERROR(BD76/AW76,0)</f>
        <v>0</v>
      </c>
      <c r="BH76" s="28">
        <f t="shared" ref="BH76:BH82" si="315">IFERROR(BE76/AW76,0)</f>
        <v>0</v>
      </c>
      <c r="BI76" s="26" t="s">
        <v>50</v>
      </c>
      <c r="BJ76" s="26"/>
      <c r="BK76" s="25"/>
      <c r="BL76" s="25"/>
      <c r="BM76" s="26"/>
      <c r="BN76" s="28">
        <f t="shared" ref="BN76:BN82" si="316">+IFERROR(BK76/AW76,0)</f>
        <v>0</v>
      </c>
      <c r="BO76" s="29">
        <f t="shared" ref="BO76:BO82" si="317">+IF(BP76="SI",IFERROR((IF(BP76="SI",BL76,0)/AW76),"REVISAR"),BH76)</f>
        <v>0</v>
      </c>
      <c r="BP76" s="26" t="s">
        <v>49</v>
      </c>
      <c r="BQ76" s="30"/>
      <c r="BR76" s="31"/>
      <c r="BS76" s="25"/>
      <c r="BT76" s="26"/>
      <c r="BU76" s="28">
        <f t="shared" ref="BU76:BU82" si="318">+IFERROR(BR76/AW76,0)</f>
        <v>0</v>
      </c>
      <c r="BV76" s="29">
        <f t="shared" ref="BV76:BV82" si="319">+IF(BW76="SI",IFERROR((IF(BW76="SI",BS76,0)/AW76),"REVISAR"),BO76)</f>
        <v>0</v>
      </c>
      <c r="BW76" s="26" t="s">
        <v>49</v>
      </c>
      <c r="BX76" s="26"/>
      <c r="BY76" s="64"/>
      <c r="BZ76" s="25"/>
      <c r="CA76" s="26"/>
      <c r="CB76" s="28">
        <f t="shared" ref="CB76:CB82" si="320">+IFERROR(BY76/AW76,0)</f>
        <v>0</v>
      </c>
      <c r="CC76" s="29">
        <f t="shared" ref="CC76:CC82" si="321">+IF(CD76="SI",IFERROR((IF(CD76="SI",BZ76,0)/AW76),"REVISAR"),BV76)</f>
        <v>0</v>
      </c>
      <c r="CD76" s="26" t="s">
        <v>49</v>
      </c>
      <c r="CE76" s="26"/>
      <c r="CF76" s="64"/>
      <c r="CG76" s="25"/>
      <c r="CH76" s="26"/>
      <c r="CI76" s="28">
        <f t="shared" ref="CI76:CI82" si="322">+IFERROR(CF76/AW76,0)</f>
        <v>0</v>
      </c>
      <c r="CJ76" s="29">
        <f t="shared" ref="CJ76:CJ82" si="323">+IF(CK76="SI",IFERROR((IF(CK76="SI",CG76,0)/AW76),"REVISAR"),CC76)</f>
        <v>0</v>
      </c>
      <c r="CK76" s="26" t="s">
        <v>49</v>
      </c>
      <c r="CL76" s="26"/>
      <c r="CM76" s="65">
        <v>0.1</v>
      </c>
      <c r="CN76" s="25"/>
      <c r="CO76" s="26"/>
      <c r="CP76" s="28">
        <f t="shared" ref="CP76:CP82" si="324">+IFERROR(CM76/AW76,0)</f>
        <v>0.33333333333333337</v>
      </c>
      <c r="CQ76" s="29">
        <f t="shared" ref="CQ76:CQ82" si="325">+IF(CR76="SI",IFERROR((IF(CR76="SI",CN76,0)/AW76),"REVISAR"),CJ76)</f>
        <v>0</v>
      </c>
      <c r="CR76" s="26" t="s">
        <v>49</v>
      </c>
      <c r="CS76" s="26"/>
      <c r="CT76" s="65">
        <v>0.1</v>
      </c>
      <c r="CU76" s="25"/>
      <c r="CV76" s="26"/>
      <c r="CW76" s="28">
        <f t="shared" ref="CW76:CW82" si="326">+IFERROR(CT76/AW76,0)</f>
        <v>0.33333333333333337</v>
      </c>
      <c r="CX76" s="29">
        <f t="shared" ref="CX76:CX82" si="327">+IF(CY76="SI",IFERROR((IF(CY76="SI",CU76,0)/AW76),"REVISAR"),CQ76)</f>
        <v>0</v>
      </c>
      <c r="CY76" s="26" t="s">
        <v>49</v>
      </c>
      <c r="CZ76" s="26"/>
      <c r="DA76" s="65">
        <v>0.1</v>
      </c>
      <c r="DB76" s="25"/>
      <c r="DC76" s="26"/>
      <c r="DD76" s="28">
        <f t="shared" ref="DD76:DD82" si="328">+IFERROR(DA76/AW76,0)</f>
        <v>0.33333333333333337</v>
      </c>
      <c r="DE76" s="29">
        <f t="shared" ref="DE76:DE82" si="329">+IF(DF76="SI",IFERROR((IF(DF76="SI",DB76,0)/AW76),"REVISAR"),CX76)</f>
        <v>0</v>
      </c>
      <c r="DF76" s="26" t="s">
        <v>49</v>
      </c>
      <c r="DG76" s="26"/>
      <c r="DH76" s="65">
        <v>0.1</v>
      </c>
      <c r="DI76" s="25"/>
      <c r="DJ76" s="26"/>
      <c r="DK76" s="28">
        <f t="shared" ref="DK76:DK82" si="330">+IFERROR(DH76/AW76,0)</f>
        <v>0.33333333333333337</v>
      </c>
      <c r="DL76" s="29">
        <f t="shared" ref="DL76:DL82" si="331">+IF(DM76="SI",IFERROR((IF(DM76="SI",DI76,0)/AW76),"REVISAR"),DE76)</f>
        <v>0</v>
      </c>
      <c r="DM76" s="26" t="s">
        <v>49</v>
      </c>
      <c r="DN76" s="26"/>
      <c r="DO76" s="65">
        <v>0.1</v>
      </c>
      <c r="DP76" s="25"/>
      <c r="DQ76" s="26"/>
      <c r="DR76" s="28">
        <f t="shared" ref="DR76:DR82" si="332">+IFERROR(DO76/AW76,0)</f>
        <v>0.33333333333333337</v>
      </c>
      <c r="DS76" s="29">
        <f t="shared" ref="DS76:DS82" si="333">+IF(DT76="SI",IFERROR((IF(DT76="SI",DP76,0)/AW76),"REVISAR"),DL76)</f>
        <v>0</v>
      </c>
      <c r="DT76" s="26" t="s">
        <v>49</v>
      </c>
      <c r="DU76" s="26"/>
      <c r="DV76" s="65">
        <v>0.1</v>
      </c>
      <c r="DW76" s="25"/>
      <c r="DX76" s="26"/>
      <c r="DY76" s="28">
        <f t="shared" ref="DY76:DY82" si="334">+IFERROR(DV76/AW76,0)</f>
        <v>0.33333333333333337</v>
      </c>
      <c r="DZ76" s="29">
        <f t="shared" ref="DZ76:DZ82" si="335">+IF(EA76="SI",IFERROR((IF(EA76="SI",DW76,0)/AW76),"REVISAR"),DS76)</f>
        <v>0</v>
      </c>
      <c r="EA76" s="26" t="s">
        <v>49</v>
      </c>
      <c r="EB76" s="26"/>
      <c r="EC76" s="66">
        <v>0.3</v>
      </c>
      <c r="ED76" s="25"/>
      <c r="EE76" s="26"/>
      <c r="EF76" s="28">
        <f t="shared" ref="EF76:EF82" si="336">+IFERROR(EC76/AW76,0)</f>
        <v>1</v>
      </c>
      <c r="EG76" s="29">
        <f t="shared" ref="EG76:EG82" si="337">+IF(EH76="SI",IFERROR((IF(EH76="SI",ED76,0)/AW76),"REVISAR"),DZ76)</f>
        <v>0</v>
      </c>
      <c r="EH76" s="26" t="s">
        <v>49</v>
      </c>
      <c r="EI76" s="26"/>
      <c r="EJ76" s="33">
        <v>2025</v>
      </c>
      <c r="EK76" s="34"/>
      <c r="EL76" s="35" t="str">
        <f>+VLOOKUP(C76,[1]Listas_desplega!$AI$22:$AJ$46,2,0)</f>
        <v>DF_ES</v>
      </c>
      <c r="EM76" s="35" t="str">
        <f>+VLOOKUP(I76,[1]Listas_desplega!$BY$3:$BZ$7,2,0)</f>
        <v>T_2</v>
      </c>
      <c r="EN76" s="35" t="e">
        <f>+VLOOKUP(J76,[1]Listas_desplega!$BY$10:$BZ$23,2,0)</f>
        <v>#N/A</v>
      </c>
      <c r="EO76" s="35" t="e">
        <f>+VLOOKUP(K76,[1]Listas_desplega!$BY$28:$BZ$54,2,0)</f>
        <v>#N/A</v>
      </c>
      <c r="EP76" s="35" t="e">
        <f>+VLOOKUP(L76,[1]Listas_desplega!$BY$58:$BZ$105,2,0)</f>
        <v>#N/A</v>
      </c>
      <c r="EQ76" s="36" t="e">
        <f>+VLOOKUP(M76,[1]Listas_desplega!$J$3:$K$11,2,0)</f>
        <v>#N/A</v>
      </c>
    </row>
    <row r="77" spans="1:147" s="37" customFormat="1" ht="44.25" customHeight="1" x14ac:dyDescent="0.25">
      <c r="A77" s="16" t="str">
        <f t="shared" si="311"/>
        <v>12_VPBM_2025</v>
      </c>
      <c r="B77" s="17" t="s">
        <v>44</v>
      </c>
      <c r="C77" s="17" t="s">
        <v>76</v>
      </c>
      <c r="D77" s="17" t="s">
        <v>76</v>
      </c>
      <c r="E77" s="17" t="s">
        <v>159</v>
      </c>
      <c r="F77" s="17" t="s">
        <v>276</v>
      </c>
      <c r="G77" s="18" t="s">
        <v>277</v>
      </c>
      <c r="H77" s="17" t="s">
        <v>528</v>
      </c>
      <c r="I77" s="17" t="s">
        <v>630</v>
      </c>
      <c r="J77" s="17" t="s">
        <v>631</v>
      </c>
      <c r="K77" s="17" t="s">
        <v>632</v>
      </c>
      <c r="L77" s="17" t="s">
        <v>716</v>
      </c>
      <c r="M77" s="17" t="s">
        <v>78</v>
      </c>
      <c r="N77" s="17" t="s">
        <v>717</v>
      </c>
      <c r="O77" s="61">
        <v>12</v>
      </c>
      <c r="P77" s="20" t="s">
        <v>718</v>
      </c>
      <c r="Q77" s="21" t="s">
        <v>284</v>
      </c>
      <c r="R77" s="20" t="s">
        <v>285</v>
      </c>
      <c r="S77" s="20" t="s">
        <v>719</v>
      </c>
      <c r="T77" s="20" t="s">
        <v>287</v>
      </c>
      <c r="U77" s="20" t="s">
        <v>436</v>
      </c>
      <c r="V77" s="20">
        <v>10</v>
      </c>
      <c r="W77" s="20" t="s">
        <v>720</v>
      </c>
      <c r="X77" s="21" t="s">
        <v>290</v>
      </c>
      <c r="Y77" s="22" t="s">
        <v>291</v>
      </c>
      <c r="Z77" s="22"/>
      <c r="AA77" s="22"/>
      <c r="AB77" s="22"/>
      <c r="AC77" s="22"/>
      <c r="AD77" s="22"/>
      <c r="AE77" s="22"/>
      <c r="AF77" s="22"/>
      <c r="AG77" s="22"/>
      <c r="AH77" s="23"/>
      <c r="AI77" s="23"/>
      <c r="AJ77" s="23"/>
      <c r="AK77" s="23" t="s">
        <v>89</v>
      </c>
      <c r="AL77" s="23"/>
      <c r="AM77" s="23"/>
      <c r="AN77" s="23"/>
      <c r="AO77" s="23"/>
      <c r="AP77" s="23"/>
      <c r="AQ77" s="23"/>
      <c r="AR77" s="24"/>
      <c r="AS77" s="23" t="s">
        <v>721</v>
      </c>
      <c r="AT77" s="23"/>
      <c r="AU77" s="62">
        <v>11</v>
      </c>
      <c r="AV77" s="62">
        <v>27</v>
      </c>
      <c r="AW77" s="62">
        <v>8</v>
      </c>
      <c r="AX77" s="62"/>
      <c r="AY77" s="62">
        <v>27</v>
      </c>
      <c r="AZ77" s="63"/>
      <c r="BA77" s="63"/>
      <c r="BB77" s="63"/>
      <c r="BC77" s="63"/>
      <c r="BD77" s="25"/>
      <c r="BE77" s="25"/>
      <c r="BF77" s="26" t="s">
        <v>722</v>
      </c>
      <c r="BG77" s="27">
        <f t="shared" si="314"/>
        <v>0</v>
      </c>
      <c r="BH77" s="28">
        <f t="shared" si="315"/>
        <v>0</v>
      </c>
      <c r="BI77" s="26" t="s">
        <v>398</v>
      </c>
      <c r="BJ77" s="26"/>
      <c r="BK77" s="25"/>
      <c r="BL77" s="25"/>
      <c r="BM77" s="26" t="s">
        <v>723</v>
      </c>
      <c r="BN77" s="28">
        <f t="shared" si="316"/>
        <v>0</v>
      </c>
      <c r="BO77" s="29">
        <f t="shared" si="317"/>
        <v>0</v>
      </c>
      <c r="BP77" s="26" t="s">
        <v>49</v>
      </c>
      <c r="BQ77" s="30"/>
      <c r="BR77" s="31">
        <v>2</v>
      </c>
      <c r="BS77" s="25">
        <v>0</v>
      </c>
      <c r="BT77" s="26" t="s">
        <v>724</v>
      </c>
      <c r="BU77" s="28">
        <f t="shared" si="318"/>
        <v>0.25</v>
      </c>
      <c r="BV77" s="29">
        <f t="shared" si="319"/>
        <v>0</v>
      </c>
      <c r="BW77" s="26" t="s">
        <v>50</v>
      </c>
      <c r="BX77" s="26" t="s">
        <v>725</v>
      </c>
      <c r="BY77" s="25">
        <v>2</v>
      </c>
      <c r="BZ77" s="25"/>
      <c r="CA77" s="26"/>
      <c r="CB77" s="28">
        <f t="shared" si="320"/>
        <v>0.25</v>
      </c>
      <c r="CC77" s="29">
        <f t="shared" si="321"/>
        <v>0</v>
      </c>
      <c r="CD77" s="26" t="s">
        <v>49</v>
      </c>
      <c r="CE77" s="26"/>
      <c r="CF77" s="25">
        <v>2</v>
      </c>
      <c r="CG77" s="25"/>
      <c r="CH77" s="26"/>
      <c r="CI77" s="28">
        <f t="shared" si="322"/>
        <v>0.25</v>
      </c>
      <c r="CJ77" s="29">
        <f t="shared" si="323"/>
        <v>0</v>
      </c>
      <c r="CK77" s="26" t="s">
        <v>49</v>
      </c>
      <c r="CL77" s="26"/>
      <c r="CM77" s="25">
        <v>4</v>
      </c>
      <c r="CN77" s="25"/>
      <c r="CO77" s="26"/>
      <c r="CP77" s="28">
        <f t="shared" si="324"/>
        <v>0.5</v>
      </c>
      <c r="CQ77" s="29">
        <f t="shared" si="325"/>
        <v>0</v>
      </c>
      <c r="CR77" s="26" t="s">
        <v>49</v>
      </c>
      <c r="CS77" s="26"/>
      <c r="CT77" s="25">
        <v>4</v>
      </c>
      <c r="CU77" s="25"/>
      <c r="CV77" s="26"/>
      <c r="CW77" s="28">
        <f t="shared" si="326"/>
        <v>0.5</v>
      </c>
      <c r="CX77" s="29">
        <f t="shared" si="327"/>
        <v>0</v>
      </c>
      <c r="CY77" s="26" t="s">
        <v>49</v>
      </c>
      <c r="CZ77" s="26"/>
      <c r="DA77" s="25">
        <v>4</v>
      </c>
      <c r="DB77" s="25"/>
      <c r="DC77" s="26"/>
      <c r="DD77" s="28">
        <f t="shared" si="328"/>
        <v>0.5</v>
      </c>
      <c r="DE77" s="29">
        <f t="shared" si="329"/>
        <v>0</v>
      </c>
      <c r="DF77" s="26" t="s">
        <v>49</v>
      </c>
      <c r="DG77" s="26"/>
      <c r="DH77" s="25">
        <v>6</v>
      </c>
      <c r="DI77" s="25"/>
      <c r="DJ77" s="26"/>
      <c r="DK77" s="28">
        <f t="shared" si="330"/>
        <v>0.75</v>
      </c>
      <c r="DL77" s="29">
        <f t="shared" si="331"/>
        <v>0</v>
      </c>
      <c r="DM77" s="26" t="s">
        <v>49</v>
      </c>
      <c r="DN77" s="26"/>
      <c r="DO77" s="25">
        <v>6</v>
      </c>
      <c r="DP77" s="25"/>
      <c r="DQ77" s="26"/>
      <c r="DR77" s="28">
        <f t="shared" si="332"/>
        <v>0.75</v>
      </c>
      <c r="DS77" s="29">
        <f t="shared" si="333"/>
        <v>0</v>
      </c>
      <c r="DT77" s="26" t="s">
        <v>49</v>
      </c>
      <c r="DU77" s="26"/>
      <c r="DV77" s="25">
        <v>6</v>
      </c>
      <c r="DW77" s="25"/>
      <c r="DX77" s="26"/>
      <c r="DY77" s="28">
        <f t="shared" si="334"/>
        <v>0.75</v>
      </c>
      <c r="DZ77" s="29">
        <f t="shared" si="335"/>
        <v>0</v>
      </c>
      <c r="EA77" s="26" t="s">
        <v>49</v>
      </c>
      <c r="EB77" s="26"/>
      <c r="EC77" s="32">
        <v>8</v>
      </c>
      <c r="ED77" s="25"/>
      <c r="EE77" s="26"/>
      <c r="EF77" s="28">
        <f t="shared" si="336"/>
        <v>1</v>
      </c>
      <c r="EG77" s="29">
        <f t="shared" si="337"/>
        <v>0</v>
      </c>
      <c r="EH77" s="26" t="s">
        <v>49</v>
      </c>
      <c r="EI77" s="26"/>
      <c r="EJ77" s="33">
        <v>2025</v>
      </c>
      <c r="EK77" s="34"/>
      <c r="EL77" s="35" t="str">
        <f>+VLOOKUP(C77,[1]Listas_desplega!$AI$22:$AJ$46,2,0)</f>
        <v>DF_GT</v>
      </c>
      <c r="EM77" s="35" t="str">
        <f>+VLOOKUP(I77,[1]Listas_desplega!$BY$3:$BZ$7,2,0)</f>
        <v>T_5</v>
      </c>
      <c r="EN77" s="35" t="str">
        <f>+VLOOKUP(J77,[1]Listas_desplega!$BY$10:$BZ$23,2,0)</f>
        <v>T_5_C_1</v>
      </c>
      <c r="EO77" s="35" t="str">
        <f>+VLOOKUP(K77,[1]Listas_desplega!$BY$28:$BZ$54,2,0)</f>
        <v>T_5_C_1_ET_1</v>
      </c>
      <c r="EP77" s="35" t="str">
        <f>+VLOOKUP(L77,[1]Listas_desplega!$BY$58:$BZ$105,2,0)</f>
        <v>T_5_C_1_ET_1_CPT_2</v>
      </c>
      <c r="EQ77" s="36" t="str">
        <f>+VLOOKUP(M77,[1]Listas_desplega!$J$3:$K$11,2,0)</f>
        <v>Eje_E_5</v>
      </c>
    </row>
    <row r="78" spans="1:147" s="37" customFormat="1" ht="44.25" customHeight="1" x14ac:dyDescent="0.25">
      <c r="A78" s="16" t="str">
        <f t="shared" si="311"/>
        <v>14_VPBM_2025</v>
      </c>
      <c r="B78" s="17" t="s">
        <v>44</v>
      </c>
      <c r="C78" s="17" t="s">
        <v>76</v>
      </c>
      <c r="D78" s="17" t="s">
        <v>76</v>
      </c>
      <c r="E78" s="17" t="s">
        <v>159</v>
      </c>
      <c r="F78" s="17" t="s">
        <v>276</v>
      </c>
      <c r="G78" s="18" t="s">
        <v>277</v>
      </c>
      <c r="H78" s="17" t="s">
        <v>528</v>
      </c>
      <c r="I78" s="17" t="s">
        <v>279</v>
      </c>
      <c r="J78" s="17" t="s">
        <v>280</v>
      </c>
      <c r="K78" s="17" t="s">
        <v>281</v>
      </c>
      <c r="L78" s="17" t="s">
        <v>726</v>
      </c>
      <c r="M78" s="17" t="s">
        <v>88</v>
      </c>
      <c r="N78" s="17" t="s">
        <v>90</v>
      </c>
      <c r="O78" s="67">
        <v>14</v>
      </c>
      <c r="P78" s="68" t="s">
        <v>727</v>
      </c>
      <c r="Q78" s="21" t="s">
        <v>284</v>
      </c>
      <c r="R78" s="20" t="s">
        <v>285</v>
      </c>
      <c r="S78" s="20" t="s">
        <v>728</v>
      </c>
      <c r="T78" s="20" t="s">
        <v>287</v>
      </c>
      <c r="U78" s="20" t="s">
        <v>436</v>
      </c>
      <c r="V78" s="20">
        <v>10</v>
      </c>
      <c r="W78" s="20" t="s">
        <v>729</v>
      </c>
      <c r="X78" s="21" t="s">
        <v>290</v>
      </c>
      <c r="Y78" s="22" t="s">
        <v>291</v>
      </c>
      <c r="Z78" s="22"/>
      <c r="AA78" s="22"/>
      <c r="AB78" s="22"/>
      <c r="AC78" s="22"/>
      <c r="AD78" s="22"/>
      <c r="AE78" s="22"/>
      <c r="AF78" s="22"/>
      <c r="AG78" s="22"/>
      <c r="AH78" s="23"/>
      <c r="AI78" s="23" t="s">
        <v>89</v>
      </c>
      <c r="AJ78" s="23"/>
      <c r="AK78" s="23"/>
      <c r="AL78" s="23"/>
      <c r="AM78" s="23"/>
      <c r="AN78" s="23"/>
      <c r="AO78" s="23"/>
      <c r="AP78" s="23"/>
      <c r="AQ78" s="23"/>
      <c r="AR78" s="24"/>
      <c r="AS78" s="23" t="s">
        <v>89</v>
      </c>
      <c r="AT78" s="23"/>
      <c r="AU78" s="62"/>
      <c r="AV78" s="62"/>
      <c r="AW78" s="62">
        <v>70</v>
      </c>
      <c r="AX78" s="62"/>
      <c r="AY78" s="62">
        <v>70</v>
      </c>
      <c r="AZ78" s="63"/>
      <c r="BA78" s="63"/>
      <c r="BB78" s="63"/>
      <c r="BC78" s="63"/>
      <c r="BD78" s="25"/>
      <c r="BE78" s="25"/>
      <c r="BF78" s="26"/>
      <c r="BG78" s="27">
        <f t="shared" si="314"/>
        <v>0</v>
      </c>
      <c r="BH78" s="28">
        <f t="shared" si="315"/>
        <v>0</v>
      </c>
      <c r="BI78" s="26" t="s">
        <v>49</v>
      </c>
      <c r="BJ78" s="26"/>
      <c r="BK78" s="25"/>
      <c r="BL78" s="25"/>
      <c r="BM78" s="26"/>
      <c r="BN78" s="28">
        <f t="shared" si="316"/>
        <v>0</v>
      </c>
      <c r="BO78" s="29">
        <f t="shared" si="317"/>
        <v>0</v>
      </c>
      <c r="BP78" s="26" t="s">
        <v>49</v>
      </c>
      <c r="BQ78" s="30"/>
      <c r="BR78" s="31">
        <v>10</v>
      </c>
      <c r="BS78" s="25"/>
      <c r="BT78" s="26"/>
      <c r="BU78" s="28">
        <f t="shared" si="318"/>
        <v>0.14285714285714285</v>
      </c>
      <c r="BV78" s="29">
        <f t="shared" si="319"/>
        <v>0</v>
      </c>
      <c r="BW78" s="26" t="s">
        <v>49</v>
      </c>
      <c r="BX78" s="26"/>
      <c r="BY78" s="25">
        <v>10</v>
      </c>
      <c r="BZ78" s="25"/>
      <c r="CA78" s="26"/>
      <c r="CB78" s="28">
        <f t="shared" si="320"/>
        <v>0.14285714285714285</v>
      </c>
      <c r="CC78" s="29">
        <f t="shared" si="321"/>
        <v>0</v>
      </c>
      <c r="CD78" s="26" t="s">
        <v>49</v>
      </c>
      <c r="CE78" s="26"/>
      <c r="CF78" s="25">
        <v>10</v>
      </c>
      <c r="CG78" s="25"/>
      <c r="CH78" s="26"/>
      <c r="CI78" s="28">
        <f t="shared" si="322"/>
        <v>0.14285714285714285</v>
      </c>
      <c r="CJ78" s="29">
        <f t="shared" si="323"/>
        <v>0</v>
      </c>
      <c r="CK78" s="26" t="s">
        <v>49</v>
      </c>
      <c r="CL78" s="26"/>
      <c r="CM78" s="25">
        <v>20</v>
      </c>
      <c r="CN78" s="25"/>
      <c r="CO78" s="26"/>
      <c r="CP78" s="28">
        <f t="shared" si="324"/>
        <v>0.2857142857142857</v>
      </c>
      <c r="CQ78" s="29">
        <f t="shared" si="325"/>
        <v>0</v>
      </c>
      <c r="CR78" s="26" t="s">
        <v>49</v>
      </c>
      <c r="CS78" s="26"/>
      <c r="CT78" s="25">
        <v>20</v>
      </c>
      <c r="CU78" s="25"/>
      <c r="CV78" s="26"/>
      <c r="CW78" s="28">
        <f t="shared" si="326"/>
        <v>0.2857142857142857</v>
      </c>
      <c r="CX78" s="29">
        <f t="shared" si="327"/>
        <v>0</v>
      </c>
      <c r="CY78" s="26" t="s">
        <v>49</v>
      </c>
      <c r="CZ78" s="26"/>
      <c r="DA78" s="25">
        <v>20</v>
      </c>
      <c r="DB78" s="25"/>
      <c r="DC78" s="26"/>
      <c r="DD78" s="28">
        <f t="shared" si="328"/>
        <v>0.2857142857142857</v>
      </c>
      <c r="DE78" s="29">
        <f t="shared" si="329"/>
        <v>0</v>
      </c>
      <c r="DF78" s="26" t="s">
        <v>49</v>
      </c>
      <c r="DG78" s="26"/>
      <c r="DH78" s="25">
        <v>50</v>
      </c>
      <c r="DI78" s="25"/>
      <c r="DJ78" s="26"/>
      <c r="DK78" s="28">
        <f t="shared" si="330"/>
        <v>0.7142857142857143</v>
      </c>
      <c r="DL78" s="29">
        <f t="shared" si="331"/>
        <v>0</v>
      </c>
      <c r="DM78" s="26" t="s">
        <v>49</v>
      </c>
      <c r="DN78" s="26"/>
      <c r="DO78" s="25">
        <v>50</v>
      </c>
      <c r="DP78" s="25"/>
      <c r="DQ78" s="26"/>
      <c r="DR78" s="28">
        <f t="shared" si="332"/>
        <v>0.7142857142857143</v>
      </c>
      <c r="DS78" s="29">
        <f t="shared" si="333"/>
        <v>0</v>
      </c>
      <c r="DT78" s="26" t="s">
        <v>49</v>
      </c>
      <c r="DU78" s="26"/>
      <c r="DV78" s="25">
        <v>50</v>
      </c>
      <c r="DW78" s="25"/>
      <c r="DX78" s="26"/>
      <c r="DY78" s="28">
        <f t="shared" si="334"/>
        <v>0.7142857142857143</v>
      </c>
      <c r="DZ78" s="29">
        <f t="shared" si="335"/>
        <v>0</v>
      </c>
      <c r="EA78" s="26" t="s">
        <v>49</v>
      </c>
      <c r="EB78" s="26"/>
      <c r="EC78" s="32">
        <v>70</v>
      </c>
      <c r="ED78" s="25"/>
      <c r="EE78" s="26"/>
      <c r="EF78" s="28">
        <f t="shared" si="336"/>
        <v>1</v>
      </c>
      <c r="EG78" s="29">
        <f t="shared" si="337"/>
        <v>0</v>
      </c>
      <c r="EH78" s="26" t="s">
        <v>49</v>
      </c>
      <c r="EI78" s="26"/>
      <c r="EJ78" s="33">
        <v>2025</v>
      </c>
      <c r="EK78" s="34"/>
      <c r="EL78" s="35" t="str">
        <f>+VLOOKUP(C78,[1]Listas_desplega!$AI$22:$AJ$46,2,0)</f>
        <v>DF_GT</v>
      </c>
      <c r="EM78" s="35" t="str">
        <f>+VLOOKUP(I78,[1]Listas_desplega!$BY$3:$BZ$7,2,0)</f>
        <v>T_2</v>
      </c>
      <c r="EN78" s="35" t="str">
        <f>+VLOOKUP(J78,[1]Listas_desplega!$BY$10:$BZ$23,2,0)</f>
        <v>T_2_C_2</v>
      </c>
      <c r="EO78" s="35" t="str">
        <f>+VLOOKUP(K78,[1]Listas_desplega!$BY$28:$BZ$54,2,0)</f>
        <v>T_2_C_2_ET_1</v>
      </c>
      <c r="EP78" s="35" t="str">
        <f>+VLOOKUP(L78,[1]Listas_desplega!$BY$58:$BZ$105,2,0)</f>
        <v>T_2_C_2_ET_1_CPT_1</v>
      </c>
      <c r="EQ78" s="36" t="str">
        <f>+VLOOKUP(M78,[1]Listas_desplega!$J$3:$K$11,2,0)</f>
        <v>Eje_E_1</v>
      </c>
    </row>
    <row r="79" spans="1:147" s="37" customFormat="1" ht="44.25" customHeight="1" x14ac:dyDescent="0.25">
      <c r="A79" s="16" t="str">
        <f t="shared" si="311"/>
        <v>16_VPBM_2025</v>
      </c>
      <c r="B79" s="17" t="s">
        <v>44</v>
      </c>
      <c r="C79" s="17" t="s">
        <v>76</v>
      </c>
      <c r="D79" s="17" t="s">
        <v>76</v>
      </c>
      <c r="E79" s="17" t="s">
        <v>159</v>
      </c>
      <c r="F79" s="17" t="s">
        <v>276</v>
      </c>
      <c r="G79" s="18" t="s">
        <v>277</v>
      </c>
      <c r="H79" s="17" t="s">
        <v>528</v>
      </c>
      <c r="I79" s="17" t="s">
        <v>630</v>
      </c>
      <c r="J79" s="17" t="s">
        <v>631</v>
      </c>
      <c r="K79" s="17" t="s">
        <v>632</v>
      </c>
      <c r="L79" s="17" t="s">
        <v>716</v>
      </c>
      <c r="M79" s="17" t="s">
        <v>78</v>
      </c>
      <c r="N79" s="17" t="s">
        <v>79</v>
      </c>
      <c r="O79" s="23">
        <v>16</v>
      </c>
      <c r="P79" s="20" t="s">
        <v>730</v>
      </c>
      <c r="Q79" s="21" t="s">
        <v>284</v>
      </c>
      <c r="R79" s="20" t="s">
        <v>285</v>
      </c>
      <c r="S79" s="20" t="s">
        <v>719</v>
      </c>
      <c r="T79" s="20" t="s">
        <v>287</v>
      </c>
      <c r="U79" s="20" t="s">
        <v>436</v>
      </c>
      <c r="V79" s="20">
        <v>10</v>
      </c>
      <c r="W79" s="20" t="s">
        <v>720</v>
      </c>
      <c r="X79" s="21" t="s">
        <v>290</v>
      </c>
      <c r="Y79" s="22" t="s">
        <v>291</v>
      </c>
      <c r="Z79" s="22"/>
      <c r="AA79" s="22"/>
      <c r="AB79" s="22"/>
      <c r="AC79" s="22"/>
      <c r="AD79" s="22"/>
      <c r="AE79" s="22"/>
      <c r="AF79" s="22"/>
      <c r="AG79" s="22"/>
      <c r="AH79" s="23"/>
      <c r="AI79" s="23"/>
      <c r="AJ79" s="23"/>
      <c r="AK79" s="23"/>
      <c r="AL79" s="23"/>
      <c r="AM79" s="23"/>
      <c r="AN79" s="23"/>
      <c r="AO79" s="23"/>
      <c r="AP79" s="23"/>
      <c r="AQ79" s="23"/>
      <c r="AR79" s="24"/>
      <c r="AS79" s="23" t="s">
        <v>721</v>
      </c>
      <c r="AT79" s="23"/>
      <c r="AU79" s="23">
        <v>27</v>
      </c>
      <c r="AV79" s="23">
        <v>27</v>
      </c>
      <c r="AW79" s="23">
        <v>23</v>
      </c>
      <c r="AX79" s="23"/>
      <c r="AY79" s="23">
        <v>27</v>
      </c>
      <c r="AZ79" s="17"/>
      <c r="BA79" s="17"/>
      <c r="BB79" s="17"/>
      <c r="BC79" s="17"/>
      <c r="BD79" s="25"/>
      <c r="BE79" s="25"/>
      <c r="BF79" s="26" t="s">
        <v>731</v>
      </c>
      <c r="BG79" s="27">
        <f t="shared" si="314"/>
        <v>0</v>
      </c>
      <c r="BH79" s="28">
        <f t="shared" si="315"/>
        <v>0</v>
      </c>
      <c r="BI79" s="26" t="s">
        <v>398</v>
      </c>
      <c r="BJ79" s="26"/>
      <c r="BK79" s="25"/>
      <c r="BL79" s="25"/>
      <c r="BM79" s="26" t="s">
        <v>732</v>
      </c>
      <c r="BN79" s="28">
        <f t="shared" si="316"/>
        <v>0</v>
      </c>
      <c r="BO79" s="29">
        <f t="shared" si="317"/>
        <v>0</v>
      </c>
      <c r="BP79" s="26" t="s">
        <v>49</v>
      </c>
      <c r="BQ79" s="30"/>
      <c r="BR79" s="31">
        <v>5</v>
      </c>
      <c r="BS79" s="25">
        <v>0</v>
      </c>
      <c r="BT79" s="26" t="s">
        <v>733</v>
      </c>
      <c r="BU79" s="28">
        <f t="shared" si="318"/>
        <v>0.21739130434782608</v>
      </c>
      <c r="BV79" s="29">
        <f t="shared" si="319"/>
        <v>0</v>
      </c>
      <c r="BW79" s="26" t="s">
        <v>50</v>
      </c>
      <c r="BX79" s="26" t="s">
        <v>725</v>
      </c>
      <c r="BY79" s="25">
        <v>5</v>
      </c>
      <c r="BZ79" s="25"/>
      <c r="CA79" s="26"/>
      <c r="CB79" s="28">
        <f t="shared" si="320"/>
        <v>0.21739130434782608</v>
      </c>
      <c r="CC79" s="29">
        <f t="shared" si="321"/>
        <v>0</v>
      </c>
      <c r="CD79" s="26" t="s">
        <v>49</v>
      </c>
      <c r="CE79" s="26"/>
      <c r="CF79" s="25">
        <v>5</v>
      </c>
      <c r="CG79" s="25"/>
      <c r="CH79" s="26"/>
      <c r="CI79" s="28">
        <f t="shared" si="322"/>
        <v>0.21739130434782608</v>
      </c>
      <c r="CJ79" s="29">
        <f t="shared" si="323"/>
        <v>0</v>
      </c>
      <c r="CK79" s="26" t="s">
        <v>49</v>
      </c>
      <c r="CL79" s="26"/>
      <c r="CM79" s="25">
        <v>10</v>
      </c>
      <c r="CN79" s="25"/>
      <c r="CO79" s="26"/>
      <c r="CP79" s="28">
        <f t="shared" si="324"/>
        <v>0.43478260869565216</v>
      </c>
      <c r="CQ79" s="29">
        <f t="shared" si="325"/>
        <v>0</v>
      </c>
      <c r="CR79" s="26" t="s">
        <v>49</v>
      </c>
      <c r="CS79" s="26"/>
      <c r="CT79" s="25">
        <v>10</v>
      </c>
      <c r="CU79" s="25"/>
      <c r="CV79" s="26"/>
      <c r="CW79" s="28">
        <f t="shared" si="326"/>
        <v>0.43478260869565216</v>
      </c>
      <c r="CX79" s="29">
        <f t="shared" si="327"/>
        <v>0</v>
      </c>
      <c r="CY79" s="26" t="s">
        <v>49</v>
      </c>
      <c r="CZ79" s="26"/>
      <c r="DA79" s="25">
        <v>10</v>
      </c>
      <c r="DB79" s="25"/>
      <c r="DC79" s="26"/>
      <c r="DD79" s="28">
        <f t="shared" si="328"/>
        <v>0.43478260869565216</v>
      </c>
      <c r="DE79" s="29">
        <f t="shared" si="329"/>
        <v>0</v>
      </c>
      <c r="DF79" s="26" t="s">
        <v>49</v>
      </c>
      <c r="DG79" s="26"/>
      <c r="DH79" s="25">
        <v>15</v>
      </c>
      <c r="DI79" s="25"/>
      <c r="DJ79" s="26"/>
      <c r="DK79" s="28">
        <f t="shared" si="330"/>
        <v>0.65217391304347827</v>
      </c>
      <c r="DL79" s="29">
        <f t="shared" si="331"/>
        <v>0</v>
      </c>
      <c r="DM79" s="26" t="s">
        <v>49</v>
      </c>
      <c r="DN79" s="26"/>
      <c r="DO79" s="25">
        <v>15</v>
      </c>
      <c r="DP79" s="25"/>
      <c r="DQ79" s="26"/>
      <c r="DR79" s="28">
        <f t="shared" si="332"/>
        <v>0.65217391304347827</v>
      </c>
      <c r="DS79" s="29">
        <f t="shared" si="333"/>
        <v>0</v>
      </c>
      <c r="DT79" s="26" t="s">
        <v>49</v>
      </c>
      <c r="DU79" s="26"/>
      <c r="DV79" s="25">
        <v>15</v>
      </c>
      <c r="DW79" s="25"/>
      <c r="DX79" s="26"/>
      <c r="DY79" s="28">
        <f t="shared" si="334"/>
        <v>0.65217391304347827</v>
      </c>
      <c r="DZ79" s="29">
        <f t="shared" si="335"/>
        <v>0</v>
      </c>
      <c r="EA79" s="26" t="s">
        <v>49</v>
      </c>
      <c r="EB79" s="26"/>
      <c r="EC79" s="32">
        <v>23</v>
      </c>
      <c r="ED79" s="25"/>
      <c r="EE79" s="26"/>
      <c r="EF79" s="28">
        <f t="shared" si="336"/>
        <v>1</v>
      </c>
      <c r="EG79" s="29">
        <f t="shared" si="337"/>
        <v>0</v>
      </c>
      <c r="EH79" s="26" t="s">
        <v>49</v>
      </c>
      <c r="EI79" s="26"/>
      <c r="EJ79" s="33">
        <v>2025</v>
      </c>
      <c r="EK79" s="34"/>
      <c r="EL79" s="35" t="str">
        <f>+VLOOKUP(C79,[1]Listas_desplega!$AI$22:$AJ$46,2,0)</f>
        <v>DF_GT</v>
      </c>
      <c r="EM79" s="35" t="str">
        <f>+VLOOKUP(I79,[1]Listas_desplega!$BY$3:$BZ$7,2,0)</f>
        <v>T_5</v>
      </c>
      <c r="EN79" s="35" t="str">
        <f>+VLOOKUP(J79,[1]Listas_desplega!$BY$10:$BZ$23,2,0)</f>
        <v>T_5_C_1</v>
      </c>
      <c r="EO79" s="35" t="str">
        <f>+VLOOKUP(K79,[1]Listas_desplega!$BY$28:$BZ$54,2,0)</f>
        <v>T_5_C_1_ET_1</v>
      </c>
      <c r="EP79" s="35" t="str">
        <f>+VLOOKUP(L79,[1]Listas_desplega!$BY$58:$BZ$105,2,0)</f>
        <v>T_5_C_1_ET_1_CPT_2</v>
      </c>
      <c r="EQ79" s="36" t="str">
        <f>+VLOOKUP(M79,[1]Listas_desplega!$J$3:$K$11,2,0)</f>
        <v>Eje_E_5</v>
      </c>
    </row>
    <row r="80" spans="1:147" s="37" customFormat="1" ht="44.25" customHeight="1" x14ac:dyDescent="0.25">
      <c r="A80" s="16" t="str">
        <f t="shared" si="311"/>
        <v>17_VPBM_2025</v>
      </c>
      <c r="B80" s="17" t="s">
        <v>44</v>
      </c>
      <c r="C80" s="17" t="s">
        <v>76</v>
      </c>
      <c r="D80" s="17" t="s">
        <v>76</v>
      </c>
      <c r="E80" s="17" t="s">
        <v>159</v>
      </c>
      <c r="F80" s="17" t="s">
        <v>276</v>
      </c>
      <c r="G80" s="18" t="s">
        <v>277</v>
      </c>
      <c r="H80" s="17" t="s">
        <v>528</v>
      </c>
      <c r="I80" s="17" t="s">
        <v>630</v>
      </c>
      <c r="J80" s="17" t="s">
        <v>631</v>
      </c>
      <c r="K80" s="17" t="s">
        <v>632</v>
      </c>
      <c r="L80" s="17" t="s">
        <v>716</v>
      </c>
      <c r="M80" s="17" t="s">
        <v>78</v>
      </c>
      <c r="N80" s="17" t="s">
        <v>79</v>
      </c>
      <c r="O80" s="23">
        <v>17</v>
      </c>
      <c r="P80" s="20" t="s">
        <v>734</v>
      </c>
      <c r="Q80" s="21" t="s">
        <v>284</v>
      </c>
      <c r="R80" s="20" t="s">
        <v>285</v>
      </c>
      <c r="S80" s="20" t="s">
        <v>735</v>
      </c>
      <c r="T80" s="20" t="s">
        <v>287</v>
      </c>
      <c r="U80" s="20" t="s">
        <v>288</v>
      </c>
      <c r="V80" s="20">
        <v>15</v>
      </c>
      <c r="W80" s="20" t="s">
        <v>93</v>
      </c>
      <c r="X80" s="21" t="s">
        <v>290</v>
      </c>
      <c r="Y80" s="22" t="s">
        <v>291</v>
      </c>
      <c r="Z80" s="22"/>
      <c r="AA80" s="22"/>
      <c r="AB80" s="22"/>
      <c r="AC80" s="22"/>
      <c r="AD80" s="22"/>
      <c r="AE80" s="22"/>
      <c r="AF80" s="22"/>
      <c r="AG80" s="22"/>
      <c r="AH80" s="23"/>
      <c r="AI80" s="23"/>
      <c r="AJ80" s="23"/>
      <c r="AK80" s="23"/>
      <c r="AL80" s="23"/>
      <c r="AM80" s="23"/>
      <c r="AN80" s="23"/>
      <c r="AO80" s="23"/>
      <c r="AP80" s="23"/>
      <c r="AQ80" s="23"/>
      <c r="AR80" s="24"/>
      <c r="AS80" s="23" t="s">
        <v>721</v>
      </c>
      <c r="AT80" s="23"/>
      <c r="AU80" s="23"/>
      <c r="AV80" s="23">
        <v>3</v>
      </c>
      <c r="AW80" s="23">
        <v>1</v>
      </c>
      <c r="AX80" s="23"/>
      <c r="AY80" s="23">
        <v>4</v>
      </c>
      <c r="AZ80" s="17"/>
      <c r="BA80" s="17"/>
      <c r="BB80" s="17"/>
      <c r="BC80" s="17"/>
      <c r="BD80" s="25"/>
      <c r="BE80" s="25"/>
      <c r="BF80" s="26" t="s">
        <v>86</v>
      </c>
      <c r="BG80" s="27">
        <f t="shared" si="314"/>
        <v>0</v>
      </c>
      <c r="BH80" s="28">
        <f t="shared" si="315"/>
        <v>0</v>
      </c>
      <c r="BI80" s="26" t="s">
        <v>398</v>
      </c>
      <c r="BJ80" s="26"/>
      <c r="BK80" s="25"/>
      <c r="BL80" s="25"/>
      <c r="BM80" s="26" t="s">
        <v>736</v>
      </c>
      <c r="BN80" s="28">
        <f t="shared" si="316"/>
        <v>0</v>
      </c>
      <c r="BO80" s="29">
        <f t="shared" si="317"/>
        <v>0</v>
      </c>
      <c r="BP80" s="26" t="s">
        <v>49</v>
      </c>
      <c r="BQ80" s="30"/>
      <c r="BR80" s="31"/>
      <c r="BS80" s="25"/>
      <c r="BT80" s="26" t="s">
        <v>737</v>
      </c>
      <c r="BU80" s="28">
        <f t="shared" si="318"/>
        <v>0</v>
      </c>
      <c r="BV80" s="29">
        <f t="shared" si="319"/>
        <v>0</v>
      </c>
      <c r="BW80" s="26" t="s">
        <v>49</v>
      </c>
      <c r="BX80" s="26" t="s">
        <v>738</v>
      </c>
      <c r="BY80" s="25"/>
      <c r="BZ80" s="25"/>
      <c r="CA80" s="26"/>
      <c r="CB80" s="28">
        <f t="shared" si="320"/>
        <v>0</v>
      </c>
      <c r="CC80" s="29">
        <f t="shared" si="321"/>
        <v>0</v>
      </c>
      <c r="CD80" s="26" t="s">
        <v>49</v>
      </c>
      <c r="CE80" s="26"/>
      <c r="CF80" s="25"/>
      <c r="CG80" s="25"/>
      <c r="CH80" s="26"/>
      <c r="CI80" s="28">
        <f t="shared" si="322"/>
        <v>0</v>
      </c>
      <c r="CJ80" s="29">
        <f t="shared" si="323"/>
        <v>0</v>
      </c>
      <c r="CK80" s="26" t="s">
        <v>49</v>
      </c>
      <c r="CL80" s="26"/>
      <c r="CM80" s="25">
        <v>0.5</v>
      </c>
      <c r="CN80" s="25"/>
      <c r="CO80" s="26"/>
      <c r="CP80" s="28">
        <f t="shared" si="324"/>
        <v>0.5</v>
      </c>
      <c r="CQ80" s="29">
        <f t="shared" si="325"/>
        <v>0</v>
      </c>
      <c r="CR80" s="26" t="s">
        <v>49</v>
      </c>
      <c r="CS80" s="26"/>
      <c r="CT80" s="25">
        <v>0.5</v>
      </c>
      <c r="CU80" s="25"/>
      <c r="CV80" s="26"/>
      <c r="CW80" s="28">
        <f t="shared" si="326"/>
        <v>0.5</v>
      </c>
      <c r="CX80" s="29">
        <f t="shared" si="327"/>
        <v>0</v>
      </c>
      <c r="CY80" s="26" t="s">
        <v>49</v>
      </c>
      <c r="CZ80" s="26"/>
      <c r="DA80" s="25">
        <v>0.5</v>
      </c>
      <c r="DB80" s="25"/>
      <c r="DC80" s="26"/>
      <c r="DD80" s="28">
        <f t="shared" si="328"/>
        <v>0.5</v>
      </c>
      <c r="DE80" s="29">
        <f t="shared" si="329"/>
        <v>0</v>
      </c>
      <c r="DF80" s="26" t="s">
        <v>49</v>
      </c>
      <c r="DG80" s="26"/>
      <c r="DH80" s="25">
        <v>0.5</v>
      </c>
      <c r="DI80" s="25"/>
      <c r="DJ80" s="26"/>
      <c r="DK80" s="28">
        <f t="shared" si="330"/>
        <v>0.5</v>
      </c>
      <c r="DL80" s="29">
        <f t="shared" si="331"/>
        <v>0</v>
      </c>
      <c r="DM80" s="26" t="s">
        <v>49</v>
      </c>
      <c r="DN80" s="26"/>
      <c r="DO80" s="25">
        <v>0.5</v>
      </c>
      <c r="DP80" s="25"/>
      <c r="DQ80" s="26"/>
      <c r="DR80" s="28">
        <f t="shared" si="332"/>
        <v>0.5</v>
      </c>
      <c r="DS80" s="29">
        <f t="shared" si="333"/>
        <v>0</v>
      </c>
      <c r="DT80" s="26" t="s">
        <v>49</v>
      </c>
      <c r="DU80" s="26"/>
      <c r="DV80" s="25">
        <v>0.5</v>
      </c>
      <c r="DW80" s="25"/>
      <c r="DX80" s="26"/>
      <c r="DY80" s="28">
        <f t="shared" si="334"/>
        <v>0.5</v>
      </c>
      <c r="DZ80" s="29">
        <f t="shared" si="335"/>
        <v>0</v>
      </c>
      <c r="EA80" s="26" t="s">
        <v>49</v>
      </c>
      <c r="EB80" s="26"/>
      <c r="EC80" s="32">
        <v>1</v>
      </c>
      <c r="ED80" s="25"/>
      <c r="EE80" s="26"/>
      <c r="EF80" s="28">
        <f t="shared" si="336"/>
        <v>1</v>
      </c>
      <c r="EG80" s="29">
        <f t="shared" si="337"/>
        <v>0</v>
      </c>
      <c r="EH80" s="26" t="s">
        <v>49</v>
      </c>
      <c r="EI80" s="26"/>
      <c r="EJ80" s="33">
        <v>2025</v>
      </c>
      <c r="EK80" s="34"/>
      <c r="EL80" s="35" t="str">
        <f>+VLOOKUP(C80,[1]Listas_desplega!$AI$22:$AJ$46,2,0)</f>
        <v>DF_GT</v>
      </c>
      <c r="EM80" s="35" t="str">
        <f>+VLOOKUP(I80,[1]Listas_desplega!$BY$3:$BZ$7,2,0)</f>
        <v>T_5</v>
      </c>
      <c r="EN80" s="35" t="str">
        <f>+VLOOKUP(J80,[1]Listas_desplega!$BY$10:$BZ$23,2,0)</f>
        <v>T_5_C_1</v>
      </c>
      <c r="EO80" s="35" t="str">
        <f>+VLOOKUP(K80,[1]Listas_desplega!$BY$28:$BZ$54,2,0)</f>
        <v>T_5_C_1_ET_1</v>
      </c>
      <c r="EP80" s="35" t="str">
        <f>+VLOOKUP(L80,[1]Listas_desplega!$BY$58:$BZ$105,2,0)</f>
        <v>T_5_C_1_ET_1_CPT_2</v>
      </c>
      <c r="EQ80" s="36" t="str">
        <f>+VLOOKUP(M80,[1]Listas_desplega!$J$3:$K$11,2,0)</f>
        <v>Eje_E_5</v>
      </c>
    </row>
    <row r="81" spans="1:147" s="37" customFormat="1" ht="44.25" customHeight="1" x14ac:dyDescent="0.25">
      <c r="A81" s="16" t="str">
        <f t="shared" si="311"/>
        <v>121_VPBM_2025</v>
      </c>
      <c r="B81" s="17" t="s">
        <v>44</v>
      </c>
      <c r="C81" s="17" t="s">
        <v>76</v>
      </c>
      <c r="D81" s="17" t="s">
        <v>76</v>
      </c>
      <c r="E81" s="17" t="s">
        <v>159</v>
      </c>
      <c r="F81" s="17" t="s">
        <v>276</v>
      </c>
      <c r="G81" s="18" t="s">
        <v>277</v>
      </c>
      <c r="H81" s="17" t="s">
        <v>528</v>
      </c>
      <c r="I81" s="17" t="s">
        <v>630</v>
      </c>
      <c r="J81" s="17" t="s">
        <v>631</v>
      </c>
      <c r="K81" s="17" t="s">
        <v>632</v>
      </c>
      <c r="L81" s="17" t="s">
        <v>716</v>
      </c>
      <c r="M81" s="17" t="s">
        <v>78</v>
      </c>
      <c r="N81" s="17" t="s">
        <v>79</v>
      </c>
      <c r="O81" s="23">
        <v>121</v>
      </c>
      <c r="P81" s="20" t="s">
        <v>739</v>
      </c>
      <c r="Q81" s="21" t="s">
        <v>284</v>
      </c>
      <c r="R81" s="20" t="s">
        <v>285</v>
      </c>
      <c r="S81" s="20" t="s">
        <v>740</v>
      </c>
      <c r="T81" s="20" t="s">
        <v>287</v>
      </c>
      <c r="U81" s="20" t="s">
        <v>295</v>
      </c>
      <c r="V81" s="20">
        <v>0</v>
      </c>
      <c r="W81" s="20" t="s">
        <v>741</v>
      </c>
      <c r="X81" s="21" t="s">
        <v>290</v>
      </c>
      <c r="Y81" s="22"/>
      <c r="Z81" s="22" t="s">
        <v>48</v>
      </c>
      <c r="AA81" s="22"/>
      <c r="AB81" s="22"/>
      <c r="AC81" s="22"/>
      <c r="AD81" s="22"/>
      <c r="AE81" s="22"/>
      <c r="AF81" s="22"/>
      <c r="AG81" s="22"/>
      <c r="AH81" s="23"/>
      <c r="AI81" s="23"/>
      <c r="AJ81" s="23"/>
      <c r="AK81" s="23"/>
      <c r="AL81" s="23"/>
      <c r="AM81" s="23"/>
      <c r="AN81" s="23"/>
      <c r="AO81" s="23"/>
      <c r="AP81" s="23"/>
      <c r="AQ81" s="23"/>
      <c r="AR81" s="24"/>
      <c r="AS81" s="23"/>
      <c r="AT81" s="23"/>
      <c r="AU81" s="23"/>
      <c r="AV81" s="23"/>
      <c r="AW81" s="23">
        <v>1</v>
      </c>
      <c r="AX81" s="23"/>
      <c r="AY81" s="23">
        <v>1</v>
      </c>
      <c r="AZ81" s="17"/>
      <c r="BA81" s="17"/>
      <c r="BB81" s="17"/>
      <c r="BC81" s="17"/>
      <c r="BD81" s="25"/>
      <c r="BE81" s="25"/>
      <c r="BF81" s="26" t="s">
        <v>742</v>
      </c>
      <c r="BG81" s="27">
        <f t="shared" si="314"/>
        <v>0</v>
      </c>
      <c r="BH81" s="28">
        <f t="shared" si="315"/>
        <v>0</v>
      </c>
      <c r="BI81" s="26" t="s">
        <v>398</v>
      </c>
      <c r="BJ81" s="26"/>
      <c r="BK81" s="25"/>
      <c r="BL81" s="25"/>
      <c r="BM81" s="26"/>
      <c r="BN81" s="28">
        <f t="shared" si="316"/>
        <v>0</v>
      </c>
      <c r="BO81" s="29">
        <f t="shared" si="317"/>
        <v>0</v>
      </c>
      <c r="BP81" s="26" t="s">
        <v>49</v>
      </c>
      <c r="BQ81" s="30"/>
      <c r="BR81" s="31"/>
      <c r="BS81" s="25"/>
      <c r="BT81" s="26" t="s">
        <v>743</v>
      </c>
      <c r="BU81" s="28">
        <f t="shared" si="318"/>
        <v>0</v>
      </c>
      <c r="BV81" s="29">
        <f t="shared" si="319"/>
        <v>0</v>
      </c>
      <c r="BW81" s="26" t="s">
        <v>49</v>
      </c>
      <c r="BX81" s="26" t="s">
        <v>744</v>
      </c>
      <c r="BY81" s="25"/>
      <c r="BZ81" s="25"/>
      <c r="CA81" s="26"/>
      <c r="CB81" s="28">
        <f t="shared" si="320"/>
        <v>0</v>
      </c>
      <c r="CC81" s="29">
        <f t="shared" si="321"/>
        <v>0</v>
      </c>
      <c r="CD81" s="26" t="s">
        <v>49</v>
      </c>
      <c r="CE81" s="26"/>
      <c r="CF81" s="25"/>
      <c r="CG81" s="25"/>
      <c r="CH81" s="26"/>
      <c r="CI81" s="28">
        <f t="shared" si="322"/>
        <v>0</v>
      </c>
      <c r="CJ81" s="29">
        <f t="shared" si="323"/>
        <v>0</v>
      </c>
      <c r="CK81" s="26" t="s">
        <v>49</v>
      </c>
      <c r="CL81" s="26"/>
      <c r="CM81" s="25"/>
      <c r="CN81" s="25"/>
      <c r="CO81" s="26"/>
      <c r="CP81" s="28">
        <f t="shared" si="324"/>
        <v>0</v>
      </c>
      <c r="CQ81" s="29">
        <f t="shared" si="325"/>
        <v>0</v>
      </c>
      <c r="CR81" s="26" t="s">
        <v>49</v>
      </c>
      <c r="CS81" s="26"/>
      <c r="CT81" s="25"/>
      <c r="CU81" s="25"/>
      <c r="CV81" s="26"/>
      <c r="CW81" s="28">
        <f t="shared" si="326"/>
        <v>0</v>
      </c>
      <c r="CX81" s="29">
        <f t="shared" si="327"/>
        <v>0</v>
      </c>
      <c r="CY81" s="26" t="s">
        <v>49</v>
      </c>
      <c r="CZ81" s="26"/>
      <c r="DA81" s="25"/>
      <c r="DB81" s="25"/>
      <c r="DC81" s="26"/>
      <c r="DD81" s="28">
        <f t="shared" si="328"/>
        <v>0</v>
      </c>
      <c r="DE81" s="29">
        <f t="shared" si="329"/>
        <v>0</v>
      </c>
      <c r="DF81" s="26" t="s">
        <v>49</v>
      </c>
      <c r="DG81" s="26"/>
      <c r="DH81" s="25"/>
      <c r="DI81" s="25"/>
      <c r="DJ81" s="26"/>
      <c r="DK81" s="28">
        <f t="shared" si="330"/>
        <v>0</v>
      </c>
      <c r="DL81" s="29">
        <f t="shared" si="331"/>
        <v>0</v>
      </c>
      <c r="DM81" s="26" t="s">
        <v>49</v>
      </c>
      <c r="DN81" s="26"/>
      <c r="DO81" s="25"/>
      <c r="DP81" s="25"/>
      <c r="DQ81" s="26"/>
      <c r="DR81" s="28">
        <f t="shared" si="332"/>
        <v>0</v>
      </c>
      <c r="DS81" s="29">
        <f t="shared" si="333"/>
        <v>0</v>
      </c>
      <c r="DT81" s="26" t="s">
        <v>49</v>
      </c>
      <c r="DU81" s="26"/>
      <c r="DV81" s="25"/>
      <c r="DW81" s="25"/>
      <c r="DX81" s="26"/>
      <c r="DY81" s="28">
        <f t="shared" si="334"/>
        <v>0</v>
      </c>
      <c r="DZ81" s="29">
        <f t="shared" si="335"/>
        <v>0</v>
      </c>
      <c r="EA81" s="26" t="s">
        <v>49</v>
      </c>
      <c r="EB81" s="26"/>
      <c r="EC81" s="32">
        <v>1</v>
      </c>
      <c r="ED81" s="25"/>
      <c r="EE81" s="26"/>
      <c r="EF81" s="28">
        <f t="shared" si="336"/>
        <v>1</v>
      </c>
      <c r="EG81" s="29">
        <f t="shared" si="337"/>
        <v>0</v>
      </c>
      <c r="EH81" s="26" t="s">
        <v>49</v>
      </c>
      <c r="EI81" s="26"/>
      <c r="EJ81" s="33">
        <v>2025</v>
      </c>
      <c r="EK81" s="34"/>
      <c r="EL81" s="35" t="str">
        <f>+VLOOKUP(C81,[1]Listas_desplega!$AI$22:$AJ$46,2,0)</f>
        <v>DF_GT</v>
      </c>
      <c r="EM81" s="35" t="str">
        <f>+VLOOKUP(I81,[1]Listas_desplega!$BY$3:$BZ$7,2,0)</f>
        <v>T_5</v>
      </c>
      <c r="EN81" s="35" t="str">
        <f>+VLOOKUP(J81,[1]Listas_desplega!$BY$10:$BZ$23,2,0)</f>
        <v>T_5_C_1</v>
      </c>
      <c r="EO81" s="35" t="str">
        <f>+VLOOKUP(K81,[1]Listas_desplega!$BY$28:$BZ$54,2,0)</f>
        <v>T_5_C_1_ET_1</v>
      </c>
      <c r="EP81" s="35" t="str">
        <f>+VLOOKUP(L81,[1]Listas_desplega!$BY$58:$BZ$105,2,0)</f>
        <v>T_5_C_1_ET_1_CPT_2</v>
      </c>
      <c r="EQ81" s="36" t="str">
        <f>+VLOOKUP(M81,[1]Listas_desplega!$J$3:$K$11,2,0)</f>
        <v>Eje_E_5</v>
      </c>
    </row>
    <row r="82" spans="1:147" s="37" customFormat="1" ht="44.25" customHeight="1" x14ac:dyDescent="0.25">
      <c r="A82" s="16" t="str">
        <f t="shared" si="311"/>
        <v>122_VPBM_2025</v>
      </c>
      <c r="B82" s="17" t="s">
        <v>44</v>
      </c>
      <c r="C82" s="17" t="s">
        <v>76</v>
      </c>
      <c r="D82" s="17" t="s">
        <v>76</v>
      </c>
      <c r="E82" s="17" t="s">
        <v>159</v>
      </c>
      <c r="F82" s="17" t="s">
        <v>276</v>
      </c>
      <c r="G82" s="18" t="s">
        <v>277</v>
      </c>
      <c r="H82" s="17" t="s">
        <v>528</v>
      </c>
      <c r="I82" s="17" t="s">
        <v>630</v>
      </c>
      <c r="J82" s="17" t="s">
        <v>631</v>
      </c>
      <c r="K82" s="17" t="s">
        <v>632</v>
      </c>
      <c r="L82" s="17" t="s">
        <v>716</v>
      </c>
      <c r="M82" s="17" t="s">
        <v>78</v>
      </c>
      <c r="N82" s="17" t="s">
        <v>79</v>
      </c>
      <c r="O82" s="23">
        <v>122</v>
      </c>
      <c r="P82" s="20" t="s">
        <v>745</v>
      </c>
      <c r="Q82" s="21" t="s">
        <v>284</v>
      </c>
      <c r="R82" s="20" t="s">
        <v>285</v>
      </c>
      <c r="S82" s="20" t="s">
        <v>746</v>
      </c>
      <c r="T82" s="20" t="s">
        <v>310</v>
      </c>
      <c r="U82" s="20" t="s">
        <v>295</v>
      </c>
      <c r="V82" s="20">
        <v>0</v>
      </c>
      <c r="W82" s="20" t="s">
        <v>747</v>
      </c>
      <c r="X82" s="21" t="s">
        <v>290</v>
      </c>
      <c r="Y82" s="22"/>
      <c r="Z82" s="22" t="s">
        <v>48</v>
      </c>
      <c r="AA82" s="22"/>
      <c r="AB82" s="22"/>
      <c r="AC82" s="22"/>
      <c r="AD82" s="22"/>
      <c r="AE82" s="22"/>
      <c r="AF82" s="22"/>
      <c r="AG82" s="22"/>
      <c r="AH82" s="23"/>
      <c r="AI82" s="23"/>
      <c r="AJ82" s="23"/>
      <c r="AK82" s="23"/>
      <c r="AL82" s="23"/>
      <c r="AM82" s="23"/>
      <c r="AN82" s="23"/>
      <c r="AO82" s="23"/>
      <c r="AP82" s="23"/>
      <c r="AQ82" s="23"/>
      <c r="AR82" s="24"/>
      <c r="AS82" s="23"/>
      <c r="AT82" s="23"/>
      <c r="AU82" s="23"/>
      <c r="AV82" s="23"/>
      <c r="AW82" s="23">
        <v>30</v>
      </c>
      <c r="AX82" s="23">
        <v>70</v>
      </c>
      <c r="AY82" s="23">
        <v>100</v>
      </c>
      <c r="AZ82" s="17"/>
      <c r="BA82" s="17"/>
      <c r="BB82" s="17"/>
      <c r="BC82" s="17"/>
      <c r="BD82" s="25"/>
      <c r="BE82" s="25"/>
      <c r="BF82" s="26" t="s">
        <v>748</v>
      </c>
      <c r="BG82" s="27">
        <f t="shared" si="314"/>
        <v>0</v>
      </c>
      <c r="BH82" s="28">
        <f t="shared" si="315"/>
        <v>0</v>
      </c>
      <c r="BI82" s="26" t="s">
        <v>398</v>
      </c>
      <c r="BJ82" s="26"/>
      <c r="BK82" s="25"/>
      <c r="BL82" s="25"/>
      <c r="BM82" s="26" t="s">
        <v>67</v>
      </c>
      <c r="BN82" s="28">
        <f t="shared" si="316"/>
        <v>0</v>
      </c>
      <c r="BO82" s="29">
        <f t="shared" si="317"/>
        <v>0</v>
      </c>
      <c r="BP82" s="26" t="s">
        <v>49</v>
      </c>
      <c r="BQ82" s="30"/>
      <c r="BR82" s="31"/>
      <c r="BS82" s="25"/>
      <c r="BT82" s="26" t="s">
        <v>749</v>
      </c>
      <c r="BU82" s="28">
        <f t="shared" si="318"/>
        <v>0</v>
      </c>
      <c r="BV82" s="29">
        <f t="shared" si="319"/>
        <v>0</v>
      </c>
      <c r="BW82" s="26" t="s">
        <v>49</v>
      </c>
      <c r="BX82" s="26" t="s">
        <v>744</v>
      </c>
      <c r="BY82" s="25"/>
      <c r="BZ82" s="25"/>
      <c r="CA82" s="26"/>
      <c r="CB82" s="28">
        <f t="shared" si="320"/>
        <v>0</v>
      </c>
      <c r="CC82" s="29">
        <f t="shared" si="321"/>
        <v>0</v>
      </c>
      <c r="CD82" s="26" t="s">
        <v>49</v>
      </c>
      <c r="CE82" s="26"/>
      <c r="CF82" s="25"/>
      <c r="CG82" s="25"/>
      <c r="CH82" s="26"/>
      <c r="CI82" s="28">
        <f t="shared" si="322"/>
        <v>0</v>
      </c>
      <c r="CJ82" s="29">
        <f t="shared" si="323"/>
        <v>0</v>
      </c>
      <c r="CK82" s="26" t="s">
        <v>49</v>
      </c>
      <c r="CL82" s="26"/>
      <c r="CM82" s="25"/>
      <c r="CN82" s="25"/>
      <c r="CO82" s="26"/>
      <c r="CP82" s="28">
        <f t="shared" si="324"/>
        <v>0</v>
      </c>
      <c r="CQ82" s="29">
        <f t="shared" si="325"/>
        <v>0</v>
      </c>
      <c r="CR82" s="26" t="s">
        <v>49</v>
      </c>
      <c r="CS82" s="26"/>
      <c r="CT82" s="25"/>
      <c r="CU82" s="25"/>
      <c r="CV82" s="26"/>
      <c r="CW82" s="28">
        <f t="shared" si="326"/>
        <v>0</v>
      </c>
      <c r="CX82" s="29">
        <f t="shared" si="327"/>
        <v>0</v>
      </c>
      <c r="CY82" s="26" t="s">
        <v>49</v>
      </c>
      <c r="CZ82" s="26"/>
      <c r="DA82" s="25"/>
      <c r="DB82" s="25"/>
      <c r="DC82" s="26"/>
      <c r="DD82" s="28">
        <f t="shared" si="328"/>
        <v>0</v>
      </c>
      <c r="DE82" s="29">
        <f t="shared" si="329"/>
        <v>0</v>
      </c>
      <c r="DF82" s="26" t="s">
        <v>49</v>
      </c>
      <c r="DG82" s="26"/>
      <c r="DH82" s="25"/>
      <c r="DI82" s="25"/>
      <c r="DJ82" s="26"/>
      <c r="DK82" s="28">
        <f t="shared" si="330"/>
        <v>0</v>
      </c>
      <c r="DL82" s="29">
        <f t="shared" si="331"/>
        <v>0</v>
      </c>
      <c r="DM82" s="26" t="s">
        <v>49</v>
      </c>
      <c r="DN82" s="26"/>
      <c r="DO82" s="25"/>
      <c r="DP82" s="25"/>
      <c r="DQ82" s="26"/>
      <c r="DR82" s="28">
        <f t="shared" si="332"/>
        <v>0</v>
      </c>
      <c r="DS82" s="29">
        <f t="shared" si="333"/>
        <v>0</v>
      </c>
      <c r="DT82" s="26" t="s">
        <v>49</v>
      </c>
      <c r="DU82" s="26"/>
      <c r="DV82" s="25"/>
      <c r="DW82" s="25"/>
      <c r="DX82" s="26"/>
      <c r="DY82" s="28">
        <f t="shared" si="334"/>
        <v>0</v>
      </c>
      <c r="DZ82" s="29">
        <f t="shared" si="335"/>
        <v>0</v>
      </c>
      <c r="EA82" s="26" t="s">
        <v>49</v>
      </c>
      <c r="EB82" s="26"/>
      <c r="EC82" s="32">
        <v>30</v>
      </c>
      <c r="ED82" s="25"/>
      <c r="EE82" s="26"/>
      <c r="EF82" s="28">
        <f t="shared" si="336"/>
        <v>1</v>
      </c>
      <c r="EG82" s="29">
        <f t="shared" si="337"/>
        <v>0</v>
      </c>
      <c r="EH82" s="26" t="s">
        <v>49</v>
      </c>
      <c r="EI82" s="26"/>
      <c r="EJ82" s="33">
        <v>2025</v>
      </c>
      <c r="EK82" s="34"/>
      <c r="EL82" s="35" t="str">
        <f>+VLOOKUP(C82,[1]Listas_desplega!$AI$22:$AJ$46,2,0)</f>
        <v>DF_GT</v>
      </c>
      <c r="EM82" s="35" t="str">
        <f>+VLOOKUP(I82,[1]Listas_desplega!$BY$3:$BZ$7,2,0)</f>
        <v>T_5</v>
      </c>
      <c r="EN82" s="35" t="str">
        <f>+VLOOKUP(J82,[1]Listas_desplega!$BY$10:$BZ$23,2,0)</f>
        <v>T_5_C_1</v>
      </c>
      <c r="EO82" s="35" t="str">
        <f>+VLOOKUP(K82,[1]Listas_desplega!$BY$28:$BZ$54,2,0)</f>
        <v>T_5_C_1_ET_1</v>
      </c>
      <c r="EP82" s="35" t="str">
        <f>+VLOOKUP(L82,[1]Listas_desplega!$BY$58:$BZ$105,2,0)</f>
        <v>T_5_C_1_ET_1_CPT_2</v>
      </c>
      <c r="EQ82" s="36" t="str">
        <f>+VLOOKUP(M82,[1]Listas_desplega!$J$3:$K$11,2,0)</f>
        <v>Eje_E_5</v>
      </c>
    </row>
    <row r="83" spans="1:147" s="37" customFormat="1" ht="44.25" customHeight="1" x14ac:dyDescent="0.25">
      <c r="A83" s="16" t="str">
        <f t="shared" si="311"/>
        <v>A.45P_VPBM_2025</v>
      </c>
      <c r="B83" s="17" t="s">
        <v>44</v>
      </c>
      <c r="C83" s="17" t="s">
        <v>76</v>
      </c>
      <c r="D83" s="17" t="s">
        <v>750</v>
      </c>
      <c r="E83" s="17" t="s">
        <v>159</v>
      </c>
      <c r="F83" s="17" t="s">
        <v>276</v>
      </c>
      <c r="G83" s="18" t="s">
        <v>519</v>
      </c>
      <c r="H83" s="17" t="s">
        <v>528</v>
      </c>
      <c r="I83" s="17" t="s">
        <v>279</v>
      </c>
      <c r="J83" s="17" t="s">
        <v>280</v>
      </c>
      <c r="K83" s="17" t="s">
        <v>281</v>
      </c>
      <c r="L83" s="17" t="s">
        <v>751</v>
      </c>
      <c r="M83" s="17" t="s">
        <v>78</v>
      </c>
      <c r="N83" s="17" t="s">
        <v>79</v>
      </c>
      <c r="O83" s="23" t="s">
        <v>752</v>
      </c>
      <c r="P83" s="20" t="s">
        <v>753</v>
      </c>
      <c r="Q83" s="21" t="s">
        <v>284</v>
      </c>
      <c r="R83" s="20" t="s">
        <v>308</v>
      </c>
      <c r="S83" s="20" t="s">
        <v>754</v>
      </c>
      <c r="T83" s="20" t="s">
        <v>310</v>
      </c>
      <c r="U83" s="20" t="s">
        <v>295</v>
      </c>
      <c r="V83" s="20">
        <v>180</v>
      </c>
      <c r="W83" s="20" t="s">
        <v>755</v>
      </c>
      <c r="X83" s="21" t="s">
        <v>396</v>
      </c>
      <c r="Y83" s="22"/>
      <c r="Z83" s="22"/>
      <c r="AA83" s="22"/>
      <c r="AB83" s="22"/>
      <c r="AC83" s="22"/>
      <c r="AD83" s="22"/>
      <c r="AE83" s="22"/>
      <c r="AF83" s="22"/>
      <c r="AG83" s="22"/>
      <c r="AH83" s="23"/>
      <c r="AI83" s="23"/>
      <c r="AJ83" s="23"/>
      <c r="AK83" s="23"/>
      <c r="AL83" s="23"/>
      <c r="AM83" s="23"/>
      <c r="AN83" s="23"/>
      <c r="AO83" s="23"/>
      <c r="AP83" s="23"/>
      <c r="AQ83" s="23"/>
      <c r="AR83" s="24"/>
      <c r="AS83" s="23"/>
      <c r="AT83" s="69">
        <v>0</v>
      </c>
      <c r="AU83" s="69">
        <v>0</v>
      </c>
      <c r="AV83" s="69">
        <v>100</v>
      </c>
      <c r="AW83" s="69">
        <v>100</v>
      </c>
      <c r="AX83" s="69">
        <v>100</v>
      </c>
      <c r="AY83" s="62">
        <v>100</v>
      </c>
      <c r="AZ83" s="39"/>
      <c r="BA83" s="39"/>
      <c r="BB83" s="39"/>
      <c r="BC83" s="39"/>
      <c r="BD83" s="64"/>
      <c r="BE83" s="64"/>
      <c r="BF83" s="70"/>
      <c r="BG83" s="28">
        <f>IFERROR(BD83/AW83,0)</f>
        <v>0</v>
      </c>
      <c r="BH83" s="29">
        <f>+IF(BI83="SI",IFERROR((IF(BI83="SI",BE83,0)/AW83),"REVISAR"),0)</f>
        <v>0</v>
      </c>
      <c r="BI83" s="26" t="s">
        <v>49</v>
      </c>
      <c r="BJ83" s="70"/>
      <c r="BK83" s="71"/>
      <c r="BL83" s="64"/>
      <c r="BM83" s="70" t="s">
        <v>756</v>
      </c>
      <c r="BN83" s="28">
        <f>+IFERROR(BK83/AW83,0)</f>
        <v>0</v>
      </c>
      <c r="BO83" s="29">
        <f>+IF(BP83="SI",IFERROR((IF(BP83="SI",BL83,0)/AW83),"REVISAR"),BH83)</f>
        <v>0</v>
      </c>
      <c r="BP83" s="26" t="s">
        <v>49</v>
      </c>
      <c r="BQ83" s="30"/>
      <c r="BR83" s="72"/>
      <c r="BS83" s="64"/>
      <c r="BT83" s="70"/>
      <c r="BU83" s="28">
        <f>+IFERROR(BR83/AW83,0)</f>
        <v>0</v>
      </c>
      <c r="BV83" s="29">
        <f>+IF(BW83="SI",IFERROR((IF(BW83="SI",BS83,0)/AW83),"REVISAR"),BO83)</f>
        <v>0</v>
      </c>
      <c r="BW83" s="26" t="s">
        <v>49</v>
      </c>
      <c r="BX83" s="70"/>
      <c r="BY83" s="71"/>
      <c r="BZ83" s="64"/>
      <c r="CA83" s="70"/>
      <c r="CB83" s="28">
        <f>+IFERROR(BY83/AW83,0)</f>
        <v>0</v>
      </c>
      <c r="CC83" s="29">
        <f>+IF(CD83="SI",IFERROR((IF(CD83="SI",BZ83,0)/AW83),"REVISAR"),BV83)</f>
        <v>0</v>
      </c>
      <c r="CD83" s="26" t="s">
        <v>49</v>
      </c>
      <c r="CE83" s="70"/>
      <c r="CF83" s="71"/>
      <c r="CG83" s="64"/>
      <c r="CH83" s="70"/>
      <c r="CI83" s="28">
        <f>+IFERROR(CF83/AW83,0)</f>
        <v>0</v>
      </c>
      <c r="CJ83" s="29">
        <f>+IF(CK83="SI",IFERROR((IF(CK83="SI",CG83,0)/AW83),"REVISAR"),CC83)</f>
        <v>0</v>
      </c>
      <c r="CK83" s="26" t="s">
        <v>49</v>
      </c>
      <c r="CL83" s="70"/>
      <c r="CM83" s="65"/>
      <c r="CN83" s="64"/>
      <c r="CO83" s="70"/>
      <c r="CP83" s="28">
        <f>+IFERROR(CM83/AW83,0)</f>
        <v>0</v>
      </c>
      <c r="CQ83" s="29">
        <f>+IF(CR83="SI",IFERROR((IF(CR83="SI",CN83,0)/AW83),"REVISAR"),CJ83)</f>
        <v>0</v>
      </c>
      <c r="CR83" s="26" t="s">
        <v>49</v>
      </c>
      <c r="CS83" s="70"/>
      <c r="CT83" s="64"/>
      <c r="CU83" s="64"/>
      <c r="CV83" s="70"/>
      <c r="CW83" s="28">
        <f>+IFERROR(CT83/AW83,0)</f>
        <v>0</v>
      </c>
      <c r="CX83" s="29">
        <f>+IF(CY83="SI",IFERROR((IF(CY83="SI",CU83,0)/AW83),"REVISAR"),CQ83)</f>
        <v>0</v>
      </c>
      <c r="CY83" s="26" t="s">
        <v>49</v>
      </c>
      <c r="CZ83" s="70"/>
      <c r="DA83" s="65"/>
      <c r="DB83" s="64"/>
      <c r="DC83" s="70"/>
      <c r="DD83" s="28">
        <f>+IFERROR(DA83/AW83,0)</f>
        <v>0</v>
      </c>
      <c r="DE83" s="29">
        <f>+IF(DF83="SI",IFERROR((IF(DF83="SI",DB83,0)/AW83),"REVISAR"),CX83)</f>
        <v>0</v>
      </c>
      <c r="DF83" s="26" t="s">
        <v>49</v>
      </c>
      <c r="DG83" s="70"/>
      <c r="DH83" s="65"/>
      <c r="DI83" s="64"/>
      <c r="DJ83" s="70"/>
      <c r="DK83" s="28">
        <f>+IFERROR(DH83/AW83,0)</f>
        <v>0</v>
      </c>
      <c r="DL83" s="29">
        <f>+IF(DM83="SI",IFERROR((IF(DM83="SI",DI83,0)/AW83),"REVISAR"),DE83)</f>
        <v>0</v>
      </c>
      <c r="DM83" s="26" t="s">
        <v>49</v>
      </c>
      <c r="DN83" s="70"/>
      <c r="DO83" s="65"/>
      <c r="DP83" s="64"/>
      <c r="DQ83" s="70"/>
      <c r="DR83" s="28">
        <f>+IFERROR(DO83/AW83,0)</f>
        <v>0</v>
      </c>
      <c r="DS83" s="29">
        <f>+IF(DT83="SI",IFERROR((IF(DT83="SI",DP83,0)/AW83),"REVISAR"),DL83)</f>
        <v>0</v>
      </c>
      <c r="DT83" s="26" t="s">
        <v>49</v>
      </c>
      <c r="DU83" s="70"/>
      <c r="DV83" s="65"/>
      <c r="DW83" s="64"/>
      <c r="DX83" s="70"/>
      <c r="DY83" s="28">
        <f>+IFERROR(DV83/AW83,0)</f>
        <v>0</v>
      </c>
      <c r="DZ83" s="29">
        <f>+IF(EA83="SI",IFERROR((IF(EA83="SI",DW83,0)/AW83),"REVISAR"),DS83)</f>
        <v>0</v>
      </c>
      <c r="EA83" s="26" t="s">
        <v>49</v>
      </c>
      <c r="EB83" s="70"/>
      <c r="EC83" s="73">
        <v>100</v>
      </c>
      <c r="ED83" s="64"/>
      <c r="EE83" s="70"/>
      <c r="EF83" s="28">
        <f>+IFERROR(EC83/AW83,0)</f>
        <v>1</v>
      </c>
      <c r="EG83" s="29">
        <f>+IF(EH83="SI",IFERROR((IF(EH83="SI",ED83,0)/AW83),"REVISAR"),DZ83)</f>
        <v>0</v>
      </c>
      <c r="EH83" s="26" t="s">
        <v>49</v>
      </c>
      <c r="EI83" s="70"/>
      <c r="EJ83" s="33">
        <v>2025</v>
      </c>
      <c r="EK83" s="34"/>
      <c r="EL83" s="35" t="str">
        <f>+VLOOKUP(C83,[1]Listas_desplega!$AI$22:$AJ$46,2,0)</f>
        <v>DF_GT</v>
      </c>
      <c r="EM83" s="35" t="str">
        <f>+VLOOKUP(I83,[1]Listas_desplega!$BY$3:$BZ$7,2,0)</f>
        <v>T_2</v>
      </c>
      <c r="EN83" s="35" t="str">
        <f>+VLOOKUP(J83,[1]Listas_desplega!$BY$10:$BZ$23,2,0)</f>
        <v>T_2_C_2</v>
      </c>
      <c r="EO83" s="35" t="str">
        <f>+VLOOKUP(K83,[1]Listas_desplega!$BY$28:$BZ$54,2,0)</f>
        <v>T_2_C_2_ET_1</v>
      </c>
      <c r="EP83" s="35" t="str">
        <f>+VLOOKUP(L83,[1]Listas_desplega!$BY$58:$BZ$105,2,0)</f>
        <v>T_5_C_1_ET_1_CPT_5</v>
      </c>
      <c r="EQ83" s="36" t="str">
        <f>+VLOOKUP(M83,[1]Listas_desplega!$J$3:$K$11,2,0)</f>
        <v>Eje_E_5</v>
      </c>
    </row>
    <row r="84" spans="1:147" s="37" customFormat="1" ht="44.25" customHeight="1" x14ac:dyDescent="0.25">
      <c r="A84" s="16" t="str">
        <f t="shared" si="311"/>
        <v>18_VPBM_2025</v>
      </c>
      <c r="B84" s="17" t="s">
        <v>44</v>
      </c>
      <c r="C84" s="17" t="s">
        <v>76</v>
      </c>
      <c r="D84" s="17" t="s">
        <v>750</v>
      </c>
      <c r="E84" s="17" t="s">
        <v>159</v>
      </c>
      <c r="F84" s="17" t="s">
        <v>276</v>
      </c>
      <c r="G84" s="18" t="s">
        <v>277</v>
      </c>
      <c r="H84" s="17" t="s">
        <v>528</v>
      </c>
      <c r="I84" s="17" t="s">
        <v>630</v>
      </c>
      <c r="J84" s="17" t="s">
        <v>631</v>
      </c>
      <c r="K84" s="17" t="s">
        <v>632</v>
      </c>
      <c r="L84" s="17" t="s">
        <v>751</v>
      </c>
      <c r="M84" s="17" t="s">
        <v>78</v>
      </c>
      <c r="N84" s="17" t="s">
        <v>79</v>
      </c>
      <c r="O84" s="23">
        <v>18</v>
      </c>
      <c r="P84" s="20" t="s">
        <v>757</v>
      </c>
      <c r="Q84" s="21" t="s">
        <v>284</v>
      </c>
      <c r="R84" s="20" t="s">
        <v>758</v>
      </c>
      <c r="S84" s="20" t="s">
        <v>759</v>
      </c>
      <c r="T84" s="20" t="s">
        <v>287</v>
      </c>
      <c r="U84" s="20" t="s">
        <v>436</v>
      </c>
      <c r="V84" s="20">
        <v>0</v>
      </c>
      <c r="W84" s="20" t="s">
        <v>760</v>
      </c>
      <c r="X84" s="21" t="s">
        <v>290</v>
      </c>
      <c r="Y84" s="22"/>
      <c r="Z84" s="22"/>
      <c r="AA84" s="22"/>
      <c r="AB84" s="22"/>
      <c r="AC84" s="22"/>
      <c r="AD84" s="22"/>
      <c r="AE84" s="22"/>
      <c r="AF84" s="22"/>
      <c r="AG84" s="22"/>
      <c r="AH84" s="23"/>
      <c r="AI84" s="23"/>
      <c r="AJ84" s="23"/>
      <c r="AK84" s="23"/>
      <c r="AL84" s="23"/>
      <c r="AM84" s="23"/>
      <c r="AN84" s="23"/>
      <c r="AO84" s="23"/>
      <c r="AP84" s="23"/>
      <c r="AQ84" s="23"/>
      <c r="AR84" s="24"/>
      <c r="AS84" s="23"/>
      <c r="AT84" s="23">
        <v>96</v>
      </c>
      <c r="AU84" s="23">
        <v>96</v>
      </c>
      <c r="AV84" s="23">
        <v>97</v>
      </c>
      <c r="AW84" s="23">
        <v>97</v>
      </c>
      <c r="AX84" s="23">
        <v>97</v>
      </c>
      <c r="AY84" s="23">
        <v>97</v>
      </c>
      <c r="AZ84" s="17"/>
      <c r="BA84" s="17"/>
      <c r="BB84" s="17"/>
      <c r="BC84" s="17"/>
      <c r="BD84" s="25">
        <v>0</v>
      </c>
      <c r="BE84" s="25"/>
      <c r="BF84" s="26"/>
      <c r="BG84" s="28">
        <f t="shared" ref="BG84:BG88" si="338">IFERROR(BD84/AW84,0)</f>
        <v>0</v>
      </c>
      <c r="BH84" s="29">
        <f t="shared" ref="BH84:BH88" si="339">+IF(BI84="SI",IFERROR((IF(BI84="SI",BE84,0)/AW84),"REVISAR"),0)</f>
        <v>0</v>
      </c>
      <c r="BI84" s="26" t="s">
        <v>49</v>
      </c>
      <c r="BJ84" s="26"/>
      <c r="BK84" s="25">
        <v>0</v>
      </c>
      <c r="BL84" s="25"/>
      <c r="BM84" s="26" t="s">
        <v>761</v>
      </c>
      <c r="BN84" s="28">
        <f t="shared" ref="BN84:BN88" si="340">IFERROR(BK84/AW84,0)</f>
        <v>0</v>
      </c>
      <c r="BO84" s="29">
        <f t="shared" ref="BO84:BO88" si="341">+IF(BP84="SI",IFERROR((IF(BP84="SI",BL84,0)/AW84),"REVISAR"),BH84)</f>
        <v>0</v>
      </c>
      <c r="BP84" s="26" t="s">
        <v>49</v>
      </c>
      <c r="BQ84" s="30"/>
      <c r="BR84" s="31">
        <v>15</v>
      </c>
      <c r="BS84" s="25">
        <v>32</v>
      </c>
      <c r="BT84" s="26" t="s">
        <v>762</v>
      </c>
      <c r="BU84" s="28">
        <f t="shared" ref="BU84:BU88" si="342">IFERROR(BR84/AW84,0)</f>
        <v>0.15463917525773196</v>
      </c>
      <c r="BV84" s="29">
        <f t="shared" ref="BV84:BV88" si="343">+IF(BW84="SI",IFERROR((IF(BW84="SI",BS84,0)/AW84),"REVISAR"),BO84)</f>
        <v>0</v>
      </c>
      <c r="BW84" s="26" t="s">
        <v>49</v>
      </c>
      <c r="BX84" s="26" t="s">
        <v>763</v>
      </c>
      <c r="BY84" s="25">
        <v>15</v>
      </c>
      <c r="BZ84" s="25"/>
      <c r="CA84" s="26"/>
      <c r="CB84" s="28">
        <f t="shared" ref="CB84:CB88" si="344">IFERROR(BY84/AW84,0)</f>
        <v>0.15463917525773196</v>
      </c>
      <c r="CC84" s="29">
        <f t="shared" ref="CC84:CC88" si="345">+IF(CD84="SI",IFERROR((IF(CD84="SI",BZ84,0)/AW84),"REVISAR"),BV84)</f>
        <v>0</v>
      </c>
      <c r="CD84" s="26" t="s">
        <v>49</v>
      </c>
      <c r="CE84" s="26"/>
      <c r="CF84" s="25">
        <v>15</v>
      </c>
      <c r="CG84" s="25"/>
      <c r="CH84" s="26"/>
      <c r="CI84" s="28">
        <f t="shared" ref="CI84:CI88" si="346">IFERROR(CF84/AW84,0)</f>
        <v>0.15463917525773196</v>
      </c>
      <c r="CJ84" s="29">
        <f t="shared" ref="CJ84:CJ88" si="347">+IF(CK84="SI",IFERROR((IF(CK84="SI",CG84,0)/AW84),"REVISAR"),CC84)</f>
        <v>0</v>
      </c>
      <c r="CK84" s="26" t="s">
        <v>49</v>
      </c>
      <c r="CL84" s="26"/>
      <c r="CM84" s="25">
        <v>30</v>
      </c>
      <c r="CN84" s="25"/>
      <c r="CO84" s="26"/>
      <c r="CP84" s="28">
        <f t="shared" ref="CP84:CP88" si="348">IFERROR(CM84/AW84,0)</f>
        <v>0.30927835051546393</v>
      </c>
      <c r="CQ84" s="29">
        <f t="shared" ref="CQ84:CQ88" si="349">+IF(CR84="SI",IFERROR((IF(CR84="SI",CN84,0)/AW84),"REVISAR"),CJ84)</f>
        <v>0</v>
      </c>
      <c r="CR84" s="26" t="s">
        <v>49</v>
      </c>
      <c r="CS84" s="26"/>
      <c r="CT84" s="25">
        <v>30</v>
      </c>
      <c r="CU84" s="25"/>
      <c r="CV84" s="26"/>
      <c r="CW84" s="28">
        <f t="shared" ref="CW84:CW88" si="350">IFERROR(CT84/AW84,0)</f>
        <v>0.30927835051546393</v>
      </c>
      <c r="CX84" s="29">
        <f t="shared" ref="CX84:CX88" si="351">+IF(CY84="SI",IFERROR((IF(CY84="SI",CU84,0)/AW84),"REVISAR"),CQ84)</f>
        <v>0</v>
      </c>
      <c r="CY84" s="26" t="s">
        <v>49</v>
      </c>
      <c r="CZ84" s="26"/>
      <c r="DA84" s="25">
        <v>30</v>
      </c>
      <c r="DB84" s="25"/>
      <c r="DC84" s="26"/>
      <c r="DD84" s="28">
        <f t="shared" ref="DD84:DD88" si="352">IFERROR(DA84/AW84,0)</f>
        <v>0.30927835051546393</v>
      </c>
      <c r="DE84" s="29">
        <f t="shared" ref="DE84:DE88" si="353">+IF(DF84="SI",IFERROR((IF(DF84="SI",DB84,0)/AW84),"REVISAR"),CX84)</f>
        <v>0</v>
      </c>
      <c r="DF84" s="26" t="s">
        <v>49</v>
      </c>
      <c r="DG84" s="26"/>
      <c r="DH84" s="25">
        <v>60</v>
      </c>
      <c r="DI84" s="25"/>
      <c r="DJ84" s="26"/>
      <c r="DK84" s="28">
        <f t="shared" ref="DK84:DK88" si="354">IFERROR(DH84/AW84,0)</f>
        <v>0.61855670103092786</v>
      </c>
      <c r="DL84" s="29">
        <f t="shared" ref="DL84:DL88" si="355">+IF(DM84="SI",IFERROR((IF(DM84="SI",DI84,0)/AW84),"REVISAR"),DE84)</f>
        <v>0</v>
      </c>
      <c r="DM84" s="26" t="s">
        <v>49</v>
      </c>
      <c r="DN84" s="26"/>
      <c r="DO84" s="25">
        <v>60</v>
      </c>
      <c r="DP84" s="25"/>
      <c r="DQ84" s="26"/>
      <c r="DR84" s="28">
        <f t="shared" ref="DR84:DR88" si="356">IFERROR(DO84/AW84,0)</f>
        <v>0.61855670103092786</v>
      </c>
      <c r="DS84" s="29">
        <f t="shared" ref="DS84:DS88" si="357">+IF(DT84="SI",IFERROR((IF(DT84="SI",DP84,0)/AW84),"REVISAR"),DL84)</f>
        <v>0</v>
      </c>
      <c r="DT84" s="26" t="s">
        <v>49</v>
      </c>
      <c r="DU84" s="26"/>
      <c r="DV84" s="25">
        <v>60</v>
      </c>
      <c r="DW84" s="25"/>
      <c r="DX84" s="26"/>
      <c r="DY84" s="28">
        <f t="shared" ref="DY84:DY88" si="358">IFERROR(DV84/AW84,0)</f>
        <v>0.61855670103092786</v>
      </c>
      <c r="DZ84" s="29">
        <f t="shared" ref="DZ84:DZ88" si="359">+IF(EA84="SI",IFERROR((IF(EA84="SI",DW84,0)/AW84),"REVISAR"),DS84)</f>
        <v>0</v>
      </c>
      <c r="EA84" s="26" t="s">
        <v>49</v>
      </c>
      <c r="EB84" s="26"/>
      <c r="EC84" s="32">
        <v>97</v>
      </c>
      <c r="ED84" s="25"/>
      <c r="EE84" s="26"/>
      <c r="EF84" s="28">
        <f t="shared" ref="EF84:EF88" si="360">IFERROR(EC84/AW84,0)</f>
        <v>1</v>
      </c>
      <c r="EG84" s="29">
        <f t="shared" ref="EG84:EG88" si="361">+IF(EH84="SI",IFERROR((IF(EH84="SI",ED84,0)/AW84),"REVISAR"),DZ84)</f>
        <v>0</v>
      </c>
      <c r="EH84" s="26" t="s">
        <v>49</v>
      </c>
      <c r="EI84" s="26"/>
      <c r="EJ84" s="33">
        <v>2025</v>
      </c>
      <c r="EK84" s="34"/>
      <c r="EL84" s="35" t="str">
        <f>+VLOOKUP(C84,[1]Listas_desplega!$AI$22:$AJ$46,2,0)</f>
        <v>DF_GT</v>
      </c>
      <c r="EM84" s="35" t="str">
        <f>+VLOOKUP(I84,[1]Listas_desplega!$BY$3:$BZ$7,2,0)</f>
        <v>T_5</v>
      </c>
      <c r="EN84" s="35" t="str">
        <f>+VLOOKUP(J84,[1]Listas_desplega!$BY$10:$BZ$23,2,0)</f>
        <v>T_5_C_1</v>
      </c>
      <c r="EO84" s="35" t="str">
        <f>+VLOOKUP(K84,[1]Listas_desplega!$BY$28:$BZ$54,2,0)</f>
        <v>T_5_C_1_ET_1</v>
      </c>
      <c r="EP84" s="35" t="str">
        <f>+VLOOKUP(L84,[1]Listas_desplega!$BY$58:$BZ$105,2,0)</f>
        <v>T_5_C_1_ET_1_CPT_5</v>
      </c>
      <c r="EQ84" s="36" t="str">
        <f>+VLOOKUP(M84,[1]Listas_desplega!$J$3:$K$11,2,0)</f>
        <v>Eje_E_5</v>
      </c>
    </row>
    <row r="85" spans="1:147" s="37" customFormat="1" ht="44.25" customHeight="1" x14ac:dyDescent="0.25">
      <c r="A85" s="16" t="str">
        <f t="shared" si="311"/>
        <v>20_VPBM_2025</v>
      </c>
      <c r="B85" s="17" t="s">
        <v>44</v>
      </c>
      <c r="C85" s="17" t="s">
        <v>76</v>
      </c>
      <c r="D85" s="17" t="s">
        <v>750</v>
      </c>
      <c r="E85" s="17" t="s">
        <v>159</v>
      </c>
      <c r="F85" s="17" t="s">
        <v>276</v>
      </c>
      <c r="G85" s="18" t="s">
        <v>277</v>
      </c>
      <c r="H85" s="17" t="s">
        <v>528</v>
      </c>
      <c r="I85" s="17" t="s">
        <v>630</v>
      </c>
      <c r="J85" s="17" t="s">
        <v>631</v>
      </c>
      <c r="K85" s="17" t="s">
        <v>632</v>
      </c>
      <c r="L85" s="17" t="s">
        <v>751</v>
      </c>
      <c r="M85" s="17" t="s">
        <v>78</v>
      </c>
      <c r="N85" s="17" t="s">
        <v>79</v>
      </c>
      <c r="O85" s="23">
        <v>20</v>
      </c>
      <c r="P85" s="20" t="s">
        <v>764</v>
      </c>
      <c r="Q85" s="21" t="s">
        <v>118</v>
      </c>
      <c r="R85" s="20" t="s">
        <v>595</v>
      </c>
      <c r="S85" s="20" t="s">
        <v>765</v>
      </c>
      <c r="T85" s="20" t="s">
        <v>310</v>
      </c>
      <c r="U85" s="20" t="s">
        <v>436</v>
      </c>
      <c r="V85" s="20">
        <v>0</v>
      </c>
      <c r="W85" s="20" t="s">
        <v>766</v>
      </c>
      <c r="X85" s="21" t="s">
        <v>290</v>
      </c>
      <c r="Y85" s="22"/>
      <c r="Z85" s="22"/>
      <c r="AA85" s="22"/>
      <c r="AB85" s="22"/>
      <c r="AC85" s="22"/>
      <c r="AD85" s="22"/>
      <c r="AE85" s="22"/>
      <c r="AF85" s="22"/>
      <c r="AG85" s="22"/>
      <c r="AH85" s="23"/>
      <c r="AI85" s="23"/>
      <c r="AJ85" s="23"/>
      <c r="AK85" s="23"/>
      <c r="AL85" s="23"/>
      <c r="AM85" s="23"/>
      <c r="AN85" s="23"/>
      <c r="AO85" s="23"/>
      <c r="AP85" s="23"/>
      <c r="AQ85" s="23"/>
      <c r="AR85" s="24"/>
      <c r="AS85" s="23"/>
      <c r="AT85" s="23">
        <v>100</v>
      </c>
      <c r="AU85" s="23">
        <v>100</v>
      </c>
      <c r="AV85" s="23">
        <v>100</v>
      </c>
      <c r="AW85" s="23">
        <v>100</v>
      </c>
      <c r="AX85" s="23">
        <v>100</v>
      </c>
      <c r="AY85" s="23">
        <v>100</v>
      </c>
      <c r="AZ85" s="17"/>
      <c r="BA85" s="17"/>
      <c r="BB85" s="17"/>
      <c r="BC85" s="17"/>
      <c r="BD85" s="25"/>
      <c r="BE85" s="25"/>
      <c r="BF85" s="26"/>
      <c r="BG85" s="28">
        <f t="shared" si="338"/>
        <v>0</v>
      </c>
      <c r="BH85" s="29">
        <f t="shared" si="339"/>
        <v>0</v>
      </c>
      <c r="BI85" s="26" t="s">
        <v>49</v>
      </c>
      <c r="BJ85" s="26"/>
      <c r="BK85" s="25"/>
      <c r="BL85" s="25"/>
      <c r="BM85" s="26" t="s">
        <v>761</v>
      </c>
      <c r="BN85" s="28">
        <f t="shared" si="340"/>
        <v>0</v>
      </c>
      <c r="BO85" s="29">
        <f t="shared" si="341"/>
        <v>0</v>
      </c>
      <c r="BP85" s="26" t="s">
        <v>49</v>
      </c>
      <c r="BQ85" s="30"/>
      <c r="BR85" s="31">
        <v>15</v>
      </c>
      <c r="BS85" s="25"/>
      <c r="BT85" s="26"/>
      <c r="BU85" s="28">
        <f t="shared" si="342"/>
        <v>0.15</v>
      </c>
      <c r="BV85" s="29">
        <f t="shared" si="343"/>
        <v>0</v>
      </c>
      <c r="BW85" s="26" t="s">
        <v>49</v>
      </c>
      <c r="BX85" s="26"/>
      <c r="BY85" s="25">
        <v>15</v>
      </c>
      <c r="BZ85" s="25"/>
      <c r="CA85" s="26"/>
      <c r="CB85" s="28">
        <f t="shared" si="344"/>
        <v>0.15</v>
      </c>
      <c r="CC85" s="29">
        <f t="shared" si="345"/>
        <v>0</v>
      </c>
      <c r="CD85" s="26" t="s">
        <v>49</v>
      </c>
      <c r="CE85" s="26"/>
      <c r="CF85" s="25">
        <v>15</v>
      </c>
      <c r="CG85" s="25"/>
      <c r="CH85" s="26"/>
      <c r="CI85" s="28">
        <f t="shared" si="346"/>
        <v>0.15</v>
      </c>
      <c r="CJ85" s="29">
        <f t="shared" si="347"/>
        <v>0</v>
      </c>
      <c r="CK85" s="26" t="s">
        <v>49</v>
      </c>
      <c r="CL85" s="26"/>
      <c r="CM85" s="25">
        <v>30</v>
      </c>
      <c r="CN85" s="25"/>
      <c r="CO85" s="26"/>
      <c r="CP85" s="28">
        <f t="shared" si="348"/>
        <v>0.3</v>
      </c>
      <c r="CQ85" s="29">
        <f t="shared" si="349"/>
        <v>0</v>
      </c>
      <c r="CR85" s="26" t="s">
        <v>49</v>
      </c>
      <c r="CS85" s="26"/>
      <c r="CT85" s="25">
        <v>30</v>
      </c>
      <c r="CU85" s="25"/>
      <c r="CV85" s="26"/>
      <c r="CW85" s="28">
        <f t="shared" si="350"/>
        <v>0.3</v>
      </c>
      <c r="CX85" s="29">
        <f t="shared" si="351"/>
        <v>0</v>
      </c>
      <c r="CY85" s="26" t="s">
        <v>49</v>
      </c>
      <c r="CZ85" s="26"/>
      <c r="DA85" s="25">
        <v>30</v>
      </c>
      <c r="DB85" s="25"/>
      <c r="DC85" s="26"/>
      <c r="DD85" s="28">
        <f t="shared" si="352"/>
        <v>0.3</v>
      </c>
      <c r="DE85" s="29">
        <f t="shared" si="353"/>
        <v>0</v>
      </c>
      <c r="DF85" s="26" t="s">
        <v>49</v>
      </c>
      <c r="DG85" s="26"/>
      <c r="DH85" s="25">
        <v>50</v>
      </c>
      <c r="DI85" s="25"/>
      <c r="DJ85" s="26"/>
      <c r="DK85" s="28">
        <f t="shared" si="354"/>
        <v>0.5</v>
      </c>
      <c r="DL85" s="29">
        <f t="shared" si="355"/>
        <v>0</v>
      </c>
      <c r="DM85" s="26" t="s">
        <v>49</v>
      </c>
      <c r="DN85" s="26"/>
      <c r="DO85" s="25">
        <v>50</v>
      </c>
      <c r="DP85" s="25"/>
      <c r="DQ85" s="26"/>
      <c r="DR85" s="28">
        <f t="shared" si="356"/>
        <v>0.5</v>
      </c>
      <c r="DS85" s="29">
        <f t="shared" si="357"/>
        <v>0</v>
      </c>
      <c r="DT85" s="26" t="s">
        <v>49</v>
      </c>
      <c r="DU85" s="26"/>
      <c r="DV85" s="25">
        <v>50</v>
      </c>
      <c r="DW85" s="25"/>
      <c r="DX85" s="26"/>
      <c r="DY85" s="28">
        <f t="shared" si="358"/>
        <v>0.5</v>
      </c>
      <c r="DZ85" s="29">
        <f t="shared" si="359"/>
        <v>0</v>
      </c>
      <c r="EA85" s="26" t="s">
        <v>49</v>
      </c>
      <c r="EB85" s="26"/>
      <c r="EC85" s="32">
        <v>100</v>
      </c>
      <c r="ED85" s="25"/>
      <c r="EE85" s="26"/>
      <c r="EF85" s="28">
        <f t="shared" si="360"/>
        <v>1</v>
      </c>
      <c r="EG85" s="29">
        <f t="shared" si="361"/>
        <v>0</v>
      </c>
      <c r="EH85" s="26" t="s">
        <v>49</v>
      </c>
      <c r="EI85" s="26"/>
      <c r="EJ85" s="33">
        <v>2025</v>
      </c>
      <c r="EK85" s="34"/>
      <c r="EL85" s="35" t="str">
        <f>+VLOOKUP(C85,[1]Listas_desplega!$AI$22:$AJ$46,2,0)</f>
        <v>DF_GT</v>
      </c>
      <c r="EM85" s="35" t="str">
        <f>+VLOOKUP(I85,[1]Listas_desplega!$BY$3:$BZ$7,2,0)</f>
        <v>T_5</v>
      </c>
      <c r="EN85" s="35" t="str">
        <f>+VLOOKUP(J85,[1]Listas_desplega!$BY$10:$BZ$23,2,0)</f>
        <v>T_5_C_1</v>
      </c>
      <c r="EO85" s="35" t="str">
        <f>+VLOOKUP(K85,[1]Listas_desplega!$BY$28:$BZ$54,2,0)</f>
        <v>T_5_C_1_ET_1</v>
      </c>
      <c r="EP85" s="35" t="str">
        <f>+VLOOKUP(L85,[1]Listas_desplega!$BY$58:$BZ$105,2,0)</f>
        <v>T_5_C_1_ET_1_CPT_5</v>
      </c>
      <c r="EQ85" s="36" t="str">
        <f>+VLOOKUP(M85,[1]Listas_desplega!$J$3:$K$11,2,0)</f>
        <v>Eje_E_5</v>
      </c>
    </row>
    <row r="86" spans="1:147" s="37" customFormat="1" ht="44.25" customHeight="1" x14ac:dyDescent="0.25">
      <c r="A86" s="16" t="str">
        <f t="shared" si="311"/>
        <v>22_VPBM_2025</v>
      </c>
      <c r="B86" s="17" t="s">
        <v>44</v>
      </c>
      <c r="C86" s="17" t="s">
        <v>76</v>
      </c>
      <c r="D86" s="17" t="s">
        <v>84</v>
      </c>
      <c r="E86" s="17" t="s">
        <v>159</v>
      </c>
      <c r="F86" s="17" t="s">
        <v>276</v>
      </c>
      <c r="G86" s="18" t="s">
        <v>277</v>
      </c>
      <c r="H86" s="17" t="s">
        <v>528</v>
      </c>
      <c r="I86" s="17" t="s">
        <v>630</v>
      </c>
      <c r="J86" s="17" t="s">
        <v>631</v>
      </c>
      <c r="K86" s="17" t="s">
        <v>632</v>
      </c>
      <c r="L86" s="17" t="s">
        <v>716</v>
      </c>
      <c r="M86" s="17" t="s">
        <v>78</v>
      </c>
      <c r="N86" s="17" t="s">
        <v>79</v>
      </c>
      <c r="O86" s="23">
        <v>22</v>
      </c>
      <c r="P86" s="20" t="s">
        <v>767</v>
      </c>
      <c r="Q86" s="21" t="s">
        <v>284</v>
      </c>
      <c r="R86" s="20" t="s">
        <v>595</v>
      </c>
      <c r="S86" s="20" t="s">
        <v>768</v>
      </c>
      <c r="T86" s="20" t="s">
        <v>287</v>
      </c>
      <c r="U86" s="20" t="s">
        <v>436</v>
      </c>
      <c r="V86" s="20">
        <v>0</v>
      </c>
      <c r="W86" s="20" t="s">
        <v>769</v>
      </c>
      <c r="X86" s="21" t="s">
        <v>290</v>
      </c>
      <c r="Y86" s="22"/>
      <c r="Z86" s="22"/>
      <c r="AA86" s="22"/>
      <c r="AB86" s="22"/>
      <c r="AC86" s="22"/>
      <c r="AD86" s="22"/>
      <c r="AE86" s="22"/>
      <c r="AF86" s="22"/>
      <c r="AG86" s="22"/>
      <c r="AH86" s="23"/>
      <c r="AI86" s="23"/>
      <c r="AJ86" s="23"/>
      <c r="AK86" s="23"/>
      <c r="AL86" s="23"/>
      <c r="AM86" s="23"/>
      <c r="AN86" s="23"/>
      <c r="AO86" s="23"/>
      <c r="AP86" s="23"/>
      <c r="AQ86" s="23"/>
      <c r="AR86" s="24"/>
      <c r="AS86" s="23"/>
      <c r="AT86" s="23">
        <v>96</v>
      </c>
      <c r="AU86" s="74">
        <v>96</v>
      </c>
      <c r="AV86" s="38">
        <v>96</v>
      </c>
      <c r="AW86" s="38">
        <v>97</v>
      </c>
      <c r="AX86" s="38">
        <v>97</v>
      </c>
      <c r="AY86" s="75">
        <v>97</v>
      </c>
      <c r="AZ86" s="76"/>
      <c r="BA86" s="76"/>
      <c r="BB86" s="76"/>
      <c r="BC86" s="76"/>
      <c r="BD86" s="25"/>
      <c r="BE86" s="25"/>
      <c r="BF86" s="26"/>
      <c r="BG86" s="28">
        <f t="shared" si="338"/>
        <v>0</v>
      </c>
      <c r="BH86" s="29">
        <f t="shared" si="339"/>
        <v>0</v>
      </c>
      <c r="BI86" s="26" t="s">
        <v>49</v>
      </c>
      <c r="BJ86" s="26"/>
      <c r="BK86" s="65"/>
      <c r="BL86" s="25"/>
      <c r="BM86" s="26"/>
      <c r="BN86" s="28">
        <f t="shared" si="340"/>
        <v>0</v>
      </c>
      <c r="BO86" s="29">
        <f t="shared" si="341"/>
        <v>0</v>
      </c>
      <c r="BP86" s="26" t="s">
        <v>49</v>
      </c>
      <c r="BQ86" s="30"/>
      <c r="BR86" s="77">
        <v>25</v>
      </c>
      <c r="BS86" s="25">
        <v>32</v>
      </c>
      <c r="BT86" s="26" t="s">
        <v>770</v>
      </c>
      <c r="BU86" s="28">
        <f t="shared" si="342"/>
        <v>0.25773195876288657</v>
      </c>
      <c r="BV86" s="29">
        <f t="shared" si="343"/>
        <v>0</v>
      </c>
      <c r="BW86" s="26" t="s">
        <v>49</v>
      </c>
      <c r="BX86" s="26" t="s">
        <v>771</v>
      </c>
      <c r="BY86" s="65">
        <v>25</v>
      </c>
      <c r="BZ86" s="25"/>
      <c r="CA86" s="26"/>
      <c r="CB86" s="28">
        <f t="shared" si="344"/>
        <v>0.25773195876288657</v>
      </c>
      <c r="CC86" s="29">
        <f t="shared" si="345"/>
        <v>0</v>
      </c>
      <c r="CD86" s="26" t="s">
        <v>49</v>
      </c>
      <c r="CE86" s="26"/>
      <c r="CF86" s="65">
        <v>25</v>
      </c>
      <c r="CG86" s="25"/>
      <c r="CH86" s="26"/>
      <c r="CI86" s="28">
        <f t="shared" si="346"/>
        <v>0.25773195876288657</v>
      </c>
      <c r="CJ86" s="29">
        <f t="shared" si="347"/>
        <v>0</v>
      </c>
      <c r="CK86" s="26" t="s">
        <v>49</v>
      </c>
      <c r="CL86" s="26"/>
      <c r="CM86" s="25">
        <v>60</v>
      </c>
      <c r="CN86" s="25"/>
      <c r="CO86" s="26"/>
      <c r="CP86" s="28">
        <f t="shared" si="348"/>
        <v>0.61855670103092786</v>
      </c>
      <c r="CQ86" s="29">
        <f t="shared" si="349"/>
        <v>0</v>
      </c>
      <c r="CR86" s="26" t="s">
        <v>49</v>
      </c>
      <c r="CS86" s="26"/>
      <c r="CT86" s="25">
        <v>60</v>
      </c>
      <c r="CU86" s="25"/>
      <c r="CV86" s="26"/>
      <c r="CW86" s="28">
        <f t="shared" si="350"/>
        <v>0.61855670103092786</v>
      </c>
      <c r="CX86" s="29">
        <f t="shared" si="351"/>
        <v>0</v>
      </c>
      <c r="CY86" s="26" t="s">
        <v>49</v>
      </c>
      <c r="CZ86" s="26"/>
      <c r="DA86" s="25">
        <v>60</v>
      </c>
      <c r="DB86" s="25"/>
      <c r="DC86" s="26"/>
      <c r="DD86" s="28">
        <f t="shared" si="352"/>
        <v>0.61855670103092786</v>
      </c>
      <c r="DE86" s="29">
        <f t="shared" si="353"/>
        <v>0</v>
      </c>
      <c r="DF86" s="26" t="s">
        <v>49</v>
      </c>
      <c r="DG86" s="26"/>
      <c r="DH86" s="25">
        <v>85</v>
      </c>
      <c r="DI86" s="25"/>
      <c r="DJ86" s="26"/>
      <c r="DK86" s="28">
        <f t="shared" si="354"/>
        <v>0.87628865979381443</v>
      </c>
      <c r="DL86" s="29">
        <f t="shared" si="355"/>
        <v>0</v>
      </c>
      <c r="DM86" s="26" t="s">
        <v>49</v>
      </c>
      <c r="DN86" s="26"/>
      <c r="DO86" s="25">
        <v>85</v>
      </c>
      <c r="DP86" s="25"/>
      <c r="DQ86" s="26"/>
      <c r="DR86" s="28">
        <f t="shared" si="356"/>
        <v>0.87628865979381443</v>
      </c>
      <c r="DS86" s="29">
        <f t="shared" si="357"/>
        <v>0</v>
      </c>
      <c r="DT86" s="26" t="s">
        <v>49</v>
      </c>
      <c r="DU86" s="26"/>
      <c r="DV86" s="25">
        <v>85</v>
      </c>
      <c r="DW86" s="25"/>
      <c r="DX86" s="26"/>
      <c r="DY86" s="28">
        <f t="shared" si="358"/>
        <v>0.87628865979381443</v>
      </c>
      <c r="DZ86" s="29">
        <f t="shared" si="359"/>
        <v>0</v>
      </c>
      <c r="EA86" s="26" t="s">
        <v>49</v>
      </c>
      <c r="EB86" s="26"/>
      <c r="EC86" s="32">
        <v>97</v>
      </c>
      <c r="ED86" s="25"/>
      <c r="EE86" s="26"/>
      <c r="EF86" s="28">
        <f t="shared" si="360"/>
        <v>1</v>
      </c>
      <c r="EG86" s="29">
        <f t="shared" si="361"/>
        <v>0</v>
      </c>
      <c r="EH86" s="26" t="s">
        <v>49</v>
      </c>
      <c r="EI86" s="26"/>
      <c r="EJ86" s="33">
        <v>2025</v>
      </c>
      <c r="EK86" s="34"/>
      <c r="EL86" s="35" t="str">
        <f>+VLOOKUP(C86,[1]Listas_desplega!$AI$22:$AJ$46,2,0)</f>
        <v>DF_GT</v>
      </c>
      <c r="EM86" s="35" t="str">
        <f>+VLOOKUP(I86,[1]Listas_desplega!$BY$3:$BZ$7,2,0)</f>
        <v>T_5</v>
      </c>
      <c r="EN86" s="35" t="str">
        <f>+VLOOKUP(J86,[1]Listas_desplega!$BY$10:$BZ$23,2,0)</f>
        <v>T_5_C_1</v>
      </c>
      <c r="EO86" s="35" t="str">
        <f>+VLOOKUP(K86,[1]Listas_desplega!$BY$28:$BZ$54,2,0)</f>
        <v>T_5_C_1_ET_1</v>
      </c>
      <c r="EP86" s="35" t="str">
        <f>+VLOOKUP(L86,[1]Listas_desplega!$BY$58:$BZ$105,2,0)</f>
        <v>T_5_C_1_ET_1_CPT_2</v>
      </c>
      <c r="EQ86" s="36" t="str">
        <f>+VLOOKUP(M86,[1]Listas_desplega!$J$3:$K$11,2,0)</f>
        <v>Eje_E_5</v>
      </c>
    </row>
    <row r="87" spans="1:147" s="37" customFormat="1" ht="44.25" customHeight="1" x14ac:dyDescent="0.25">
      <c r="A87" s="16" t="str">
        <f t="shared" si="311"/>
        <v>23_VPBM_2025</v>
      </c>
      <c r="B87" s="17" t="s">
        <v>44</v>
      </c>
      <c r="C87" s="17" t="s">
        <v>76</v>
      </c>
      <c r="D87" s="17" t="s">
        <v>77</v>
      </c>
      <c r="E87" s="17" t="s">
        <v>159</v>
      </c>
      <c r="F87" s="17" t="s">
        <v>276</v>
      </c>
      <c r="G87" s="18" t="s">
        <v>277</v>
      </c>
      <c r="H87" s="17" t="s">
        <v>528</v>
      </c>
      <c r="I87" s="17" t="s">
        <v>630</v>
      </c>
      <c r="J87" s="17" t="s">
        <v>631</v>
      </c>
      <c r="K87" s="17" t="s">
        <v>632</v>
      </c>
      <c r="L87" s="17" t="s">
        <v>716</v>
      </c>
      <c r="M87" s="17" t="s">
        <v>78</v>
      </c>
      <c r="N87" s="17" t="s">
        <v>79</v>
      </c>
      <c r="O87" s="23">
        <v>23</v>
      </c>
      <c r="P87" s="20" t="s">
        <v>772</v>
      </c>
      <c r="Q87" s="21" t="s">
        <v>284</v>
      </c>
      <c r="R87" s="20" t="s">
        <v>595</v>
      </c>
      <c r="S87" s="20" t="s">
        <v>773</v>
      </c>
      <c r="T87" s="20" t="s">
        <v>287</v>
      </c>
      <c r="U87" s="20" t="s">
        <v>436</v>
      </c>
      <c r="V87" s="20">
        <v>0</v>
      </c>
      <c r="W87" s="20" t="s">
        <v>774</v>
      </c>
      <c r="X87" s="21" t="s">
        <v>290</v>
      </c>
      <c r="Y87" s="22"/>
      <c r="Z87" s="22"/>
      <c r="AA87" s="22"/>
      <c r="AB87" s="22"/>
      <c r="AC87" s="22"/>
      <c r="AD87" s="22"/>
      <c r="AE87" s="22"/>
      <c r="AF87" s="22"/>
      <c r="AG87" s="22"/>
      <c r="AH87" s="23"/>
      <c r="AI87" s="23"/>
      <c r="AJ87" s="23"/>
      <c r="AK87" s="23"/>
      <c r="AL87" s="23"/>
      <c r="AM87" s="23"/>
      <c r="AN87" s="23"/>
      <c r="AO87" s="23"/>
      <c r="AP87" s="23"/>
      <c r="AQ87" s="23"/>
      <c r="AR87" s="24"/>
      <c r="AS87" s="23"/>
      <c r="AT87" s="78">
        <v>0</v>
      </c>
      <c r="AU87" s="38">
        <v>96</v>
      </c>
      <c r="AV87" s="38">
        <v>97</v>
      </c>
      <c r="AW87" s="38">
        <v>97</v>
      </c>
      <c r="AX87" s="38">
        <v>97</v>
      </c>
      <c r="AY87" s="38">
        <v>97</v>
      </c>
      <c r="AZ87" s="39"/>
      <c r="BA87" s="39"/>
      <c r="BB87" s="39"/>
      <c r="BC87" s="39"/>
      <c r="BD87" s="25"/>
      <c r="BE87" s="25"/>
      <c r="BF87" s="26" t="s">
        <v>80</v>
      </c>
      <c r="BG87" s="28">
        <f t="shared" si="338"/>
        <v>0</v>
      </c>
      <c r="BH87" s="29">
        <f t="shared" si="339"/>
        <v>0</v>
      </c>
      <c r="BI87" s="26" t="s">
        <v>398</v>
      </c>
      <c r="BJ87" s="26"/>
      <c r="BK87" s="25"/>
      <c r="BL87" s="25"/>
      <c r="BM87" s="26" t="s">
        <v>81</v>
      </c>
      <c r="BN87" s="28">
        <f t="shared" si="340"/>
        <v>0</v>
      </c>
      <c r="BO87" s="29">
        <f t="shared" si="341"/>
        <v>0</v>
      </c>
      <c r="BP87" s="26" t="s">
        <v>49</v>
      </c>
      <c r="BQ87" s="30"/>
      <c r="BR87" s="31">
        <v>24</v>
      </c>
      <c r="BS87" s="25">
        <v>57</v>
      </c>
      <c r="BT87" s="26" t="s">
        <v>775</v>
      </c>
      <c r="BU87" s="28">
        <f t="shared" si="342"/>
        <v>0.24742268041237114</v>
      </c>
      <c r="BV87" s="29">
        <f t="shared" si="343"/>
        <v>0.58762886597938147</v>
      </c>
      <c r="BW87" s="26" t="s">
        <v>50</v>
      </c>
      <c r="BX87" s="26" t="s">
        <v>776</v>
      </c>
      <c r="BY87" s="25">
        <v>24</v>
      </c>
      <c r="BZ87" s="25"/>
      <c r="CA87" s="26"/>
      <c r="CB87" s="28">
        <f t="shared" si="344"/>
        <v>0.24742268041237114</v>
      </c>
      <c r="CC87" s="29">
        <f t="shared" si="345"/>
        <v>0.58762886597938147</v>
      </c>
      <c r="CD87" s="26" t="s">
        <v>49</v>
      </c>
      <c r="CE87" s="26"/>
      <c r="CF87" s="25">
        <v>24</v>
      </c>
      <c r="CG87" s="25"/>
      <c r="CH87" s="26"/>
      <c r="CI87" s="28">
        <f t="shared" si="346"/>
        <v>0.24742268041237114</v>
      </c>
      <c r="CJ87" s="29">
        <f t="shared" si="347"/>
        <v>0.58762886597938147</v>
      </c>
      <c r="CK87" s="26" t="s">
        <v>49</v>
      </c>
      <c r="CL87" s="26"/>
      <c r="CM87" s="25">
        <v>48</v>
      </c>
      <c r="CN87" s="25"/>
      <c r="CO87" s="26"/>
      <c r="CP87" s="28">
        <f t="shared" si="348"/>
        <v>0.49484536082474229</v>
      </c>
      <c r="CQ87" s="29">
        <f t="shared" si="349"/>
        <v>0.58762886597938147</v>
      </c>
      <c r="CR87" s="26" t="s">
        <v>49</v>
      </c>
      <c r="CS87" s="26"/>
      <c r="CT87" s="25">
        <v>48</v>
      </c>
      <c r="CU87" s="25"/>
      <c r="CV87" s="26"/>
      <c r="CW87" s="28">
        <f t="shared" si="350"/>
        <v>0.49484536082474229</v>
      </c>
      <c r="CX87" s="29">
        <f t="shared" si="351"/>
        <v>0.58762886597938147</v>
      </c>
      <c r="CY87" s="26" t="s">
        <v>49</v>
      </c>
      <c r="CZ87" s="26"/>
      <c r="DA87" s="25">
        <v>48</v>
      </c>
      <c r="DB87" s="25"/>
      <c r="DC87" s="26"/>
      <c r="DD87" s="28">
        <f t="shared" si="352"/>
        <v>0.49484536082474229</v>
      </c>
      <c r="DE87" s="29">
        <f t="shared" si="353"/>
        <v>0.58762886597938147</v>
      </c>
      <c r="DF87" s="26" t="s">
        <v>49</v>
      </c>
      <c r="DG87" s="26"/>
      <c r="DH87" s="25">
        <v>72</v>
      </c>
      <c r="DI87" s="25"/>
      <c r="DJ87" s="26"/>
      <c r="DK87" s="28">
        <f t="shared" si="354"/>
        <v>0.74226804123711343</v>
      </c>
      <c r="DL87" s="29">
        <f t="shared" si="355"/>
        <v>0.58762886597938147</v>
      </c>
      <c r="DM87" s="26" t="s">
        <v>49</v>
      </c>
      <c r="DN87" s="26"/>
      <c r="DO87" s="25">
        <v>72</v>
      </c>
      <c r="DP87" s="25"/>
      <c r="DQ87" s="26"/>
      <c r="DR87" s="28">
        <f t="shared" si="356"/>
        <v>0.74226804123711343</v>
      </c>
      <c r="DS87" s="29">
        <f t="shared" si="357"/>
        <v>0.58762886597938147</v>
      </c>
      <c r="DT87" s="26" t="s">
        <v>49</v>
      </c>
      <c r="DU87" s="26"/>
      <c r="DV87" s="25">
        <v>72</v>
      </c>
      <c r="DW87" s="25"/>
      <c r="DX87" s="26"/>
      <c r="DY87" s="28">
        <f t="shared" si="358"/>
        <v>0.74226804123711343</v>
      </c>
      <c r="DZ87" s="29">
        <f t="shared" si="359"/>
        <v>0.58762886597938147</v>
      </c>
      <c r="EA87" s="26" t="s">
        <v>49</v>
      </c>
      <c r="EB87" s="26"/>
      <c r="EC87" s="32">
        <v>97</v>
      </c>
      <c r="ED87" s="25"/>
      <c r="EE87" s="26"/>
      <c r="EF87" s="28">
        <f t="shared" si="360"/>
        <v>1</v>
      </c>
      <c r="EG87" s="29">
        <f t="shared" si="361"/>
        <v>0.58762886597938147</v>
      </c>
      <c r="EH87" s="26" t="s">
        <v>49</v>
      </c>
      <c r="EI87" s="26"/>
      <c r="EJ87" s="33">
        <v>2025</v>
      </c>
      <c r="EK87" s="34"/>
      <c r="EL87" s="35" t="str">
        <f>+VLOOKUP(C87,[1]Listas_desplega!$AI$22:$AJ$46,2,0)</f>
        <v>DF_GT</v>
      </c>
      <c r="EM87" s="35" t="str">
        <f>+VLOOKUP(I87,[1]Listas_desplega!$BY$3:$BZ$7,2,0)</f>
        <v>T_5</v>
      </c>
      <c r="EN87" s="35" t="str">
        <f>+VLOOKUP(J87,[1]Listas_desplega!$BY$10:$BZ$23,2,0)</f>
        <v>T_5_C_1</v>
      </c>
      <c r="EO87" s="35" t="str">
        <f>+VLOOKUP(K87,[1]Listas_desplega!$BY$28:$BZ$54,2,0)</f>
        <v>T_5_C_1_ET_1</v>
      </c>
      <c r="EP87" s="35" t="str">
        <f>+VLOOKUP(L87,[1]Listas_desplega!$BY$58:$BZ$105,2,0)</f>
        <v>T_5_C_1_ET_1_CPT_2</v>
      </c>
      <c r="EQ87" s="36" t="str">
        <f>+VLOOKUP(M87,[1]Listas_desplega!$J$3:$K$11,2,0)</f>
        <v>Eje_E_5</v>
      </c>
    </row>
    <row r="88" spans="1:147" s="37" customFormat="1" ht="44.25" customHeight="1" x14ac:dyDescent="0.25">
      <c r="A88" s="16" t="str">
        <f t="shared" si="311"/>
        <v>24_VPBM_2025</v>
      </c>
      <c r="B88" s="17" t="s">
        <v>44</v>
      </c>
      <c r="C88" s="17" t="s">
        <v>76</v>
      </c>
      <c r="D88" s="17" t="s">
        <v>77</v>
      </c>
      <c r="E88" s="17" t="s">
        <v>159</v>
      </c>
      <c r="F88" s="17" t="s">
        <v>276</v>
      </c>
      <c r="G88" s="18" t="s">
        <v>277</v>
      </c>
      <c r="H88" s="17" t="s">
        <v>528</v>
      </c>
      <c r="I88" s="17" t="s">
        <v>630</v>
      </c>
      <c r="J88" s="17" t="s">
        <v>631</v>
      </c>
      <c r="K88" s="17" t="s">
        <v>632</v>
      </c>
      <c r="L88" s="17" t="s">
        <v>716</v>
      </c>
      <c r="M88" s="17" t="s">
        <v>78</v>
      </c>
      <c r="N88" s="17" t="s">
        <v>79</v>
      </c>
      <c r="O88" s="23">
        <v>24</v>
      </c>
      <c r="P88" s="20" t="s">
        <v>777</v>
      </c>
      <c r="Q88" s="21" t="s">
        <v>118</v>
      </c>
      <c r="R88" s="20" t="s">
        <v>595</v>
      </c>
      <c r="S88" s="20" t="s">
        <v>778</v>
      </c>
      <c r="T88" s="20" t="s">
        <v>287</v>
      </c>
      <c r="U88" s="20" t="s">
        <v>436</v>
      </c>
      <c r="V88" s="20">
        <v>0</v>
      </c>
      <c r="W88" s="20" t="s">
        <v>779</v>
      </c>
      <c r="X88" s="21" t="s">
        <v>290</v>
      </c>
      <c r="Y88" s="22"/>
      <c r="Z88" s="22"/>
      <c r="AA88" s="22"/>
      <c r="AB88" s="22"/>
      <c r="AC88" s="22"/>
      <c r="AD88" s="22"/>
      <c r="AE88" s="22"/>
      <c r="AF88" s="22"/>
      <c r="AG88" s="22"/>
      <c r="AH88" s="23"/>
      <c r="AI88" s="23"/>
      <c r="AJ88" s="23"/>
      <c r="AK88" s="23"/>
      <c r="AL88" s="23"/>
      <c r="AM88" s="23"/>
      <c r="AN88" s="23"/>
      <c r="AO88" s="23"/>
      <c r="AP88" s="23"/>
      <c r="AQ88" s="23"/>
      <c r="AR88" s="24"/>
      <c r="AS88" s="23"/>
      <c r="AT88" s="78">
        <v>96</v>
      </c>
      <c r="AU88" s="38">
        <v>97</v>
      </c>
      <c r="AV88" s="38">
        <v>97</v>
      </c>
      <c r="AW88" s="38">
        <v>97</v>
      </c>
      <c r="AX88" s="38">
        <v>97</v>
      </c>
      <c r="AY88" s="38">
        <v>97</v>
      </c>
      <c r="AZ88" s="39"/>
      <c r="BA88" s="39"/>
      <c r="BB88" s="39"/>
      <c r="BC88" s="39"/>
      <c r="BD88" s="25"/>
      <c r="BE88" s="25"/>
      <c r="BF88" s="26" t="s">
        <v>780</v>
      </c>
      <c r="BG88" s="28">
        <f t="shared" si="338"/>
        <v>0</v>
      </c>
      <c r="BH88" s="29">
        <f t="shared" si="339"/>
        <v>0</v>
      </c>
      <c r="BI88" s="26" t="s">
        <v>398</v>
      </c>
      <c r="BJ88" s="26"/>
      <c r="BK88" s="25"/>
      <c r="BL88" s="25"/>
      <c r="BM88" s="26" t="s">
        <v>82</v>
      </c>
      <c r="BN88" s="28">
        <f t="shared" si="340"/>
        <v>0</v>
      </c>
      <c r="BO88" s="29">
        <f t="shared" si="341"/>
        <v>0</v>
      </c>
      <c r="BP88" s="26" t="s">
        <v>49</v>
      </c>
      <c r="BQ88" s="30"/>
      <c r="BR88" s="31">
        <v>97</v>
      </c>
      <c r="BS88" s="25">
        <v>97</v>
      </c>
      <c r="BT88" s="26" t="s">
        <v>781</v>
      </c>
      <c r="BU88" s="28">
        <f t="shared" si="342"/>
        <v>1</v>
      </c>
      <c r="BV88" s="29">
        <f t="shared" si="343"/>
        <v>1</v>
      </c>
      <c r="BW88" s="26" t="s">
        <v>50</v>
      </c>
      <c r="BX88" s="26" t="s">
        <v>782</v>
      </c>
      <c r="BY88" s="25">
        <v>97</v>
      </c>
      <c r="BZ88" s="25"/>
      <c r="CA88" s="26"/>
      <c r="CB88" s="28">
        <f t="shared" si="344"/>
        <v>1</v>
      </c>
      <c r="CC88" s="29">
        <f t="shared" si="345"/>
        <v>1</v>
      </c>
      <c r="CD88" s="26" t="s">
        <v>49</v>
      </c>
      <c r="CE88" s="26"/>
      <c r="CF88" s="25">
        <v>97</v>
      </c>
      <c r="CG88" s="25"/>
      <c r="CH88" s="26"/>
      <c r="CI88" s="28">
        <f t="shared" si="346"/>
        <v>1</v>
      </c>
      <c r="CJ88" s="29">
        <f t="shared" si="347"/>
        <v>1</v>
      </c>
      <c r="CK88" s="26" t="s">
        <v>49</v>
      </c>
      <c r="CL88" s="26"/>
      <c r="CM88" s="25">
        <v>97</v>
      </c>
      <c r="CN88" s="25"/>
      <c r="CO88" s="26"/>
      <c r="CP88" s="28">
        <f t="shared" si="348"/>
        <v>1</v>
      </c>
      <c r="CQ88" s="29">
        <f t="shared" si="349"/>
        <v>1</v>
      </c>
      <c r="CR88" s="26" t="s">
        <v>49</v>
      </c>
      <c r="CS88" s="26"/>
      <c r="CT88" s="25">
        <v>97</v>
      </c>
      <c r="CU88" s="25"/>
      <c r="CV88" s="26"/>
      <c r="CW88" s="28">
        <f t="shared" si="350"/>
        <v>1</v>
      </c>
      <c r="CX88" s="29">
        <f t="shared" si="351"/>
        <v>1</v>
      </c>
      <c r="CY88" s="26" t="s">
        <v>49</v>
      </c>
      <c r="CZ88" s="26"/>
      <c r="DA88" s="25">
        <v>97</v>
      </c>
      <c r="DB88" s="25"/>
      <c r="DC88" s="26"/>
      <c r="DD88" s="28">
        <f t="shared" si="352"/>
        <v>1</v>
      </c>
      <c r="DE88" s="29">
        <f t="shared" si="353"/>
        <v>1</v>
      </c>
      <c r="DF88" s="26" t="s">
        <v>49</v>
      </c>
      <c r="DG88" s="26"/>
      <c r="DH88" s="25">
        <v>97</v>
      </c>
      <c r="DI88" s="25"/>
      <c r="DJ88" s="26"/>
      <c r="DK88" s="28">
        <f t="shared" si="354"/>
        <v>1</v>
      </c>
      <c r="DL88" s="29">
        <f t="shared" si="355"/>
        <v>1</v>
      </c>
      <c r="DM88" s="26" t="s">
        <v>49</v>
      </c>
      <c r="DN88" s="26"/>
      <c r="DO88" s="25">
        <v>97</v>
      </c>
      <c r="DP88" s="25"/>
      <c r="DQ88" s="26"/>
      <c r="DR88" s="28">
        <f t="shared" si="356"/>
        <v>1</v>
      </c>
      <c r="DS88" s="29">
        <f t="shared" si="357"/>
        <v>1</v>
      </c>
      <c r="DT88" s="26" t="s">
        <v>49</v>
      </c>
      <c r="DU88" s="26"/>
      <c r="DV88" s="25">
        <v>97</v>
      </c>
      <c r="DW88" s="25"/>
      <c r="DX88" s="26"/>
      <c r="DY88" s="28">
        <f t="shared" si="358"/>
        <v>1</v>
      </c>
      <c r="DZ88" s="29">
        <f t="shared" si="359"/>
        <v>1</v>
      </c>
      <c r="EA88" s="26" t="s">
        <v>49</v>
      </c>
      <c r="EB88" s="26"/>
      <c r="EC88" s="25">
        <v>97</v>
      </c>
      <c r="ED88" s="25"/>
      <c r="EE88" s="26"/>
      <c r="EF88" s="28">
        <f t="shared" si="360"/>
        <v>1</v>
      </c>
      <c r="EG88" s="29">
        <f t="shared" si="361"/>
        <v>1</v>
      </c>
      <c r="EH88" s="26" t="s">
        <v>49</v>
      </c>
      <c r="EI88" s="26"/>
      <c r="EJ88" s="33">
        <v>2025</v>
      </c>
      <c r="EK88" s="34"/>
      <c r="EL88" s="35" t="str">
        <f>+VLOOKUP(C88,[1]Listas_desplega!$AI$22:$AJ$46,2,0)</f>
        <v>DF_GT</v>
      </c>
      <c r="EM88" s="35" t="str">
        <f>+VLOOKUP(I88,[1]Listas_desplega!$BY$3:$BZ$7,2,0)</f>
        <v>T_5</v>
      </c>
      <c r="EN88" s="35" t="str">
        <f>+VLOOKUP(J88,[1]Listas_desplega!$BY$10:$BZ$23,2,0)</f>
        <v>T_5_C_1</v>
      </c>
      <c r="EO88" s="35" t="str">
        <f>+VLOOKUP(K88,[1]Listas_desplega!$BY$28:$BZ$54,2,0)</f>
        <v>T_5_C_1_ET_1</v>
      </c>
      <c r="EP88" s="35" t="str">
        <f>+VLOOKUP(L88,[1]Listas_desplega!$BY$58:$BZ$105,2,0)</f>
        <v>T_5_C_1_ET_1_CPT_2</v>
      </c>
      <c r="EQ88" s="36" t="str">
        <f>+VLOOKUP(M88,[1]Listas_desplega!$J$3:$K$11,2,0)</f>
        <v>Eje_E_5</v>
      </c>
    </row>
    <row r="89" spans="1:147" s="37" customFormat="1" ht="44.25" customHeight="1" x14ac:dyDescent="0.25">
      <c r="A89" s="16" t="str">
        <f t="shared" si="311"/>
        <v>25_VPBM_2025</v>
      </c>
      <c r="B89" s="17" t="s">
        <v>44</v>
      </c>
      <c r="C89" s="17" t="s">
        <v>76</v>
      </c>
      <c r="D89" s="17" t="s">
        <v>77</v>
      </c>
      <c r="E89" s="17" t="s">
        <v>159</v>
      </c>
      <c r="F89" s="17" t="s">
        <v>276</v>
      </c>
      <c r="G89" s="18" t="s">
        <v>277</v>
      </c>
      <c r="H89" s="17" t="s">
        <v>528</v>
      </c>
      <c r="I89" s="17" t="s">
        <v>630</v>
      </c>
      <c r="J89" s="17" t="s">
        <v>631</v>
      </c>
      <c r="K89" s="17" t="s">
        <v>632</v>
      </c>
      <c r="L89" s="17" t="s">
        <v>716</v>
      </c>
      <c r="M89" s="17" t="s">
        <v>78</v>
      </c>
      <c r="N89" s="17" t="s">
        <v>79</v>
      </c>
      <c r="O89" s="23">
        <v>25</v>
      </c>
      <c r="P89" s="20" t="s">
        <v>783</v>
      </c>
      <c r="Q89" s="21" t="s">
        <v>118</v>
      </c>
      <c r="R89" s="20" t="s">
        <v>285</v>
      </c>
      <c r="S89" s="20" t="s">
        <v>784</v>
      </c>
      <c r="T89" s="20" t="s">
        <v>287</v>
      </c>
      <c r="U89" s="20" t="s">
        <v>436</v>
      </c>
      <c r="V89" s="20">
        <v>0</v>
      </c>
      <c r="W89" s="20" t="s">
        <v>785</v>
      </c>
      <c r="X89" s="21" t="s">
        <v>290</v>
      </c>
      <c r="Y89" s="22"/>
      <c r="Z89" s="22"/>
      <c r="AA89" s="22"/>
      <c r="AB89" s="22"/>
      <c r="AC89" s="22"/>
      <c r="AD89" s="22"/>
      <c r="AE89" s="22"/>
      <c r="AF89" s="22"/>
      <c r="AG89" s="22"/>
      <c r="AH89" s="23"/>
      <c r="AI89" s="23"/>
      <c r="AJ89" s="23"/>
      <c r="AK89" s="23"/>
      <c r="AL89" s="23"/>
      <c r="AM89" s="23"/>
      <c r="AN89" s="23"/>
      <c r="AO89" s="23"/>
      <c r="AP89" s="23"/>
      <c r="AQ89" s="23"/>
      <c r="AR89" s="24"/>
      <c r="AS89" s="23"/>
      <c r="AT89" s="23">
        <v>0</v>
      </c>
      <c r="AU89" s="74">
        <v>0</v>
      </c>
      <c r="AV89" s="38">
        <v>0</v>
      </c>
      <c r="AW89" s="38">
        <v>37</v>
      </c>
      <c r="AX89" s="38">
        <v>60</v>
      </c>
      <c r="AY89" s="75">
        <v>97</v>
      </c>
      <c r="AZ89" s="76"/>
      <c r="BA89" s="76"/>
      <c r="BB89" s="76"/>
      <c r="BC89" s="76"/>
      <c r="BD89" s="25"/>
      <c r="BE89" s="25"/>
      <c r="BF89" s="26" t="s">
        <v>786</v>
      </c>
      <c r="BG89" s="27">
        <f>IFERROR(BD89/AW89,0)</f>
        <v>0</v>
      </c>
      <c r="BH89" s="28">
        <f>IFERROR(BE89/AW89,0)</f>
        <v>0</v>
      </c>
      <c r="BI89" s="26" t="s">
        <v>398</v>
      </c>
      <c r="BJ89" s="26"/>
      <c r="BK89" s="65"/>
      <c r="BL89" s="25"/>
      <c r="BM89" s="26" t="s">
        <v>83</v>
      </c>
      <c r="BN89" s="28">
        <f>+IFERROR(BK89/AW89,0)</f>
        <v>0</v>
      </c>
      <c r="BO89" s="29">
        <f>+IF(BP89="SI",IFERROR((IF(BP89="SI",BL89,0)/AW89),"REVISAR"),BH89)</f>
        <v>0</v>
      </c>
      <c r="BP89" s="26" t="s">
        <v>49</v>
      </c>
      <c r="BQ89" s="30"/>
      <c r="BR89" s="77">
        <v>0</v>
      </c>
      <c r="BS89" s="25">
        <v>0</v>
      </c>
      <c r="BT89" s="26" t="s">
        <v>787</v>
      </c>
      <c r="BU89" s="28">
        <f>+IFERROR(BR89/AW89,0)</f>
        <v>0</v>
      </c>
      <c r="BV89" s="29">
        <f>+IF(BW89="SI",IFERROR((IF(BW89="SI",BS89,0)/AW89),"REVISAR"),BO89)</f>
        <v>0</v>
      </c>
      <c r="BW89" s="26" t="s">
        <v>50</v>
      </c>
      <c r="BX89" s="26" t="s">
        <v>788</v>
      </c>
      <c r="BY89" s="65">
        <v>0</v>
      </c>
      <c r="BZ89" s="25"/>
      <c r="CA89" s="26"/>
      <c r="CB89" s="28">
        <f>+IFERROR(BY89/AW89,0)</f>
        <v>0</v>
      </c>
      <c r="CC89" s="29">
        <f>+IF(CD89="SI",IFERROR((IF(CD89="SI",BZ89,0)/AW89),"REVISAR"),BV89)</f>
        <v>0</v>
      </c>
      <c r="CD89" s="26" t="s">
        <v>49</v>
      </c>
      <c r="CE89" s="26"/>
      <c r="CF89" s="65">
        <v>0</v>
      </c>
      <c r="CG89" s="25"/>
      <c r="CH89" s="26"/>
      <c r="CI89" s="28">
        <f>+IFERROR(CF89/AW89,0)</f>
        <v>0</v>
      </c>
      <c r="CJ89" s="29">
        <f>+IF(CK89="SI",IFERROR((IF(CK89="SI",CG89,0)/AW89),"REVISAR"),CC89)</f>
        <v>0</v>
      </c>
      <c r="CK89" s="26" t="s">
        <v>49</v>
      </c>
      <c r="CL89" s="26"/>
      <c r="CM89" s="25">
        <v>13</v>
      </c>
      <c r="CN89" s="25"/>
      <c r="CO89" s="26"/>
      <c r="CP89" s="28">
        <f>+IFERROR(CM89/AW89,0)</f>
        <v>0.35135135135135137</v>
      </c>
      <c r="CQ89" s="29">
        <f>+IF(CR89="SI",IFERROR((IF(CR89="SI",CN89,0)/AW89),"REVISAR"),CJ89)</f>
        <v>0</v>
      </c>
      <c r="CR89" s="26" t="s">
        <v>49</v>
      </c>
      <c r="CS89" s="26"/>
      <c r="CT89" s="25">
        <v>13</v>
      </c>
      <c r="CU89" s="25"/>
      <c r="CV89" s="26"/>
      <c r="CW89" s="28">
        <f>+IFERROR(CT89/AW89,0)</f>
        <v>0.35135135135135137</v>
      </c>
      <c r="CX89" s="29">
        <f>+IF(CY89="SI",IFERROR((IF(CY89="SI",CU89,0)/AW89),"REVISAR"),CQ89)</f>
        <v>0</v>
      </c>
      <c r="CY89" s="26" t="s">
        <v>49</v>
      </c>
      <c r="CZ89" s="26"/>
      <c r="DA89" s="25">
        <v>13</v>
      </c>
      <c r="DB89" s="25"/>
      <c r="DC89" s="26"/>
      <c r="DD89" s="28">
        <f>+IFERROR(DA89/AW89,0)</f>
        <v>0.35135135135135137</v>
      </c>
      <c r="DE89" s="29">
        <f>+IF(DF89="SI",IFERROR((IF(DF89="SI",DB89,0)/AW89),"REVISAR"),CX89)</f>
        <v>0</v>
      </c>
      <c r="DF89" s="26" t="s">
        <v>49</v>
      </c>
      <c r="DG89" s="26"/>
      <c r="DH89" s="25">
        <v>26</v>
      </c>
      <c r="DI89" s="25"/>
      <c r="DJ89" s="26"/>
      <c r="DK89" s="28">
        <f>+IFERROR(DH89/AW89,0)</f>
        <v>0.70270270270270274</v>
      </c>
      <c r="DL89" s="29">
        <f>+IF(DM89="SI",IFERROR((IF(DM89="SI",DI89,0)/AW89),"REVISAR"),DE89)</f>
        <v>0</v>
      </c>
      <c r="DM89" s="26" t="s">
        <v>49</v>
      </c>
      <c r="DN89" s="26"/>
      <c r="DO89" s="25">
        <v>26</v>
      </c>
      <c r="DP89" s="25"/>
      <c r="DQ89" s="26"/>
      <c r="DR89" s="28">
        <f>+IFERROR(DO89/AW89,0)</f>
        <v>0.70270270270270274</v>
      </c>
      <c r="DS89" s="29">
        <f>+IF(DT89="SI",IFERROR((IF(DT89="SI",DP89,0)/AW89),"REVISAR"),DL89)</f>
        <v>0</v>
      </c>
      <c r="DT89" s="26" t="s">
        <v>49</v>
      </c>
      <c r="DU89" s="26"/>
      <c r="DV89" s="25">
        <v>26</v>
      </c>
      <c r="DW89" s="25"/>
      <c r="DX89" s="26"/>
      <c r="DY89" s="28">
        <f>+IFERROR(DV89/AW89,0)</f>
        <v>0.70270270270270274</v>
      </c>
      <c r="DZ89" s="29">
        <f>+IF(EA89="SI",IFERROR((IF(EA89="SI",DW89,0)/AW89),"REVISAR"),DS89)</f>
        <v>0</v>
      </c>
      <c r="EA89" s="26" t="s">
        <v>49</v>
      </c>
      <c r="EB89" s="26"/>
      <c r="EC89" s="32">
        <v>37</v>
      </c>
      <c r="ED89" s="25"/>
      <c r="EE89" s="26"/>
      <c r="EF89" s="28">
        <f>+IFERROR(EC89/AW89,0)</f>
        <v>1</v>
      </c>
      <c r="EG89" s="29">
        <f>+IF(EH89="SI",IFERROR((IF(EH89="SI",ED89,0)/AW89),"REVISAR"),DZ89)</f>
        <v>0</v>
      </c>
      <c r="EH89" s="26" t="s">
        <v>49</v>
      </c>
      <c r="EI89" s="26"/>
      <c r="EJ89" s="33">
        <v>2025</v>
      </c>
      <c r="EK89" s="34"/>
      <c r="EL89" s="35" t="str">
        <f>+VLOOKUP(C89,[1]Listas_desplega!$AI$22:$AJ$46,2,0)</f>
        <v>DF_GT</v>
      </c>
      <c r="EM89" s="35" t="str">
        <f>+VLOOKUP(I89,[1]Listas_desplega!$BY$3:$BZ$7,2,0)</f>
        <v>T_5</v>
      </c>
      <c r="EN89" s="35" t="str">
        <f>+VLOOKUP(J89,[1]Listas_desplega!$BY$10:$BZ$23,2,0)</f>
        <v>T_5_C_1</v>
      </c>
      <c r="EO89" s="35" t="str">
        <f>+VLOOKUP(K89,[1]Listas_desplega!$BY$28:$BZ$54,2,0)</f>
        <v>T_5_C_1_ET_1</v>
      </c>
      <c r="EP89" s="35" t="str">
        <f>+VLOOKUP(L89,[1]Listas_desplega!$BY$58:$BZ$105,2,0)</f>
        <v>T_5_C_1_ET_1_CPT_2</v>
      </c>
      <c r="EQ89" s="36" t="str">
        <f>+VLOOKUP(M89,[1]Listas_desplega!$J$3:$K$11,2,0)</f>
        <v>Eje_E_5</v>
      </c>
    </row>
    <row r="90" spans="1:147" s="37" customFormat="1" ht="44.25" customHeight="1" x14ac:dyDescent="0.25">
      <c r="A90" s="16" t="str">
        <f t="shared" si="311"/>
        <v>103_VPBM_2025</v>
      </c>
      <c r="B90" s="17" t="s">
        <v>44</v>
      </c>
      <c r="C90" s="17" t="s">
        <v>76</v>
      </c>
      <c r="D90" s="17" t="s">
        <v>750</v>
      </c>
      <c r="E90" s="17" t="s">
        <v>159</v>
      </c>
      <c r="F90" s="17" t="s">
        <v>276</v>
      </c>
      <c r="G90" s="18" t="s">
        <v>519</v>
      </c>
      <c r="H90" s="17" t="s">
        <v>528</v>
      </c>
      <c r="I90" s="17" t="s">
        <v>279</v>
      </c>
      <c r="J90" s="17" t="s">
        <v>280</v>
      </c>
      <c r="K90" s="17" t="s">
        <v>281</v>
      </c>
      <c r="L90" s="17" t="s">
        <v>282</v>
      </c>
      <c r="M90" s="17" t="s">
        <v>52</v>
      </c>
      <c r="N90" s="17" t="s">
        <v>54</v>
      </c>
      <c r="O90" s="23">
        <v>103</v>
      </c>
      <c r="P90" s="20" t="s">
        <v>789</v>
      </c>
      <c r="Q90" s="21" t="s">
        <v>284</v>
      </c>
      <c r="R90" s="20" t="s">
        <v>354</v>
      </c>
      <c r="S90" s="20" t="s">
        <v>790</v>
      </c>
      <c r="T90" s="20" t="s">
        <v>287</v>
      </c>
      <c r="U90" s="20" t="s">
        <v>288</v>
      </c>
      <c r="V90" s="20">
        <v>30</v>
      </c>
      <c r="W90" s="20" t="s">
        <v>791</v>
      </c>
      <c r="X90" s="21" t="s">
        <v>312</v>
      </c>
      <c r="Y90" s="22"/>
      <c r="Z90" s="22"/>
      <c r="AA90" s="22"/>
      <c r="AB90" s="22"/>
      <c r="AC90" s="22"/>
      <c r="AD90" s="22"/>
      <c r="AE90" s="22"/>
      <c r="AF90" s="22"/>
      <c r="AG90" s="22"/>
      <c r="AH90" s="23"/>
      <c r="AI90" s="23"/>
      <c r="AJ90" s="23"/>
      <c r="AK90" s="23"/>
      <c r="AL90" s="23"/>
      <c r="AM90" s="23"/>
      <c r="AN90" s="23"/>
      <c r="AO90" s="23"/>
      <c r="AP90" s="23"/>
      <c r="AQ90" s="23"/>
      <c r="AR90" s="24"/>
      <c r="AS90" s="23"/>
      <c r="AT90" s="23">
        <v>761</v>
      </c>
      <c r="AU90" s="23">
        <v>800</v>
      </c>
      <c r="AV90" s="38">
        <v>900</v>
      </c>
      <c r="AW90" s="38">
        <v>1600</v>
      </c>
      <c r="AX90" s="38">
        <v>2000</v>
      </c>
      <c r="AY90" s="75">
        <v>2000</v>
      </c>
      <c r="AZ90" s="76"/>
      <c r="BA90" s="76"/>
      <c r="BB90" s="76"/>
      <c r="BC90" s="76"/>
      <c r="BD90" s="25"/>
      <c r="BE90" s="25"/>
      <c r="BF90" s="26" t="s">
        <v>792</v>
      </c>
      <c r="BG90" s="28">
        <f>IFERROR(((BD90-AT90)/(AW90-AT90)),0)</f>
        <v>-0.90703218116805717</v>
      </c>
      <c r="BH90" s="29">
        <f>+IF(BI90="SI",IFERROR((((IF(BI90="SI",(BE90-AT90),0)))/(AW90-AT90)),"REVISAR"),0)</f>
        <v>-0.90703218116805717</v>
      </c>
      <c r="BI90" s="26" t="s">
        <v>50</v>
      </c>
      <c r="BJ90" s="26" t="s">
        <v>314</v>
      </c>
      <c r="BK90" s="25"/>
      <c r="BL90" s="25"/>
      <c r="BM90" s="26" t="s">
        <v>793</v>
      </c>
      <c r="BN90" s="28">
        <f>IFERROR(((BK90-AT90)/(AW90-AT90)),0)</f>
        <v>-0.90703218116805717</v>
      </c>
      <c r="BO90" s="29">
        <f>+IF(BP90="SI",IFERROR((((IF(BP90="SI",(BL90-AT90),0)))/(AW90-AT90)),"REVISAR"),BH90)</f>
        <v>-0.90703218116805717</v>
      </c>
      <c r="BP90" s="26" t="s">
        <v>50</v>
      </c>
      <c r="BQ90" s="30" t="s">
        <v>794</v>
      </c>
      <c r="BR90" s="31"/>
      <c r="BS90" s="25"/>
      <c r="BT90" s="26" t="s">
        <v>795</v>
      </c>
      <c r="BU90" s="28">
        <f>IFERROR(((BR90-AT90)/(AW90-AT90)),0)</f>
        <v>-0.90703218116805717</v>
      </c>
      <c r="BV90" s="29">
        <f>+IF(BW90="SI",IFERROR((((IF(BW90="SI",(BS90-AT90),0)))/(AW90-AT90)),"REVISAR"),BO90)</f>
        <v>-0.90703218116805717</v>
      </c>
      <c r="BW90" s="26" t="s">
        <v>50</v>
      </c>
      <c r="BX90" s="26" t="s">
        <v>796</v>
      </c>
      <c r="BY90" s="25"/>
      <c r="BZ90" s="25"/>
      <c r="CA90" s="26"/>
      <c r="CB90" s="28">
        <f>IFERROR(((BY90-AT90)/(AW90-AT90)),0)</f>
        <v>-0.90703218116805717</v>
      </c>
      <c r="CC90" s="29">
        <f>+IF(CD90="SI",IFERROR((((IF(CD90="SI",(BZ90-AT90),0)))/(AW90-AT90)),"REVISAR"),BV90)</f>
        <v>-0.90703218116805717</v>
      </c>
      <c r="CD90" s="26" t="s">
        <v>49</v>
      </c>
      <c r="CE90" s="26"/>
      <c r="CF90" s="25"/>
      <c r="CG90" s="25"/>
      <c r="CH90" s="26"/>
      <c r="CI90" s="28">
        <f>IFERROR(((CF90-AT90)/(AW90-AT90)),0)</f>
        <v>-0.90703218116805717</v>
      </c>
      <c r="CJ90" s="29">
        <f>+IF(CK90="SI",IFERROR((((IF(CK90="SI",(CG90-AT90),0)))/(AW90-AT90)),"REVISAR"),CC90)</f>
        <v>-0.90703218116805717</v>
      </c>
      <c r="CK90" s="26" t="s">
        <v>49</v>
      </c>
      <c r="CL90" s="26"/>
      <c r="CM90" s="25">
        <v>1300</v>
      </c>
      <c r="CN90" s="25"/>
      <c r="CO90" s="26"/>
      <c r="CP90" s="28">
        <f>IFERROR(((CM90-AT90)/(AW90-AT90)),0)</f>
        <v>0.64243146603098922</v>
      </c>
      <c r="CQ90" s="29">
        <f>+IF(CR90="SI",IFERROR((((IF(CR90="SI",(CN90-AT90),0)))/(AW90-AT90)),"REVISAR"),CJ90)</f>
        <v>-0.90703218116805717</v>
      </c>
      <c r="CR90" s="26" t="s">
        <v>49</v>
      </c>
      <c r="CS90" s="26"/>
      <c r="CT90" s="25">
        <v>1300</v>
      </c>
      <c r="CU90" s="25"/>
      <c r="CV90" s="26"/>
      <c r="CW90" s="28">
        <f>IFERROR(((CT90-AT90)/(AW90-AT90)),0)</f>
        <v>0.64243146603098922</v>
      </c>
      <c r="CX90" s="29">
        <f>+IF(CY90="SI",IFERROR((((IF(CY90="SI",(CU90-AT90),0)))/(AW90-AT90)),"REVISAR"),CQ90)</f>
        <v>-0.90703218116805717</v>
      </c>
      <c r="CY90" s="26" t="s">
        <v>49</v>
      </c>
      <c r="CZ90" s="26"/>
      <c r="DA90" s="25">
        <v>1300</v>
      </c>
      <c r="DB90" s="25"/>
      <c r="DC90" s="26"/>
      <c r="DD90" s="28">
        <f>IFERROR(((DA90-AT90)/(AW90-AT90)),0)</f>
        <v>0.64243146603098922</v>
      </c>
      <c r="DE90" s="29">
        <f>+IF(DF90="SI",IFERROR((((IF(DF90="SI",(DB90-AT90),0)))/(AW90-AT90)),"REVISAR"),CX90)</f>
        <v>-0.90703218116805717</v>
      </c>
      <c r="DF90" s="26" t="s">
        <v>49</v>
      </c>
      <c r="DG90" s="26"/>
      <c r="DH90" s="25">
        <v>1300</v>
      </c>
      <c r="DI90" s="25"/>
      <c r="DJ90" s="26"/>
      <c r="DK90" s="28">
        <f>IFERROR(((DH90-AT90)/(AW90-AT90)),0)</f>
        <v>0.64243146603098922</v>
      </c>
      <c r="DL90" s="29">
        <f>+IF(DM90="SI",IFERROR((((IF(DM90="SI",(DI90-AT90),0)))/(AW90-AT90)),"REVISAR"),DE90)</f>
        <v>-0.90703218116805717</v>
      </c>
      <c r="DM90" s="26" t="s">
        <v>49</v>
      </c>
      <c r="DN90" s="26"/>
      <c r="DO90" s="25">
        <v>1300</v>
      </c>
      <c r="DP90" s="25"/>
      <c r="DQ90" s="26"/>
      <c r="DR90" s="28">
        <f>IFERROR(((DO90-AT90)/(AW90-AT90)),0)</f>
        <v>0.64243146603098922</v>
      </c>
      <c r="DS90" s="29">
        <f>+IF(DT90="SI",IFERROR((((IF(DT90="SI",(DP90-AT90),0)))/(AW90-AT90)),"REVISAR"),DL90)</f>
        <v>-0.90703218116805717</v>
      </c>
      <c r="DT90" s="26" t="s">
        <v>49</v>
      </c>
      <c r="DU90" s="26"/>
      <c r="DV90" s="25">
        <v>1300</v>
      </c>
      <c r="DW90" s="25"/>
      <c r="DX90" s="26"/>
      <c r="DY90" s="28">
        <f>IFERROR(((DV90-AT90)/(AW90-AT90)),0)</f>
        <v>0.64243146603098922</v>
      </c>
      <c r="DZ90" s="29">
        <f>+IF(EA90="SI",IFERROR((((IF(EA90="SI",(DW90-AT90),0)))/(AW90-AT90)),"REVISAR"),DS90)</f>
        <v>-0.90703218116805717</v>
      </c>
      <c r="EA90" s="26" t="s">
        <v>49</v>
      </c>
      <c r="EB90" s="26"/>
      <c r="EC90" s="32">
        <v>1600</v>
      </c>
      <c r="ED90" s="25"/>
      <c r="EE90" s="26"/>
      <c r="EF90" s="28">
        <f>IFERROR(((EC90-AT90)/(AW90-AT90)),0)</f>
        <v>1</v>
      </c>
      <c r="EG90" s="29">
        <f>+IF(EH90="SI",IFERROR((((IF(EH90="SI",(ED90-AT90),0)))/(AW90-AT90)),"REVISAR"),DZ90)</f>
        <v>-0.90703218116805717</v>
      </c>
      <c r="EH90" s="26" t="s">
        <v>49</v>
      </c>
      <c r="EI90" s="26"/>
      <c r="EJ90" s="33">
        <v>2025</v>
      </c>
      <c r="EK90" s="34"/>
      <c r="EL90" s="35" t="str">
        <f>+VLOOKUP(C90,[1]Listas_desplega!$AI$22:$AJ$46,2,0)</f>
        <v>DF_GT</v>
      </c>
      <c r="EM90" s="35" t="str">
        <f>+VLOOKUP(I90,[1]Listas_desplega!$BY$3:$BZ$7,2,0)</f>
        <v>T_2</v>
      </c>
      <c r="EN90" s="35" t="str">
        <f>+VLOOKUP(J90,[1]Listas_desplega!$BY$10:$BZ$23,2,0)</f>
        <v>T_2_C_2</v>
      </c>
      <c r="EO90" s="35" t="str">
        <f>+VLOOKUP(K90,[1]Listas_desplega!$BY$28:$BZ$54,2,0)</f>
        <v>T_2_C_2_ET_1</v>
      </c>
      <c r="EP90" s="35" t="str">
        <f>+VLOOKUP(L90,[1]Listas_desplega!$BY$58:$BZ$105,2,0)</f>
        <v>T_2_C_2_ET_1_CPT_3</v>
      </c>
      <c r="EQ90" s="36" t="str">
        <f>+VLOOKUP(M90,[1]Listas_desplega!$J$3:$K$11,2,0)</f>
        <v>Eje_E_4</v>
      </c>
    </row>
    <row r="91" spans="1:147" s="37" customFormat="1" ht="44.25" customHeight="1" x14ac:dyDescent="0.25">
      <c r="A91" s="16" t="str">
        <f t="shared" si="311"/>
        <v>123_VPBM_2025</v>
      </c>
      <c r="B91" s="17" t="s">
        <v>44</v>
      </c>
      <c r="C91" s="17" t="s">
        <v>76</v>
      </c>
      <c r="D91" s="17" t="s">
        <v>76</v>
      </c>
      <c r="E91" s="17" t="s">
        <v>159</v>
      </c>
      <c r="F91" s="17" t="s">
        <v>276</v>
      </c>
      <c r="G91" s="18" t="s">
        <v>277</v>
      </c>
      <c r="H91" s="17" t="s">
        <v>528</v>
      </c>
      <c r="I91" s="17" t="s">
        <v>630</v>
      </c>
      <c r="J91" s="17" t="s">
        <v>631</v>
      </c>
      <c r="K91" s="17" t="s">
        <v>632</v>
      </c>
      <c r="L91" s="17" t="s">
        <v>716</v>
      </c>
      <c r="M91" s="17" t="s">
        <v>78</v>
      </c>
      <c r="N91" s="17" t="s">
        <v>79</v>
      </c>
      <c r="O91" s="23">
        <v>123</v>
      </c>
      <c r="P91" s="20" t="s">
        <v>797</v>
      </c>
      <c r="Q91" s="21" t="s">
        <v>284</v>
      </c>
      <c r="R91" s="20" t="s">
        <v>285</v>
      </c>
      <c r="S91" s="20" t="s">
        <v>798</v>
      </c>
      <c r="T91" s="20" t="s">
        <v>287</v>
      </c>
      <c r="U91" s="20" t="s">
        <v>489</v>
      </c>
      <c r="V91" s="20">
        <v>0</v>
      </c>
      <c r="W91" s="20" t="s">
        <v>799</v>
      </c>
      <c r="X91" s="21" t="s">
        <v>290</v>
      </c>
      <c r="Y91" s="22"/>
      <c r="Z91" s="22" t="s">
        <v>48</v>
      </c>
      <c r="AA91" s="22"/>
      <c r="AB91" s="22"/>
      <c r="AC91" s="22"/>
      <c r="AD91" s="22"/>
      <c r="AE91" s="22"/>
      <c r="AF91" s="22"/>
      <c r="AG91" s="22"/>
      <c r="AH91" s="23"/>
      <c r="AI91" s="23"/>
      <c r="AJ91" s="23"/>
      <c r="AK91" s="23"/>
      <c r="AL91" s="23"/>
      <c r="AM91" s="23"/>
      <c r="AN91" s="23"/>
      <c r="AO91" s="23"/>
      <c r="AP91" s="23"/>
      <c r="AQ91" s="23"/>
      <c r="AR91" s="24"/>
      <c r="AS91" s="23"/>
      <c r="AT91" s="78"/>
      <c r="AU91" s="38"/>
      <c r="AV91" s="38"/>
      <c r="AW91" s="38">
        <v>10</v>
      </c>
      <c r="AX91" s="38">
        <v>10</v>
      </c>
      <c r="AY91" s="38">
        <v>20</v>
      </c>
      <c r="AZ91" s="39"/>
      <c r="BA91" s="39"/>
      <c r="BB91" s="39"/>
      <c r="BC91" s="39"/>
      <c r="BD91" s="25"/>
      <c r="BE91" s="25"/>
      <c r="BF91" s="26" t="s">
        <v>800</v>
      </c>
      <c r="BG91" s="27">
        <f>IFERROR(BD91/AW91,0)</f>
        <v>0</v>
      </c>
      <c r="BH91" s="28">
        <f>IFERROR(BE91/AW91,0)</f>
        <v>0</v>
      </c>
      <c r="BI91" s="26" t="s">
        <v>398</v>
      </c>
      <c r="BJ91" s="26"/>
      <c r="BK91" s="25"/>
      <c r="BL91" s="25"/>
      <c r="BM91" s="26" t="s">
        <v>801</v>
      </c>
      <c r="BN91" s="28">
        <f>+IFERROR(BK91/AW91,0)</f>
        <v>0</v>
      </c>
      <c r="BO91" s="29">
        <f>+IF(BP91="SI",IFERROR((IF(BP91="SI",BL91,0)/AW91),"REVISAR"),BH91)</f>
        <v>0</v>
      </c>
      <c r="BP91" s="26" t="s">
        <v>49</v>
      </c>
      <c r="BQ91" s="30"/>
      <c r="BR91" s="31">
        <v>1</v>
      </c>
      <c r="BS91" s="25"/>
      <c r="BT91" s="26" t="s">
        <v>802</v>
      </c>
      <c r="BU91" s="28">
        <f>+IFERROR(BR91/AW91,0)</f>
        <v>0.1</v>
      </c>
      <c r="BV91" s="29">
        <f>+IF(BW91="SI",IFERROR((IF(BW91="SI",BS91,0)/AW91),"REVISAR"),BO91)</f>
        <v>0</v>
      </c>
      <c r="BW91" s="26" t="s">
        <v>49</v>
      </c>
      <c r="BX91" s="26" t="s">
        <v>803</v>
      </c>
      <c r="BY91" s="25">
        <v>2</v>
      </c>
      <c r="BZ91" s="25"/>
      <c r="CA91" s="26"/>
      <c r="CB91" s="28">
        <f>+IFERROR(BY91/AW91,0)</f>
        <v>0.2</v>
      </c>
      <c r="CC91" s="29">
        <f>+IF(CD91="SI",IFERROR((IF(CD91="SI",BZ91,0)/AW91),"REVISAR"),BV91)</f>
        <v>0</v>
      </c>
      <c r="CD91" s="26" t="s">
        <v>49</v>
      </c>
      <c r="CE91" s="26"/>
      <c r="CF91" s="25">
        <v>3</v>
      </c>
      <c r="CG91" s="25"/>
      <c r="CH91" s="26"/>
      <c r="CI91" s="28">
        <f>+IFERROR(CF91/AW91,0)</f>
        <v>0.3</v>
      </c>
      <c r="CJ91" s="29">
        <f>+IF(CK91="SI",IFERROR((IF(CK91="SI",CG91,0)/AW91),"REVISAR"),CC91)</f>
        <v>0</v>
      </c>
      <c r="CK91" s="26" t="s">
        <v>49</v>
      </c>
      <c r="CL91" s="26"/>
      <c r="CM91" s="25">
        <v>4</v>
      </c>
      <c r="CN91" s="25"/>
      <c r="CO91" s="26"/>
      <c r="CP91" s="28">
        <f>+IFERROR(CM91/AW91,0)</f>
        <v>0.4</v>
      </c>
      <c r="CQ91" s="29">
        <f>+IF(CR91="SI",IFERROR((IF(CR91="SI",CN91,0)/AW91),"REVISAR"),CJ91)</f>
        <v>0</v>
      </c>
      <c r="CR91" s="26" t="s">
        <v>49</v>
      </c>
      <c r="CS91" s="26"/>
      <c r="CT91" s="25">
        <v>5</v>
      </c>
      <c r="CU91" s="25"/>
      <c r="CV91" s="26"/>
      <c r="CW91" s="28">
        <f>+IFERROR(CT91/AW91,0)</f>
        <v>0.5</v>
      </c>
      <c r="CX91" s="29">
        <f>+IF(CY91="SI",IFERROR((IF(CY91="SI",CU91,0)/AW91),"REVISAR"),CQ91)</f>
        <v>0</v>
      </c>
      <c r="CY91" s="26" t="s">
        <v>49</v>
      </c>
      <c r="CZ91" s="26"/>
      <c r="DA91" s="25">
        <v>6</v>
      </c>
      <c r="DB91" s="25"/>
      <c r="DC91" s="26"/>
      <c r="DD91" s="28">
        <f>+IFERROR(DA91/AW91,0)</f>
        <v>0.6</v>
      </c>
      <c r="DE91" s="29">
        <f>+IF(DF91="SI",IFERROR((IF(DF91="SI",DB91,0)/AW91),"REVISAR"),CX91)</f>
        <v>0</v>
      </c>
      <c r="DF91" s="26" t="s">
        <v>49</v>
      </c>
      <c r="DG91" s="26"/>
      <c r="DH91" s="25">
        <v>7</v>
      </c>
      <c r="DI91" s="25"/>
      <c r="DJ91" s="26"/>
      <c r="DK91" s="28">
        <f>+IFERROR(DH91/AW91,0)</f>
        <v>0.7</v>
      </c>
      <c r="DL91" s="29">
        <f>+IF(DM91="SI",IFERROR((IF(DM91="SI",DI91,0)/AW91),"REVISAR"),DE91)</f>
        <v>0</v>
      </c>
      <c r="DM91" s="26" t="s">
        <v>49</v>
      </c>
      <c r="DN91" s="26"/>
      <c r="DO91" s="25">
        <v>8</v>
      </c>
      <c r="DP91" s="25"/>
      <c r="DQ91" s="26"/>
      <c r="DR91" s="28">
        <f>+IFERROR(DO91/AW91,0)</f>
        <v>0.8</v>
      </c>
      <c r="DS91" s="29">
        <f>+IF(DT91="SI",IFERROR((IF(DT91="SI",DP91,0)/AW91),"REVISAR"),DL91)</f>
        <v>0</v>
      </c>
      <c r="DT91" s="26" t="s">
        <v>49</v>
      </c>
      <c r="DU91" s="26"/>
      <c r="DV91" s="25">
        <v>9</v>
      </c>
      <c r="DW91" s="25"/>
      <c r="DX91" s="26"/>
      <c r="DY91" s="28">
        <f>+IFERROR(DV91/AW91,0)</f>
        <v>0.9</v>
      </c>
      <c r="DZ91" s="29">
        <f>+IF(EA91="SI",IFERROR((IF(EA91="SI",DW91,0)/AW91),"REVISAR"),DS91)</f>
        <v>0</v>
      </c>
      <c r="EA91" s="26" t="s">
        <v>49</v>
      </c>
      <c r="EB91" s="26"/>
      <c r="EC91" s="32">
        <v>10</v>
      </c>
      <c r="ED91" s="25"/>
      <c r="EE91" s="26"/>
      <c r="EF91" s="28">
        <f>+IFERROR(EC91/AW91,0)</f>
        <v>1</v>
      </c>
      <c r="EG91" s="29">
        <f>+IF(EH91="SI",IFERROR((IF(EH91="SI",ED91,0)/AW91),"REVISAR"),DZ91)</f>
        <v>0</v>
      </c>
      <c r="EH91" s="26" t="s">
        <v>49</v>
      </c>
      <c r="EI91" s="26"/>
      <c r="EJ91" s="33">
        <v>2025</v>
      </c>
      <c r="EK91" s="34"/>
      <c r="EL91" s="35" t="str">
        <f>+VLOOKUP(C91,[1]Listas_desplega!$AI$22:$AJ$46,2,0)</f>
        <v>DF_GT</v>
      </c>
      <c r="EM91" s="35" t="str">
        <f>+VLOOKUP(I91,[1]Listas_desplega!$BY$3:$BZ$7,2,0)</f>
        <v>T_5</v>
      </c>
      <c r="EN91" s="35" t="str">
        <f>+VLOOKUP(J91,[1]Listas_desplega!$BY$10:$BZ$23,2,0)</f>
        <v>T_5_C_1</v>
      </c>
      <c r="EO91" s="35" t="str">
        <f>+VLOOKUP(K91,[1]Listas_desplega!$BY$28:$BZ$54,2,0)</f>
        <v>T_5_C_1_ET_1</v>
      </c>
      <c r="EP91" s="35" t="str">
        <f>+VLOOKUP(L91,[1]Listas_desplega!$BY$58:$BZ$105,2,0)</f>
        <v>T_5_C_1_ET_1_CPT_2</v>
      </c>
      <c r="EQ91" s="36" t="str">
        <f>+VLOOKUP(M91,[1]Listas_desplega!$J$3:$K$11,2,0)</f>
        <v>Eje_E_5</v>
      </c>
    </row>
    <row r="92" spans="1:147" s="37" customFormat="1" ht="44.25" customHeight="1" x14ac:dyDescent="0.25">
      <c r="A92" s="16" t="str">
        <f t="shared" si="311"/>
        <v>A.45_VPBM_2025</v>
      </c>
      <c r="B92" s="17" t="s">
        <v>44</v>
      </c>
      <c r="C92" s="17" t="s">
        <v>76</v>
      </c>
      <c r="D92" s="17" t="s">
        <v>750</v>
      </c>
      <c r="E92" s="17" t="s">
        <v>159</v>
      </c>
      <c r="F92" s="17" t="s">
        <v>276</v>
      </c>
      <c r="G92" s="18" t="s">
        <v>519</v>
      </c>
      <c r="H92" s="17" t="s">
        <v>804</v>
      </c>
      <c r="I92" s="17" t="s">
        <v>279</v>
      </c>
      <c r="J92" s="17" t="s">
        <v>280</v>
      </c>
      <c r="K92" s="17" t="s">
        <v>281</v>
      </c>
      <c r="L92" s="17" t="s">
        <v>282</v>
      </c>
      <c r="M92" s="17" t="s">
        <v>52</v>
      </c>
      <c r="N92" s="17" t="s">
        <v>54</v>
      </c>
      <c r="O92" s="23" t="s">
        <v>805</v>
      </c>
      <c r="P92" s="20" t="s">
        <v>806</v>
      </c>
      <c r="Q92" s="21" t="s">
        <v>396</v>
      </c>
      <c r="R92" s="20" t="s">
        <v>308</v>
      </c>
      <c r="S92" s="20" t="s">
        <v>754</v>
      </c>
      <c r="T92" s="20" t="s">
        <v>310</v>
      </c>
      <c r="U92" s="20" t="s">
        <v>295</v>
      </c>
      <c r="V92" s="20">
        <v>180</v>
      </c>
      <c r="W92" s="20" t="s">
        <v>807</v>
      </c>
      <c r="X92" s="21" t="s">
        <v>396</v>
      </c>
      <c r="Y92" s="22"/>
      <c r="Z92" s="22"/>
      <c r="AA92" s="22"/>
      <c r="AB92" s="22"/>
      <c r="AC92" s="22"/>
      <c r="AD92" s="22"/>
      <c r="AE92" s="22"/>
      <c r="AF92" s="22"/>
      <c r="AG92" s="22"/>
      <c r="AH92" s="23"/>
      <c r="AI92" s="23"/>
      <c r="AJ92" s="23"/>
      <c r="AK92" s="23"/>
      <c r="AL92" s="23"/>
      <c r="AM92" s="23"/>
      <c r="AN92" s="23"/>
      <c r="AO92" s="23"/>
      <c r="AP92" s="23"/>
      <c r="AQ92" s="23"/>
      <c r="AR92" s="24"/>
      <c r="AS92" s="23"/>
      <c r="AT92" s="78"/>
      <c r="AU92" s="38"/>
      <c r="AV92" s="38">
        <v>100</v>
      </c>
      <c r="AW92" s="38">
        <v>100</v>
      </c>
      <c r="AX92" s="38">
        <v>100</v>
      </c>
      <c r="AY92" s="38">
        <v>100</v>
      </c>
      <c r="AZ92" s="39"/>
      <c r="BA92" s="39"/>
      <c r="BB92" s="39"/>
      <c r="BC92" s="39"/>
      <c r="BD92" s="25"/>
      <c r="BE92" s="25"/>
      <c r="BF92" s="26"/>
      <c r="BG92" s="28">
        <f t="shared" ref="BG92:BG96" si="362">IFERROR(BD92/AW92,0)</f>
        <v>0</v>
      </c>
      <c r="BH92" s="29">
        <f t="shared" ref="BH92:BH96" si="363">+IF(BI92="SI",IFERROR((IF(BI92="SI",BE92,0)/AW92),"REVISAR"),0)</f>
        <v>0</v>
      </c>
      <c r="BI92" s="26" t="s">
        <v>49</v>
      </c>
      <c r="BJ92" s="26"/>
      <c r="BK92" s="25"/>
      <c r="BL92" s="25"/>
      <c r="BM92" s="26" t="s">
        <v>756</v>
      </c>
      <c r="BN92" s="28">
        <f t="shared" ref="BN92:BN96" si="364">+IFERROR(BK92/AW92,0)</f>
        <v>0</v>
      </c>
      <c r="BO92" s="29">
        <f t="shared" ref="BO92:BO96" si="365">+IF(BP92="SI",IFERROR((IF(BP92="SI",BL92,0)/AW92),"REVISAR"),BH92)</f>
        <v>0</v>
      </c>
      <c r="BP92" s="26" t="s">
        <v>49</v>
      </c>
      <c r="BQ92" s="30"/>
      <c r="BR92" s="31"/>
      <c r="BS92" s="25"/>
      <c r="BT92" s="26"/>
      <c r="BU92" s="28">
        <f t="shared" ref="BU92:BU96" si="366">+IFERROR(BR92/AW92,0)</f>
        <v>0</v>
      </c>
      <c r="BV92" s="29">
        <f t="shared" ref="BV92:BV96" si="367">+IF(BW92="SI",IFERROR((IF(BW92="SI",BS92,0)/AW92),"REVISAR"),BO92)</f>
        <v>0</v>
      </c>
      <c r="BW92" s="26" t="s">
        <v>49</v>
      </c>
      <c r="BX92" s="26" t="s">
        <v>744</v>
      </c>
      <c r="BY92" s="25"/>
      <c r="BZ92" s="25"/>
      <c r="CA92" s="26"/>
      <c r="CB92" s="28">
        <f t="shared" ref="CB92:CB96" si="368">+IFERROR(BY92/AW92,0)</f>
        <v>0</v>
      </c>
      <c r="CC92" s="29">
        <f t="shared" ref="CC92:CC96" si="369">+IF(CD92="SI",IFERROR((IF(CD92="SI",BZ92,0)/AW92),"REVISAR"),BV92)</f>
        <v>0</v>
      </c>
      <c r="CD92" s="26" t="s">
        <v>49</v>
      </c>
      <c r="CE92" s="26"/>
      <c r="CF92" s="25"/>
      <c r="CG92" s="25"/>
      <c r="CH92" s="26"/>
      <c r="CI92" s="28">
        <f t="shared" ref="CI92:CI96" si="370">+IFERROR(CF92/AW92,0)</f>
        <v>0</v>
      </c>
      <c r="CJ92" s="29">
        <f t="shared" ref="CJ92:CJ96" si="371">+IF(CK92="SI",IFERROR((IF(CK92="SI",CG92,0)/AW92),"REVISAR"),CC92)</f>
        <v>0</v>
      </c>
      <c r="CK92" s="26" t="s">
        <v>49</v>
      </c>
      <c r="CL92" s="26"/>
      <c r="CM92" s="25"/>
      <c r="CN92" s="25"/>
      <c r="CO92" s="26"/>
      <c r="CP92" s="28">
        <f t="shared" ref="CP92:CP96" si="372">+IFERROR(CM92/AW92,0)</f>
        <v>0</v>
      </c>
      <c r="CQ92" s="29">
        <f t="shared" ref="CQ92:CQ96" si="373">+IF(CR92="SI",IFERROR((IF(CR92="SI",CN92,0)/AW92),"REVISAR"),CJ92)</f>
        <v>0</v>
      </c>
      <c r="CR92" s="26" t="s">
        <v>49</v>
      </c>
      <c r="CS92" s="26"/>
      <c r="CT92" s="25"/>
      <c r="CU92" s="25"/>
      <c r="CV92" s="26"/>
      <c r="CW92" s="28">
        <f t="shared" ref="CW92:CW96" si="374">+IFERROR(CT92/AW92,0)</f>
        <v>0</v>
      </c>
      <c r="CX92" s="29">
        <f t="shared" ref="CX92:CX96" si="375">+IF(CY92="SI",IFERROR((IF(CY92="SI",CU92,0)/AW92),"REVISAR"),CQ92)</f>
        <v>0</v>
      </c>
      <c r="CY92" s="26" t="s">
        <v>49</v>
      </c>
      <c r="CZ92" s="26"/>
      <c r="DA92" s="25"/>
      <c r="DB92" s="25"/>
      <c r="DC92" s="26"/>
      <c r="DD92" s="28">
        <f t="shared" ref="DD92:DD96" si="376">+IFERROR(DA92/AW92,0)</f>
        <v>0</v>
      </c>
      <c r="DE92" s="29">
        <f t="shared" ref="DE92:DE96" si="377">+IF(DF92="SI",IFERROR((IF(DF92="SI",DB92,0)/AW92),"REVISAR"),CX92)</f>
        <v>0</v>
      </c>
      <c r="DF92" s="26" t="s">
        <v>49</v>
      </c>
      <c r="DG92" s="26"/>
      <c r="DH92" s="25"/>
      <c r="DI92" s="25"/>
      <c r="DJ92" s="26"/>
      <c r="DK92" s="28">
        <f t="shared" ref="DK92:DK96" si="378">+IFERROR(DH92/AW92,0)</f>
        <v>0</v>
      </c>
      <c r="DL92" s="29">
        <f t="shared" ref="DL92:DL96" si="379">+IF(DM92="SI",IFERROR((IF(DM92="SI",DI92,0)/AW92),"REVISAR"),DE92)</f>
        <v>0</v>
      </c>
      <c r="DM92" s="26" t="s">
        <v>49</v>
      </c>
      <c r="DN92" s="26"/>
      <c r="DO92" s="25"/>
      <c r="DP92" s="25"/>
      <c r="DQ92" s="26"/>
      <c r="DR92" s="28">
        <f t="shared" ref="DR92:DR96" si="380">+IFERROR(DO92/AW92,0)</f>
        <v>0</v>
      </c>
      <c r="DS92" s="29">
        <f t="shared" ref="DS92:DS96" si="381">+IF(DT92="SI",IFERROR((IF(DT92="SI",DP92,0)/AW92),"REVISAR"),DL92)</f>
        <v>0</v>
      </c>
      <c r="DT92" s="26" t="s">
        <v>49</v>
      </c>
      <c r="DU92" s="26"/>
      <c r="DV92" s="25"/>
      <c r="DW92" s="25"/>
      <c r="DX92" s="26"/>
      <c r="DY92" s="28">
        <f t="shared" ref="DY92:DY96" si="382">+IFERROR(DV92/AW92,0)</f>
        <v>0</v>
      </c>
      <c r="DZ92" s="29">
        <f t="shared" ref="DZ92:DZ96" si="383">+IF(EA92="SI",IFERROR((IF(EA92="SI",DW92,0)/AW92),"REVISAR"),DS92)</f>
        <v>0</v>
      </c>
      <c r="EA92" s="26" t="s">
        <v>49</v>
      </c>
      <c r="EB92" s="26"/>
      <c r="EC92" s="32">
        <v>100</v>
      </c>
      <c r="ED92" s="25"/>
      <c r="EE92" s="26"/>
      <c r="EF92" s="28">
        <f t="shared" ref="EF92:EF96" si="384">+IFERROR(EC92/AW92,0)</f>
        <v>1</v>
      </c>
      <c r="EG92" s="29">
        <f t="shared" ref="EG92:EG96" si="385">+IF(EH92="SI",IFERROR((IF(EH92="SI",ED92,0)/AW92),"REVISAR"),DZ92)</f>
        <v>0</v>
      </c>
      <c r="EH92" s="26" t="s">
        <v>49</v>
      </c>
      <c r="EI92" s="26"/>
      <c r="EJ92" s="33">
        <v>2025</v>
      </c>
      <c r="EK92" s="34"/>
      <c r="EL92" s="35" t="str">
        <f>+VLOOKUP(C92,[1]Listas_desplega!$AI$22:$AJ$46,2,0)</f>
        <v>DF_GT</v>
      </c>
      <c r="EM92" s="35" t="str">
        <f>+VLOOKUP(I92,[1]Listas_desplega!$BY$3:$BZ$7,2,0)</f>
        <v>T_2</v>
      </c>
      <c r="EN92" s="35" t="str">
        <f>+VLOOKUP(J92,[1]Listas_desplega!$BY$10:$BZ$23,2,0)</f>
        <v>T_2_C_2</v>
      </c>
      <c r="EO92" s="35" t="str">
        <f>+VLOOKUP(K92,[1]Listas_desplega!$BY$28:$BZ$54,2,0)</f>
        <v>T_2_C_2_ET_1</v>
      </c>
      <c r="EP92" s="35" t="str">
        <f>+VLOOKUP(L92,[1]Listas_desplega!$BY$58:$BZ$105,2,0)</f>
        <v>T_2_C_2_ET_1_CPT_3</v>
      </c>
      <c r="EQ92" s="36" t="str">
        <f>+VLOOKUP(M92,[1]Listas_desplega!$J$3:$K$11,2,0)</f>
        <v>Eje_E_4</v>
      </c>
    </row>
    <row r="93" spans="1:147" s="37" customFormat="1" ht="44.25" customHeight="1" x14ac:dyDescent="0.25">
      <c r="A93" s="16" t="str">
        <f t="shared" si="311"/>
        <v>A.38_VPBM_2025</v>
      </c>
      <c r="B93" s="17" t="s">
        <v>44</v>
      </c>
      <c r="C93" s="17" t="s">
        <v>87</v>
      </c>
      <c r="D93" s="17" t="s">
        <v>87</v>
      </c>
      <c r="E93" s="17" t="s">
        <v>159</v>
      </c>
      <c r="F93" s="17" t="s">
        <v>276</v>
      </c>
      <c r="G93" s="18" t="s">
        <v>277</v>
      </c>
      <c r="H93" s="17" t="s">
        <v>541</v>
      </c>
      <c r="I93" s="17" t="s">
        <v>279</v>
      </c>
      <c r="J93" s="17" t="s">
        <v>280</v>
      </c>
      <c r="K93" s="17" t="s">
        <v>281</v>
      </c>
      <c r="L93" s="17" t="s">
        <v>726</v>
      </c>
      <c r="M93" s="17" t="s">
        <v>88</v>
      </c>
      <c r="N93" s="17" t="s">
        <v>808</v>
      </c>
      <c r="O93" s="23" t="s">
        <v>809</v>
      </c>
      <c r="P93" s="20" t="s">
        <v>810</v>
      </c>
      <c r="Q93" s="21" t="s">
        <v>284</v>
      </c>
      <c r="R93" s="20" t="s">
        <v>308</v>
      </c>
      <c r="S93" s="20" t="s">
        <v>811</v>
      </c>
      <c r="T93" s="20" t="s">
        <v>310</v>
      </c>
      <c r="U93" s="20" t="s">
        <v>436</v>
      </c>
      <c r="V93" s="20">
        <v>60</v>
      </c>
      <c r="W93" s="20" t="s">
        <v>812</v>
      </c>
      <c r="X93" s="21" t="s">
        <v>396</v>
      </c>
      <c r="Y93" s="22" t="s">
        <v>291</v>
      </c>
      <c r="Z93" s="22"/>
      <c r="AA93" s="22"/>
      <c r="AB93" s="22"/>
      <c r="AC93" s="22"/>
      <c r="AD93" s="22"/>
      <c r="AE93" s="22" t="s">
        <v>48</v>
      </c>
      <c r="AF93" s="22"/>
      <c r="AG93" s="22"/>
      <c r="AH93" s="23"/>
      <c r="AI93" s="23" t="s">
        <v>48</v>
      </c>
      <c r="AJ93" s="23"/>
      <c r="AK93" s="23"/>
      <c r="AL93" s="23"/>
      <c r="AM93" s="23"/>
      <c r="AN93" s="23"/>
      <c r="AO93" s="23"/>
      <c r="AP93" s="23"/>
      <c r="AQ93" s="23" t="s">
        <v>48</v>
      </c>
      <c r="AR93" s="24" t="s">
        <v>48</v>
      </c>
      <c r="AS93" s="23"/>
      <c r="AT93" s="78">
        <v>41</v>
      </c>
      <c r="AU93" s="38">
        <v>44</v>
      </c>
      <c r="AV93" s="38">
        <v>52</v>
      </c>
      <c r="AW93" s="38">
        <v>57</v>
      </c>
      <c r="AX93" s="38">
        <v>61</v>
      </c>
      <c r="AY93" s="38">
        <v>61</v>
      </c>
      <c r="AZ93" s="39"/>
      <c r="BA93" s="39"/>
      <c r="BB93" s="39"/>
      <c r="BC93" s="39"/>
      <c r="BD93" s="25">
        <v>0</v>
      </c>
      <c r="BE93" s="25">
        <v>0</v>
      </c>
      <c r="BF93" s="26" t="s">
        <v>813</v>
      </c>
      <c r="BG93" s="28">
        <f t="shared" si="362"/>
        <v>0</v>
      </c>
      <c r="BH93" s="29">
        <f t="shared" si="363"/>
        <v>0</v>
      </c>
      <c r="BI93" s="26" t="s">
        <v>49</v>
      </c>
      <c r="BJ93" s="26"/>
      <c r="BK93" s="25">
        <v>0</v>
      </c>
      <c r="BL93" s="25">
        <v>0</v>
      </c>
      <c r="BM93" s="26" t="s">
        <v>814</v>
      </c>
      <c r="BN93" s="28">
        <f t="shared" si="364"/>
        <v>0</v>
      </c>
      <c r="BO93" s="29">
        <f t="shared" si="365"/>
        <v>0</v>
      </c>
      <c r="BP93" s="26" t="s">
        <v>49</v>
      </c>
      <c r="BQ93" s="30"/>
      <c r="BR93" s="31">
        <v>44</v>
      </c>
      <c r="BS93" s="25">
        <v>0</v>
      </c>
      <c r="BT93" s="26" t="s">
        <v>815</v>
      </c>
      <c r="BU93" s="28">
        <f t="shared" si="366"/>
        <v>0.77192982456140347</v>
      </c>
      <c r="BV93" s="29">
        <f t="shared" si="367"/>
        <v>0</v>
      </c>
      <c r="BW93" s="26" t="s">
        <v>398</v>
      </c>
      <c r="BX93" s="26" t="s">
        <v>816</v>
      </c>
      <c r="BY93" s="25">
        <v>44</v>
      </c>
      <c r="BZ93" s="25"/>
      <c r="CA93" s="26"/>
      <c r="CB93" s="28">
        <f t="shared" si="368"/>
        <v>0.77192982456140347</v>
      </c>
      <c r="CC93" s="29">
        <f t="shared" si="369"/>
        <v>0</v>
      </c>
      <c r="CD93" s="26" t="s">
        <v>49</v>
      </c>
      <c r="CE93" s="26"/>
      <c r="CF93" s="25">
        <v>44</v>
      </c>
      <c r="CG93" s="25"/>
      <c r="CH93" s="26"/>
      <c r="CI93" s="28">
        <f t="shared" si="370"/>
        <v>0.77192982456140347</v>
      </c>
      <c r="CJ93" s="29">
        <f t="shared" si="371"/>
        <v>0</v>
      </c>
      <c r="CK93" s="26" t="s">
        <v>49</v>
      </c>
      <c r="CL93" s="26"/>
      <c r="CM93" s="25">
        <v>48</v>
      </c>
      <c r="CN93" s="25"/>
      <c r="CO93" s="26"/>
      <c r="CP93" s="28">
        <f t="shared" si="372"/>
        <v>0.84210526315789469</v>
      </c>
      <c r="CQ93" s="29">
        <f t="shared" si="373"/>
        <v>0</v>
      </c>
      <c r="CR93" s="26" t="s">
        <v>49</v>
      </c>
      <c r="CS93" s="26"/>
      <c r="CT93" s="25">
        <v>48</v>
      </c>
      <c r="CU93" s="25"/>
      <c r="CV93" s="26"/>
      <c r="CW93" s="28">
        <f t="shared" si="374"/>
        <v>0.84210526315789469</v>
      </c>
      <c r="CX93" s="29">
        <f t="shared" si="375"/>
        <v>0</v>
      </c>
      <c r="CY93" s="26" t="s">
        <v>49</v>
      </c>
      <c r="CZ93" s="26"/>
      <c r="DA93" s="25">
        <v>48</v>
      </c>
      <c r="DB93" s="25"/>
      <c r="DC93" s="26"/>
      <c r="DD93" s="28">
        <f t="shared" si="376"/>
        <v>0.84210526315789469</v>
      </c>
      <c r="DE93" s="29">
        <f t="shared" si="377"/>
        <v>0</v>
      </c>
      <c r="DF93" s="26" t="s">
        <v>49</v>
      </c>
      <c r="DG93" s="26"/>
      <c r="DH93" s="25">
        <v>52</v>
      </c>
      <c r="DI93" s="25"/>
      <c r="DJ93" s="26"/>
      <c r="DK93" s="28">
        <f t="shared" si="378"/>
        <v>0.91228070175438591</v>
      </c>
      <c r="DL93" s="29">
        <f t="shared" si="379"/>
        <v>0</v>
      </c>
      <c r="DM93" s="26" t="s">
        <v>49</v>
      </c>
      <c r="DN93" s="26"/>
      <c r="DO93" s="25">
        <v>52</v>
      </c>
      <c r="DP93" s="25"/>
      <c r="DQ93" s="26"/>
      <c r="DR93" s="28">
        <f t="shared" si="380"/>
        <v>0.91228070175438591</v>
      </c>
      <c r="DS93" s="29">
        <f t="shared" si="381"/>
        <v>0</v>
      </c>
      <c r="DT93" s="26" t="s">
        <v>49</v>
      </c>
      <c r="DU93" s="26"/>
      <c r="DV93" s="25">
        <v>52</v>
      </c>
      <c r="DW93" s="25"/>
      <c r="DX93" s="26"/>
      <c r="DY93" s="28">
        <f t="shared" si="382"/>
        <v>0.91228070175438591</v>
      </c>
      <c r="DZ93" s="29">
        <f t="shared" si="383"/>
        <v>0</v>
      </c>
      <c r="EA93" s="26" t="s">
        <v>49</v>
      </c>
      <c r="EB93" s="26"/>
      <c r="EC93" s="32">
        <v>57</v>
      </c>
      <c r="ED93" s="25"/>
      <c r="EE93" s="26"/>
      <c r="EF93" s="28">
        <f t="shared" si="384"/>
        <v>1</v>
      </c>
      <c r="EG93" s="29">
        <f t="shared" si="385"/>
        <v>0</v>
      </c>
      <c r="EH93" s="26" t="s">
        <v>49</v>
      </c>
      <c r="EI93" s="26"/>
      <c r="EJ93" s="33">
        <v>2025</v>
      </c>
      <c r="EK93" s="34"/>
      <c r="EL93" s="35" t="str">
        <f>+VLOOKUP(C93,[1]Listas_desplega!$AI$22:$AJ$46,2,0)</f>
        <v>DPI</v>
      </c>
      <c r="EM93" s="35" t="str">
        <f>+VLOOKUP(I93,[1]Listas_desplega!$BY$3:$BZ$7,2,0)</f>
        <v>T_2</v>
      </c>
      <c r="EN93" s="35" t="str">
        <f>+VLOOKUP(J93,[1]Listas_desplega!$BY$10:$BZ$23,2,0)</f>
        <v>T_2_C_2</v>
      </c>
      <c r="EO93" s="35" t="str">
        <f>+VLOOKUP(K93,[1]Listas_desplega!$BY$28:$BZ$54,2,0)</f>
        <v>T_2_C_2_ET_1</v>
      </c>
      <c r="EP93" s="35" t="str">
        <f>+VLOOKUP(L93,[1]Listas_desplega!$BY$58:$BZ$105,2,0)</f>
        <v>T_2_C_2_ET_1_CPT_1</v>
      </c>
      <c r="EQ93" s="36" t="str">
        <f>+VLOOKUP(M93,[1]Listas_desplega!$J$3:$K$11,2,0)</f>
        <v>Eje_E_1</v>
      </c>
    </row>
    <row r="94" spans="1:147" s="37" customFormat="1" ht="44.25" customHeight="1" x14ac:dyDescent="0.25">
      <c r="A94" s="16" t="str">
        <f t="shared" si="311"/>
        <v>A.38P_VPBM_2025</v>
      </c>
      <c r="B94" s="17" t="s">
        <v>44</v>
      </c>
      <c r="C94" s="17" t="s">
        <v>87</v>
      </c>
      <c r="D94" s="17" t="s">
        <v>87</v>
      </c>
      <c r="E94" s="17" t="s">
        <v>159</v>
      </c>
      <c r="F94" s="17" t="s">
        <v>276</v>
      </c>
      <c r="G94" s="18" t="s">
        <v>277</v>
      </c>
      <c r="H94" s="17" t="s">
        <v>541</v>
      </c>
      <c r="I94" s="17" t="s">
        <v>279</v>
      </c>
      <c r="J94" s="17" t="s">
        <v>280</v>
      </c>
      <c r="K94" s="17" t="s">
        <v>281</v>
      </c>
      <c r="L94" s="17" t="s">
        <v>726</v>
      </c>
      <c r="M94" s="17" t="s">
        <v>88</v>
      </c>
      <c r="N94" s="17" t="s">
        <v>808</v>
      </c>
      <c r="O94" s="23" t="s">
        <v>817</v>
      </c>
      <c r="P94" s="20" t="s">
        <v>818</v>
      </c>
      <c r="Q94" s="21" t="s">
        <v>284</v>
      </c>
      <c r="R94" s="20" t="s">
        <v>308</v>
      </c>
      <c r="S94" s="20" t="s">
        <v>819</v>
      </c>
      <c r="T94" s="20" t="s">
        <v>310</v>
      </c>
      <c r="U94" s="20" t="s">
        <v>436</v>
      </c>
      <c r="V94" s="20">
        <v>60</v>
      </c>
      <c r="W94" s="20" t="s">
        <v>812</v>
      </c>
      <c r="X94" s="21" t="s">
        <v>396</v>
      </c>
      <c r="Y94" s="22" t="s">
        <v>291</v>
      </c>
      <c r="Z94" s="22"/>
      <c r="AA94" s="22"/>
      <c r="AB94" s="22"/>
      <c r="AC94" s="22"/>
      <c r="AD94" s="22"/>
      <c r="AE94" s="22" t="s">
        <v>48</v>
      </c>
      <c r="AF94" s="22"/>
      <c r="AG94" s="22"/>
      <c r="AH94" s="23"/>
      <c r="AI94" s="23" t="s">
        <v>48</v>
      </c>
      <c r="AJ94" s="23"/>
      <c r="AK94" s="23"/>
      <c r="AL94" s="23"/>
      <c r="AM94" s="23"/>
      <c r="AN94" s="23"/>
      <c r="AO94" s="23"/>
      <c r="AP94" s="23"/>
      <c r="AQ94" s="23" t="s">
        <v>48</v>
      </c>
      <c r="AR94" s="24" t="s">
        <v>48</v>
      </c>
      <c r="AS94" s="23"/>
      <c r="AT94" s="78">
        <v>43</v>
      </c>
      <c r="AU94" s="38">
        <v>46</v>
      </c>
      <c r="AV94" s="38">
        <v>54</v>
      </c>
      <c r="AW94" s="38">
        <v>59</v>
      </c>
      <c r="AX94" s="38">
        <v>63</v>
      </c>
      <c r="AY94" s="38">
        <v>63</v>
      </c>
      <c r="AZ94" s="39"/>
      <c r="BA94" s="39"/>
      <c r="BB94" s="39"/>
      <c r="BC94" s="39"/>
      <c r="BD94" s="25">
        <v>0</v>
      </c>
      <c r="BE94" s="25">
        <v>0</v>
      </c>
      <c r="BF94" s="26" t="s">
        <v>813</v>
      </c>
      <c r="BG94" s="28">
        <f t="shared" si="362"/>
        <v>0</v>
      </c>
      <c r="BH94" s="29">
        <f t="shared" si="363"/>
        <v>0</v>
      </c>
      <c r="BI94" s="26" t="s">
        <v>49</v>
      </c>
      <c r="BJ94" s="26"/>
      <c r="BK94" s="25">
        <v>0</v>
      </c>
      <c r="BL94" s="25">
        <v>0</v>
      </c>
      <c r="BM94" s="26" t="s">
        <v>814</v>
      </c>
      <c r="BN94" s="28">
        <f t="shared" si="364"/>
        <v>0</v>
      </c>
      <c r="BO94" s="29">
        <f t="shared" si="365"/>
        <v>0</v>
      </c>
      <c r="BP94" s="26" t="s">
        <v>49</v>
      </c>
      <c r="BQ94" s="30"/>
      <c r="BR94" s="31">
        <v>50</v>
      </c>
      <c r="BS94" s="25">
        <v>0</v>
      </c>
      <c r="BT94" s="26" t="s">
        <v>815</v>
      </c>
      <c r="BU94" s="28">
        <f t="shared" si="366"/>
        <v>0.84745762711864403</v>
      </c>
      <c r="BV94" s="29">
        <f t="shared" si="367"/>
        <v>0</v>
      </c>
      <c r="BW94" s="26" t="s">
        <v>398</v>
      </c>
      <c r="BX94" s="26" t="s">
        <v>816</v>
      </c>
      <c r="BY94" s="25">
        <v>50</v>
      </c>
      <c r="BZ94" s="25"/>
      <c r="CA94" s="26"/>
      <c r="CB94" s="28">
        <f t="shared" si="368"/>
        <v>0.84745762711864403</v>
      </c>
      <c r="CC94" s="29">
        <f t="shared" si="369"/>
        <v>0</v>
      </c>
      <c r="CD94" s="26" t="s">
        <v>49</v>
      </c>
      <c r="CE94" s="26"/>
      <c r="CF94" s="25">
        <v>50</v>
      </c>
      <c r="CG94" s="25"/>
      <c r="CH94" s="26"/>
      <c r="CI94" s="28">
        <f t="shared" si="370"/>
        <v>0.84745762711864403</v>
      </c>
      <c r="CJ94" s="29">
        <f t="shared" si="371"/>
        <v>0</v>
      </c>
      <c r="CK94" s="26" t="s">
        <v>49</v>
      </c>
      <c r="CL94" s="26"/>
      <c r="CM94" s="25">
        <v>52</v>
      </c>
      <c r="CN94" s="25"/>
      <c r="CO94" s="26"/>
      <c r="CP94" s="28">
        <f t="shared" si="372"/>
        <v>0.88135593220338981</v>
      </c>
      <c r="CQ94" s="29">
        <f t="shared" si="373"/>
        <v>0</v>
      </c>
      <c r="CR94" s="26" t="s">
        <v>49</v>
      </c>
      <c r="CS94" s="26"/>
      <c r="CT94" s="25">
        <v>52</v>
      </c>
      <c r="CU94" s="25"/>
      <c r="CV94" s="26"/>
      <c r="CW94" s="28">
        <f t="shared" si="374"/>
        <v>0.88135593220338981</v>
      </c>
      <c r="CX94" s="29">
        <f t="shared" si="375"/>
        <v>0</v>
      </c>
      <c r="CY94" s="26" t="s">
        <v>49</v>
      </c>
      <c r="CZ94" s="26"/>
      <c r="DA94" s="25">
        <v>52</v>
      </c>
      <c r="DB94" s="25"/>
      <c r="DC94" s="26"/>
      <c r="DD94" s="28">
        <f t="shared" si="376"/>
        <v>0.88135593220338981</v>
      </c>
      <c r="DE94" s="29">
        <f t="shared" si="377"/>
        <v>0</v>
      </c>
      <c r="DF94" s="26" t="s">
        <v>49</v>
      </c>
      <c r="DG94" s="26"/>
      <c r="DH94" s="25">
        <v>54</v>
      </c>
      <c r="DI94" s="25"/>
      <c r="DJ94" s="26"/>
      <c r="DK94" s="28">
        <f t="shared" si="378"/>
        <v>0.9152542372881356</v>
      </c>
      <c r="DL94" s="29">
        <f t="shared" si="379"/>
        <v>0</v>
      </c>
      <c r="DM94" s="26" t="s">
        <v>49</v>
      </c>
      <c r="DN94" s="26"/>
      <c r="DO94" s="25">
        <v>54</v>
      </c>
      <c r="DP94" s="25"/>
      <c r="DQ94" s="26"/>
      <c r="DR94" s="28">
        <f t="shared" si="380"/>
        <v>0.9152542372881356</v>
      </c>
      <c r="DS94" s="29">
        <f t="shared" si="381"/>
        <v>0</v>
      </c>
      <c r="DT94" s="26" t="s">
        <v>49</v>
      </c>
      <c r="DU94" s="26"/>
      <c r="DV94" s="25">
        <v>54</v>
      </c>
      <c r="DW94" s="25"/>
      <c r="DX94" s="26"/>
      <c r="DY94" s="28">
        <f t="shared" si="382"/>
        <v>0.9152542372881356</v>
      </c>
      <c r="DZ94" s="29">
        <f t="shared" si="383"/>
        <v>0</v>
      </c>
      <c r="EA94" s="26" t="s">
        <v>49</v>
      </c>
      <c r="EB94" s="26"/>
      <c r="EC94" s="32">
        <v>59</v>
      </c>
      <c r="ED94" s="25"/>
      <c r="EE94" s="26"/>
      <c r="EF94" s="28">
        <f t="shared" si="384"/>
        <v>1</v>
      </c>
      <c r="EG94" s="29">
        <f t="shared" si="385"/>
        <v>0</v>
      </c>
      <c r="EH94" s="26" t="s">
        <v>49</v>
      </c>
      <c r="EI94" s="26"/>
      <c r="EJ94" s="33">
        <v>2025</v>
      </c>
      <c r="EK94" s="34"/>
      <c r="EL94" s="35" t="str">
        <f>+VLOOKUP(C94,[1]Listas_desplega!$AI$22:$AJ$46,2,0)</f>
        <v>DPI</v>
      </c>
      <c r="EM94" s="35" t="str">
        <f>+VLOOKUP(I94,[1]Listas_desplega!$BY$3:$BZ$7,2,0)</f>
        <v>T_2</v>
      </c>
      <c r="EN94" s="35" t="str">
        <f>+VLOOKUP(J94,[1]Listas_desplega!$BY$10:$BZ$23,2,0)</f>
        <v>T_2_C_2</v>
      </c>
      <c r="EO94" s="35" t="str">
        <f>+VLOOKUP(K94,[1]Listas_desplega!$BY$28:$BZ$54,2,0)</f>
        <v>T_2_C_2_ET_1</v>
      </c>
      <c r="EP94" s="35" t="str">
        <f>+VLOOKUP(L94,[1]Listas_desplega!$BY$58:$BZ$105,2,0)</f>
        <v>T_2_C_2_ET_1_CPT_1</v>
      </c>
      <c r="EQ94" s="36" t="str">
        <f>+VLOOKUP(M94,[1]Listas_desplega!$J$3:$K$11,2,0)</f>
        <v>Eje_E_1</v>
      </c>
    </row>
    <row r="95" spans="1:147" s="37" customFormat="1" ht="44.25" customHeight="1" x14ac:dyDescent="0.25">
      <c r="A95" s="16" t="str">
        <f t="shared" si="311"/>
        <v>D.277_VPBM_2025</v>
      </c>
      <c r="B95" s="17" t="s">
        <v>44</v>
      </c>
      <c r="C95" s="17" t="s">
        <v>87</v>
      </c>
      <c r="D95" s="17" t="s">
        <v>87</v>
      </c>
      <c r="E95" s="17" t="s">
        <v>159</v>
      </c>
      <c r="F95" s="17" t="s">
        <v>276</v>
      </c>
      <c r="G95" s="18" t="s">
        <v>277</v>
      </c>
      <c r="H95" s="17" t="s">
        <v>541</v>
      </c>
      <c r="I95" s="17" t="s">
        <v>279</v>
      </c>
      <c r="J95" s="17" t="s">
        <v>280</v>
      </c>
      <c r="K95" s="17" t="s">
        <v>281</v>
      </c>
      <c r="L95" s="17" t="s">
        <v>726</v>
      </c>
      <c r="M95" s="17" t="s">
        <v>88</v>
      </c>
      <c r="N95" s="17" t="s">
        <v>808</v>
      </c>
      <c r="O95" s="23" t="s">
        <v>820</v>
      </c>
      <c r="P95" s="20" t="s">
        <v>821</v>
      </c>
      <c r="Q95" s="21" t="s">
        <v>284</v>
      </c>
      <c r="R95" s="20" t="s">
        <v>308</v>
      </c>
      <c r="S95" s="20" t="s">
        <v>822</v>
      </c>
      <c r="T95" s="20" t="s">
        <v>310</v>
      </c>
      <c r="U95" s="20" t="s">
        <v>436</v>
      </c>
      <c r="V95" s="20">
        <v>60</v>
      </c>
      <c r="W95" s="20" t="s">
        <v>812</v>
      </c>
      <c r="X95" s="21" t="s">
        <v>396</v>
      </c>
      <c r="Y95" s="22" t="s">
        <v>291</v>
      </c>
      <c r="Z95" s="22"/>
      <c r="AA95" s="22"/>
      <c r="AB95" s="22"/>
      <c r="AC95" s="22"/>
      <c r="AD95" s="22"/>
      <c r="AE95" s="22" t="s">
        <v>48</v>
      </c>
      <c r="AF95" s="22"/>
      <c r="AG95" s="22"/>
      <c r="AH95" s="23"/>
      <c r="AI95" s="23" t="s">
        <v>48</v>
      </c>
      <c r="AJ95" s="23"/>
      <c r="AK95" s="23"/>
      <c r="AL95" s="23"/>
      <c r="AM95" s="23"/>
      <c r="AN95" s="23"/>
      <c r="AO95" s="23"/>
      <c r="AP95" s="23"/>
      <c r="AQ95" s="23" t="s">
        <v>48</v>
      </c>
      <c r="AR95" s="24" t="s">
        <v>48</v>
      </c>
      <c r="AS95" s="23"/>
      <c r="AT95" s="78">
        <v>36</v>
      </c>
      <c r="AU95" s="38">
        <v>36</v>
      </c>
      <c r="AV95" s="38">
        <v>40</v>
      </c>
      <c r="AW95" s="38">
        <v>48</v>
      </c>
      <c r="AX95" s="38">
        <v>52</v>
      </c>
      <c r="AY95" s="38">
        <v>52</v>
      </c>
      <c r="AZ95" s="39"/>
      <c r="BA95" s="39"/>
      <c r="BB95" s="39"/>
      <c r="BC95" s="39"/>
      <c r="BD95" s="25">
        <v>0</v>
      </c>
      <c r="BE95" s="25">
        <v>0</v>
      </c>
      <c r="BF95" s="26" t="s">
        <v>813</v>
      </c>
      <c r="BG95" s="28">
        <f t="shared" si="362"/>
        <v>0</v>
      </c>
      <c r="BH95" s="29">
        <f t="shared" si="363"/>
        <v>0</v>
      </c>
      <c r="BI95" s="26" t="s">
        <v>49</v>
      </c>
      <c r="BJ95" s="26"/>
      <c r="BK95" s="25">
        <v>0</v>
      </c>
      <c r="BL95" s="25">
        <v>0</v>
      </c>
      <c r="BM95" s="26" t="s">
        <v>814</v>
      </c>
      <c r="BN95" s="28">
        <f t="shared" si="364"/>
        <v>0</v>
      </c>
      <c r="BO95" s="29">
        <f t="shared" si="365"/>
        <v>0</v>
      </c>
      <c r="BP95" s="26" t="s">
        <v>49</v>
      </c>
      <c r="BQ95" s="30"/>
      <c r="BR95" s="31">
        <v>40</v>
      </c>
      <c r="BS95" s="25">
        <v>0</v>
      </c>
      <c r="BT95" s="26" t="s">
        <v>815</v>
      </c>
      <c r="BU95" s="28">
        <f t="shared" si="366"/>
        <v>0.83333333333333337</v>
      </c>
      <c r="BV95" s="29">
        <f t="shared" si="367"/>
        <v>0</v>
      </c>
      <c r="BW95" s="26" t="s">
        <v>398</v>
      </c>
      <c r="BX95" s="26" t="s">
        <v>816</v>
      </c>
      <c r="BY95" s="25">
        <v>40</v>
      </c>
      <c r="BZ95" s="25"/>
      <c r="CA95" s="26"/>
      <c r="CB95" s="28">
        <f t="shared" si="368"/>
        <v>0.83333333333333337</v>
      </c>
      <c r="CC95" s="29">
        <f t="shared" si="369"/>
        <v>0</v>
      </c>
      <c r="CD95" s="26" t="s">
        <v>49</v>
      </c>
      <c r="CE95" s="26"/>
      <c r="CF95" s="25">
        <v>40</v>
      </c>
      <c r="CG95" s="25"/>
      <c r="CH95" s="26"/>
      <c r="CI95" s="28">
        <f t="shared" si="370"/>
        <v>0.83333333333333337</v>
      </c>
      <c r="CJ95" s="29">
        <f t="shared" si="371"/>
        <v>0</v>
      </c>
      <c r="CK95" s="26" t="s">
        <v>49</v>
      </c>
      <c r="CL95" s="26"/>
      <c r="CM95" s="25">
        <v>42</v>
      </c>
      <c r="CN95" s="25"/>
      <c r="CO95" s="26"/>
      <c r="CP95" s="28">
        <f t="shared" si="372"/>
        <v>0.875</v>
      </c>
      <c r="CQ95" s="29">
        <f t="shared" si="373"/>
        <v>0</v>
      </c>
      <c r="CR95" s="26" t="s">
        <v>49</v>
      </c>
      <c r="CS95" s="26"/>
      <c r="CT95" s="25">
        <v>42</v>
      </c>
      <c r="CU95" s="25"/>
      <c r="CV95" s="26"/>
      <c r="CW95" s="28">
        <f t="shared" si="374"/>
        <v>0.875</v>
      </c>
      <c r="CX95" s="29">
        <f t="shared" si="375"/>
        <v>0</v>
      </c>
      <c r="CY95" s="26" t="s">
        <v>49</v>
      </c>
      <c r="CZ95" s="26"/>
      <c r="DA95" s="25">
        <v>42</v>
      </c>
      <c r="DB95" s="25"/>
      <c r="DC95" s="26"/>
      <c r="DD95" s="28">
        <f t="shared" si="376"/>
        <v>0.875</v>
      </c>
      <c r="DE95" s="29">
        <f t="shared" si="377"/>
        <v>0</v>
      </c>
      <c r="DF95" s="26" t="s">
        <v>49</v>
      </c>
      <c r="DG95" s="26"/>
      <c r="DH95" s="25">
        <v>46</v>
      </c>
      <c r="DI95" s="25"/>
      <c r="DJ95" s="26"/>
      <c r="DK95" s="28">
        <f t="shared" si="378"/>
        <v>0.95833333333333337</v>
      </c>
      <c r="DL95" s="29">
        <f t="shared" si="379"/>
        <v>0</v>
      </c>
      <c r="DM95" s="26" t="s">
        <v>49</v>
      </c>
      <c r="DN95" s="26"/>
      <c r="DO95" s="25">
        <v>46</v>
      </c>
      <c r="DP95" s="25"/>
      <c r="DQ95" s="26"/>
      <c r="DR95" s="28">
        <f t="shared" si="380"/>
        <v>0.95833333333333337</v>
      </c>
      <c r="DS95" s="29">
        <f t="shared" si="381"/>
        <v>0</v>
      </c>
      <c r="DT95" s="26" t="s">
        <v>49</v>
      </c>
      <c r="DU95" s="26"/>
      <c r="DV95" s="25">
        <v>46</v>
      </c>
      <c r="DW95" s="25"/>
      <c r="DX95" s="26"/>
      <c r="DY95" s="28">
        <f t="shared" si="382"/>
        <v>0.95833333333333337</v>
      </c>
      <c r="DZ95" s="29">
        <f t="shared" si="383"/>
        <v>0</v>
      </c>
      <c r="EA95" s="26" t="s">
        <v>49</v>
      </c>
      <c r="EB95" s="26"/>
      <c r="EC95" s="32">
        <v>48</v>
      </c>
      <c r="ED95" s="25"/>
      <c r="EE95" s="26"/>
      <c r="EF95" s="28">
        <f t="shared" si="384"/>
        <v>1</v>
      </c>
      <c r="EG95" s="29">
        <f t="shared" si="385"/>
        <v>0</v>
      </c>
      <c r="EH95" s="26" t="s">
        <v>49</v>
      </c>
      <c r="EI95" s="26"/>
      <c r="EJ95" s="33">
        <v>2025</v>
      </c>
      <c r="EK95" s="34"/>
      <c r="EL95" s="35" t="str">
        <f>+VLOOKUP(C95,[1]Listas_desplega!$AI$22:$AJ$46,2,0)</f>
        <v>DPI</v>
      </c>
      <c r="EM95" s="35" t="str">
        <f>+VLOOKUP(I95,[1]Listas_desplega!$BY$3:$BZ$7,2,0)</f>
        <v>T_2</v>
      </c>
      <c r="EN95" s="35" t="str">
        <f>+VLOOKUP(J95,[1]Listas_desplega!$BY$10:$BZ$23,2,0)</f>
        <v>T_2_C_2</v>
      </c>
      <c r="EO95" s="35" t="str">
        <f>+VLOOKUP(K95,[1]Listas_desplega!$BY$28:$BZ$54,2,0)</f>
        <v>T_2_C_2_ET_1</v>
      </c>
      <c r="EP95" s="35" t="str">
        <f>+VLOOKUP(L95,[1]Listas_desplega!$BY$58:$BZ$105,2,0)</f>
        <v>T_2_C_2_ET_1_CPT_1</v>
      </c>
      <c r="EQ95" s="36" t="str">
        <f>+VLOOKUP(M95,[1]Listas_desplega!$J$3:$K$11,2,0)</f>
        <v>Eje_E_1</v>
      </c>
    </row>
    <row r="96" spans="1:147" s="37" customFormat="1" ht="44.25" customHeight="1" x14ac:dyDescent="0.25">
      <c r="A96" s="16" t="str">
        <f t="shared" si="311"/>
        <v>A.MT.3_VPBM_2025</v>
      </c>
      <c r="B96" s="17" t="s">
        <v>44</v>
      </c>
      <c r="C96" s="17" t="s">
        <v>87</v>
      </c>
      <c r="D96" s="17" t="s">
        <v>87</v>
      </c>
      <c r="E96" s="17" t="s">
        <v>159</v>
      </c>
      <c r="F96" s="17" t="s">
        <v>276</v>
      </c>
      <c r="G96" s="18" t="s">
        <v>277</v>
      </c>
      <c r="H96" s="17" t="s">
        <v>541</v>
      </c>
      <c r="I96" s="17" t="s">
        <v>279</v>
      </c>
      <c r="J96" s="17" t="s">
        <v>280</v>
      </c>
      <c r="K96" s="17" t="s">
        <v>281</v>
      </c>
      <c r="L96" s="17" t="s">
        <v>726</v>
      </c>
      <c r="M96" s="17" t="s">
        <v>88</v>
      </c>
      <c r="N96" s="17" t="s">
        <v>808</v>
      </c>
      <c r="O96" s="23" t="s">
        <v>823</v>
      </c>
      <c r="P96" s="20" t="s">
        <v>824</v>
      </c>
      <c r="Q96" s="21" t="s">
        <v>284</v>
      </c>
      <c r="R96" s="20" t="s">
        <v>308</v>
      </c>
      <c r="S96" s="20" t="s">
        <v>825</v>
      </c>
      <c r="T96" s="20" t="s">
        <v>310</v>
      </c>
      <c r="U96" s="20" t="s">
        <v>436</v>
      </c>
      <c r="V96" s="20">
        <v>60</v>
      </c>
      <c r="W96" s="20" t="s">
        <v>812</v>
      </c>
      <c r="X96" s="21" t="s">
        <v>396</v>
      </c>
      <c r="Y96" s="22" t="s">
        <v>291</v>
      </c>
      <c r="Z96" s="22"/>
      <c r="AA96" s="22"/>
      <c r="AB96" s="22"/>
      <c r="AC96" s="22"/>
      <c r="AD96" s="22"/>
      <c r="AE96" s="22" t="s">
        <v>48</v>
      </c>
      <c r="AF96" s="22"/>
      <c r="AG96" s="22"/>
      <c r="AH96" s="23"/>
      <c r="AI96" s="23" t="s">
        <v>48</v>
      </c>
      <c r="AJ96" s="23"/>
      <c r="AK96" s="23"/>
      <c r="AL96" s="23"/>
      <c r="AM96" s="23"/>
      <c r="AN96" s="23"/>
      <c r="AO96" s="23"/>
      <c r="AP96" s="23"/>
      <c r="AQ96" s="23" t="s">
        <v>48</v>
      </c>
      <c r="AR96" s="24" t="s">
        <v>48</v>
      </c>
      <c r="AS96" s="23"/>
      <c r="AT96" s="48">
        <v>41</v>
      </c>
      <c r="AU96" s="48">
        <v>44</v>
      </c>
      <c r="AV96" s="48">
        <v>49</v>
      </c>
      <c r="AW96" s="48">
        <v>57</v>
      </c>
      <c r="AX96" s="48">
        <v>73.900000000000006</v>
      </c>
      <c r="AY96" s="48">
        <v>73.900000000000006</v>
      </c>
      <c r="AZ96" s="54"/>
      <c r="BA96" s="54"/>
      <c r="BB96" s="54"/>
      <c r="BC96" s="54"/>
      <c r="BD96" s="25">
        <v>0</v>
      </c>
      <c r="BE96" s="25">
        <v>0</v>
      </c>
      <c r="BF96" s="26" t="s">
        <v>813</v>
      </c>
      <c r="BG96" s="28">
        <f t="shared" si="362"/>
        <v>0</v>
      </c>
      <c r="BH96" s="29">
        <f t="shared" si="363"/>
        <v>0</v>
      </c>
      <c r="BI96" s="26" t="s">
        <v>49</v>
      </c>
      <c r="BJ96" s="26"/>
      <c r="BK96" s="25">
        <v>0</v>
      </c>
      <c r="BL96" s="25">
        <v>0</v>
      </c>
      <c r="BM96" s="26" t="s">
        <v>814</v>
      </c>
      <c r="BN96" s="28">
        <f t="shared" si="364"/>
        <v>0</v>
      </c>
      <c r="BO96" s="29">
        <f t="shared" si="365"/>
        <v>0</v>
      </c>
      <c r="BP96" s="26" t="s">
        <v>49</v>
      </c>
      <c r="BQ96" s="30"/>
      <c r="BR96" s="79">
        <v>46</v>
      </c>
      <c r="BS96" s="25">
        <v>0</v>
      </c>
      <c r="BT96" s="26" t="s">
        <v>815</v>
      </c>
      <c r="BU96" s="28">
        <f t="shared" si="366"/>
        <v>0.80701754385964908</v>
      </c>
      <c r="BV96" s="29">
        <f t="shared" si="367"/>
        <v>0</v>
      </c>
      <c r="BW96" s="26" t="s">
        <v>398</v>
      </c>
      <c r="BX96" s="26" t="s">
        <v>816</v>
      </c>
      <c r="BY96" s="64">
        <v>46</v>
      </c>
      <c r="BZ96" s="25"/>
      <c r="CA96" s="26"/>
      <c r="CB96" s="28">
        <f t="shared" si="368"/>
        <v>0.80701754385964908</v>
      </c>
      <c r="CC96" s="29">
        <f t="shared" si="369"/>
        <v>0</v>
      </c>
      <c r="CD96" s="26" t="s">
        <v>49</v>
      </c>
      <c r="CE96" s="26"/>
      <c r="CF96" s="64">
        <v>46</v>
      </c>
      <c r="CG96" s="25"/>
      <c r="CH96" s="26"/>
      <c r="CI96" s="28">
        <f t="shared" si="370"/>
        <v>0.80701754385964908</v>
      </c>
      <c r="CJ96" s="29">
        <f t="shared" si="371"/>
        <v>0</v>
      </c>
      <c r="CK96" s="26" t="s">
        <v>49</v>
      </c>
      <c r="CL96" s="26"/>
      <c r="CM96" s="64">
        <v>49</v>
      </c>
      <c r="CN96" s="25"/>
      <c r="CO96" s="26"/>
      <c r="CP96" s="28">
        <f t="shared" si="372"/>
        <v>0.85964912280701755</v>
      </c>
      <c r="CQ96" s="29">
        <f t="shared" si="373"/>
        <v>0</v>
      </c>
      <c r="CR96" s="26" t="s">
        <v>49</v>
      </c>
      <c r="CS96" s="26"/>
      <c r="CT96" s="64">
        <v>49</v>
      </c>
      <c r="CU96" s="25"/>
      <c r="CV96" s="26"/>
      <c r="CW96" s="28">
        <f t="shared" si="374"/>
        <v>0.85964912280701755</v>
      </c>
      <c r="CX96" s="29">
        <f t="shared" si="375"/>
        <v>0</v>
      </c>
      <c r="CY96" s="26" t="s">
        <v>49</v>
      </c>
      <c r="CZ96" s="26"/>
      <c r="DA96" s="64">
        <v>49</v>
      </c>
      <c r="DB96" s="25"/>
      <c r="DC96" s="26"/>
      <c r="DD96" s="28">
        <f t="shared" si="376"/>
        <v>0.85964912280701755</v>
      </c>
      <c r="DE96" s="29">
        <f t="shared" si="377"/>
        <v>0</v>
      </c>
      <c r="DF96" s="26" t="s">
        <v>49</v>
      </c>
      <c r="DG96" s="26"/>
      <c r="DH96" s="64">
        <v>52</v>
      </c>
      <c r="DI96" s="25"/>
      <c r="DJ96" s="26"/>
      <c r="DK96" s="28">
        <f t="shared" si="378"/>
        <v>0.91228070175438591</v>
      </c>
      <c r="DL96" s="29">
        <f t="shared" si="379"/>
        <v>0</v>
      </c>
      <c r="DM96" s="26" t="s">
        <v>49</v>
      </c>
      <c r="DN96" s="26"/>
      <c r="DO96" s="64">
        <v>52</v>
      </c>
      <c r="DP96" s="25"/>
      <c r="DQ96" s="26"/>
      <c r="DR96" s="28">
        <f t="shared" si="380"/>
        <v>0.91228070175438591</v>
      </c>
      <c r="DS96" s="29">
        <f t="shared" si="381"/>
        <v>0</v>
      </c>
      <c r="DT96" s="26" t="s">
        <v>49</v>
      </c>
      <c r="DU96" s="26"/>
      <c r="DV96" s="64">
        <v>52</v>
      </c>
      <c r="DW96" s="25"/>
      <c r="DX96" s="26"/>
      <c r="DY96" s="28">
        <f t="shared" si="382"/>
        <v>0.91228070175438591</v>
      </c>
      <c r="DZ96" s="29">
        <f t="shared" si="383"/>
        <v>0</v>
      </c>
      <c r="EA96" s="26" t="s">
        <v>49</v>
      </c>
      <c r="EB96" s="26"/>
      <c r="EC96" s="80">
        <v>57</v>
      </c>
      <c r="ED96" s="25"/>
      <c r="EE96" s="26"/>
      <c r="EF96" s="28">
        <f t="shared" si="384"/>
        <v>1</v>
      </c>
      <c r="EG96" s="29">
        <f t="shared" si="385"/>
        <v>0</v>
      </c>
      <c r="EH96" s="26" t="s">
        <v>49</v>
      </c>
      <c r="EI96" s="26"/>
      <c r="EJ96" s="33">
        <v>2025</v>
      </c>
      <c r="EK96" s="34"/>
      <c r="EL96" s="35" t="str">
        <f>+VLOOKUP(C96,[1]Listas_desplega!$AI$22:$AJ$46,2,0)</f>
        <v>DPI</v>
      </c>
      <c r="EM96" s="35" t="str">
        <f>+VLOOKUP(I96,[1]Listas_desplega!$BY$3:$BZ$7,2,0)</f>
        <v>T_2</v>
      </c>
      <c r="EN96" s="35" t="str">
        <f>+VLOOKUP(J96,[1]Listas_desplega!$BY$10:$BZ$23,2,0)</f>
        <v>T_2_C_2</v>
      </c>
      <c r="EO96" s="35" t="str">
        <f>+VLOOKUP(K96,[1]Listas_desplega!$BY$28:$BZ$54,2,0)</f>
        <v>T_2_C_2_ET_1</v>
      </c>
      <c r="EP96" s="35" t="str">
        <f>+VLOOKUP(L96,[1]Listas_desplega!$BY$58:$BZ$105,2,0)</f>
        <v>T_2_C_2_ET_1_CPT_1</v>
      </c>
      <c r="EQ96" s="36" t="str">
        <f>+VLOOKUP(M96,[1]Listas_desplega!$J$3:$K$11,2,0)</f>
        <v>Eje_E_1</v>
      </c>
    </row>
    <row r="97" spans="1:147" s="37" customFormat="1" ht="44.25" customHeight="1" x14ac:dyDescent="0.25">
      <c r="A97" s="16" t="str">
        <f t="shared" si="311"/>
        <v>26_VPBM_2025</v>
      </c>
      <c r="B97" s="17" t="s">
        <v>44</v>
      </c>
      <c r="C97" s="17" t="s">
        <v>87</v>
      </c>
      <c r="D97" s="17" t="s">
        <v>87</v>
      </c>
      <c r="E97" s="17" t="s">
        <v>159</v>
      </c>
      <c r="F97" s="17" t="s">
        <v>276</v>
      </c>
      <c r="G97" s="18" t="s">
        <v>277</v>
      </c>
      <c r="H97" s="17" t="s">
        <v>541</v>
      </c>
      <c r="I97" s="17" t="s">
        <v>279</v>
      </c>
      <c r="J97" s="17" t="s">
        <v>280</v>
      </c>
      <c r="K97" s="17" t="s">
        <v>281</v>
      </c>
      <c r="L97" s="17" t="s">
        <v>726</v>
      </c>
      <c r="M97" s="17" t="s">
        <v>88</v>
      </c>
      <c r="N97" s="17" t="s">
        <v>808</v>
      </c>
      <c r="O97" s="23">
        <v>26</v>
      </c>
      <c r="P97" s="20" t="s">
        <v>826</v>
      </c>
      <c r="Q97" s="21" t="s">
        <v>284</v>
      </c>
      <c r="R97" s="20" t="s">
        <v>285</v>
      </c>
      <c r="S97" s="20" t="s">
        <v>827</v>
      </c>
      <c r="T97" s="20" t="s">
        <v>287</v>
      </c>
      <c r="U97" s="20" t="s">
        <v>436</v>
      </c>
      <c r="V97" s="20">
        <v>30</v>
      </c>
      <c r="W97" s="20" t="s">
        <v>71</v>
      </c>
      <c r="X97" s="21" t="s">
        <v>290</v>
      </c>
      <c r="Y97" s="22" t="s">
        <v>291</v>
      </c>
      <c r="Z97" s="22"/>
      <c r="AA97" s="22"/>
      <c r="AB97" s="22"/>
      <c r="AC97" s="22"/>
      <c r="AD97" s="22"/>
      <c r="AE97" s="22" t="s">
        <v>48</v>
      </c>
      <c r="AF97" s="22"/>
      <c r="AG97" s="22"/>
      <c r="AH97" s="23"/>
      <c r="AI97" s="23" t="s">
        <v>48</v>
      </c>
      <c r="AJ97" s="23"/>
      <c r="AK97" s="23"/>
      <c r="AL97" s="23"/>
      <c r="AM97" s="23"/>
      <c r="AN97" s="23"/>
      <c r="AO97" s="23"/>
      <c r="AP97" s="23"/>
      <c r="AQ97" s="23" t="s">
        <v>48</v>
      </c>
      <c r="AR97" s="24" t="s">
        <v>48</v>
      </c>
      <c r="AS97" s="23"/>
      <c r="AT97" s="23" t="s">
        <v>66</v>
      </c>
      <c r="AU97" s="23">
        <v>10000</v>
      </c>
      <c r="AV97" s="23">
        <v>40000</v>
      </c>
      <c r="AW97" s="23">
        <v>90000</v>
      </c>
      <c r="AX97" s="23">
        <v>60000</v>
      </c>
      <c r="AY97" s="23">
        <v>200000</v>
      </c>
      <c r="AZ97" s="17"/>
      <c r="BA97" s="17"/>
      <c r="BB97" s="17"/>
      <c r="BC97" s="17"/>
      <c r="BD97" s="25">
        <v>0</v>
      </c>
      <c r="BE97" s="25">
        <v>0</v>
      </c>
      <c r="BF97" s="26" t="s">
        <v>828</v>
      </c>
      <c r="BG97" s="27">
        <f>IFERROR(BD97/AW97,0)</f>
        <v>0</v>
      </c>
      <c r="BH97" s="28">
        <f>IFERROR(BE97/AW97,0)</f>
        <v>0</v>
      </c>
      <c r="BI97" s="26" t="s">
        <v>50</v>
      </c>
      <c r="BJ97" s="26" t="s">
        <v>829</v>
      </c>
      <c r="BK97" s="25">
        <v>0</v>
      </c>
      <c r="BL97" s="25">
        <v>0</v>
      </c>
      <c r="BM97" s="26" t="s">
        <v>828</v>
      </c>
      <c r="BN97" s="28">
        <f>+IFERROR(BK97/AW97,0)</f>
        <v>0</v>
      </c>
      <c r="BO97" s="29">
        <f>+IF(BP97="SI",IFERROR((IF(BP97="SI",BL97,0)/AW97),"REVISAR"),BH97)</f>
        <v>0</v>
      </c>
      <c r="BP97" s="26" t="s">
        <v>49</v>
      </c>
      <c r="BQ97" s="30"/>
      <c r="BR97" s="31">
        <v>10000</v>
      </c>
      <c r="BS97" s="25">
        <v>0</v>
      </c>
      <c r="BT97" s="26" t="s">
        <v>830</v>
      </c>
      <c r="BU97" s="28">
        <f>+IFERROR(BR97/AW97,0)</f>
        <v>0.1111111111111111</v>
      </c>
      <c r="BV97" s="29">
        <f>+IF(BW97="SI",IFERROR((IF(BW97="SI",BS97,0)/AW97),"REVISAR"),BO97)</f>
        <v>0</v>
      </c>
      <c r="BW97" s="26" t="s">
        <v>50</v>
      </c>
      <c r="BX97" s="26" t="s">
        <v>831</v>
      </c>
      <c r="BY97" s="25">
        <v>10000</v>
      </c>
      <c r="BZ97" s="25"/>
      <c r="CA97" s="26"/>
      <c r="CB97" s="28">
        <f>+IFERROR(BY97/AW97,0)</f>
        <v>0.1111111111111111</v>
      </c>
      <c r="CC97" s="29">
        <f>+IF(CD97="SI",IFERROR((IF(CD97="SI",BZ97,0)/AW97),"REVISAR"),BV97)</f>
        <v>0</v>
      </c>
      <c r="CD97" s="26" t="s">
        <v>49</v>
      </c>
      <c r="CE97" s="26"/>
      <c r="CF97" s="25">
        <v>10000</v>
      </c>
      <c r="CG97" s="25"/>
      <c r="CH97" s="26"/>
      <c r="CI97" s="28">
        <f>+IFERROR(CF97/AW97,0)</f>
        <v>0.1111111111111111</v>
      </c>
      <c r="CJ97" s="29">
        <f>+IF(CK97="SI",IFERROR((IF(CK97="SI",CG97,0)/AW97),"REVISAR"),CC97)</f>
        <v>0</v>
      </c>
      <c r="CK97" s="26" t="s">
        <v>49</v>
      </c>
      <c r="CL97" s="26"/>
      <c r="CM97" s="25">
        <v>10000</v>
      </c>
      <c r="CN97" s="25"/>
      <c r="CO97" s="26"/>
      <c r="CP97" s="28">
        <f>+IFERROR(CM97/AW97,0)</f>
        <v>0.1111111111111111</v>
      </c>
      <c r="CQ97" s="29">
        <f>+IF(CR97="SI",IFERROR((IF(CR97="SI",CN97,0)/AW97),"REVISAR"),CJ97)</f>
        <v>0</v>
      </c>
      <c r="CR97" s="26" t="s">
        <v>49</v>
      </c>
      <c r="CS97" s="26"/>
      <c r="CT97" s="25">
        <v>10000</v>
      </c>
      <c r="CU97" s="25"/>
      <c r="CV97" s="26"/>
      <c r="CW97" s="28">
        <f>+IFERROR(CT97/AW97,0)</f>
        <v>0.1111111111111111</v>
      </c>
      <c r="CX97" s="29">
        <f>+IF(CY97="SI",IFERROR((IF(CY97="SI",CU97,0)/AW97),"REVISAR"),CQ97)</f>
        <v>0</v>
      </c>
      <c r="CY97" s="26" t="s">
        <v>49</v>
      </c>
      <c r="CZ97" s="26"/>
      <c r="DA97" s="25">
        <v>50000</v>
      </c>
      <c r="DB97" s="25"/>
      <c r="DC97" s="26"/>
      <c r="DD97" s="28">
        <f>+IFERROR(DA97/AW97,0)</f>
        <v>0.55555555555555558</v>
      </c>
      <c r="DE97" s="29">
        <f>+IF(DF97="SI",IFERROR((IF(DF97="SI",DB97,0)/AW97),"REVISAR"),CX97)</f>
        <v>0</v>
      </c>
      <c r="DF97" s="26" t="s">
        <v>49</v>
      </c>
      <c r="DG97" s="26"/>
      <c r="DH97" s="25">
        <v>50000</v>
      </c>
      <c r="DI97" s="25"/>
      <c r="DJ97" s="26"/>
      <c r="DK97" s="28">
        <f>+IFERROR(DH97/AW97,0)</f>
        <v>0.55555555555555558</v>
      </c>
      <c r="DL97" s="29">
        <f>+IF(DM97="SI",IFERROR((IF(DM97="SI",DI97,0)/AW97),"REVISAR"),DE97)</f>
        <v>0</v>
      </c>
      <c r="DM97" s="26" t="s">
        <v>49</v>
      </c>
      <c r="DN97" s="26"/>
      <c r="DO97" s="25">
        <v>50000</v>
      </c>
      <c r="DP97" s="25"/>
      <c r="DQ97" s="26"/>
      <c r="DR97" s="28">
        <f>+IFERROR(DO97/AW97,0)</f>
        <v>0.55555555555555558</v>
      </c>
      <c r="DS97" s="29">
        <f>+IF(DT97="SI",IFERROR((IF(DT97="SI",DP97,0)/AW97),"REVISAR"),DL97)</f>
        <v>0</v>
      </c>
      <c r="DT97" s="26" t="s">
        <v>49</v>
      </c>
      <c r="DU97" s="26"/>
      <c r="DV97" s="25">
        <v>50000</v>
      </c>
      <c r="DW97" s="25"/>
      <c r="DX97" s="26"/>
      <c r="DY97" s="28">
        <f>+IFERROR(DV97/AW97,0)</f>
        <v>0.55555555555555558</v>
      </c>
      <c r="DZ97" s="29">
        <f>+IF(EA97="SI",IFERROR((IF(EA97="SI",DW97,0)/AW97),"REVISAR"),DS97)</f>
        <v>0</v>
      </c>
      <c r="EA97" s="26" t="s">
        <v>49</v>
      </c>
      <c r="EB97" s="26"/>
      <c r="EC97" s="32">
        <v>90000</v>
      </c>
      <c r="ED97" s="25"/>
      <c r="EE97" s="26"/>
      <c r="EF97" s="28">
        <f>+IFERROR(EC97/AW97,0)</f>
        <v>1</v>
      </c>
      <c r="EG97" s="29">
        <f>+IF(EH97="SI",IFERROR((IF(EH97="SI",ED97,0)/AW97),"REVISAR"),DZ97)</f>
        <v>0</v>
      </c>
      <c r="EH97" s="26" t="s">
        <v>49</v>
      </c>
      <c r="EI97" s="26"/>
      <c r="EJ97" s="33">
        <v>2025</v>
      </c>
      <c r="EK97" s="34"/>
      <c r="EL97" s="35" t="str">
        <f>+VLOOKUP(C97,[1]Listas_desplega!$AI$22:$AJ$46,2,0)</f>
        <v>DPI</v>
      </c>
      <c r="EM97" s="35" t="str">
        <f>+VLOOKUP(I97,[1]Listas_desplega!$BY$3:$BZ$7,2,0)</f>
        <v>T_2</v>
      </c>
      <c r="EN97" s="35" t="str">
        <f>+VLOOKUP(J97,[1]Listas_desplega!$BY$10:$BZ$23,2,0)</f>
        <v>T_2_C_2</v>
      </c>
      <c r="EO97" s="35" t="str">
        <f>+VLOOKUP(K97,[1]Listas_desplega!$BY$28:$BZ$54,2,0)</f>
        <v>T_2_C_2_ET_1</v>
      </c>
      <c r="EP97" s="35" t="str">
        <f>+VLOOKUP(L97,[1]Listas_desplega!$BY$58:$BZ$105,2,0)</f>
        <v>T_2_C_2_ET_1_CPT_1</v>
      </c>
      <c r="EQ97" s="36" t="str">
        <f>+VLOOKUP(M97,[1]Listas_desplega!$J$3:$K$11,2,0)</f>
        <v>Eje_E_1</v>
      </c>
    </row>
    <row r="98" spans="1:147" s="37" customFormat="1" ht="44.25" customHeight="1" x14ac:dyDescent="0.25">
      <c r="A98" s="16" t="str">
        <f t="shared" si="311"/>
        <v>42_VPBM_2025</v>
      </c>
      <c r="B98" s="17" t="s">
        <v>44</v>
      </c>
      <c r="C98" s="17" t="s">
        <v>87</v>
      </c>
      <c r="D98" s="17" t="s">
        <v>87</v>
      </c>
      <c r="E98" s="17" t="s">
        <v>159</v>
      </c>
      <c r="F98" s="17" t="s">
        <v>276</v>
      </c>
      <c r="G98" s="18" t="s">
        <v>277</v>
      </c>
      <c r="H98" s="17" t="s">
        <v>541</v>
      </c>
      <c r="I98" s="17" t="s">
        <v>279</v>
      </c>
      <c r="J98" s="17" t="s">
        <v>280</v>
      </c>
      <c r="K98" s="17" t="s">
        <v>281</v>
      </c>
      <c r="L98" s="17" t="s">
        <v>726</v>
      </c>
      <c r="M98" s="17" t="s">
        <v>88</v>
      </c>
      <c r="N98" s="17" t="s">
        <v>808</v>
      </c>
      <c r="O98" s="23">
        <v>42</v>
      </c>
      <c r="P98" s="20" t="s">
        <v>832</v>
      </c>
      <c r="Q98" s="21" t="s">
        <v>284</v>
      </c>
      <c r="R98" s="20" t="s">
        <v>308</v>
      </c>
      <c r="S98" s="20" t="s">
        <v>833</v>
      </c>
      <c r="T98" s="20" t="s">
        <v>287</v>
      </c>
      <c r="U98" s="20" t="s">
        <v>436</v>
      </c>
      <c r="V98" s="20">
        <v>30</v>
      </c>
      <c r="W98" s="20" t="s">
        <v>812</v>
      </c>
      <c r="X98" s="21" t="s">
        <v>312</v>
      </c>
      <c r="Y98" s="22" t="s">
        <v>291</v>
      </c>
      <c r="Z98" s="22"/>
      <c r="AA98" s="22"/>
      <c r="AB98" s="22"/>
      <c r="AC98" s="22"/>
      <c r="AD98" s="22"/>
      <c r="AE98" s="22" t="s">
        <v>48</v>
      </c>
      <c r="AF98" s="22"/>
      <c r="AG98" s="22"/>
      <c r="AH98" s="23"/>
      <c r="AI98" s="23" t="s">
        <v>48</v>
      </c>
      <c r="AJ98" s="23"/>
      <c r="AK98" s="23"/>
      <c r="AL98" s="23"/>
      <c r="AM98" s="23"/>
      <c r="AN98" s="23"/>
      <c r="AO98" s="23"/>
      <c r="AP98" s="23"/>
      <c r="AQ98" s="23" t="s">
        <v>48</v>
      </c>
      <c r="AR98" s="24" t="s">
        <v>48</v>
      </c>
      <c r="AS98" s="23"/>
      <c r="AT98" s="23">
        <v>409038</v>
      </c>
      <c r="AU98" s="23">
        <v>446893</v>
      </c>
      <c r="AV98" s="23">
        <v>645895</v>
      </c>
      <c r="AW98" s="23">
        <v>746969</v>
      </c>
      <c r="AX98" s="23">
        <v>800000</v>
      </c>
      <c r="AY98" s="23">
        <v>800000</v>
      </c>
      <c r="AZ98" s="17"/>
      <c r="BA98" s="17"/>
      <c r="BB98" s="17"/>
      <c r="BC98" s="17"/>
      <c r="BD98" s="25">
        <v>0</v>
      </c>
      <c r="BE98" s="25">
        <v>0</v>
      </c>
      <c r="BF98" s="26" t="s">
        <v>834</v>
      </c>
      <c r="BG98" s="28">
        <f t="shared" ref="BG98:BG101" si="386">IFERROR(BD98/AW98,0)</f>
        <v>0</v>
      </c>
      <c r="BH98" s="29">
        <f t="shared" ref="BH98:BH99" si="387">+IF(BI98="SI",IFERROR((IF(BI98="SI",BE98,0)/AW98),"REVISAR"),0)</f>
        <v>0</v>
      </c>
      <c r="BI98" s="26" t="s">
        <v>50</v>
      </c>
      <c r="BJ98" s="26" t="s">
        <v>835</v>
      </c>
      <c r="BK98" s="25">
        <v>0</v>
      </c>
      <c r="BL98" s="25">
        <v>0</v>
      </c>
      <c r="BM98" s="26" t="s">
        <v>836</v>
      </c>
      <c r="BN98" s="28">
        <f t="shared" ref="BN98:BN101" si="388">+IFERROR(BK98/AW98,0)</f>
        <v>0</v>
      </c>
      <c r="BO98" s="29">
        <f t="shared" ref="BO98:BO101" si="389">+IF(BP98="SI",IFERROR((IF(BP98="SI",BL98,0)/AW98),"REVISAR"),BH98)</f>
        <v>0</v>
      </c>
      <c r="BP98" s="26" t="s">
        <v>50</v>
      </c>
      <c r="BQ98" s="30" t="s">
        <v>837</v>
      </c>
      <c r="BR98" s="31">
        <v>470000</v>
      </c>
      <c r="BS98" s="25">
        <v>0</v>
      </c>
      <c r="BT98" s="26" t="s">
        <v>838</v>
      </c>
      <c r="BU98" s="28">
        <f t="shared" ref="BU98:BU101" si="390">+IFERROR(BR98/AW98,0)</f>
        <v>0.62920951204132969</v>
      </c>
      <c r="BV98" s="29">
        <f t="shared" ref="BV98:BV101" si="391">+IF(BW98="SI",IFERROR((IF(BW98="SI",BS98,0)/AW98),"REVISAR"),BO98)</f>
        <v>0</v>
      </c>
      <c r="BW98" s="26" t="s">
        <v>50</v>
      </c>
      <c r="BX98" s="26" t="s">
        <v>839</v>
      </c>
      <c r="BY98" s="25">
        <v>470000</v>
      </c>
      <c r="BZ98" s="25"/>
      <c r="CA98" s="26"/>
      <c r="CB98" s="28">
        <f t="shared" ref="CB98:CB101" si="392">+IFERROR(BY98/AW98,0)</f>
        <v>0.62920951204132969</v>
      </c>
      <c r="CC98" s="29">
        <f t="shared" ref="CC98:CC101" si="393">+IF(CD98="SI",IFERROR((IF(CD98="SI",BZ98,0)/AW98),"REVISAR"),BV98)</f>
        <v>0</v>
      </c>
      <c r="CD98" s="26" t="s">
        <v>49</v>
      </c>
      <c r="CE98" s="26"/>
      <c r="CF98" s="25">
        <v>470000</v>
      </c>
      <c r="CG98" s="25"/>
      <c r="CH98" s="26"/>
      <c r="CI98" s="28">
        <f t="shared" ref="CI98:CI101" si="394">+IFERROR(CF98/AW98,0)</f>
        <v>0.62920951204132969</v>
      </c>
      <c r="CJ98" s="29">
        <f t="shared" ref="CJ98:CJ101" si="395">+IF(CK98="SI",IFERROR((IF(CK98="SI",CG98,0)/AW98),"REVISAR"),CC98)</f>
        <v>0</v>
      </c>
      <c r="CK98" s="26" t="s">
        <v>49</v>
      </c>
      <c r="CL98" s="26"/>
      <c r="CM98" s="25">
        <v>470000</v>
      </c>
      <c r="CN98" s="25"/>
      <c r="CO98" s="26"/>
      <c r="CP98" s="28">
        <f t="shared" ref="CP98:CP101" si="396">+IFERROR(CM98/AW98,0)</f>
        <v>0.62920951204132969</v>
      </c>
      <c r="CQ98" s="29">
        <f t="shared" ref="CQ98:CQ101" si="397">+IF(CR98="SI",IFERROR((IF(CR98="SI",CN98,0)/AW98),"REVISAR"),CJ98)</f>
        <v>0</v>
      </c>
      <c r="CR98" s="26" t="s">
        <v>49</v>
      </c>
      <c r="CS98" s="26"/>
      <c r="CT98" s="25">
        <v>646000</v>
      </c>
      <c r="CU98" s="25"/>
      <c r="CV98" s="26"/>
      <c r="CW98" s="28">
        <f t="shared" ref="CW98:CW101" si="398">+IFERROR(CT98/AW98,0)</f>
        <v>0.864828393146168</v>
      </c>
      <c r="CX98" s="29">
        <f t="shared" ref="CX98:CX101" si="399">+IF(CY98="SI",IFERROR((IF(CY98="SI",CU98,0)/AW98),"REVISAR"),CQ98)</f>
        <v>0</v>
      </c>
      <c r="CY98" s="26" t="s">
        <v>49</v>
      </c>
      <c r="CZ98" s="26"/>
      <c r="DA98" s="25">
        <v>646000</v>
      </c>
      <c r="DB98" s="25"/>
      <c r="DC98" s="26"/>
      <c r="DD98" s="28">
        <f t="shared" ref="DD98:DD101" si="400">+IFERROR(DA98/AW98,0)</f>
        <v>0.864828393146168</v>
      </c>
      <c r="DE98" s="29">
        <f t="shared" ref="DE98:DE101" si="401">+IF(DF98="SI",IFERROR((IF(DF98="SI",DB98,0)/AW98),"REVISAR"),CX98)</f>
        <v>0</v>
      </c>
      <c r="DF98" s="26" t="s">
        <v>49</v>
      </c>
      <c r="DG98" s="26"/>
      <c r="DH98" s="25">
        <v>700000</v>
      </c>
      <c r="DI98" s="25"/>
      <c r="DJ98" s="26"/>
      <c r="DK98" s="28">
        <f t="shared" ref="DK98:DK101" si="402">+IFERROR(DH98/AW98,0)</f>
        <v>0.9371205498487889</v>
      </c>
      <c r="DL98" s="29">
        <f t="shared" ref="DL98:DL101" si="403">+IF(DM98="SI",IFERROR((IF(DM98="SI",DI98,0)/AW98),"REVISAR"),DE98)</f>
        <v>0</v>
      </c>
      <c r="DM98" s="26" t="s">
        <v>49</v>
      </c>
      <c r="DN98" s="26"/>
      <c r="DO98" s="25">
        <v>700000</v>
      </c>
      <c r="DP98" s="25"/>
      <c r="DQ98" s="26"/>
      <c r="DR98" s="28">
        <f t="shared" ref="DR98:DR101" si="404">+IFERROR(DO98/AW98,0)</f>
        <v>0.9371205498487889</v>
      </c>
      <c r="DS98" s="29">
        <f t="shared" ref="DS98:DS101" si="405">+IF(DT98="SI",IFERROR((IF(DT98="SI",DP98,0)/AW98),"REVISAR"),DL98)</f>
        <v>0</v>
      </c>
      <c r="DT98" s="26" t="s">
        <v>49</v>
      </c>
      <c r="DU98" s="26"/>
      <c r="DV98" s="25">
        <v>700000</v>
      </c>
      <c r="DW98" s="25"/>
      <c r="DX98" s="26"/>
      <c r="DY98" s="28">
        <f t="shared" ref="DY98:DY101" si="406">+IFERROR(DV98/AW98,0)</f>
        <v>0.9371205498487889</v>
      </c>
      <c r="DZ98" s="29">
        <f t="shared" ref="DZ98:DZ101" si="407">+IF(EA98="SI",IFERROR((IF(EA98="SI",DW98,0)/AW98),"REVISAR"),DS98)</f>
        <v>0</v>
      </c>
      <c r="EA98" s="26" t="s">
        <v>49</v>
      </c>
      <c r="EB98" s="26"/>
      <c r="EC98" s="32">
        <v>746969</v>
      </c>
      <c r="ED98" s="25"/>
      <c r="EE98" s="26"/>
      <c r="EF98" s="28">
        <f t="shared" ref="EF98:EF101" si="408">+IFERROR(EC98/AW98,0)</f>
        <v>1</v>
      </c>
      <c r="EG98" s="29">
        <f t="shared" ref="EG98:EG101" si="409">+IF(EH98="SI",IFERROR((IF(EH98="SI",ED98,0)/AW98),"REVISAR"),DZ98)</f>
        <v>0</v>
      </c>
      <c r="EH98" s="26" t="s">
        <v>49</v>
      </c>
      <c r="EI98" s="26"/>
      <c r="EJ98" s="33">
        <v>2025</v>
      </c>
      <c r="EK98" s="34"/>
      <c r="EL98" s="35" t="str">
        <f>+VLOOKUP(C98,[1]Listas_desplega!$AI$22:$AJ$46,2,0)</f>
        <v>DPI</v>
      </c>
      <c r="EM98" s="35" t="str">
        <f>+VLOOKUP(I98,[1]Listas_desplega!$BY$3:$BZ$7,2,0)</f>
        <v>T_2</v>
      </c>
      <c r="EN98" s="35" t="str">
        <f>+VLOOKUP(J98,[1]Listas_desplega!$BY$10:$BZ$23,2,0)</f>
        <v>T_2_C_2</v>
      </c>
      <c r="EO98" s="35" t="str">
        <f>+VLOOKUP(K98,[1]Listas_desplega!$BY$28:$BZ$54,2,0)</f>
        <v>T_2_C_2_ET_1</v>
      </c>
      <c r="EP98" s="35" t="str">
        <f>+VLOOKUP(L98,[1]Listas_desplega!$BY$58:$BZ$105,2,0)</f>
        <v>T_2_C_2_ET_1_CPT_1</v>
      </c>
      <c r="EQ98" s="36" t="str">
        <f>+VLOOKUP(M98,[1]Listas_desplega!$J$3:$K$11,2,0)</f>
        <v>Eje_E_1</v>
      </c>
    </row>
    <row r="99" spans="1:147" s="37" customFormat="1" ht="44.25" customHeight="1" x14ac:dyDescent="0.25">
      <c r="A99" s="16" t="str">
        <f t="shared" si="311"/>
        <v>27_VPBM_2025</v>
      </c>
      <c r="B99" s="17" t="s">
        <v>44</v>
      </c>
      <c r="C99" s="17" t="s">
        <v>87</v>
      </c>
      <c r="D99" s="17" t="s">
        <v>87</v>
      </c>
      <c r="E99" s="17" t="s">
        <v>159</v>
      </c>
      <c r="F99" s="17" t="s">
        <v>276</v>
      </c>
      <c r="G99" s="18" t="s">
        <v>277</v>
      </c>
      <c r="H99" s="17" t="s">
        <v>541</v>
      </c>
      <c r="I99" s="17" t="s">
        <v>279</v>
      </c>
      <c r="J99" s="17" t="s">
        <v>280</v>
      </c>
      <c r="K99" s="17" t="s">
        <v>281</v>
      </c>
      <c r="L99" s="17" t="s">
        <v>726</v>
      </c>
      <c r="M99" s="17" t="s">
        <v>88</v>
      </c>
      <c r="N99" s="17" t="s">
        <v>840</v>
      </c>
      <c r="O99" s="23">
        <v>27</v>
      </c>
      <c r="P99" s="20" t="s">
        <v>841</v>
      </c>
      <c r="Q99" s="21" t="s">
        <v>284</v>
      </c>
      <c r="R99" s="20" t="s">
        <v>308</v>
      </c>
      <c r="S99" s="20" t="s">
        <v>842</v>
      </c>
      <c r="T99" s="20" t="s">
        <v>310</v>
      </c>
      <c r="U99" s="20" t="s">
        <v>436</v>
      </c>
      <c r="V99" s="20">
        <v>30</v>
      </c>
      <c r="W99" s="20" t="s">
        <v>812</v>
      </c>
      <c r="X99" s="21" t="s">
        <v>290</v>
      </c>
      <c r="Y99" s="22" t="s">
        <v>291</v>
      </c>
      <c r="Z99" s="22"/>
      <c r="AA99" s="22"/>
      <c r="AB99" s="22"/>
      <c r="AC99" s="22"/>
      <c r="AD99" s="22"/>
      <c r="AE99" s="22"/>
      <c r="AF99" s="22"/>
      <c r="AG99" s="22"/>
      <c r="AH99" s="23"/>
      <c r="AI99" s="23" t="s">
        <v>48</v>
      </c>
      <c r="AJ99" s="23"/>
      <c r="AK99" s="23"/>
      <c r="AL99" s="23"/>
      <c r="AM99" s="23"/>
      <c r="AN99" s="23"/>
      <c r="AO99" s="23"/>
      <c r="AP99" s="23"/>
      <c r="AQ99" s="23"/>
      <c r="AR99" s="24" t="s">
        <v>48</v>
      </c>
      <c r="AS99" s="23"/>
      <c r="AT99" s="23">
        <v>64</v>
      </c>
      <c r="AU99" s="38" t="s">
        <v>843</v>
      </c>
      <c r="AV99" s="38">
        <v>82</v>
      </c>
      <c r="AW99" s="38">
        <v>90</v>
      </c>
      <c r="AX99" s="38">
        <v>90</v>
      </c>
      <c r="AY99" s="38">
        <v>90</v>
      </c>
      <c r="AZ99" s="39"/>
      <c r="BA99" s="39"/>
      <c r="BB99" s="39"/>
      <c r="BC99" s="39"/>
      <c r="BD99" s="25">
        <v>0</v>
      </c>
      <c r="BE99" s="25">
        <v>0</v>
      </c>
      <c r="BF99" s="26" t="s">
        <v>844</v>
      </c>
      <c r="BG99" s="28">
        <f t="shared" si="386"/>
        <v>0</v>
      </c>
      <c r="BH99" s="29">
        <f t="shared" si="387"/>
        <v>0</v>
      </c>
      <c r="BI99" s="26" t="s">
        <v>50</v>
      </c>
      <c r="BJ99" s="26" t="s">
        <v>829</v>
      </c>
      <c r="BK99" s="25">
        <v>0</v>
      </c>
      <c r="BL99" s="25">
        <v>0</v>
      </c>
      <c r="BM99" s="26" t="s">
        <v>845</v>
      </c>
      <c r="BN99" s="28">
        <f t="shared" si="388"/>
        <v>0</v>
      </c>
      <c r="BO99" s="29">
        <f t="shared" si="389"/>
        <v>0</v>
      </c>
      <c r="BP99" s="26" t="s">
        <v>49</v>
      </c>
      <c r="BQ99" s="30"/>
      <c r="BR99" s="31">
        <v>80</v>
      </c>
      <c r="BS99" s="25">
        <v>0</v>
      </c>
      <c r="BT99" s="26" t="s">
        <v>91</v>
      </c>
      <c r="BU99" s="28">
        <f t="shared" si="390"/>
        <v>0.88888888888888884</v>
      </c>
      <c r="BV99" s="29">
        <f t="shared" si="391"/>
        <v>0</v>
      </c>
      <c r="BW99" s="26" t="s">
        <v>50</v>
      </c>
      <c r="BX99" s="26" t="s">
        <v>831</v>
      </c>
      <c r="BY99" s="25">
        <v>80</v>
      </c>
      <c r="BZ99" s="25"/>
      <c r="CA99" s="26"/>
      <c r="CB99" s="28">
        <f t="shared" si="392"/>
        <v>0.88888888888888884</v>
      </c>
      <c r="CC99" s="29">
        <f t="shared" si="393"/>
        <v>0</v>
      </c>
      <c r="CD99" s="26" t="s">
        <v>49</v>
      </c>
      <c r="CE99" s="26"/>
      <c r="CF99" s="25">
        <v>80</v>
      </c>
      <c r="CG99" s="25"/>
      <c r="CH99" s="26"/>
      <c r="CI99" s="28">
        <f t="shared" si="394"/>
        <v>0.88888888888888884</v>
      </c>
      <c r="CJ99" s="29">
        <f t="shared" si="395"/>
        <v>0</v>
      </c>
      <c r="CK99" s="26" t="s">
        <v>49</v>
      </c>
      <c r="CL99" s="26"/>
      <c r="CM99" s="25">
        <v>82</v>
      </c>
      <c r="CN99" s="25"/>
      <c r="CO99" s="26"/>
      <c r="CP99" s="28">
        <f t="shared" si="396"/>
        <v>0.91111111111111109</v>
      </c>
      <c r="CQ99" s="29">
        <f t="shared" si="397"/>
        <v>0</v>
      </c>
      <c r="CR99" s="26" t="s">
        <v>49</v>
      </c>
      <c r="CS99" s="26"/>
      <c r="CT99" s="25">
        <v>82</v>
      </c>
      <c r="CU99" s="25"/>
      <c r="CV99" s="26"/>
      <c r="CW99" s="28">
        <f t="shared" si="398"/>
        <v>0.91111111111111109</v>
      </c>
      <c r="CX99" s="29">
        <f t="shared" si="399"/>
        <v>0</v>
      </c>
      <c r="CY99" s="26" t="s">
        <v>49</v>
      </c>
      <c r="CZ99" s="26"/>
      <c r="DA99" s="25">
        <v>82</v>
      </c>
      <c r="DB99" s="25"/>
      <c r="DC99" s="26"/>
      <c r="DD99" s="28">
        <f t="shared" si="400"/>
        <v>0.91111111111111109</v>
      </c>
      <c r="DE99" s="29">
        <f t="shared" si="401"/>
        <v>0</v>
      </c>
      <c r="DF99" s="26" t="s">
        <v>49</v>
      </c>
      <c r="DG99" s="26"/>
      <c r="DH99" s="25">
        <v>85</v>
      </c>
      <c r="DI99" s="25"/>
      <c r="DJ99" s="26"/>
      <c r="DK99" s="28">
        <f t="shared" si="402"/>
        <v>0.94444444444444442</v>
      </c>
      <c r="DL99" s="29">
        <f t="shared" si="403"/>
        <v>0</v>
      </c>
      <c r="DM99" s="26" t="s">
        <v>49</v>
      </c>
      <c r="DN99" s="26"/>
      <c r="DO99" s="25">
        <v>85</v>
      </c>
      <c r="DP99" s="25"/>
      <c r="DQ99" s="26"/>
      <c r="DR99" s="28">
        <f t="shared" si="404"/>
        <v>0.94444444444444442</v>
      </c>
      <c r="DS99" s="29">
        <f t="shared" si="405"/>
        <v>0</v>
      </c>
      <c r="DT99" s="26" t="s">
        <v>49</v>
      </c>
      <c r="DU99" s="26"/>
      <c r="DV99" s="25">
        <v>85</v>
      </c>
      <c r="DW99" s="25"/>
      <c r="DX99" s="26"/>
      <c r="DY99" s="28">
        <f t="shared" si="406"/>
        <v>0.94444444444444442</v>
      </c>
      <c r="DZ99" s="29">
        <f t="shared" si="407"/>
        <v>0</v>
      </c>
      <c r="EA99" s="26" t="s">
        <v>49</v>
      </c>
      <c r="EB99" s="26"/>
      <c r="EC99" s="32">
        <v>90</v>
      </c>
      <c r="ED99" s="25"/>
      <c r="EE99" s="26"/>
      <c r="EF99" s="28">
        <f t="shared" si="408"/>
        <v>1</v>
      </c>
      <c r="EG99" s="29">
        <f t="shared" si="409"/>
        <v>0</v>
      </c>
      <c r="EH99" s="26" t="s">
        <v>49</v>
      </c>
      <c r="EI99" s="26"/>
      <c r="EJ99" s="33">
        <v>2025</v>
      </c>
      <c r="EK99" s="34"/>
      <c r="EL99" s="35" t="str">
        <f>+VLOOKUP(C99,[1]Listas_desplega!$AI$22:$AJ$46,2,0)</f>
        <v>DPI</v>
      </c>
      <c r="EM99" s="35" t="str">
        <f>+VLOOKUP(I99,[1]Listas_desplega!$BY$3:$BZ$7,2,0)</f>
        <v>T_2</v>
      </c>
      <c r="EN99" s="35" t="str">
        <f>+VLOOKUP(J99,[1]Listas_desplega!$BY$10:$BZ$23,2,0)</f>
        <v>T_2_C_2</v>
      </c>
      <c r="EO99" s="35" t="str">
        <f>+VLOOKUP(K99,[1]Listas_desplega!$BY$28:$BZ$54,2,0)</f>
        <v>T_2_C_2_ET_1</v>
      </c>
      <c r="EP99" s="35" t="str">
        <f>+VLOOKUP(L99,[1]Listas_desplega!$BY$58:$BZ$105,2,0)</f>
        <v>T_2_C_2_ET_1_CPT_1</v>
      </c>
      <c r="EQ99" s="36" t="str">
        <f>+VLOOKUP(M99,[1]Listas_desplega!$J$3:$K$11,2,0)</f>
        <v>Eje_E_1</v>
      </c>
    </row>
    <row r="100" spans="1:147" s="37" customFormat="1" ht="44.25" customHeight="1" x14ac:dyDescent="0.25">
      <c r="A100" s="16" t="str">
        <f t="shared" si="311"/>
        <v>28_VPBM_2025</v>
      </c>
      <c r="B100" s="17" t="s">
        <v>44</v>
      </c>
      <c r="C100" s="17" t="s">
        <v>87</v>
      </c>
      <c r="D100" s="17" t="s">
        <v>87</v>
      </c>
      <c r="E100" s="17" t="s">
        <v>159</v>
      </c>
      <c r="F100" s="17" t="s">
        <v>276</v>
      </c>
      <c r="G100" s="18" t="s">
        <v>277</v>
      </c>
      <c r="H100" s="17" t="s">
        <v>541</v>
      </c>
      <c r="I100" s="17" t="s">
        <v>279</v>
      </c>
      <c r="J100" s="17" t="s">
        <v>280</v>
      </c>
      <c r="K100" s="17" t="s">
        <v>281</v>
      </c>
      <c r="L100" s="17" t="s">
        <v>726</v>
      </c>
      <c r="M100" s="17" t="s">
        <v>88</v>
      </c>
      <c r="N100" s="17" t="s">
        <v>840</v>
      </c>
      <c r="O100" s="23">
        <v>28</v>
      </c>
      <c r="P100" s="20" t="s">
        <v>846</v>
      </c>
      <c r="Q100" s="21" t="s">
        <v>284</v>
      </c>
      <c r="R100" s="20" t="s">
        <v>285</v>
      </c>
      <c r="S100" s="20" t="s">
        <v>847</v>
      </c>
      <c r="T100" s="20" t="s">
        <v>287</v>
      </c>
      <c r="U100" s="20" t="s">
        <v>288</v>
      </c>
      <c r="V100" s="20">
        <v>30</v>
      </c>
      <c r="W100" s="20" t="s">
        <v>848</v>
      </c>
      <c r="X100" s="21" t="s">
        <v>290</v>
      </c>
      <c r="Y100" s="22" t="s">
        <v>291</v>
      </c>
      <c r="Z100" s="22"/>
      <c r="AA100" s="22"/>
      <c r="AB100" s="22"/>
      <c r="AC100" s="22"/>
      <c r="AD100" s="22"/>
      <c r="AE100" s="22"/>
      <c r="AF100" s="22"/>
      <c r="AG100" s="22"/>
      <c r="AH100" s="23"/>
      <c r="AI100" s="23" t="s">
        <v>48</v>
      </c>
      <c r="AJ100" s="23"/>
      <c r="AK100" s="23" t="s">
        <v>48</v>
      </c>
      <c r="AL100" s="23"/>
      <c r="AM100" s="23"/>
      <c r="AN100" s="23"/>
      <c r="AO100" s="23"/>
      <c r="AP100" s="23"/>
      <c r="AQ100" s="23"/>
      <c r="AR100" s="24"/>
      <c r="AS100" s="23"/>
      <c r="AT100" s="23" t="s">
        <v>66</v>
      </c>
      <c r="AU100" s="38">
        <v>50</v>
      </c>
      <c r="AV100" s="38">
        <v>70</v>
      </c>
      <c r="AW100" s="38">
        <v>80</v>
      </c>
      <c r="AX100" s="38">
        <v>97</v>
      </c>
      <c r="AY100" s="38">
        <v>97</v>
      </c>
      <c r="AZ100" s="39"/>
      <c r="BA100" s="39"/>
      <c r="BB100" s="39"/>
      <c r="BC100" s="39"/>
      <c r="BD100" s="25">
        <v>0</v>
      </c>
      <c r="BE100" s="25">
        <v>0</v>
      </c>
      <c r="BF100" s="26" t="s">
        <v>849</v>
      </c>
      <c r="BG100" s="27">
        <f t="shared" si="386"/>
        <v>0</v>
      </c>
      <c r="BH100" s="28">
        <f t="shared" ref="BH100:BH101" si="410">IFERROR(BE100/AW100,0)</f>
        <v>0</v>
      </c>
      <c r="BI100" s="26" t="s">
        <v>50</v>
      </c>
      <c r="BJ100" s="26" t="s">
        <v>829</v>
      </c>
      <c r="BK100" s="25">
        <v>0</v>
      </c>
      <c r="BL100" s="25">
        <v>0</v>
      </c>
      <c r="BM100" s="26" t="s">
        <v>850</v>
      </c>
      <c r="BN100" s="28">
        <f t="shared" si="388"/>
        <v>0</v>
      </c>
      <c r="BO100" s="29">
        <f t="shared" si="389"/>
        <v>0</v>
      </c>
      <c r="BP100" s="26" t="s">
        <v>49</v>
      </c>
      <c r="BQ100" s="30"/>
      <c r="BR100" s="31">
        <v>0</v>
      </c>
      <c r="BS100" s="25">
        <v>0</v>
      </c>
      <c r="BT100" s="26" t="s">
        <v>851</v>
      </c>
      <c r="BU100" s="28">
        <f t="shared" si="390"/>
        <v>0</v>
      </c>
      <c r="BV100" s="29">
        <f t="shared" si="391"/>
        <v>0</v>
      </c>
      <c r="BW100" s="26" t="s">
        <v>49</v>
      </c>
      <c r="BX100" s="26"/>
      <c r="BY100" s="25">
        <v>0</v>
      </c>
      <c r="BZ100" s="25"/>
      <c r="CA100" s="26"/>
      <c r="CB100" s="28">
        <f t="shared" si="392"/>
        <v>0</v>
      </c>
      <c r="CC100" s="29">
        <f t="shared" si="393"/>
        <v>0</v>
      </c>
      <c r="CD100" s="26" t="s">
        <v>49</v>
      </c>
      <c r="CE100" s="26"/>
      <c r="CF100" s="25">
        <v>0</v>
      </c>
      <c r="CG100" s="25"/>
      <c r="CH100" s="26"/>
      <c r="CI100" s="28">
        <f t="shared" si="394"/>
        <v>0</v>
      </c>
      <c r="CJ100" s="29">
        <f t="shared" si="395"/>
        <v>0</v>
      </c>
      <c r="CK100" s="26" t="s">
        <v>49</v>
      </c>
      <c r="CL100" s="26"/>
      <c r="CM100" s="25">
        <v>40</v>
      </c>
      <c r="CN100" s="25"/>
      <c r="CO100" s="26"/>
      <c r="CP100" s="28">
        <f t="shared" si="396"/>
        <v>0.5</v>
      </c>
      <c r="CQ100" s="29">
        <f t="shared" si="397"/>
        <v>0</v>
      </c>
      <c r="CR100" s="26" t="s">
        <v>49</v>
      </c>
      <c r="CS100" s="26"/>
      <c r="CT100" s="25">
        <v>40</v>
      </c>
      <c r="CU100" s="25"/>
      <c r="CV100" s="26"/>
      <c r="CW100" s="28">
        <f t="shared" si="398"/>
        <v>0.5</v>
      </c>
      <c r="CX100" s="29">
        <f t="shared" si="399"/>
        <v>0</v>
      </c>
      <c r="CY100" s="26" t="s">
        <v>49</v>
      </c>
      <c r="CZ100" s="26"/>
      <c r="DA100" s="25">
        <v>40</v>
      </c>
      <c r="DB100" s="25"/>
      <c r="DC100" s="26"/>
      <c r="DD100" s="28">
        <f t="shared" si="400"/>
        <v>0.5</v>
      </c>
      <c r="DE100" s="29">
        <f t="shared" si="401"/>
        <v>0</v>
      </c>
      <c r="DF100" s="26" t="s">
        <v>49</v>
      </c>
      <c r="DG100" s="26"/>
      <c r="DH100" s="25">
        <v>40</v>
      </c>
      <c r="DI100" s="25"/>
      <c r="DJ100" s="26"/>
      <c r="DK100" s="28">
        <f t="shared" si="402"/>
        <v>0.5</v>
      </c>
      <c r="DL100" s="29">
        <f t="shared" si="403"/>
        <v>0</v>
      </c>
      <c r="DM100" s="26" t="s">
        <v>49</v>
      </c>
      <c r="DN100" s="26"/>
      <c r="DO100" s="25">
        <v>40</v>
      </c>
      <c r="DP100" s="25"/>
      <c r="DQ100" s="26"/>
      <c r="DR100" s="28">
        <f t="shared" si="404"/>
        <v>0.5</v>
      </c>
      <c r="DS100" s="29">
        <f t="shared" si="405"/>
        <v>0</v>
      </c>
      <c r="DT100" s="26" t="s">
        <v>49</v>
      </c>
      <c r="DU100" s="26"/>
      <c r="DV100" s="25">
        <v>40</v>
      </c>
      <c r="DW100" s="25"/>
      <c r="DX100" s="26"/>
      <c r="DY100" s="28">
        <f t="shared" si="406"/>
        <v>0.5</v>
      </c>
      <c r="DZ100" s="29">
        <f t="shared" si="407"/>
        <v>0</v>
      </c>
      <c r="EA100" s="26" t="s">
        <v>49</v>
      </c>
      <c r="EB100" s="26"/>
      <c r="EC100" s="32">
        <v>80</v>
      </c>
      <c r="ED100" s="25"/>
      <c r="EE100" s="26"/>
      <c r="EF100" s="28">
        <f t="shared" si="408"/>
        <v>1</v>
      </c>
      <c r="EG100" s="29">
        <f t="shared" si="409"/>
        <v>0</v>
      </c>
      <c r="EH100" s="26" t="s">
        <v>49</v>
      </c>
      <c r="EI100" s="26"/>
      <c r="EJ100" s="33">
        <v>2025</v>
      </c>
      <c r="EK100" s="34"/>
      <c r="EL100" s="35" t="str">
        <f>+VLOOKUP(C100,[1]Listas_desplega!$AI$22:$AJ$46,2,0)</f>
        <v>DPI</v>
      </c>
      <c r="EM100" s="35" t="str">
        <f>+VLOOKUP(I100,[1]Listas_desplega!$BY$3:$BZ$7,2,0)</f>
        <v>T_2</v>
      </c>
      <c r="EN100" s="35" t="str">
        <f>+VLOOKUP(J100,[1]Listas_desplega!$BY$10:$BZ$23,2,0)</f>
        <v>T_2_C_2</v>
      </c>
      <c r="EO100" s="35" t="str">
        <f>+VLOOKUP(K100,[1]Listas_desplega!$BY$28:$BZ$54,2,0)</f>
        <v>T_2_C_2_ET_1</v>
      </c>
      <c r="EP100" s="35" t="str">
        <f>+VLOOKUP(L100,[1]Listas_desplega!$BY$58:$BZ$105,2,0)</f>
        <v>T_2_C_2_ET_1_CPT_1</v>
      </c>
      <c r="EQ100" s="36" t="str">
        <f>+VLOOKUP(M100,[1]Listas_desplega!$J$3:$K$11,2,0)</f>
        <v>Eje_E_1</v>
      </c>
    </row>
    <row r="101" spans="1:147" s="37" customFormat="1" ht="44.25" customHeight="1" x14ac:dyDescent="0.25">
      <c r="A101" s="16" t="str">
        <f t="shared" si="311"/>
        <v>29_VPBM_2025</v>
      </c>
      <c r="B101" s="17" t="s">
        <v>44</v>
      </c>
      <c r="C101" s="17" t="s">
        <v>87</v>
      </c>
      <c r="D101" s="17" t="s">
        <v>87</v>
      </c>
      <c r="E101" s="17" t="s">
        <v>159</v>
      </c>
      <c r="F101" s="17" t="s">
        <v>276</v>
      </c>
      <c r="G101" s="18" t="s">
        <v>277</v>
      </c>
      <c r="H101" s="17" t="s">
        <v>541</v>
      </c>
      <c r="I101" s="17" t="s">
        <v>279</v>
      </c>
      <c r="J101" s="17" t="s">
        <v>280</v>
      </c>
      <c r="K101" s="17" t="s">
        <v>281</v>
      </c>
      <c r="L101" s="17" t="s">
        <v>726</v>
      </c>
      <c r="M101" s="17" t="s">
        <v>88</v>
      </c>
      <c r="N101" s="17" t="s">
        <v>840</v>
      </c>
      <c r="O101" s="23">
        <v>29</v>
      </c>
      <c r="P101" s="20" t="s">
        <v>852</v>
      </c>
      <c r="Q101" s="21" t="s">
        <v>284</v>
      </c>
      <c r="R101" s="20" t="s">
        <v>285</v>
      </c>
      <c r="S101" s="20" t="s">
        <v>853</v>
      </c>
      <c r="T101" s="20" t="s">
        <v>287</v>
      </c>
      <c r="U101" s="20" t="s">
        <v>288</v>
      </c>
      <c r="V101" s="20">
        <v>90</v>
      </c>
      <c r="W101" s="20" t="s">
        <v>812</v>
      </c>
      <c r="X101" s="21" t="s">
        <v>290</v>
      </c>
      <c r="Y101" s="22" t="s">
        <v>291</v>
      </c>
      <c r="Z101" s="22"/>
      <c r="AA101" s="22"/>
      <c r="AB101" s="22"/>
      <c r="AC101" s="22"/>
      <c r="AD101" s="22"/>
      <c r="AE101" s="22"/>
      <c r="AF101" s="22"/>
      <c r="AG101" s="22"/>
      <c r="AH101" s="23"/>
      <c r="AI101" s="23" t="s">
        <v>48</v>
      </c>
      <c r="AJ101" s="23"/>
      <c r="AK101" s="23"/>
      <c r="AL101" s="23"/>
      <c r="AM101" s="23"/>
      <c r="AN101" s="23"/>
      <c r="AO101" s="23"/>
      <c r="AP101" s="23"/>
      <c r="AQ101" s="23"/>
      <c r="AR101" s="24"/>
      <c r="AS101" s="23"/>
      <c r="AT101" s="23"/>
      <c r="AU101" s="38"/>
      <c r="AV101" s="38">
        <v>2000</v>
      </c>
      <c r="AW101" s="38">
        <v>4000</v>
      </c>
      <c r="AX101" s="38">
        <v>6000</v>
      </c>
      <c r="AY101" s="38">
        <v>6000</v>
      </c>
      <c r="AZ101" s="39"/>
      <c r="BA101" s="39"/>
      <c r="BB101" s="39"/>
      <c r="BC101" s="39"/>
      <c r="BD101" s="25">
        <v>0</v>
      </c>
      <c r="BE101" s="25">
        <v>0</v>
      </c>
      <c r="BF101" s="26" t="s">
        <v>849</v>
      </c>
      <c r="BG101" s="27">
        <f t="shared" si="386"/>
        <v>0</v>
      </c>
      <c r="BH101" s="28">
        <f t="shared" si="410"/>
        <v>0</v>
      </c>
      <c r="BI101" s="26" t="s">
        <v>50</v>
      </c>
      <c r="BJ101" s="26" t="s">
        <v>829</v>
      </c>
      <c r="BK101" s="25">
        <v>0</v>
      </c>
      <c r="BL101" s="25">
        <v>0</v>
      </c>
      <c r="BM101" s="26" t="s">
        <v>850</v>
      </c>
      <c r="BN101" s="28">
        <f t="shared" si="388"/>
        <v>0</v>
      </c>
      <c r="BO101" s="29">
        <f t="shared" si="389"/>
        <v>0</v>
      </c>
      <c r="BP101" s="26" t="s">
        <v>49</v>
      </c>
      <c r="BQ101" s="30"/>
      <c r="BR101" s="31">
        <v>0</v>
      </c>
      <c r="BS101" s="25">
        <v>0</v>
      </c>
      <c r="BT101" s="26" t="s">
        <v>851</v>
      </c>
      <c r="BU101" s="28">
        <f t="shared" si="390"/>
        <v>0</v>
      </c>
      <c r="BV101" s="29">
        <f t="shared" si="391"/>
        <v>0</v>
      </c>
      <c r="BW101" s="26" t="s">
        <v>49</v>
      </c>
      <c r="BX101" s="26"/>
      <c r="BY101" s="25">
        <v>0</v>
      </c>
      <c r="BZ101" s="25"/>
      <c r="CA101" s="26"/>
      <c r="CB101" s="28">
        <f t="shared" si="392"/>
        <v>0</v>
      </c>
      <c r="CC101" s="29">
        <f t="shared" si="393"/>
        <v>0</v>
      </c>
      <c r="CD101" s="26" t="s">
        <v>49</v>
      </c>
      <c r="CE101" s="26"/>
      <c r="CF101" s="25">
        <v>0</v>
      </c>
      <c r="CG101" s="25"/>
      <c r="CH101" s="26"/>
      <c r="CI101" s="28">
        <f t="shared" si="394"/>
        <v>0</v>
      </c>
      <c r="CJ101" s="29">
        <f t="shared" si="395"/>
        <v>0</v>
      </c>
      <c r="CK101" s="26" t="s">
        <v>49</v>
      </c>
      <c r="CL101" s="26"/>
      <c r="CM101" s="25">
        <v>1000</v>
      </c>
      <c r="CN101" s="25"/>
      <c r="CO101" s="26"/>
      <c r="CP101" s="28">
        <f t="shared" si="396"/>
        <v>0.25</v>
      </c>
      <c r="CQ101" s="29">
        <f t="shared" si="397"/>
        <v>0</v>
      </c>
      <c r="CR101" s="26" t="s">
        <v>49</v>
      </c>
      <c r="CS101" s="26"/>
      <c r="CT101" s="25">
        <v>1000</v>
      </c>
      <c r="CU101" s="25"/>
      <c r="CV101" s="26"/>
      <c r="CW101" s="28">
        <f t="shared" si="398"/>
        <v>0.25</v>
      </c>
      <c r="CX101" s="29">
        <f t="shared" si="399"/>
        <v>0</v>
      </c>
      <c r="CY101" s="26" t="s">
        <v>49</v>
      </c>
      <c r="CZ101" s="26"/>
      <c r="DA101" s="25">
        <v>1000</v>
      </c>
      <c r="DB101" s="25"/>
      <c r="DC101" s="26"/>
      <c r="DD101" s="28">
        <f t="shared" si="400"/>
        <v>0.25</v>
      </c>
      <c r="DE101" s="29">
        <f t="shared" si="401"/>
        <v>0</v>
      </c>
      <c r="DF101" s="26" t="s">
        <v>49</v>
      </c>
      <c r="DG101" s="26"/>
      <c r="DH101" s="25">
        <v>1000</v>
      </c>
      <c r="DI101" s="25"/>
      <c r="DJ101" s="26"/>
      <c r="DK101" s="28">
        <f t="shared" si="402"/>
        <v>0.25</v>
      </c>
      <c r="DL101" s="29">
        <f t="shared" si="403"/>
        <v>0</v>
      </c>
      <c r="DM101" s="26" t="s">
        <v>49</v>
      </c>
      <c r="DN101" s="26"/>
      <c r="DO101" s="25">
        <v>1000</v>
      </c>
      <c r="DP101" s="25"/>
      <c r="DQ101" s="26"/>
      <c r="DR101" s="28">
        <f t="shared" si="404"/>
        <v>0.25</v>
      </c>
      <c r="DS101" s="29">
        <f t="shared" si="405"/>
        <v>0</v>
      </c>
      <c r="DT101" s="26" t="s">
        <v>49</v>
      </c>
      <c r="DU101" s="26"/>
      <c r="DV101" s="25">
        <v>1000</v>
      </c>
      <c r="DW101" s="25"/>
      <c r="DX101" s="26"/>
      <c r="DY101" s="28">
        <f t="shared" si="406"/>
        <v>0.25</v>
      </c>
      <c r="DZ101" s="29">
        <f t="shared" si="407"/>
        <v>0</v>
      </c>
      <c r="EA101" s="26" t="s">
        <v>49</v>
      </c>
      <c r="EB101" s="26"/>
      <c r="EC101" s="32">
        <v>4000</v>
      </c>
      <c r="ED101" s="25"/>
      <c r="EE101" s="26"/>
      <c r="EF101" s="28">
        <f t="shared" si="408"/>
        <v>1</v>
      </c>
      <c r="EG101" s="29">
        <f t="shared" si="409"/>
        <v>0</v>
      </c>
      <c r="EH101" s="26" t="s">
        <v>49</v>
      </c>
      <c r="EI101" s="26"/>
      <c r="EJ101" s="33">
        <v>2025</v>
      </c>
      <c r="EK101" s="34"/>
      <c r="EL101" s="35" t="str">
        <f>+VLOOKUP(C101,[1]Listas_desplega!$AI$22:$AJ$46,2,0)</f>
        <v>DPI</v>
      </c>
      <c r="EM101" s="35" t="str">
        <f>+VLOOKUP(I101,[1]Listas_desplega!$BY$3:$BZ$7,2,0)</f>
        <v>T_2</v>
      </c>
      <c r="EN101" s="35" t="str">
        <f>+VLOOKUP(J101,[1]Listas_desplega!$BY$10:$BZ$23,2,0)</f>
        <v>T_2_C_2</v>
      </c>
      <c r="EO101" s="35" t="str">
        <f>+VLOOKUP(K101,[1]Listas_desplega!$BY$28:$BZ$54,2,0)</f>
        <v>T_2_C_2_ET_1</v>
      </c>
      <c r="EP101" s="35" t="str">
        <f>+VLOOKUP(L101,[1]Listas_desplega!$BY$58:$BZ$105,2,0)</f>
        <v>T_2_C_2_ET_1_CPT_1</v>
      </c>
      <c r="EQ101" s="36" t="str">
        <f>+VLOOKUP(M101,[1]Listas_desplega!$J$3:$K$11,2,0)</f>
        <v>Eje_E_1</v>
      </c>
    </row>
    <row r="102" spans="1:147" s="37" customFormat="1" ht="44.25" customHeight="1" x14ac:dyDescent="0.25">
      <c r="A102" s="16" t="str">
        <f t="shared" si="311"/>
        <v>30_VPBM_2025</v>
      </c>
      <c r="B102" s="17" t="s">
        <v>44</v>
      </c>
      <c r="C102" s="17" t="s">
        <v>87</v>
      </c>
      <c r="D102" s="17" t="s">
        <v>87</v>
      </c>
      <c r="E102" s="17" t="s">
        <v>159</v>
      </c>
      <c r="F102" s="17" t="s">
        <v>276</v>
      </c>
      <c r="G102" s="18" t="s">
        <v>277</v>
      </c>
      <c r="H102" s="17" t="s">
        <v>541</v>
      </c>
      <c r="I102" s="17" t="s">
        <v>279</v>
      </c>
      <c r="J102" s="17" t="s">
        <v>280</v>
      </c>
      <c r="K102" s="17" t="s">
        <v>281</v>
      </c>
      <c r="L102" s="17" t="s">
        <v>726</v>
      </c>
      <c r="M102" s="17" t="s">
        <v>88</v>
      </c>
      <c r="N102" s="17" t="s">
        <v>840</v>
      </c>
      <c r="O102" s="23">
        <v>30</v>
      </c>
      <c r="P102" s="20" t="s">
        <v>854</v>
      </c>
      <c r="Q102" s="21" t="s">
        <v>284</v>
      </c>
      <c r="R102" s="20" t="s">
        <v>308</v>
      </c>
      <c r="S102" s="20" t="s">
        <v>855</v>
      </c>
      <c r="T102" s="20" t="s">
        <v>310</v>
      </c>
      <c r="U102" s="20" t="s">
        <v>436</v>
      </c>
      <c r="V102" s="20">
        <v>30</v>
      </c>
      <c r="W102" s="20" t="s">
        <v>812</v>
      </c>
      <c r="X102" s="21" t="s">
        <v>290</v>
      </c>
      <c r="Y102" s="22" t="s">
        <v>291</v>
      </c>
      <c r="Z102" s="22"/>
      <c r="AA102" s="22"/>
      <c r="AB102" s="22"/>
      <c r="AC102" s="22"/>
      <c r="AD102" s="22"/>
      <c r="AE102" s="22"/>
      <c r="AF102" s="22"/>
      <c r="AG102" s="22"/>
      <c r="AH102" s="23"/>
      <c r="AI102" s="23" t="s">
        <v>48</v>
      </c>
      <c r="AJ102" s="23"/>
      <c r="AK102" s="23"/>
      <c r="AL102" s="23"/>
      <c r="AM102" s="23"/>
      <c r="AN102" s="23"/>
      <c r="AO102" s="23"/>
      <c r="AP102" s="23"/>
      <c r="AQ102" s="23"/>
      <c r="AR102" s="24"/>
      <c r="AS102" s="23"/>
      <c r="AT102" s="23"/>
      <c r="AU102" s="38"/>
      <c r="AV102" s="38">
        <v>60000</v>
      </c>
      <c r="AW102" s="38">
        <v>80000</v>
      </c>
      <c r="AX102" s="38">
        <v>100000</v>
      </c>
      <c r="AY102" s="38">
        <v>100000</v>
      </c>
      <c r="AZ102" s="39"/>
      <c r="BA102" s="39"/>
      <c r="BB102" s="39"/>
      <c r="BC102" s="39"/>
      <c r="BD102" s="25">
        <v>0</v>
      </c>
      <c r="BE102" s="25">
        <v>0</v>
      </c>
      <c r="BF102" s="26" t="s">
        <v>844</v>
      </c>
      <c r="BG102" s="28">
        <f>IFERROR(BD102/AW102,0)</f>
        <v>0</v>
      </c>
      <c r="BH102" s="29">
        <f>+IF(BI102="SI",IFERROR((IF(BI102="SI",BE102,0)/AW102),"REVISAR"),0)</f>
        <v>0</v>
      </c>
      <c r="BI102" s="26" t="s">
        <v>50</v>
      </c>
      <c r="BJ102" s="26" t="s">
        <v>829</v>
      </c>
      <c r="BK102" s="25">
        <v>0</v>
      </c>
      <c r="BL102" s="25">
        <v>0</v>
      </c>
      <c r="BM102" s="26" t="s">
        <v>845</v>
      </c>
      <c r="BN102" s="28">
        <f>+IFERROR(BK102/AW102,0)</f>
        <v>0</v>
      </c>
      <c r="BO102" s="29">
        <f>+IF(BP102="SI",IFERROR((IF(BP102="SI",BL102,0)/AW102),"REVISAR"),BH102)</f>
        <v>0</v>
      </c>
      <c r="BP102" s="26" t="s">
        <v>49</v>
      </c>
      <c r="BQ102" s="30"/>
      <c r="BR102" s="31">
        <v>17000</v>
      </c>
      <c r="BS102" s="25">
        <v>2680</v>
      </c>
      <c r="BT102" s="26" t="s">
        <v>92</v>
      </c>
      <c r="BU102" s="28">
        <f>+IFERROR(BR102/AW102,0)</f>
        <v>0.21249999999999999</v>
      </c>
      <c r="BV102" s="29">
        <f>+IF(BW102="SI",IFERROR((IF(BW102="SI",BS102,0)/AW102),"REVISAR"),BO102)</f>
        <v>3.3500000000000002E-2</v>
      </c>
      <c r="BW102" s="26" t="s">
        <v>50</v>
      </c>
      <c r="BX102" s="26" t="s">
        <v>856</v>
      </c>
      <c r="BY102" s="25">
        <v>17000</v>
      </c>
      <c r="BZ102" s="25"/>
      <c r="CA102" s="26"/>
      <c r="CB102" s="28">
        <f>+IFERROR(BY102/AW102,0)</f>
        <v>0.21249999999999999</v>
      </c>
      <c r="CC102" s="29">
        <f>+IF(CD102="SI",IFERROR((IF(CD102="SI",BZ102,0)/AW102),"REVISAR"),BV102)</f>
        <v>3.3500000000000002E-2</v>
      </c>
      <c r="CD102" s="26" t="s">
        <v>49</v>
      </c>
      <c r="CE102" s="26"/>
      <c r="CF102" s="25">
        <v>17000</v>
      </c>
      <c r="CG102" s="25"/>
      <c r="CH102" s="26"/>
      <c r="CI102" s="28">
        <f>+IFERROR(CF102/AW102,0)</f>
        <v>0.21249999999999999</v>
      </c>
      <c r="CJ102" s="29">
        <f>+IF(CK102="SI",IFERROR((IF(CK102="SI",CG102,0)/AW102),"REVISAR"),CC102)</f>
        <v>3.3500000000000002E-2</v>
      </c>
      <c r="CK102" s="26" t="s">
        <v>49</v>
      </c>
      <c r="CL102" s="26"/>
      <c r="CM102" s="25">
        <v>50000</v>
      </c>
      <c r="CN102" s="25"/>
      <c r="CO102" s="26"/>
      <c r="CP102" s="28">
        <f>+IFERROR(CM102/AW102,0)</f>
        <v>0.625</v>
      </c>
      <c r="CQ102" s="29">
        <f>+IF(CR102="SI",IFERROR((IF(CR102="SI",CN102,0)/AW102),"REVISAR"),CJ102)</f>
        <v>3.3500000000000002E-2</v>
      </c>
      <c r="CR102" s="26" t="s">
        <v>49</v>
      </c>
      <c r="CS102" s="26"/>
      <c r="CT102" s="25">
        <v>50000</v>
      </c>
      <c r="CU102" s="25"/>
      <c r="CV102" s="26"/>
      <c r="CW102" s="28">
        <f>+IFERROR(CT102/AW102,0)</f>
        <v>0.625</v>
      </c>
      <c r="CX102" s="29">
        <f>+IF(CY102="SI",IFERROR((IF(CY102="SI",CU102,0)/AW102),"REVISAR"),CQ102)</f>
        <v>3.3500000000000002E-2</v>
      </c>
      <c r="CY102" s="26" t="s">
        <v>49</v>
      </c>
      <c r="CZ102" s="26"/>
      <c r="DA102" s="25">
        <v>60000</v>
      </c>
      <c r="DB102" s="25"/>
      <c r="DC102" s="26"/>
      <c r="DD102" s="28">
        <f>+IFERROR(DA102/AW102,0)</f>
        <v>0.75</v>
      </c>
      <c r="DE102" s="29">
        <f>+IF(DF102="SI",IFERROR((IF(DF102="SI",DB102,0)/AW102),"REVISAR"),CX102)</f>
        <v>3.3500000000000002E-2</v>
      </c>
      <c r="DF102" s="26" t="s">
        <v>49</v>
      </c>
      <c r="DG102" s="26"/>
      <c r="DH102" s="25">
        <v>70000</v>
      </c>
      <c r="DI102" s="25"/>
      <c r="DJ102" s="26"/>
      <c r="DK102" s="28">
        <f>+IFERROR(DH102/AW102,0)</f>
        <v>0.875</v>
      </c>
      <c r="DL102" s="29">
        <f>+IF(DM102="SI",IFERROR((IF(DM102="SI",DI102,0)/AW102),"REVISAR"),DE102)</f>
        <v>3.3500000000000002E-2</v>
      </c>
      <c r="DM102" s="26" t="s">
        <v>49</v>
      </c>
      <c r="DN102" s="26"/>
      <c r="DO102" s="25">
        <v>70000</v>
      </c>
      <c r="DP102" s="25"/>
      <c r="DQ102" s="26"/>
      <c r="DR102" s="28">
        <f>+IFERROR(DO102/AW102,0)</f>
        <v>0.875</v>
      </c>
      <c r="DS102" s="29">
        <f>+IF(DT102="SI",IFERROR((IF(DT102="SI",DP102,0)/AW102),"REVISAR"),DL102)</f>
        <v>3.3500000000000002E-2</v>
      </c>
      <c r="DT102" s="26" t="s">
        <v>49</v>
      </c>
      <c r="DU102" s="26"/>
      <c r="DV102" s="25">
        <v>70000</v>
      </c>
      <c r="DW102" s="25"/>
      <c r="DX102" s="26"/>
      <c r="DY102" s="28">
        <f>+IFERROR(DV102/AW102,0)</f>
        <v>0.875</v>
      </c>
      <c r="DZ102" s="29">
        <f>+IF(EA102="SI",IFERROR((IF(EA102="SI",DW102,0)/AW102),"REVISAR"),DS102)</f>
        <v>3.3500000000000002E-2</v>
      </c>
      <c r="EA102" s="26" t="s">
        <v>49</v>
      </c>
      <c r="EB102" s="26"/>
      <c r="EC102" s="32">
        <v>80000</v>
      </c>
      <c r="ED102" s="25"/>
      <c r="EE102" s="26"/>
      <c r="EF102" s="28">
        <f>+IFERROR(EC102/AW102,0)</f>
        <v>1</v>
      </c>
      <c r="EG102" s="29">
        <f>+IF(EH102="SI",IFERROR((IF(EH102="SI",ED102,0)/AW102),"REVISAR"),DZ102)</f>
        <v>3.3500000000000002E-2</v>
      </c>
      <c r="EH102" s="26" t="s">
        <v>49</v>
      </c>
      <c r="EI102" s="26"/>
      <c r="EJ102" s="33">
        <v>2025</v>
      </c>
      <c r="EK102" s="34"/>
      <c r="EL102" s="35" t="str">
        <f>+VLOOKUP(C102,[1]Listas_desplega!$AI$22:$AJ$46,2,0)</f>
        <v>DPI</v>
      </c>
      <c r="EM102" s="35" t="str">
        <f>+VLOOKUP(I102,[1]Listas_desplega!$BY$3:$BZ$7,2,0)</f>
        <v>T_2</v>
      </c>
      <c r="EN102" s="35" t="str">
        <f>+VLOOKUP(J102,[1]Listas_desplega!$BY$10:$BZ$23,2,0)</f>
        <v>T_2_C_2</v>
      </c>
      <c r="EO102" s="35" t="str">
        <f>+VLOOKUP(K102,[1]Listas_desplega!$BY$28:$BZ$54,2,0)</f>
        <v>T_2_C_2_ET_1</v>
      </c>
      <c r="EP102" s="35" t="str">
        <f>+VLOOKUP(L102,[1]Listas_desplega!$BY$58:$BZ$105,2,0)</f>
        <v>T_2_C_2_ET_1_CPT_1</v>
      </c>
      <c r="EQ102" s="36" t="str">
        <f>+VLOOKUP(M102,[1]Listas_desplega!$J$3:$K$11,2,0)</f>
        <v>Eje_E_1</v>
      </c>
    </row>
    <row r="103" spans="1:147" s="37" customFormat="1" ht="44.25" customHeight="1" x14ac:dyDescent="0.25">
      <c r="A103" s="16" t="str">
        <f t="shared" si="311"/>
        <v>31_VPBM_2025</v>
      </c>
      <c r="B103" s="17" t="s">
        <v>44</v>
      </c>
      <c r="C103" s="17" t="s">
        <v>87</v>
      </c>
      <c r="D103" s="17" t="s">
        <v>87</v>
      </c>
      <c r="E103" s="17" t="s">
        <v>159</v>
      </c>
      <c r="F103" s="17" t="s">
        <v>276</v>
      </c>
      <c r="G103" s="18" t="s">
        <v>277</v>
      </c>
      <c r="H103" s="17" t="s">
        <v>541</v>
      </c>
      <c r="I103" s="17" t="s">
        <v>279</v>
      </c>
      <c r="J103" s="17" t="s">
        <v>280</v>
      </c>
      <c r="K103" s="17" t="s">
        <v>281</v>
      </c>
      <c r="L103" s="17" t="s">
        <v>726</v>
      </c>
      <c r="M103" s="17" t="s">
        <v>88</v>
      </c>
      <c r="N103" s="17" t="s">
        <v>840</v>
      </c>
      <c r="O103" s="23">
        <v>31</v>
      </c>
      <c r="P103" s="20" t="s">
        <v>857</v>
      </c>
      <c r="Q103" s="21" t="s">
        <v>118</v>
      </c>
      <c r="R103" s="20" t="s">
        <v>285</v>
      </c>
      <c r="S103" s="20" t="s">
        <v>858</v>
      </c>
      <c r="T103" s="20" t="s">
        <v>310</v>
      </c>
      <c r="U103" s="20" t="s">
        <v>436</v>
      </c>
      <c r="V103" s="20">
        <v>30</v>
      </c>
      <c r="W103" s="20" t="s">
        <v>859</v>
      </c>
      <c r="X103" s="21" t="s">
        <v>290</v>
      </c>
      <c r="Y103" s="22" t="s">
        <v>291</v>
      </c>
      <c r="Z103" s="22"/>
      <c r="AA103" s="22"/>
      <c r="AB103" s="22"/>
      <c r="AC103" s="22"/>
      <c r="AD103" s="22"/>
      <c r="AE103" s="22"/>
      <c r="AF103" s="22"/>
      <c r="AG103" s="22"/>
      <c r="AH103" s="23"/>
      <c r="AI103" s="23" t="s">
        <v>48</v>
      </c>
      <c r="AJ103" s="23"/>
      <c r="AK103" s="23"/>
      <c r="AL103" s="23"/>
      <c r="AM103" s="23"/>
      <c r="AN103" s="23"/>
      <c r="AO103" s="23"/>
      <c r="AP103" s="23"/>
      <c r="AQ103" s="23"/>
      <c r="AR103" s="24"/>
      <c r="AS103" s="23"/>
      <c r="AT103" s="23"/>
      <c r="AU103" s="38">
        <v>25</v>
      </c>
      <c r="AV103" s="38">
        <v>50</v>
      </c>
      <c r="AW103" s="38">
        <v>75</v>
      </c>
      <c r="AX103" s="38">
        <v>100</v>
      </c>
      <c r="AY103" s="38">
        <v>100</v>
      </c>
      <c r="AZ103" s="39"/>
      <c r="BA103" s="39"/>
      <c r="BB103" s="39"/>
      <c r="BC103" s="39"/>
      <c r="BD103" s="25">
        <v>0</v>
      </c>
      <c r="BE103" s="25">
        <v>0</v>
      </c>
      <c r="BF103" s="26" t="s">
        <v>844</v>
      </c>
      <c r="BG103" s="27">
        <f t="shared" ref="BG103:BG107" si="411">IFERROR(BD103/AW103,0)</f>
        <v>0</v>
      </c>
      <c r="BH103" s="28">
        <f t="shared" ref="BH103:BH107" si="412">IFERROR(BE103/AW103,0)</f>
        <v>0</v>
      </c>
      <c r="BI103" s="26" t="s">
        <v>50</v>
      </c>
      <c r="BJ103" s="26" t="s">
        <v>829</v>
      </c>
      <c r="BK103" s="25">
        <v>0</v>
      </c>
      <c r="BL103" s="25">
        <v>0</v>
      </c>
      <c r="BM103" s="26" t="s">
        <v>845</v>
      </c>
      <c r="BN103" s="28">
        <f t="shared" ref="BN103:BN107" si="413">+IFERROR(BK103/AW103,0)</f>
        <v>0</v>
      </c>
      <c r="BO103" s="29">
        <f t="shared" ref="BO103:BO107" si="414">+IF(BP103="SI",IFERROR((IF(BP103="SI",BL103,0)/AW103),"REVISAR"),BH103)</f>
        <v>0</v>
      </c>
      <c r="BP103" s="26" t="s">
        <v>49</v>
      </c>
      <c r="BQ103" s="30"/>
      <c r="BR103" s="31">
        <v>30</v>
      </c>
      <c r="BS103" s="25">
        <v>8</v>
      </c>
      <c r="BT103" s="26" t="s">
        <v>860</v>
      </c>
      <c r="BU103" s="28">
        <f t="shared" ref="BU103:BU107" si="415">+IFERROR(BR103/AW103,0)</f>
        <v>0.4</v>
      </c>
      <c r="BV103" s="29">
        <f t="shared" ref="BV103:BV107" si="416">+IF(BW103="SI",IFERROR((IF(BW103="SI",BS103,0)/AW103),"REVISAR"),BO103)</f>
        <v>0.10666666666666667</v>
      </c>
      <c r="BW103" s="26" t="s">
        <v>50</v>
      </c>
      <c r="BX103" s="26" t="s">
        <v>856</v>
      </c>
      <c r="BY103" s="25">
        <v>30</v>
      </c>
      <c r="BZ103" s="25"/>
      <c r="CA103" s="26"/>
      <c r="CB103" s="28">
        <f t="shared" ref="CB103:CB107" si="417">+IFERROR(BY103/AW103,0)</f>
        <v>0.4</v>
      </c>
      <c r="CC103" s="29">
        <f t="shared" ref="CC103:CC107" si="418">+IF(CD103="SI",IFERROR((IF(CD103="SI",BZ103,0)/AW103),"REVISAR"),BV103)</f>
        <v>0.10666666666666667</v>
      </c>
      <c r="CD103" s="26" t="s">
        <v>49</v>
      </c>
      <c r="CE103" s="26"/>
      <c r="CF103" s="25">
        <v>30</v>
      </c>
      <c r="CG103" s="25"/>
      <c r="CH103" s="26"/>
      <c r="CI103" s="28">
        <f t="shared" ref="CI103:CI107" si="419">+IFERROR(CF103/AW103,0)</f>
        <v>0.4</v>
      </c>
      <c r="CJ103" s="29">
        <f t="shared" ref="CJ103:CJ107" si="420">+IF(CK103="SI",IFERROR((IF(CK103="SI",CG103,0)/AW103),"REVISAR"),CC103)</f>
        <v>0.10666666666666667</v>
      </c>
      <c r="CK103" s="26" t="s">
        <v>49</v>
      </c>
      <c r="CL103" s="26"/>
      <c r="CM103" s="25">
        <v>30</v>
      </c>
      <c r="CN103" s="25"/>
      <c r="CO103" s="26"/>
      <c r="CP103" s="28">
        <f t="shared" ref="CP103:CP107" si="421">+IFERROR(CM103/AW103,0)</f>
        <v>0.4</v>
      </c>
      <c r="CQ103" s="29">
        <f t="shared" ref="CQ103:CQ107" si="422">+IF(CR103="SI",IFERROR((IF(CR103="SI",CN103,0)/AW103),"REVISAR"),CJ103)</f>
        <v>0.10666666666666667</v>
      </c>
      <c r="CR103" s="26" t="s">
        <v>49</v>
      </c>
      <c r="CS103" s="26"/>
      <c r="CT103" s="25">
        <v>30</v>
      </c>
      <c r="CU103" s="25"/>
      <c r="CV103" s="26"/>
      <c r="CW103" s="28">
        <f t="shared" ref="CW103:CW107" si="423">+IFERROR(CT103/AW103,0)</f>
        <v>0.4</v>
      </c>
      <c r="CX103" s="29">
        <f t="shared" ref="CX103:CX107" si="424">+IF(CY103="SI",IFERROR((IF(CY103="SI",CU103,0)/AW103),"REVISAR"),CQ103)</f>
        <v>0.10666666666666667</v>
      </c>
      <c r="CY103" s="26" t="s">
        <v>49</v>
      </c>
      <c r="CZ103" s="26"/>
      <c r="DA103" s="25">
        <v>30</v>
      </c>
      <c r="DB103" s="25"/>
      <c r="DC103" s="26"/>
      <c r="DD103" s="28">
        <f t="shared" ref="DD103:DD107" si="425">+IFERROR(DA103/AW103,0)</f>
        <v>0.4</v>
      </c>
      <c r="DE103" s="29">
        <f t="shared" ref="DE103:DE107" si="426">+IF(DF103="SI",IFERROR((IF(DF103="SI",DB103,0)/AW103),"REVISAR"),CX103)</f>
        <v>0.10666666666666667</v>
      </c>
      <c r="DF103" s="26" t="s">
        <v>49</v>
      </c>
      <c r="DG103" s="26"/>
      <c r="DH103" s="25">
        <v>50</v>
      </c>
      <c r="DI103" s="25"/>
      <c r="DJ103" s="26"/>
      <c r="DK103" s="28">
        <f t="shared" ref="DK103:DK107" si="427">+IFERROR(DH103/AW103,0)</f>
        <v>0.66666666666666663</v>
      </c>
      <c r="DL103" s="29">
        <f t="shared" ref="DL103:DL107" si="428">+IF(DM103="SI",IFERROR((IF(DM103="SI",DI103,0)/AW103),"REVISAR"),DE103)</f>
        <v>0.10666666666666667</v>
      </c>
      <c r="DM103" s="26" t="s">
        <v>49</v>
      </c>
      <c r="DN103" s="26"/>
      <c r="DO103" s="25">
        <v>50</v>
      </c>
      <c r="DP103" s="25"/>
      <c r="DQ103" s="26"/>
      <c r="DR103" s="28">
        <f t="shared" ref="DR103:DR107" si="429">+IFERROR(DO103/AW103,0)</f>
        <v>0.66666666666666663</v>
      </c>
      <c r="DS103" s="29">
        <f t="shared" ref="DS103:DS107" si="430">+IF(DT103="SI",IFERROR((IF(DT103="SI",DP103,0)/AW103),"REVISAR"),DL103)</f>
        <v>0.10666666666666667</v>
      </c>
      <c r="DT103" s="26" t="s">
        <v>49</v>
      </c>
      <c r="DU103" s="26"/>
      <c r="DV103" s="25">
        <v>50</v>
      </c>
      <c r="DW103" s="25"/>
      <c r="DX103" s="26"/>
      <c r="DY103" s="28">
        <f t="shared" ref="DY103:DY107" si="431">+IFERROR(DV103/AW103,0)</f>
        <v>0.66666666666666663</v>
      </c>
      <c r="DZ103" s="29">
        <f t="shared" ref="DZ103:DZ107" si="432">+IF(EA103="SI",IFERROR((IF(EA103="SI",DW103,0)/AW103),"REVISAR"),DS103)</f>
        <v>0.10666666666666667</v>
      </c>
      <c r="EA103" s="26" t="s">
        <v>49</v>
      </c>
      <c r="EB103" s="26"/>
      <c r="EC103" s="32">
        <v>75</v>
      </c>
      <c r="ED103" s="25"/>
      <c r="EE103" s="26"/>
      <c r="EF103" s="28">
        <f t="shared" ref="EF103:EF107" si="433">+IFERROR(EC103/AW103,0)</f>
        <v>1</v>
      </c>
      <c r="EG103" s="29">
        <f t="shared" ref="EG103:EG107" si="434">+IF(EH103="SI",IFERROR((IF(EH103="SI",ED103,0)/AW103),"REVISAR"),DZ103)</f>
        <v>0.10666666666666667</v>
      </c>
      <c r="EH103" s="26" t="s">
        <v>49</v>
      </c>
      <c r="EI103" s="26"/>
      <c r="EJ103" s="33">
        <v>2025</v>
      </c>
      <c r="EK103" s="34"/>
      <c r="EL103" s="35" t="str">
        <f>+VLOOKUP(C103,[1]Listas_desplega!$AI$22:$AJ$46,2,0)</f>
        <v>DPI</v>
      </c>
      <c r="EM103" s="35" t="str">
        <f>+VLOOKUP(I103,[1]Listas_desplega!$BY$3:$BZ$7,2,0)</f>
        <v>T_2</v>
      </c>
      <c r="EN103" s="35" t="str">
        <f>+VLOOKUP(J103,[1]Listas_desplega!$BY$10:$BZ$23,2,0)</f>
        <v>T_2_C_2</v>
      </c>
      <c r="EO103" s="35" t="str">
        <f>+VLOOKUP(K103,[1]Listas_desplega!$BY$28:$BZ$54,2,0)</f>
        <v>T_2_C_2_ET_1</v>
      </c>
      <c r="EP103" s="35" t="str">
        <f>+VLOOKUP(L103,[1]Listas_desplega!$BY$58:$BZ$105,2,0)</f>
        <v>T_2_C_2_ET_1_CPT_1</v>
      </c>
      <c r="EQ103" s="36" t="str">
        <f>+VLOOKUP(M103,[1]Listas_desplega!$J$3:$K$11,2,0)</f>
        <v>Eje_E_1</v>
      </c>
    </row>
    <row r="104" spans="1:147" s="37" customFormat="1" ht="44.25" customHeight="1" x14ac:dyDescent="0.25">
      <c r="A104" s="16" t="str">
        <f t="shared" si="311"/>
        <v>32_VPBM_2025</v>
      </c>
      <c r="B104" s="17" t="s">
        <v>44</v>
      </c>
      <c r="C104" s="17" t="s">
        <v>87</v>
      </c>
      <c r="D104" s="17" t="s">
        <v>87</v>
      </c>
      <c r="E104" s="17" t="s">
        <v>159</v>
      </c>
      <c r="F104" s="17" t="s">
        <v>276</v>
      </c>
      <c r="G104" s="18" t="s">
        <v>277</v>
      </c>
      <c r="H104" s="17" t="s">
        <v>541</v>
      </c>
      <c r="I104" s="17" t="s">
        <v>279</v>
      </c>
      <c r="J104" s="17" t="s">
        <v>280</v>
      </c>
      <c r="K104" s="17" t="s">
        <v>281</v>
      </c>
      <c r="L104" s="17" t="s">
        <v>726</v>
      </c>
      <c r="M104" s="17" t="s">
        <v>88</v>
      </c>
      <c r="N104" s="17" t="s">
        <v>840</v>
      </c>
      <c r="O104" s="23">
        <v>32</v>
      </c>
      <c r="P104" s="20" t="s">
        <v>861</v>
      </c>
      <c r="Q104" s="21" t="s">
        <v>118</v>
      </c>
      <c r="R104" s="20" t="s">
        <v>285</v>
      </c>
      <c r="S104" s="20" t="s">
        <v>862</v>
      </c>
      <c r="T104" s="20" t="s">
        <v>310</v>
      </c>
      <c r="U104" s="20" t="s">
        <v>436</v>
      </c>
      <c r="V104" s="20">
        <v>30</v>
      </c>
      <c r="W104" s="20" t="s">
        <v>859</v>
      </c>
      <c r="X104" s="21" t="s">
        <v>290</v>
      </c>
      <c r="Y104" s="22" t="s">
        <v>291</v>
      </c>
      <c r="Z104" s="22"/>
      <c r="AA104" s="22"/>
      <c r="AB104" s="22"/>
      <c r="AC104" s="22"/>
      <c r="AD104" s="22"/>
      <c r="AE104" s="22"/>
      <c r="AF104" s="22"/>
      <c r="AG104" s="22"/>
      <c r="AH104" s="23"/>
      <c r="AI104" s="23" t="s">
        <v>48</v>
      </c>
      <c r="AJ104" s="23"/>
      <c r="AK104" s="23"/>
      <c r="AL104" s="23"/>
      <c r="AM104" s="23"/>
      <c r="AN104" s="23"/>
      <c r="AO104" s="23"/>
      <c r="AP104" s="23"/>
      <c r="AQ104" s="23"/>
      <c r="AR104" s="24"/>
      <c r="AS104" s="23"/>
      <c r="AT104" s="23"/>
      <c r="AU104" s="38">
        <v>25</v>
      </c>
      <c r="AV104" s="38">
        <v>50</v>
      </c>
      <c r="AW104" s="38">
        <v>75</v>
      </c>
      <c r="AX104" s="38">
        <v>100</v>
      </c>
      <c r="AY104" s="38">
        <v>100</v>
      </c>
      <c r="AZ104" s="39"/>
      <c r="BA104" s="39"/>
      <c r="BB104" s="39"/>
      <c r="BC104" s="39"/>
      <c r="BD104" s="25">
        <v>0</v>
      </c>
      <c r="BE104" s="25">
        <v>0</v>
      </c>
      <c r="BF104" s="26" t="s">
        <v>844</v>
      </c>
      <c r="BG104" s="27">
        <f t="shared" si="411"/>
        <v>0</v>
      </c>
      <c r="BH104" s="28">
        <f t="shared" si="412"/>
        <v>0</v>
      </c>
      <c r="BI104" s="26" t="s">
        <v>50</v>
      </c>
      <c r="BJ104" s="26" t="s">
        <v>829</v>
      </c>
      <c r="BK104" s="25">
        <v>0</v>
      </c>
      <c r="BL104" s="25">
        <v>0</v>
      </c>
      <c r="BM104" s="26" t="s">
        <v>845</v>
      </c>
      <c r="BN104" s="28">
        <f t="shared" si="413"/>
        <v>0</v>
      </c>
      <c r="BO104" s="29">
        <f t="shared" si="414"/>
        <v>0</v>
      </c>
      <c r="BP104" s="26" t="s">
        <v>49</v>
      </c>
      <c r="BQ104" s="30"/>
      <c r="BR104" s="31">
        <v>30</v>
      </c>
      <c r="BS104" s="25">
        <v>11.5</v>
      </c>
      <c r="BT104" s="26" t="s">
        <v>863</v>
      </c>
      <c r="BU104" s="28">
        <f t="shared" si="415"/>
        <v>0.4</v>
      </c>
      <c r="BV104" s="29">
        <f t="shared" si="416"/>
        <v>0.15333333333333332</v>
      </c>
      <c r="BW104" s="26" t="s">
        <v>50</v>
      </c>
      <c r="BX104" s="26" t="s">
        <v>856</v>
      </c>
      <c r="BY104" s="25">
        <v>30</v>
      </c>
      <c r="BZ104" s="25"/>
      <c r="CA104" s="26"/>
      <c r="CB104" s="28">
        <f t="shared" si="417"/>
        <v>0.4</v>
      </c>
      <c r="CC104" s="29">
        <f t="shared" si="418"/>
        <v>0.15333333333333332</v>
      </c>
      <c r="CD104" s="26" t="s">
        <v>49</v>
      </c>
      <c r="CE104" s="26"/>
      <c r="CF104" s="25">
        <v>30</v>
      </c>
      <c r="CG104" s="25"/>
      <c r="CH104" s="26"/>
      <c r="CI104" s="28">
        <f t="shared" si="419"/>
        <v>0.4</v>
      </c>
      <c r="CJ104" s="29">
        <f t="shared" si="420"/>
        <v>0.15333333333333332</v>
      </c>
      <c r="CK104" s="26" t="s">
        <v>49</v>
      </c>
      <c r="CL104" s="26"/>
      <c r="CM104" s="25">
        <v>30</v>
      </c>
      <c r="CN104" s="25"/>
      <c r="CO104" s="26"/>
      <c r="CP104" s="28">
        <f t="shared" si="421"/>
        <v>0.4</v>
      </c>
      <c r="CQ104" s="29">
        <f t="shared" si="422"/>
        <v>0.15333333333333332</v>
      </c>
      <c r="CR104" s="26" t="s">
        <v>49</v>
      </c>
      <c r="CS104" s="26"/>
      <c r="CT104" s="25">
        <v>30</v>
      </c>
      <c r="CU104" s="25"/>
      <c r="CV104" s="26"/>
      <c r="CW104" s="28">
        <f t="shared" si="423"/>
        <v>0.4</v>
      </c>
      <c r="CX104" s="29">
        <f t="shared" si="424"/>
        <v>0.15333333333333332</v>
      </c>
      <c r="CY104" s="26" t="s">
        <v>49</v>
      </c>
      <c r="CZ104" s="26"/>
      <c r="DA104" s="25">
        <v>30</v>
      </c>
      <c r="DB104" s="25"/>
      <c r="DC104" s="26"/>
      <c r="DD104" s="28">
        <f t="shared" si="425"/>
        <v>0.4</v>
      </c>
      <c r="DE104" s="29">
        <f t="shared" si="426"/>
        <v>0.15333333333333332</v>
      </c>
      <c r="DF104" s="26" t="s">
        <v>49</v>
      </c>
      <c r="DG104" s="26"/>
      <c r="DH104" s="25">
        <v>50</v>
      </c>
      <c r="DI104" s="25"/>
      <c r="DJ104" s="26"/>
      <c r="DK104" s="28">
        <f t="shared" si="427"/>
        <v>0.66666666666666663</v>
      </c>
      <c r="DL104" s="29">
        <f t="shared" si="428"/>
        <v>0.15333333333333332</v>
      </c>
      <c r="DM104" s="26" t="s">
        <v>49</v>
      </c>
      <c r="DN104" s="26"/>
      <c r="DO104" s="25">
        <v>50</v>
      </c>
      <c r="DP104" s="25"/>
      <c r="DQ104" s="26"/>
      <c r="DR104" s="28">
        <f t="shared" si="429"/>
        <v>0.66666666666666663</v>
      </c>
      <c r="DS104" s="29">
        <f t="shared" si="430"/>
        <v>0.15333333333333332</v>
      </c>
      <c r="DT104" s="26" t="s">
        <v>49</v>
      </c>
      <c r="DU104" s="26"/>
      <c r="DV104" s="25">
        <v>50</v>
      </c>
      <c r="DW104" s="25"/>
      <c r="DX104" s="26"/>
      <c r="DY104" s="28">
        <f t="shared" si="431"/>
        <v>0.66666666666666663</v>
      </c>
      <c r="DZ104" s="29">
        <f t="shared" si="432"/>
        <v>0.15333333333333332</v>
      </c>
      <c r="EA104" s="26" t="s">
        <v>49</v>
      </c>
      <c r="EB104" s="26"/>
      <c r="EC104" s="32">
        <v>75</v>
      </c>
      <c r="ED104" s="25"/>
      <c r="EE104" s="26"/>
      <c r="EF104" s="28">
        <f t="shared" si="433"/>
        <v>1</v>
      </c>
      <c r="EG104" s="29">
        <f t="shared" si="434"/>
        <v>0.15333333333333332</v>
      </c>
      <c r="EH104" s="26" t="s">
        <v>49</v>
      </c>
      <c r="EI104" s="26"/>
      <c r="EJ104" s="33">
        <v>2025</v>
      </c>
      <c r="EK104" s="34"/>
      <c r="EL104" s="35" t="str">
        <f>+VLOOKUP(C104,[1]Listas_desplega!$AI$22:$AJ$46,2,0)</f>
        <v>DPI</v>
      </c>
      <c r="EM104" s="35" t="str">
        <f>+VLOOKUP(I104,[1]Listas_desplega!$BY$3:$BZ$7,2,0)</f>
        <v>T_2</v>
      </c>
      <c r="EN104" s="35" t="str">
        <f>+VLOOKUP(J104,[1]Listas_desplega!$BY$10:$BZ$23,2,0)</f>
        <v>T_2_C_2</v>
      </c>
      <c r="EO104" s="35" t="str">
        <f>+VLOOKUP(K104,[1]Listas_desplega!$BY$28:$BZ$54,2,0)</f>
        <v>T_2_C_2_ET_1</v>
      </c>
      <c r="EP104" s="35" t="str">
        <f>+VLOOKUP(L104,[1]Listas_desplega!$BY$58:$BZ$105,2,0)</f>
        <v>T_2_C_2_ET_1_CPT_1</v>
      </c>
      <c r="EQ104" s="36" t="str">
        <f>+VLOOKUP(M104,[1]Listas_desplega!$J$3:$K$11,2,0)</f>
        <v>Eje_E_1</v>
      </c>
    </row>
    <row r="105" spans="1:147" s="37" customFormat="1" ht="44.25" customHeight="1" x14ac:dyDescent="0.25">
      <c r="A105" s="16" t="str">
        <f t="shared" si="311"/>
        <v>36_VPBM_2025</v>
      </c>
      <c r="B105" s="17" t="s">
        <v>44</v>
      </c>
      <c r="C105" s="17" t="s">
        <v>87</v>
      </c>
      <c r="D105" s="17" t="s">
        <v>87</v>
      </c>
      <c r="E105" s="17" t="s">
        <v>159</v>
      </c>
      <c r="F105" s="17" t="s">
        <v>276</v>
      </c>
      <c r="G105" s="18" t="s">
        <v>277</v>
      </c>
      <c r="H105" s="17" t="s">
        <v>541</v>
      </c>
      <c r="I105" s="17" t="s">
        <v>279</v>
      </c>
      <c r="J105" s="17" t="s">
        <v>280</v>
      </c>
      <c r="K105" s="17" t="s">
        <v>281</v>
      </c>
      <c r="L105" s="17" t="s">
        <v>726</v>
      </c>
      <c r="M105" s="17" t="s">
        <v>88</v>
      </c>
      <c r="N105" s="17" t="s">
        <v>808</v>
      </c>
      <c r="O105" s="23">
        <v>36</v>
      </c>
      <c r="P105" s="20" t="s">
        <v>864</v>
      </c>
      <c r="Q105" s="21" t="s">
        <v>284</v>
      </c>
      <c r="R105" s="20" t="s">
        <v>285</v>
      </c>
      <c r="S105" s="20" t="s">
        <v>865</v>
      </c>
      <c r="T105" s="20" t="s">
        <v>287</v>
      </c>
      <c r="U105" s="20" t="s">
        <v>436</v>
      </c>
      <c r="V105" s="20">
        <v>30</v>
      </c>
      <c r="W105" s="20" t="s">
        <v>866</v>
      </c>
      <c r="X105" s="21" t="s">
        <v>290</v>
      </c>
      <c r="Y105" s="22" t="s">
        <v>291</v>
      </c>
      <c r="Z105" s="22"/>
      <c r="AA105" s="22"/>
      <c r="AB105" s="22"/>
      <c r="AC105" s="22"/>
      <c r="AD105" s="22" t="s">
        <v>48</v>
      </c>
      <c r="AE105" s="22" t="s">
        <v>48</v>
      </c>
      <c r="AF105" s="22"/>
      <c r="AG105" s="22"/>
      <c r="AH105" s="23"/>
      <c r="AI105" s="23" t="s">
        <v>48</v>
      </c>
      <c r="AJ105" s="23"/>
      <c r="AK105" s="23"/>
      <c r="AL105" s="23"/>
      <c r="AM105" s="23"/>
      <c r="AN105" s="23"/>
      <c r="AO105" s="23"/>
      <c r="AP105" s="23"/>
      <c r="AQ105" s="23"/>
      <c r="AR105" s="24"/>
      <c r="AS105" s="23"/>
      <c r="AT105" s="23"/>
      <c r="AU105" s="81" t="s">
        <v>66</v>
      </c>
      <c r="AV105" s="81">
        <v>20</v>
      </c>
      <c r="AW105" s="81">
        <v>25</v>
      </c>
      <c r="AX105" s="81">
        <v>30</v>
      </c>
      <c r="AY105" s="81">
        <v>30</v>
      </c>
      <c r="AZ105" s="82"/>
      <c r="BA105" s="82"/>
      <c r="BB105" s="82"/>
      <c r="BC105" s="82"/>
      <c r="BD105" s="25">
        <v>0</v>
      </c>
      <c r="BE105" s="25">
        <v>0</v>
      </c>
      <c r="BF105" s="26" t="s">
        <v>844</v>
      </c>
      <c r="BG105" s="27">
        <f t="shared" si="411"/>
        <v>0</v>
      </c>
      <c r="BH105" s="28">
        <f t="shared" si="412"/>
        <v>0</v>
      </c>
      <c r="BI105" s="26" t="s">
        <v>50</v>
      </c>
      <c r="BJ105" s="26" t="s">
        <v>829</v>
      </c>
      <c r="BK105" s="25">
        <v>0</v>
      </c>
      <c r="BL105" s="25">
        <v>0</v>
      </c>
      <c r="BM105" s="26" t="s">
        <v>845</v>
      </c>
      <c r="BN105" s="28">
        <f t="shared" si="413"/>
        <v>0</v>
      </c>
      <c r="BO105" s="29">
        <f t="shared" si="414"/>
        <v>0</v>
      </c>
      <c r="BP105" s="26" t="s">
        <v>49</v>
      </c>
      <c r="BQ105" s="30"/>
      <c r="BR105" s="31">
        <v>10</v>
      </c>
      <c r="BS105" s="25">
        <v>0</v>
      </c>
      <c r="BT105" s="26" t="s">
        <v>867</v>
      </c>
      <c r="BU105" s="28">
        <f t="shared" si="415"/>
        <v>0.4</v>
      </c>
      <c r="BV105" s="29">
        <f t="shared" si="416"/>
        <v>0</v>
      </c>
      <c r="BW105" s="26" t="s">
        <v>50</v>
      </c>
      <c r="BX105" s="26" t="s">
        <v>856</v>
      </c>
      <c r="BY105" s="25">
        <v>10</v>
      </c>
      <c r="BZ105" s="25"/>
      <c r="CA105" s="26"/>
      <c r="CB105" s="28">
        <f t="shared" si="417"/>
        <v>0.4</v>
      </c>
      <c r="CC105" s="29">
        <f t="shared" si="418"/>
        <v>0</v>
      </c>
      <c r="CD105" s="26" t="s">
        <v>49</v>
      </c>
      <c r="CE105" s="26"/>
      <c r="CF105" s="25">
        <v>10</v>
      </c>
      <c r="CG105" s="25"/>
      <c r="CH105" s="26"/>
      <c r="CI105" s="28">
        <f t="shared" si="419"/>
        <v>0.4</v>
      </c>
      <c r="CJ105" s="29">
        <f t="shared" si="420"/>
        <v>0</v>
      </c>
      <c r="CK105" s="26" t="s">
        <v>49</v>
      </c>
      <c r="CL105" s="26"/>
      <c r="CM105" s="25">
        <v>15</v>
      </c>
      <c r="CN105" s="25"/>
      <c r="CO105" s="26"/>
      <c r="CP105" s="28">
        <f t="shared" si="421"/>
        <v>0.6</v>
      </c>
      <c r="CQ105" s="29">
        <f t="shared" si="422"/>
        <v>0</v>
      </c>
      <c r="CR105" s="26" t="s">
        <v>49</v>
      </c>
      <c r="CS105" s="26"/>
      <c r="CT105" s="25">
        <v>15</v>
      </c>
      <c r="CU105" s="25"/>
      <c r="CV105" s="26"/>
      <c r="CW105" s="28">
        <f t="shared" si="423"/>
        <v>0.6</v>
      </c>
      <c r="CX105" s="29">
        <f t="shared" si="424"/>
        <v>0</v>
      </c>
      <c r="CY105" s="26" t="s">
        <v>49</v>
      </c>
      <c r="CZ105" s="26"/>
      <c r="DA105" s="25">
        <v>15</v>
      </c>
      <c r="DB105" s="25"/>
      <c r="DC105" s="26"/>
      <c r="DD105" s="28">
        <f t="shared" si="425"/>
        <v>0.6</v>
      </c>
      <c r="DE105" s="29">
        <f t="shared" si="426"/>
        <v>0</v>
      </c>
      <c r="DF105" s="26" t="s">
        <v>49</v>
      </c>
      <c r="DG105" s="26"/>
      <c r="DH105" s="25">
        <v>20</v>
      </c>
      <c r="DI105" s="25"/>
      <c r="DJ105" s="26"/>
      <c r="DK105" s="28">
        <f t="shared" si="427"/>
        <v>0.8</v>
      </c>
      <c r="DL105" s="29">
        <f t="shared" si="428"/>
        <v>0</v>
      </c>
      <c r="DM105" s="26" t="s">
        <v>49</v>
      </c>
      <c r="DN105" s="26"/>
      <c r="DO105" s="25">
        <v>20</v>
      </c>
      <c r="DP105" s="25"/>
      <c r="DQ105" s="26"/>
      <c r="DR105" s="28">
        <f t="shared" si="429"/>
        <v>0.8</v>
      </c>
      <c r="DS105" s="29">
        <f t="shared" si="430"/>
        <v>0</v>
      </c>
      <c r="DT105" s="26" t="s">
        <v>49</v>
      </c>
      <c r="DU105" s="26"/>
      <c r="DV105" s="25">
        <v>20</v>
      </c>
      <c r="DW105" s="25"/>
      <c r="DX105" s="26"/>
      <c r="DY105" s="28">
        <f t="shared" si="431"/>
        <v>0.8</v>
      </c>
      <c r="DZ105" s="29">
        <f t="shared" si="432"/>
        <v>0</v>
      </c>
      <c r="EA105" s="26" t="s">
        <v>49</v>
      </c>
      <c r="EB105" s="26"/>
      <c r="EC105" s="32">
        <v>25</v>
      </c>
      <c r="ED105" s="25"/>
      <c r="EE105" s="26"/>
      <c r="EF105" s="28">
        <f t="shared" si="433"/>
        <v>1</v>
      </c>
      <c r="EG105" s="29">
        <f t="shared" si="434"/>
        <v>0</v>
      </c>
      <c r="EH105" s="26" t="s">
        <v>49</v>
      </c>
      <c r="EI105" s="26"/>
      <c r="EJ105" s="33">
        <v>2025</v>
      </c>
      <c r="EK105" s="34"/>
      <c r="EL105" s="35" t="str">
        <f>+VLOOKUP(C105,[1]Listas_desplega!$AI$22:$AJ$46,2,0)</f>
        <v>DPI</v>
      </c>
      <c r="EM105" s="35" t="str">
        <f>+VLOOKUP(I105,[1]Listas_desplega!$BY$3:$BZ$7,2,0)</f>
        <v>T_2</v>
      </c>
      <c r="EN105" s="35" t="str">
        <f>+VLOOKUP(J105,[1]Listas_desplega!$BY$10:$BZ$23,2,0)</f>
        <v>T_2_C_2</v>
      </c>
      <c r="EO105" s="35" t="str">
        <f>+VLOOKUP(K105,[1]Listas_desplega!$BY$28:$BZ$54,2,0)</f>
        <v>T_2_C_2_ET_1</v>
      </c>
      <c r="EP105" s="35" t="str">
        <f>+VLOOKUP(L105,[1]Listas_desplega!$BY$58:$BZ$105,2,0)</f>
        <v>T_2_C_2_ET_1_CPT_1</v>
      </c>
      <c r="EQ105" s="36" t="str">
        <f>+VLOOKUP(M105,[1]Listas_desplega!$J$3:$K$11,2,0)</f>
        <v>Eje_E_1</v>
      </c>
    </row>
    <row r="106" spans="1:147" s="37" customFormat="1" ht="44.25" customHeight="1" x14ac:dyDescent="0.25">
      <c r="A106" s="16" t="str">
        <f t="shared" si="311"/>
        <v>37_VPBM_2025</v>
      </c>
      <c r="B106" s="17" t="s">
        <v>44</v>
      </c>
      <c r="C106" s="17" t="s">
        <v>87</v>
      </c>
      <c r="D106" s="17" t="s">
        <v>87</v>
      </c>
      <c r="E106" s="17" t="s">
        <v>159</v>
      </c>
      <c r="F106" s="17" t="s">
        <v>276</v>
      </c>
      <c r="G106" s="18" t="s">
        <v>277</v>
      </c>
      <c r="H106" s="17" t="s">
        <v>541</v>
      </c>
      <c r="I106" s="17" t="s">
        <v>279</v>
      </c>
      <c r="J106" s="17" t="s">
        <v>280</v>
      </c>
      <c r="K106" s="17" t="s">
        <v>281</v>
      </c>
      <c r="L106" s="17" t="s">
        <v>726</v>
      </c>
      <c r="M106" s="17" t="s">
        <v>88</v>
      </c>
      <c r="N106" s="17" t="s">
        <v>840</v>
      </c>
      <c r="O106" s="23">
        <v>37</v>
      </c>
      <c r="P106" s="20" t="s">
        <v>868</v>
      </c>
      <c r="Q106" s="21" t="s">
        <v>284</v>
      </c>
      <c r="R106" s="20" t="s">
        <v>285</v>
      </c>
      <c r="S106" s="20" t="s">
        <v>869</v>
      </c>
      <c r="T106" s="20" t="s">
        <v>310</v>
      </c>
      <c r="U106" s="20" t="s">
        <v>288</v>
      </c>
      <c r="V106" s="20">
        <v>30</v>
      </c>
      <c r="W106" s="20" t="s">
        <v>71</v>
      </c>
      <c r="X106" s="21" t="s">
        <v>290</v>
      </c>
      <c r="Y106" s="22" t="s">
        <v>291</v>
      </c>
      <c r="Z106" s="22"/>
      <c r="AA106" s="22"/>
      <c r="AB106" s="22"/>
      <c r="AC106" s="22"/>
      <c r="AD106" s="22"/>
      <c r="AE106" s="22"/>
      <c r="AF106" s="22"/>
      <c r="AG106" s="22"/>
      <c r="AH106" s="23"/>
      <c r="AI106" s="23" t="s">
        <v>48</v>
      </c>
      <c r="AJ106" s="23"/>
      <c r="AK106" s="23"/>
      <c r="AL106" s="23" t="s">
        <v>48</v>
      </c>
      <c r="AM106" s="23"/>
      <c r="AN106" s="23"/>
      <c r="AO106" s="23"/>
      <c r="AP106" s="23"/>
      <c r="AQ106" s="23"/>
      <c r="AR106" s="24"/>
      <c r="AS106" s="23"/>
      <c r="AT106" s="23"/>
      <c r="AU106" s="38" t="s">
        <v>66</v>
      </c>
      <c r="AV106" s="38">
        <v>60</v>
      </c>
      <c r="AW106" s="38">
        <v>70</v>
      </c>
      <c r="AX106" s="38">
        <v>80</v>
      </c>
      <c r="AY106" s="38">
        <v>80</v>
      </c>
      <c r="AZ106" s="39"/>
      <c r="BA106" s="39"/>
      <c r="BB106" s="39"/>
      <c r="BC106" s="39"/>
      <c r="BD106" s="25">
        <v>0</v>
      </c>
      <c r="BE106" s="25">
        <v>0</v>
      </c>
      <c r="BF106" s="26" t="s">
        <v>849</v>
      </c>
      <c r="BG106" s="27">
        <f t="shared" si="411"/>
        <v>0</v>
      </c>
      <c r="BH106" s="28">
        <f t="shared" si="412"/>
        <v>0</v>
      </c>
      <c r="BI106" s="26" t="s">
        <v>50</v>
      </c>
      <c r="BJ106" s="26" t="s">
        <v>829</v>
      </c>
      <c r="BK106" s="25">
        <v>0</v>
      </c>
      <c r="BL106" s="25">
        <v>0</v>
      </c>
      <c r="BM106" s="26" t="s">
        <v>850</v>
      </c>
      <c r="BN106" s="28">
        <f t="shared" si="413"/>
        <v>0</v>
      </c>
      <c r="BO106" s="29">
        <f t="shared" si="414"/>
        <v>0</v>
      </c>
      <c r="BP106" s="26" t="s">
        <v>49</v>
      </c>
      <c r="BQ106" s="30"/>
      <c r="BR106" s="31">
        <v>0</v>
      </c>
      <c r="BS106" s="25">
        <v>0</v>
      </c>
      <c r="BT106" s="26" t="s">
        <v>851</v>
      </c>
      <c r="BU106" s="28">
        <f t="shared" si="415"/>
        <v>0</v>
      </c>
      <c r="BV106" s="29">
        <f t="shared" si="416"/>
        <v>0</v>
      </c>
      <c r="BW106" s="26" t="s">
        <v>49</v>
      </c>
      <c r="BX106" s="26"/>
      <c r="BY106" s="25">
        <v>0</v>
      </c>
      <c r="BZ106" s="25"/>
      <c r="CA106" s="26"/>
      <c r="CB106" s="28">
        <f t="shared" si="417"/>
        <v>0</v>
      </c>
      <c r="CC106" s="29">
        <f t="shared" si="418"/>
        <v>0</v>
      </c>
      <c r="CD106" s="26" t="s">
        <v>49</v>
      </c>
      <c r="CE106" s="26"/>
      <c r="CF106" s="25">
        <v>0</v>
      </c>
      <c r="CG106" s="25"/>
      <c r="CH106" s="26"/>
      <c r="CI106" s="28">
        <f t="shared" si="419"/>
        <v>0</v>
      </c>
      <c r="CJ106" s="29">
        <f t="shared" si="420"/>
        <v>0</v>
      </c>
      <c r="CK106" s="26" t="s">
        <v>49</v>
      </c>
      <c r="CL106" s="26"/>
      <c r="CM106" s="25">
        <v>30</v>
      </c>
      <c r="CN106" s="25"/>
      <c r="CO106" s="26"/>
      <c r="CP106" s="28">
        <f t="shared" si="421"/>
        <v>0.42857142857142855</v>
      </c>
      <c r="CQ106" s="29">
        <f t="shared" si="422"/>
        <v>0</v>
      </c>
      <c r="CR106" s="26" t="s">
        <v>49</v>
      </c>
      <c r="CS106" s="26"/>
      <c r="CT106" s="25">
        <v>30</v>
      </c>
      <c r="CU106" s="25"/>
      <c r="CV106" s="26"/>
      <c r="CW106" s="28">
        <f t="shared" si="423"/>
        <v>0.42857142857142855</v>
      </c>
      <c r="CX106" s="29">
        <f t="shared" si="424"/>
        <v>0</v>
      </c>
      <c r="CY106" s="26" t="s">
        <v>49</v>
      </c>
      <c r="CZ106" s="26"/>
      <c r="DA106" s="25">
        <v>30</v>
      </c>
      <c r="DB106" s="25"/>
      <c r="DC106" s="26"/>
      <c r="DD106" s="28">
        <f t="shared" si="425"/>
        <v>0.42857142857142855</v>
      </c>
      <c r="DE106" s="29">
        <f t="shared" si="426"/>
        <v>0</v>
      </c>
      <c r="DF106" s="26" t="s">
        <v>49</v>
      </c>
      <c r="DG106" s="26"/>
      <c r="DH106" s="25">
        <v>30</v>
      </c>
      <c r="DI106" s="25"/>
      <c r="DJ106" s="26"/>
      <c r="DK106" s="28">
        <f t="shared" si="427"/>
        <v>0.42857142857142855</v>
      </c>
      <c r="DL106" s="29">
        <f t="shared" si="428"/>
        <v>0</v>
      </c>
      <c r="DM106" s="26" t="s">
        <v>49</v>
      </c>
      <c r="DN106" s="26"/>
      <c r="DO106" s="25">
        <v>30</v>
      </c>
      <c r="DP106" s="25"/>
      <c r="DQ106" s="26"/>
      <c r="DR106" s="28">
        <f t="shared" si="429"/>
        <v>0.42857142857142855</v>
      </c>
      <c r="DS106" s="29">
        <f t="shared" si="430"/>
        <v>0</v>
      </c>
      <c r="DT106" s="26" t="s">
        <v>49</v>
      </c>
      <c r="DU106" s="26"/>
      <c r="DV106" s="25">
        <v>30</v>
      </c>
      <c r="DW106" s="25"/>
      <c r="DX106" s="26"/>
      <c r="DY106" s="28">
        <f t="shared" si="431"/>
        <v>0.42857142857142855</v>
      </c>
      <c r="DZ106" s="29">
        <f t="shared" si="432"/>
        <v>0</v>
      </c>
      <c r="EA106" s="26" t="s">
        <v>49</v>
      </c>
      <c r="EB106" s="26"/>
      <c r="EC106" s="32">
        <v>70</v>
      </c>
      <c r="ED106" s="25"/>
      <c r="EE106" s="26"/>
      <c r="EF106" s="28">
        <f t="shared" si="433"/>
        <v>1</v>
      </c>
      <c r="EG106" s="29">
        <f t="shared" si="434"/>
        <v>0</v>
      </c>
      <c r="EH106" s="26" t="s">
        <v>49</v>
      </c>
      <c r="EI106" s="26"/>
      <c r="EJ106" s="33">
        <v>2025</v>
      </c>
      <c r="EK106" s="34"/>
      <c r="EL106" s="35" t="str">
        <f>+VLOOKUP(C106,[1]Listas_desplega!$AI$22:$AJ$46,2,0)</f>
        <v>DPI</v>
      </c>
      <c r="EM106" s="35" t="str">
        <f>+VLOOKUP(I106,[1]Listas_desplega!$BY$3:$BZ$7,2,0)</f>
        <v>T_2</v>
      </c>
      <c r="EN106" s="35" t="str">
        <f>+VLOOKUP(J106,[1]Listas_desplega!$BY$10:$BZ$23,2,0)</f>
        <v>T_2_C_2</v>
      </c>
      <c r="EO106" s="35" t="str">
        <f>+VLOOKUP(K106,[1]Listas_desplega!$BY$28:$BZ$54,2,0)</f>
        <v>T_2_C_2_ET_1</v>
      </c>
      <c r="EP106" s="35" t="str">
        <f>+VLOOKUP(L106,[1]Listas_desplega!$BY$58:$BZ$105,2,0)</f>
        <v>T_2_C_2_ET_1_CPT_1</v>
      </c>
      <c r="EQ106" s="36" t="str">
        <f>+VLOOKUP(M106,[1]Listas_desplega!$J$3:$K$11,2,0)</f>
        <v>Eje_E_1</v>
      </c>
    </row>
    <row r="107" spans="1:147" s="37" customFormat="1" ht="44.25" customHeight="1" x14ac:dyDescent="0.25">
      <c r="A107" s="16" t="str">
        <f t="shared" si="311"/>
        <v>471_VPBM_2025</v>
      </c>
      <c r="B107" s="17" t="s">
        <v>44</v>
      </c>
      <c r="C107" s="17" t="s">
        <v>87</v>
      </c>
      <c r="D107" s="17" t="s">
        <v>87</v>
      </c>
      <c r="E107" s="17" t="s">
        <v>159</v>
      </c>
      <c r="F107" s="17" t="s">
        <v>276</v>
      </c>
      <c r="G107" s="18" t="s">
        <v>277</v>
      </c>
      <c r="H107" s="17" t="s">
        <v>541</v>
      </c>
      <c r="I107" s="17" t="s">
        <v>279</v>
      </c>
      <c r="J107" s="17" t="s">
        <v>280</v>
      </c>
      <c r="K107" s="17" t="s">
        <v>281</v>
      </c>
      <c r="L107" s="17" t="s">
        <v>726</v>
      </c>
      <c r="M107" s="17" t="s">
        <v>88</v>
      </c>
      <c r="N107" s="17" t="s">
        <v>808</v>
      </c>
      <c r="O107" s="23">
        <v>471</v>
      </c>
      <c r="P107" s="20" t="s">
        <v>870</v>
      </c>
      <c r="Q107" s="21" t="s">
        <v>284</v>
      </c>
      <c r="R107" s="20" t="s">
        <v>285</v>
      </c>
      <c r="S107" s="20" t="s">
        <v>871</v>
      </c>
      <c r="T107" s="20" t="s">
        <v>310</v>
      </c>
      <c r="U107" s="20" t="s">
        <v>288</v>
      </c>
      <c r="V107" s="20">
        <v>15</v>
      </c>
      <c r="W107" s="20" t="s">
        <v>872</v>
      </c>
      <c r="X107" s="21" t="s">
        <v>407</v>
      </c>
      <c r="Y107" s="22" t="s">
        <v>291</v>
      </c>
      <c r="Z107" s="22"/>
      <c r="AA107" s="22"/>
      <c r="AB107" s="22"/>
      <c r="AC107" s="22"/>
      <c r="AD107" s="22"/>
      <c r="AE107" s="22"/>
      <c r="AF107" s="22" t="s">
        <v>48</v>
      </c>
      <c r="AG107" s="22"/>
      <c r="AH107" s="23"/>
      <c r="AI107" s="23" t="s">
        <v>48</v>
      </c>
      <c r="AJ107" s="23"/>
      <c r="AK107" s="23"/>
      <c r="AL107" s="23"/>
      <c r="AM107" s="23"/>
      <c r="AN107" s="23"/>
      <c r="AO107" s="23"/>
      <c r="AP107" s="23"/>
      <c r="AQ107" s="23"/>
      <c r="AR107" s="24"/>
      <c r="AS107" s="23"/>
      <c r="AT107" s="48"/>
      <c r="AU107" s="38">
        <v>15</v>
      </c>
      <c r="AV107" s="38">
        <v>25</v>
      </c>
      <c r="AW107" s="38">
        <v>50</v>
      </c>
      <c r="AX107" s="38">
        <v>10</v>
      </c>
      <c r="AY107" s="38">
        <v>100</v>
      </c>
      <c r="AZ107" s="39"/>
      <c r="BA107" s="39"/>
      <c r="BB107" s="39"/>
      <c r="BC107" s="39"/>
      <c r="BD107" s="25">
        <v>0</v>
      </c>
      <c r="BE107" s="25">
        <v>0</v>
      </c>
      <c r="BF107" s="26" t="s">
        <v>873</v>
      </c>
      <c r="BG107" s="27">
        <f t="shared" si="411"/>
        <v>0</v>
      </c>
      <c r="BH107" s="28">
        <f t="shared" si="412"/>
        <v>0</v>
      </c>
      <c r="BI107" s="26" t="s">
        <v>50</v>
      </c>
      <c r="BJ107" s="26" t="s">
        <v>874</v>
      </c>
      <c r="BK107" s="25">
        <v>0</v>
      </c>
      <c r="BL107" s="25">
        <v>0</v>
      </c>
      <c r="BM107" s="26" t="s">
        <v>875</v>
      </c>
      <c r="BN107" s="28">
        <f t="shared" si="413"/>
        <v>0</v>
      </c>
      <c r="BO107" s="29">
        <f t="shared" si="414"/>
        <v>0</v>
      </c>
      <c r="BP107" s="26" t="s">
        <v>50</v>
      </c>
      <c r="BQ107" s="30" t="s">
        <v>876</v>
      </c>
      <c r="BR107" s="31">
        <v>0</v>
      </c>
      <c r="BS107" s="25">
        <v>0</v>
      </c>
      <c r="BT107" s="26" t="s">
        <v>877</v>
      </c>
      <c r="BU107" s="28">
        <f t="shared" si="415"/>
        <v>0</v>
      </c>
      <c r="BV107" s="29">
        <f t="shared" si="416"/>
        <v>0</v>
      </c>
      <c r="BW107" s="26" t="s">
        <v>398</v>
      </c>
      <c r="BX107" s="26" t="s">
        <v>878</v>
      </c>
      <c r="BY107" s="25">
        <v>0</v>
      </c>
      <c r="BZ107" s="25"/>
      <c r="CA107" s="26"/>
      <c r="CB107" s="28">
        <f t="shared" si="417"/>
        <v>0</v>
      </c>
      <c r="CC107" s="29">
        <f t="shared" si="418"/>
        <v>0</v>
      </c>
      <c r="CD107" s="26" t="s">
        <v>49</v>
      </c>
      <c r="CE107" s="26"/>
      <c r="CF107" s="25">
        <v>0</v>
      </c>
      <c r="CG107" s="25"/>
      <c r="CH107" s="26"/>
      <c r="CI107" s="28">
        <f t="shared" si="419"/>
        <v>0</v>
      </c>
      <c r="CJ107" s="29">
        <f t="shared" si="420"/>
        <v>0</v>
      </c>
      <c r="CK107" s="26" t="s">
        <v>49</v>
      </c>
      <c r="CL107" s="26"/>
      <c r="CM107" s="25">
        <v>25</v>
      </c>
      <c r="CN107" s="25"/>
      <c r="CO107" s="26"/>
      <c r="CP107" s="28">
        <f t="shared" si="421"/>
        <v>0.5</v>
      </c>
      <c r="CQ107" s="29">
        <f t="shared" si="422"/>
        <v>0</v>
      </c>
      <c r="CR107" s="26" t="s">
        <v>49</v>
      </c>
      <c r="CS107" s="26"/>
      <c r="CT107" s="25">
        <v>25</v>
      </c>
      <c r="CU107" s="25"/>
      <c r="CV107" s="26"/>
      <c r="CW107" s="28">
        <f t="shared" si="423"/>
        <v>0.5</v>
      </c>
      <c r="CX107" s="29">
        <f t="shared" si="424"/>
        <v>0</v>
      </c>
      <c r="CY107" s="26" t="s">
        <v>49</v>
      </c>
      <c r="CZ107" s="26"/>
      <c r="DA107" s="25">
        <v>25</v>
      </c>
      <c r="DB107" s="25"/>
      <c r="DC107" s="26"/>
      <c r="DD107" s="28">
        <f t="shared" si="425"/>
        <v>0.5</v>
      </c>
      <c r="DE107" s="29">
        <f t="shared" si="426"/>
        <v>0</v>
      </c>
      <c r="DF107" s="26" t="s">
        <v>49</v>
      </c>
      <c r="DG107" s="26"/>
      <c r="DH107" s="25">
        <v>25</v>
      </c>
      <c r="DI107" s="25"/>
      <c r="DJ107" s="26"/>
      <c r="DK107" s="28">
        <f t="shared" si="427"/>
        <v>0.5</v>
      </c>
      <c r="DL107" s="29">
        <f t="shared" si="428"/>
        <v>0</v>
      </c>
      <c r="DM107" s="26" t="s">
        <v>49</v>
      </c>
      <c r="DN107" s="26"/>
      <c r="DO107" s="25">
        <v>25</v>
      </c>
      <c r="DP107" s="25"/>
      <c r="DQ107" s="26"/>
      <c r="DR107" s="28">
        <f t="shared" si="429"/>
        <v>0.5</v>
      </c>
      <c r="DS107" s="29">
        <f t="shared" si="430"/>
        <v>0</v>
      </c>
      <c r="DT107" s="26" t="s">
        <v>49</v>
      </c>
      <c r="DU107" s="26"/>
      <c r="DV107" s="25">
        <v>25</v>
      </c>
      <c r="DW107" s="25"/>
      <c r="DX107" s="26"/>
      <c r="DY107" s="28">
        <f t="shared" si="431"/>
        <v>0.5</v>
      </c>
      <c r="DZ107" s="29">
        <f t="shared" si="432"/>
        <v>0</v>
      </c>
      <c r="EA107" s="26" t="s">
        <v>49</v>
      </c>
      <c r="EB107" s="26"/>
      <c r="EC107" s="32">
        <v>50</v>
      </c>
      <c r="ED107" s="25"/>
      <c r="EE107" s="26"/>
      <c r="EF107" s="28">
        <f t="shared" si="433"/>
        <v>1</v>
      </c>
      <c r="EG107" s="29">
        <f t="shared" si="434"/>
        <v>0</v>
      </c>
      <c r="EH107" s="26" t="s">
        <v>49</v>
      </c>
      <c r="EI107" s="26"/>
      <c r="EJ107" s="33">
        <v>2025</v>
      </c>
      <c r="EK107" s="34"/>
      <c r="EL107" s="35" t="str">
        <f>+VLOOKUP(C107,[1]Listas_desplega!$AI$22:$AJ$46,2,0)</f>
        <v>DPI</v>
      </c>
      <c r="EM107" s="35" t="str">
        <f>+VLOOKUP(I107,[1]Listas_desplega!$BY$3:$BZ$7,2,0)</f>
        <v>T_2</v>
      </c>
      <c r="EN107" s="35" t="str">
        <f>+VLOOKUP(J107,[1]Listas_desplega!$BY$10:$BZ$23,2,0)</f>
        <v>T_2_C_2</v>
      </c>
      <c r="EO107" s="35" t="str">
        <f>+VLOOKUP(K107,[1]Listas_desplega!$BY$28:$BZ$54,2,0)</f>
        <v>T_2_C_2_ET_1</v>
      </c>
      <c r="EP107" s="35" t="str">
        <f>+VLOOKUP(L107,[1]Listas_desplega!$BY$58:$BZ$105,2,0)</f>
        <v>T_2_C_2_ET_1_CPT_1</v>
      </c>
      <c r="EQ107" s="36" t="str">
        <f>+VLOOKUP(M107,[1]Listas_desplega!$J$3:$K$11,2,0)</f>
        <v>Eje_E_1</v>
      </c>
    </row>
    <row r="108" spans="1:147" s="37" customFormat="1" ht="44.25" customHeight="1" x14ac:dyDescent="0.25">
      <c r="A108" s="16" t="str">
        <f t="shared" si="311"/>
        <v>51_TRANSVERSALES_2025</v>
      </c>
      <c r="B108" s="17" t="s">
        <v>94</v>
      </c>
      <c r="C108" s="17" t="s">
        <v>95</v>
      </c>
      <c r="D108" s="17" t="s">
        <v>96</v>
      </c>
      <c r="E108" s="17" t="s">
        <v>161</v>
      </c>
      <c r="F108" s="17" t="s">
        <v>879</v>
      </c>
      <c r="G108" s="18" t="s">
        <v>880</v>
      </c>
      <c r="H108" s="17"/>
      <c r="I108" s="17" t="s">
        <v>630</v>
      </c>
      <c r="J108" s="17" t="s">
        <v>631</v>
      </c>
      <c r="K108" s="17" t="s">
        <v>632</v>
      </c>
      <c r="L108" s="17" t="s">
        <v>716</v>
      </c>
      <c r="M108" s="17" t="s">
        <v>97</v>
      </c>
      <c r="N108" s="17" t="s">
        <v>98</v>
      </c>
      <c r="O108" s="23">
        <v>51</v>
      </c>
      <c r="P108" s="20" t="s">
        <v>881</v>
      </c>
      <c r="Q108" s="21" t="s">
        <v>307</v>
      </c>
      <c r="R108" s="20" t="s">
        <v>595</v>
      </c>
      <c r="S108" s="20" t="s">
        <v>882</v>
      </c>
      <c r="T108" s="20" t="s">
        <v>310</v>
      </c>
      <c r="U108" s="20" t="s">
        <v>288</v>
      </c>
      <c r="V108" s="20">
        <v>0</v>
      </c>
      <c r="W108" s="20" t="s">
        <v>883</v>
      </c>
      <c r="X108" s="21" t="s">
        <v>290</v>
      </c>
      <c r="Y108" s="22"/>
      <c r="Z108" s="22"/>
      <c r="AA108" s="22"/>
      <c r="AB108" s="22"/>
      <c r="AC108" s="22"/>
      <c r="AD108" s="22"/>
      <c r="AE108" s="22"/>
      <c r="AF108" s="22"/>
      <c r="AG108" s="22"/>
      <c r="AH108" s="23"/>
      <c r="AI108" s="23"/>
      <c r="AJ108" s="23"/>
      <c r="AK108" s="23"/>
      <c r="AL108" s="23"/>
      <c r="AM108" s="23"/>
      <c r="AN108" s="23"/>
      <c r="AO108" s="23"/>
      <c r="AP108" s="23"/>
      <c r="AQ108" s="23"/>
      <c r="AR108" s="24"/>
      <c r="AS108" s="23"/>
      <c r="AT108" s="78"/>
      <c r="AU108" s="38"/>
      <c r="AV108" s="38">
        <v>90</v>
      </c>
      <c r="AW108" s="38">
        <v>90</v>
      </c>
      <c r="AX108" s="38">
        <v>90</v>
      </c>
      <c r="AY108" s="78">
        <v>90</v>
      </c>
      <c r="AZ108" s="83"/>
      <c r="BA108" s="83"/>
      <c r="BB108" s="83"/>
      <c r="BC108" s="83"/>
      <c r="BD108" s="25"/>
      <c r="BE108" s="25"/>
      <c r="BF108" s="26"/>
      <c r="BG108" s="28">
        <f>IFERROR(BD108/AW108,0)</f>
        <v>0</v>
      </c>
      <c r="BH108" s="29">
        <f>+IF(BI108="SI",IFERROR((IF(BI108="SI",BE108,0)/AW108),"REVISAR"),0)</f>
        <v>0</v>
      </c>
      <c r="BI108" s="26" t="s">
        <v>49</v>
      </c>
      <c r="BJ108" s="26"/>
      <c r="BK108" s="25"/>
      <c r="BL108" s="25"/>
      <c r="BM108" s="26"/>
      <c r="BN108" s="28">
        <f>IFERROR(BK108/AW108,0)</f>
        <v>0</v>
      </c>
      <c r="BO108" s="29">
        <f>+IF(BP108="SI",IFERROR((IF(BP108="SI",BL108,0)/AW108),"REVISAR"),BH108)</f>
        <v>0</v>
      </c>
      <c r="BP108" s="26" t="s">
        <v>49</v>
      </c>
      <c r="BQ108" s="30"/>
      <c r="BR108" s="31"/>
      <c r="BS108" s="25"/>
      <c r="BT108" s="26"/>
      <c r="BU108" s="28">
        <f>IFERROR(BR108/AW108,0)</f>
        <v>0</v>
      </c>
      <c r="BV108" s="29">
        <f>+IF(BW108="SI",IFERROR((IF(BW108="SI",BS108,0)/AW108),"REVISAR"),BO108)</f>
        <v>0</v>
      </c>
      <c r="BW108" s="26" t="s">
        <v>49</v>
      </c>
      <c r="BX108" s="26"/>
      <c r="BY108" s="25"/>
      <c r="BZ108" s="25"/>
      <c r="CA108" s="26"/>
      <c r="CB108" s="28">
        <f>IFERROR(BY108/AW108,0)</f>
        <v>0</v>
      </c>
      <c r="CC108" s="29">
        <f>+IF(CD108="SI",IFERROR((IF(CD108="SI",BZ108,0)/AW108),"REVISAR"),BV108)</f>
        <v>0</v>
      </c>
      <c r="CD108" s="26" t="s">
        <v>49</v>
      </c>
      <c r="CE108" s="26"/>
      <c r="CF108" s="25"/>
      <c r="CG108" s="25"/>
      <c r="CH108" s="26"/>
      <c r="CI108" s="28">
        <f>IFERROR(CF108/AW108,0)</f>
        <v>0</v>
      </c>
      <c r="CJ108" s="29">
        <f>+IF(CK108="SI",IFERROR((IF(CK108="SI",CG108,0)/AW108),"REVISAR"),CC108)</f>
        <v>0</v>
      </c>
      <c r="CK108" s="26" t="s">
        <v>49</v>
      </c>
      <c r="CL108" s="26"/>
      <c r="CM108" s="25">
        <v>90</v>
      </c>
      <c r="CN108" s="25"/>
      <c r="CO108" s="26"/>
      <c r="CP108" s="28">
        <f>IFERROR(CM108/AW108,0)</f>
        <v>1</v>
      </c>
      <c r="CQ108" s="29">
        <f>+IF(CR108="SI",IFERROR((IF(CR108="SI",CN108,0)/AW108),"REVISAR"),CJ108)</f>
        <v>0</v>
      </c>
      <c r="CR108" s="26" t="s">
        <v>49</v>
      </c>
      <c r="CS108" s="26"/>
      <c r="CT108" s="25"/>
      <c r="CU108" s="25"/>
      <c r="CV108" s="26"/>
      <c r="CW108" s="28">
        <f>IFERROR(CT108/AW108,0)</f>
        <v>0</v>
      </c>
      <c r="CX108" s="29">
        <f>+IF(CY108="SI",IFERROR((IF(CY108="SI",CU108,0)/AW108),"REVISAR"),CQ108)</f>
        <v>0</v>
      </c>
      <c r="CY108" s="26" t="s">
        <v>49</v>
      </c>
      <c r="CZ108" s="26"/>
      <c r="DA108" s="25"/>
      <c r="DB108" s="25"/>
      <c r="DC108" s="26"/>
      <c r="DD108" s="28">
        <f>IFERROR(DA108/AW108,0)</f>
        <v>0</v>
      </c>
      <c r="DE108" s="29">
        <f>+IF(DF108="SI",IFERROR((IF(DF108="SI",DB108,0)/AW108),"REVISAR"),CX108)</f>
        <v>0</v>
      </c>
      <c r="DF108" s="26" t="s">
        <v>49</v>
      </c>
      <c r="DG108" s="26"/>
      <c r="DH108" s="25"/>
      <c r="DI108" s="25"/>
      <c r="DJ108" s="26"/>
      <c r="DK108" s="28">
        <f>IFERROR(DH108/AW108,0)</f>
        <v>0</v>
      </c>
      <c r="DL108" s="29">
        <f>+IF(DM108="SI",IFERROR((IF(DM108="SI",DI108,0)/AW108),"REVISAR"),DE108)</f>
        <v>0</v>
      </c>
      <c r="DM108" s="26" t="s">
        <v>49</v>
      </c>
      <c r="DN108" s="26"/>
      <c r="DO108" s="25"/>
      <c r="DP108" s="25"/>
      <c r="DQ108" s="26"/>
      <c r="DR108" s="28">
        <f>IFERROR(DO108/AW108,0)</f>
        <v>0</v>
      </c>
      <c r="DS108" s="29">
        <f>+IF(DT108="SI",IFERROR((IF(DT108="SI",DP108,0)/AW108),"REVISAR"),DL108)</f>
        <v>0</v>
      </c>
      <c r="DT108" s="26" t="s">
        <v>49</v>
      </c>
      <c r="DU108" s="26"/>
      <c r="DV108" s="25"/>
      <c r="DW108" s="25"/>
      <c r="DX108" s="26"/>
      <c r="DY108" s="28">
        <f>IFERROR(DV108/AW108,0)</f>
        <v>0</v>
      </c>
      <c r="DZ108" s="29">
        <f>+IF(EA108="SI",IFERROR((IF(EA108="SI",DW108,0)/AW108),"REVISAR"),DS108)</f>
        <v>0</v>
      </c>
      <c r="EA108" s="26" t="s">
        <v>49</v>
      </c>
      <c r="EB108" s="26"/>
      <c r="EC108" s="32">
        <v>90</v>
      </c>
      <c r="ED108" s="25"/>
      <c r="EE108" s="26"/>
      <c r="EF108" s="28">
        <f>IFERROR(EC108/AW108,0)</f>
        <v>1</v>
      </c>
      <c r="EG108" s="29">
        <f>+IF(EH108="SI",IFERROR((IF(EH108="SI",ED108,0)/AW108),"REVISAR"),DZ108)</f>
        <v>0</v>
      </c>
      <c r="EH108" s="26" t="s">
        <v>49</v>
      </c>
      <c r="EI108" s="26"/>
      <c r="EJ108" s="33">
        <v>2025</v>
      </c>
      <c r="EK108" s="34"/>
      <c r="EL108" s="35" t="str">
        <f>+VLOOKUP(C108,[1]Listas_desplega!$AI$22:$AJ$46,2,0)</f>
        <v>D_MEN</v>
      </c>
      <c r="EM108" s="35" t="str">
        <f>+VLOOKUP(I108,[1]Listas_desplega!$BY$3:$BZ$7,2,0)</f>
        <v>T_5</v>
      </c>
      <c r="EN108" s="35" t="str">
        <f>+VLOOKUP(J108,[1]Listas_desplega!$BY$10:$BZ$23,2,0)</f>
        <v>T_5_C_1</v>
      </c>
      <c r="EO108" s="35" t="str">
        <f>+VLOOKUP(K108,[1]Listas_desplega!$BY$28:$BZ$54,2,0)</f>
        <v>T_5_C_1_ET_1</v>
      </c>
      <c r="EP108" s="35" t="str">
        <f>+VLOOKUP(L108,[1]Listas_desplega!$BY$58:$BZ$105,2,0)</f>
        <v>T_5_C_1_ET_1_CPT_2</v>
      </c>
      <c r="EQ108" s="36" t="str">
        <f>+VLOOKUP(M108,[1]Listas_desplega!$J$3:$K$11,2,0)</f>
        <v>Eje_E_9</v>
      </c>
    </row>
    <row r="109" spans="1:147" s="37" customFormat="1" ht="44.25" customHeight="1" x14ac:dyDescent="0.25">
      <c r="A109" s="16" t="str">
        <f t="shared" si="311"/>
        <v>52_TRANSVERSALES_2025</v>
      </c>
      <c r="B109" s="17" t="s">
        <v>94</v>
      </c>
      <c r="C109" s="17" t="s">
        <v>95</v>
      </c>
      <c r="D109" s="17" t="s">
        <v>96</v>
      </c>
      <c r="E109" s="17" t="s">
        <v>161</v>
      </c>
      <c r="F109" s="17" t="s">
        <v>879</v>
      </c>
      <c r="G109" s="18" t="s">
        <v>880</v>
      </c>
      <c r="H109" s="17"/>
      <c r="I109" s="17" t="s">
        <v>630</v>
      </c>
      <c r="J109" s="17" t="s">
        <v>631</v>
      </c>
      <c r="K109" s="17" t="s">
        <v>632</v>
      </c>
      <c r="L109" s="17" t="s">
        <v>716</v>
      </c>
      <c r="M109" s="17" t="s">
        <v>97</v>
      </c>
      <c r="N109" s="17" t="s">
        <v>98</v>
      </c>
      <c r="O109" s="23">
        <v>52</v>
      </c>
      <c r="P109" s="20" t="s">
        <v>884</v>
      </c>
      <c r="Q109" s="21" t="s">
        <v>284</v>
      </c>
      <c r="R109" s="20" t="s">
        <v>885</v>
      </c>
      <c r="S109" s="20" t="s">
        <v>886</v>
      </c>
      <c r="T109" s="20" t="s">
        <v>887</v>
      </c>
      <c r="U109" s="20" t="s">
        <v>436</v>
      </c>
      <c r="V109" s="20">
        <v>0</v>
      </c>
      <c r="W109" s="20" t="s">
        <v>888</v>
      </c>
      <c r="X109" s="21" t="s">
        <v>290</v>
      </c>
      <c r="Y109" s="22"/>
      <c r="Z109" s="22"/>
      <c r="AA109" s="22"/>
      <c r="AB109" s="22"/>
      <c r="AC109" s="22"/>
      <c r="AD109" s="22"/>
      <c r="AE109" s="22"/>
      <c r="AF109" s="22"/>
      <c r="AG109" s="22"/>
      <c r="AH109" s="23"/>
      <c r="AI109" s="23"/>
      <c r="AJ109" s="23"/>
      <c r="AK109" s="23"/>
      <c r="AL109" s="23"/>
      <c r="AM109" s="23"/>
      <c r="AN109" s="23"/>
      <c r="AO109" s="23"/>
      <c r="AP109" s="23"/>
      <c r="AQ109" s="23"/>
      <c r="AR109" s="24"/>
      <c r="AS109" s="23"/>
      <c r="AT109" s="78"/>
      <c r="AU109" s="38"/>
      <c r="AV109" s="38">
        <v>1550000</v>
      </c>
      <c r="AW109" s="38">
        <v>1700000</v>
      </c>
      <c r="AX109" s="38">
        <v>2000000</v>
      </c>
      <c r="AY109" s="78">
        <v>2000000</v>
      </c>
      <c r="AZ109" s="83"/>
      <c r="BA109" s="83"/>
      <c r="BB109" s="83"/>
      <c r="BC109" s="83"/>
      <c r="BD109" s="25"/>
      <c r="BE109" s="25"/>
      <c r="BF109" s="26"/>
      <c r="BG109" s="28">
        <f>IFERROR(BD109/AW109,0)</f>
        <v>0</v>
      </c>
      <c r="BH109" s="29">
        <f>+IF(BI109="SI",IFERROR((IF(BI109="SI",BE109,0)/AW109),"REVISAR"),0)</f>
        <v>0</v>
      </c>
      <c r="BI109" s="26" t="s">
        <v>49</v>
      </c>
      <c r="BJ109" s="26"/>
      <c r="BK109" s="25"/>
      <c r="BL109" s="25"/>
      <c r="BM109" s="26"/>
      <c r="BN109" s="28">
        <f>+IFERROR(BK109/AW109,0)</f>
        <v>0</v>
      </c>
      <c r="BO109" s="29">
        <f>+IF(BP109="SI",IFERROR((IF(BP109="SI",BL109,0)/AW109),"REVISAR"),BH109)</f>
        <v>0</v>
      </c>
      <c r="BP109" s="26" t="s">
        <v>49</v>
      </c>
      <c r="BQ109" s="30"/>
      <c r="BR109" s="31">
        <v>425000</v>
      </c>
      <c r="BS109" s="25">
        <v>549427</v>
      </c>
      <c r="BT109" s="26" t="s">
        <v>889</v>
      </c>
      <c r="BU109" s="28">
        <f>+IFERROR(BR109/AW109,0)</f>
        <v>0.25</v>
      </c>
      <c r="BV109" s="29">
        <f>+IF(BW109="SI",IFERROR((IF(BW109="SI",BS109,0)/AW109),"REVISAR"),BO109)</f>
        <v>0.32319235294117649</v>
      </c>
      <c r="BW109" s="26" t="s">
        <v>50</v>
      </c>
      <c r="BX109" s="26" t="s">
        <v>890</v>
      </c>
      <c r="BY109" s="25">
        <v>425000</v>
      </c>
      <c r="BZ109" s="25"/>
      <c r="CA109" s="26"/>
      <c r="CB109" s="28">
        <f>+IFERROR(BY109/AW109,0)</f>
        <v>0.25</v>
      </c>
      <c r="CC109" s="29">
        <f>+IF(CD109="SI",IFERROR((IF(CD109="SI",BZ109,0)/AW109),"REVISAR"),BV109)</f>
        <v>0.32319235294117649</v>
      </c>
      <c r="CD109" s="26" t="s">
        <v>49</v>
      </c>
      <c r="CE109" s="26"/>
      <c r="CF109" s="25">
        <v>425000</v>
      </c>
      <c r="CG109" s="25"/>
      <c r="CH109" s="26"/>
      <c r="CI109" s="28">
        <f>+IFERROR(CF109/AW109,0)</f>
        <v>0.25</v>
      </c>
      <c r="CJ109" s="29">
        <f>+IF(CK109="SI",IFERROR((IF(CK109="SI",CG109,0)/AW109),"REVISAR"),CC109)</f>
        <v>0.32319235294117649</v>
      </c>
      <c r="CK109" s="26" t="s">
        <v>49</v>
      </c>
      <c r="CL109" s="26"/>
      <c r="CM109" s="25">
        <v>850000</v>
      </c>
      <c r="CN109" s="25"/>
      <c r="CO109" s="26"/>
      <c r="CP109" s="28">
        <f>+IFERROR(CM109/AW109,0)</f>
        <v>0.5</v>
      </c>
      <c r="CQ109" s="29">
        <f>+IF(CR109="SI",IFERROR((IF(CR109="SI",CN109,0)/AW109),"REVISAR"),CJ109)</f>
        <v>0.32319235294117649</v>
      </c>
      <c r="CR109" s="26" t="s">
        <v>49</v>
      </c>
      <c r="CS109" s="26"/>
      <c r="CT109" s="25">
        <v>850000</v>
      </c>
      <c r="CU109" s="25"/>
      <c r="CV109" s="26"/>
      <c r="CW109" s="28">
        <f>+IFERROR(CT109/AW109,0)</f>
        <v>0.5</v>
      </c>
      <c r="CX109" s="29">
        <f>+IF(CY109="SI",IFERROR((IF(CY109="SI",CU109,0)/AW109),"REVISAR"),CQ109)</f>
        <v>0.32319235294117649</v>
      </c>
      <c r="CY109" s="26" t="s">
        <v>49</v>
      </c>
      <c r="CZ109" s="26"/>
      <c r="DA109" s="25">
        <v>850000</v>
      </c>
      <c r="DB109" s="25"/>
      <c r="DC109" s="26"/>
      <c r="DD109" s="28">
        <f>+IFERROR(DA109/AW109,0)</f>
        <v>0.5</v>
      </c>
      <c r="DE109" s="29">
        <f>+IF(DF109="SI",IFERROR((IF(DF109="SI",DB109,0)/AW109),"REVISAR"),CX109)</f>
        <v>0.32319235294117649</v>
      </c>
      <c r="DF109" s="26" t="s">
        <v>49</v>
      </c>
      <c r="DG109" s="26"/>
      <c r="DH109" s="25">
        <v>1275000</v>
      </c>
      <c r="DI109" s="25"/>
      <c r="DJ109" s="26"/>
      <c r="DK109" s="28">
        <f>+IFERROR(DH109/AW109,0)</f>
        <v>0.75</v>
      </c>
      <c r="DL109" s="29">
        <f>+IF(DM109="SI",IFERROR((IF(DM109="SI",DI109,0)/AW109),"REVISAR"),DE109)</f>
        <v>0.32319235294117649</v>
      </c>
      <c r="DM109" s="26" t="s">
        <v>49</v>
      </c>
      <c r="DN109" s="26"/>
      <c r="DO109" s="25">
        <v>1275000</v>
      </c>
      <c r="DP109" s="25"/>
      <c r="DQ109" s="26"/>
      <c r="DR109" s="28">
        <f>+IFERROR(DO109/AW109,0)</f>
        <v>0.75</v>
      </c>
      <c r="DS109" s="29">
        <f>+IF(DT109="SI",IFERROR((IF(DT109="SI",DP109,0)/AW109),"REVISAR"),DL109)</f>
        <v>0.32319235294117649</v>
      </c>
      <c r="DT109" s="26" t="s">
        <v>49</v>
      </c>
      <c r="DU109" s="26"/>
      <c r="DV109" s="25">
        <v>1275000</v>
      </c>
      <c r="DW109" s="25"/>
      <c r="DX109" s="26"/>
      <c r="DY109" s="28">
        <f>+IFERROR(DV109/AW109,0)</f>
        <v>0.75</v>
      </c>
      <c r="DZ109" s="29">
        <f>+IF(EA109="SI",IFERROR((IF(EA109="SI",DW109,0)/AW109),"REVISAR"),DS109)</f>
        <v>0.32319235294117649</v>
      </c>
      <c r="EA109" s="26" t="s">
        <v>49</v>
      </c>
      <c r="EB109" s="26"/>
      <c r="EC109" s="32">
        <v>1700000</v>
      </c>
      <c r="ED109" s="25"/>
      <c r="EE109" s="26"/>
      <c r="EF109" s="28">
        <f>+IFERROR(EC109/AW109,0)</f>
        <v>1</v>
      </c>
      <c r="EG109" s="29">
        <f>+IF(EH109="SI",IFERROR((IF(EH109="SI",ED109,0)/AW109),"REVISAR"),DZ109)</f>
        <v>0.32319235294117649</v>
      </c>
      <c r="EH109" s="26" t="s">
        <v>49</v>
      </c>
      <c r="EI109" s="26"/>
      <c r="EJ109" s="33">
        <v>2025</v>
      </c>
      <c r="EK109" s="34"/>
      <c r="EL109" s="35" t="str">
        <f>+VLOOKUP(C109,[1]Listas_desplega!$AI$22:$AJ$46,2,0)</f>
        <v>D_MEN</v>
      </c>
      <c r="EM109" s="35" t="str">
        <f>+VLOOKUP(I109,[1]Listas_desplega!$BY$3:$BZ$7,2,0)</f>
        <v>T_5</v>
      </c>
      <c r="EN109" s="35" t="str">
        <f>+VLOOKUP(J109,[1]Listas_desplega!$BY$10:$BZ$23,2,0)</f>
        <v>T_5_C_1</v>
      </c>
      <c r="EO109" s="35" t="str">
        <f>+VLOOKUP(K109,[1]Listas_desplega!$BY$28:$BZ$54,2,0)</f>
        <v>T_5_C_1_ET_1</v>
      </c>
      <c r="EP109" s="35" t="str">
        <f>+VLOOKUP(L109,[1]Listas_desplega!$BY$58:$BZ$105,2,0)</f>
        <v>T_5_C_1_ET_1_CPT_2</v>
      </c>
      <c r="EQ109" s="36" t="str">
        <f>+VLOOKUP(M109,[1]Listas_desplega!$J$3:$K$11,2,0)</f>
        <v>Eje_E_9</v>
      </c>
    </row>
    <row r="110" spans="1:147" s="37" customFormat="1" ht="44.25" customHeight="1" x14ac:dyDescent="0.25">
      <c r="A110" s="16" t="str">
        <f t="shared" si="311"/>
        <v>53_TRANSVERSALES_2025</v>
      </c>
      <c r="B110" s="17" t="s">
        <v>94</v>
      </c>
      <c r="C110" s="17" t="s">
        <v>95</v>
      </c>
      <c r="D110" s="17" t="s">
        <v>99</v>
      </c>
      <c r="E110" s="17" t="s">
        <v>160</v>
      </c>
      <c r="F110" s="17" t="s">
        <v>879</v>
      </c>
      <c r="G110" s="18" t="s">
        <v>891</v>
      </c>
      <c r="H110" s="17"/>
      <c r="I110" s="17" t="s">
        <v>279</v>
      </c>
      <c r="J110" s="17" t="s">
        <v>604</v>
      </c>
      <c r="K110" s="17" t="s">
        <v>892</v>
      </c>
      <c r="L110" s="17" t="s">
        <v>893</v>
      </c>
      <c r="M110" s="17" t="s">
        <v>97</v>
      </c>
      <c r="N110" s="17" t="s">
        <v>100</v>
      </c>
      <c r="O110" s="23">
        <v>53</v>
      </c>
      <c r="P110" s="20" t="s">
        <v>894</v>
      </c>
      <c r="Q110" s="21" t="s">
        <v>284</v>
      </c>
      <c r="R110" s="20" t="s">
        <v>487</v>
      </c>
      <c r="S110" s="20" t="s">
        <v>895</v>
      </c>
      <c r="T110" s="20" t="s">
        <v>287</v>
      </c>
      <c r="U110" s="20" t="s">
        <v>896</v>
      </c>
      <c r="V110" s="20">
        <v>0</v>
      </c>
      <c r="W110" s="20" t="s">
        <v>897</v>
      </c>
      <c r="X110" s="21" t="s">
        <v>290</v>
      </c>
      <c r="Y110" s="22"/>
      <c r="Z110" s="22"/>
      <c r="AA110" s="22"/>
      <c r="AB110" s="22"/>
      <c r="AC110" s="22"/>
      <c r="AD110" s="22"/>
      <c r="AE110" s="22"/>
      <c r="AF110" s="22"/>
      <c r="AG110" s="22"/>
      <c r="AH110" s="23"/>
      <c r="AI110" s="23"/>
      <c r="AJ110" s="23"/>
      <c r="AK110" s="23"/>
      <c r="AL110" s="23"/>
      <c r="AM110" s="23"/>
      <c r="AN110" s="23"/>
      <c r="AO110" s="23"/>
      <c r="AP110" s="23"/>
      <c r="AQ110" s="23"/>
      <c r="AR110" s="24"/>
      <c r="AS110" s="23"/>
      <c r="AT110" s="78">
        <v>0</v>
      </c>
      <c r="AU110" s="38"/>
      <c r="AV110" s="38">
        <v>4</v>
      </c>
      <c r="AW110" s="38">
        <v>4</v>
      </c>
      <c r="AX110" s="38">
        <v>3</v>
      </c>
      <c r="AY110" s="78">
        <v>11</v>
      </c>
      <c r="AZ110" s="83"/>
      <c r="BA110" s="83"/>
      <c r="BB110" s="83"/>
      <c r="BC110" s="83"/>
      <c r="BD110" s="25">
        <v>0</v>
      </c>
      <c r="BE110" s="25"/>
      <c r="BF110" s="26"/>
      <c r="BG110" s="27">
        <f t="shared" ref="BG110:BG112" si="435">IFERROR(BD110/AW110,0)</f>
        <v>0</v>
      </c>
      <c r="BH110" s="28">
        <f t="shared" ref="BH110:BH112" si="436">IFERROR(BE110/AW110,0)</f>
        <v>0</v>
      </c>
      <c r="BI110" s="26" t="s">
        <v>49</v>
      </c>
      <c r="BJ110" s="26"/>
      <c r="BK110" s="25">
        <v>0</v>
      </c>
      <c r="BL110" s="25"/>
      <c r="BM110" s="26" t="s">
        <v>101</v>
      </c>
      <c r="BN110" s="28">
        <f t="shared" ref="BN110:BN112" si="437">+IFERROR(BK110/AW110,0)</f>
        <v>0</v>
      </c>
      <c r="BO110" s="29">
        <f t="shared" ref="BO110:BO112" si="438">+IF(BP110="SI",IFERROR((IF(BP110="SI",BL110,0)/AW110),"REVISAR"),BH110)</f>
        <v>0</v>
      </c>
      <c r="BP110" s="26" t="s">
        <v>50</v>
      </c>
      <c r="BQ110" s="30" t="s">
        <v>104</v>
      </c>
      <c r="BR110" s="31">
        <v>0</v>
      </c>
      <c r="BS110" s="84">
        <v>0.9</v>
      </c>
      <c r="BT110" s="85" t="s">
        <v>103</v>
      </c>
      <c r="BU110" s="28">
        <f t="shared" ref="BU110:BU112" si="439">+IFERROR(BR110/AW110,0)</f>
        <v>0</v>
      </c>
      <c r="BV110" s="29">
        <f t="shared" ref="BV110:BV112" si="440">+IF(BW110="SI",IFERROR((IF(BW110="SI",BS110,0)/AW110),"REVISAR"),BO110)</f>
        <v>0.22500000000000001</v>
      </c>
      <c r="BW110" s="26" t="s">
        <v>50</v>
      </c>
      <c r="BX110" s="26" t="s">
        <v>898</v>
      </c>
      <c r="BY110" s="25">
        <v>1</v>
      </c>
      <c r="BZ110" s="25"/>
      <c r="CA110" s="26"/>
      <c r="CB110" s="28">
        <f t="shared" ref="CB110:CB112" si="441">+IFERROR(BY110/AW110,0)</f>
        <v>0.25</v>
      </c>
      <c r="CC110" s="29">
        <f t="shared" ref="CC110:CC112" si="442">+IF(CD110="SI",IFERROR((IF(CD110="SI",BZ110,0)/AW110),"REVISAR"),BV110)</f>
        <v>0.22500000000000001</v>
      </c>
      <c r="CD110" s="26" t="s">
        <v>49</v>
      </c>
      <c r="CE110" s="26"/>
      <c r="CF110" s="25">
        <v>1</v>
      </c>
      <c r="CG110" s="25"/>
      <c r="CH110" s="26"/>
      <c r="CI110" s="28">
        <f t="shared" ref="CI110:CI112" si="443">+IFERROR(CF110/AW110,0)</f>
        <v>0.25</v>
      </c>
      <c r="CJ110" s="29">
        <f t="shared" ref="CJ110:CJ112" si="444">+IF(CK110="SI",IFERROR((IF(CK110="SI",CG110,0)/AW110),"REVISAR"),CC110)</f>
        <v>0.22500000000000001</v>
      </c>
      <c r="CK110" s="26" t="s">
        <v>49</v>
      </c>
      <c r="CL110" s="26"/>
      <c r="CM110" s="25">
        <v>1</v>
      </c>
      <c r="CN110" s="25"/>
      <c r="CO110" s="26"/>
      <c r="CP110" s="28">
        <f t="shared" ref="CP110:CP112" si="445">+IFERROR(CM110/AW110,0)</f>
        <v>0.25</v>
      </c>
      <c r="CQ110" s="29">
        <f t="shared" ref="CQ110:CQ112" si="446">+IF(CR110="SI",IFERROR((IF(CR110="SI",CN110,0)/AW110),"REVISAR"),CJ110)</f>
        <v>0.22500000000000001</v>
      </c>
      <c r="CR110" s="26" t="s">
        <v>49</v>
      </c>
      <c r="CS110" s="26"/>
      <c r="CT110" s="25">
        <v>1</v>
      </c>
      <c r="CU110" s="25"/>
      <c r="CV110" s="26"/>
      <c r="CW110" s="28">
        <f t="shared" ref="CW110:CW112" si="447">+IFERROR(CT110/AW110,0)</f>
        <v>0.25</v>
      </c>
      <c r="CX110" s="29">
        <f t="shared" ref="CX110:CX112" si="448">+IF(CY110="SI",IFERROR((IF(CY110="SI",CU110,0)/AW110),"REVISAR"),CQ110)</f>
        <v>0.22500000000000001</v>
      </c>
      <c r="CY110" s="26" t="s">
        <v>49</v>
      </c>
      <c r="CZ110" s="26"/>
      <c r="DA110" s="25">
        <v>2</v>
      </c>
      <c r="DB110" s="25"/>
      <c r="DC110" s="26"/>
      <c r="DD110" s="28">
        <f t="shared" ref="DD110:DD112" si="449">+IFERROR(DA110/AW110,0)</f>
        <v>0.5</v>
      </c>
      <c r="DE110" s="29">
        <f t="shared" ref="DE110:DE112" si="450">+IF(DF110="SI",IFERROR((IF(DF110="SI",DB110,0)/AW110),"REVISAR"),CX110)</f>
        <v>0.22500000000000001</v>
      </c>
      <c r="DF110" s="26" t="s">
        <v>49</v>
      </c>
      <c r="DG110" s="26"/>
      <c r="DH110" s="25">
        <v>2</v>
      </c>
      <c r="DI110" s="25"/>
      <c r="DJ110" s="26"/>
      <c r="DK110" s="28">
        <f t="shared" ref="DK110:DK112" si="451">+IFERROR(DH110/AW110,0)</f>
        <v>0.5</v>
      </c>
      <c r="DL110" s="29">
        <f t="shared" ref="DL110:DL112" si="452">+IF(DM110="SI",IFERROR((IF(DM110="SI",DI110,0)/AW110),"REVISAR"),DE110)</f>
        <v>0.22500000000000001</v>
      </c>
      <c r="DM110" s="26" t="s">
        <v>49</v>
      </c>
      <c r="DN110" s="26"/>
      <c r="DO110" s="25">
        <v>2</v>
      </c>
      <c r="DP110" s="25"/>
      <c r="DQ110" s="26"/>
      <c r="DR110" s="28">
        <f t="shared" ref="DR110:DR112" si="453">+IFERROR(DO110/AW110,0)</f>
        <v>0.5</v>
      </c>
      <c r="DS110" s="29">
        <f t="shared" ref="DS110:DS112" si="454">+IF(DT110="SI",IFERROR((IF(DT110="SI",DP110,0)/AW110),"REVISAR"),DL110)</f>
        <v>0.22500000000000001</v>
      </c>
      <c r="DT110" s="26" t="s">
        <v>49</v>
      </c>
      <c r="DU110" s="26"/>
      <c r="DV110" s="25">
        <v>2</v>
      </c>
      <c r="DW110" s="25"/>
      <c r="DX110" s="26"/>
      <c r="DY110" s="28">
        <f t="shared" ref="DY110:DY112" si="455">+IFERROR(DV110/AW110,0)</f>
        <v>0.5</v>
      </c>
      <c r="DZ110" s="29">
        <f t="shared" ref="DZ110:DZ112" si="456">+IF(EA110="SI",IFERROR((IF(EA110="SI",DW110,0)/AW110),"REVISAR"),DS110)</f>
        <v>0.22500000000000001</v>
      </c>
      <c r="EA110" s="26" t="s">
        <v>49</v>
      </c>
      <c r="EB110" s="26"/>
      <c r="EC110" s="32">
        <v>4</v>
      </c>
      <c r="ED110" s="25"/>
      <c r="EE110" s="26"/>
      <c r="EF110" s="28">
        <f t="shared" ref="EF110:EF112" si="457">+IFERROR(EC110/AW110,0)</f>
        <v>1</v>
      </c>
      <c r="EG110" s="29">
        <f t="shared" ref="EG110:EG112" si="458">+IF(EH110="SI",IFERROR((IF(EH110="SI",ED110,0)/AW110),"REVISAR"),DZ110)</f>
        <v>0.22500000000000001</v>
      </c>
      <c r="EH110" s="26" t="s">
        <v>49</v>
      </c>
      <c r="EI110" s="26"/>
      <c r="EJ110" s="33">
        <v>2025</v>
      </c>
      <c r="EK110" s="34"/>
      <c r="EL110" s="35" t="str">
        <f>+VLOOKUP(C110,[1]Listas_desplega!$AI$22:$AJ$46,2,0)</f>
        <v>D_MEN</v>
      </c>
      <c r="EM110" s="35" t="str">
        <f>+VLOOKUP(I110,[1]Listas_desplega!$BY$3:$BZ$7,2,0)</f>
        <v>T_2</v>
      </c>
      <c r="EN110" s="35" t="str">
        <f>+VLOOKUP(J110,[1]Listas_desplega!$BY$10:$BZ$23,2,0)</f>
        <v>T_2_C_1</v>
      </c>
      <c r="EO110" s="35" t="str">
        <f>+VLOOKUP(K110,[1]Listas_desplega!$BY$28:$BZ$54,2,0)</f>
        <v>T_2_C_1_ET_3</v>
      </c>
      <c r="EP110" s="35" t="str">
        <f>+VLOOKUP(L110,[1]Listas_desplega!$BY$58:$BZ$105,2,0)</f>
        <v>T_2_C_1_ET_3_CPT_1</v>
      </c>
      <c r="EQ110" s="36" t="str">
        <f>+VLOOKUP(M110,[1]Listas_desplega!$J$3:$K$11,2,0)</f>
        <v>Eje_E_9</v>
      </c>
    </row>
    <row r="111" spans="1:147" s="37" customFormat="1" ht="44.25" customHeight="1" x14ac:dyDescent="0.25">
      <c r="A111" s="16" t="str">
        <f t="shared" si="311"/>
        <v>54_TRANSVERSALES_2025</v>
      </c>
      <c r="B111" s="86" t="s">
        <v>94</v>
      </c>
      <c r="C111" s="17" t="s">
        <v>95</v>
      </c>
      <c r="D111" s="17" t="s">
        <v>99</v>
      </c>
      <c r="E111" s="86" t="s">
        <v>160</v>
      </c>
      <c r="F111" s="86" t="s">
        <v>879</v>
      </c>
      <c r="G111" s="87" t="s">
        <v>891</v>
      </c>
      <c r="H111" s="86"/>
      <c r="I111" s="86" t="s">
        <v>279</v>
      </c>
      <c r="J111" s="86" t="s">
        <v>604</v>
      </c>
      <c r="K111" s="86" t="s">
        <v>892</v>
      </c>
      <c r="L111" s="86" t="s">
        <v>893</v>
      </c>
      <c r="M111" s="86" t="s">
        <v>97</v>
      </c>
      <c r="N111" s="17" t="s">
        <v>107</v>
      </c>
      <c r="O111" s="88">
        <v>54</v>
      </c>
      <c r="P111" s="89" t="s">
        <v>899</v>
      </c>
      <c r="Q111" s="90" t="s">
        <v>284</v>
      </c>
      <c r="R111" s="87" t="s">
        <v>487</v>
      </c>
      <c r="S111" s="20" t="s">
        <v>900</v>
      </c>
      <c r="T111" s="20" t="s">
        <v>287</v>
      </c>
      <c r="U111" s="20" t="s">
        <v>489</v>
      </c>
      <c r="V111" s="89">
        <v>0</v>
      </c>
      <c r="W111" s="89" t="s">
        <v>901</v>
      </c>
      <c r="X111" s="21" t="s">
        <v>290</v>
      </c>
      <c r="Y111" s="86"/>
      <c r="Z111" s="90"/>
      <c r="AA111" s="90"/>
      <c r="AB111" s="90"/>
      <c r="AC111" s="90"/>
      <c r="AD111" s="90"/>
      <c r="AE111" s="86"/>
      <c r="AF111" s="86"/>
      <c r="AG111" s="86"/>
      <c r="AH111" s="90"/>
      <c r="AI111" s="90"/>
      <c r="AJ111" s="90"/>
      <c r="AK111" s="90"/>
      <c r="AL111" s="90"/>
      <c r="AM111" s="90"/>
      <c r="AN111" s="90"/>
      <c r="AO111" s="90"/>
      <c r="AP111" s="90"/>
      <c r="AQ111" s="90"/>
      <c r="AR111" s="91"/>
      <c r="AS111" s="90"/>
      <c r="AT111" s="86">
        <v>0</v>
      </c>
      <c r="AU111" s="86"/>
      <c r="AV111" s="90">
        <v>500</v>
      </c>
      <c r="AW111" s="90">
        <v>100</v>
      </c>
      <c r="AX111" s="90">
        <v>100</v>
      </c>
      <c r="AY111" s="90">
        <v>700</v>
      </c>
      <c r="AZ111" s="92"/>
      <c r="BA111" s="92"/>
      <c r="BB111" s="92"/>
      <c r="BC111" s="92"/>
      <c r="BD111" s="93"/>
      <c r="BE111" s="93"/>
      <c r="BF111" s="94"/>
      <c r="BG111" s="27">
        <f t="shared" si="435"/>
        <v>0</v>
      </c>
      <c r="BH111" s="28">
        <f t="shared" si="436"/>
        <v>0</v>
      </c>
      <c r="BI111" s="26" t="s">
        <v>49</v>
      </c>
      <c r="BJ111" s="94"/>
      <c r="BK111" s="93">
        <v>9</v>
      </c>
      <c r="BL111" s="93">
        <v>100</v>
      </c>
      <c r="BM111" s="94" t="s">
        <v>902</v>
      </c>
      <c r="BN111" s="28">
        <f t="shared" si="437"/>
        <v>0.09</v>
      </c>
      <c r="BO111" s="29">
        <f t="shared" si="438"/>
        <v>1</v>
      </c>
      <c r="BP111" s="26" t="s">
        <v>50</v>
      </c>
      <c r="BQ111" s="30" t="s">
        <v>124</v>
      </c>
      <c r="BR111" s="95">
        <v>18</v>
      </c>
      <c r="BS111" s="96">
        <v>33</v>
      </c>
      <c r="BT111" s="97" t="s">
        <v>903</v>
      </c>
      <c r="BU111" s="28">
        <f t="shared" si="439"/>
        <v>0.18</v>
      </c>
      <c r="BV111" s="29">
        <f t="shared" si="440"/>
        <v>0.33</v>
      </c>
      <c r="BW111" s="26" t="s">
        <v>50</v>
      </c>
      <c r="BX111" s="94" t="s">
        <v>143</v>
      </c>
      <c r="BY111" s="93">
        <v>27</v>
      </c>
      <c r="BZ111" s="93"/>
      <c r="CA111" s="94"/>
      <c r="CB111" s="28">
        <f t="shared" si="441"/>
        <v>0.27</v>
      </c>
      <c r="CC111" s="29">
        <f t="shared" si="442"/>
        <v>0.33</v>
      </c>
      <c r="CD111" s="26" t="s">
        <v>49</v>
      </c>
      <c r="CE111" s="94"/>
      <c r="CF111" s="93">
        <v>36</v>
      </c>
      <c r="CG111" s="93"/>
      <c r="CH111" s="94"/>
      <c r="CI111" s="28">
        <f t="shared" si="443"/>
        <v>0.36</v>
      </c>
      <c r="CJ111" s="29">
        <f t="shared" si="444"/>
        <v>0.33</v>
      </c>
      <c r="CK111" s="26" t="s">
        <v>49</v>
      </c>
      <c r="CL111" s="94"/>
      <c r="CM111" s="93">
        <v>45</v>
      </c>
      <c r="CN111" s="93"/>
      <c r="CO111" s="94"/>
      <c r="CP111" s="28">
        <f t="shared" si="445"/>
        <v>0.45</v>
      </c>
      <c r="CQ111" s="29">
        <f t="shared" si="446"/>
        <v>0.33</v>
      </c>
      <c r="CR111" s="26" t="s">
        <v>49</v>
      </c>
      <c r="CS111" s="94"/>
      <c r="CT111" s="98">
        <v>54</v>
      </c>
      <c r="CU111" s="93"/>
      <c r="CV111" s="94"/>
      <c r="CW111" s="28">
        <f t="shared" si="447"/>
        <v>0.54</v>
      </c>
      <c r="CX111" s="29">
        <f t="shared" si="448"/>
        <v>0.33</v>
      </c>
      <c r="CY111" s="26" t="s">
        <v>49</v>
      </c>
      <c r="CZ111" s="94"/>
      <c r="DA111" s="93">
        <v>63</v>
      </c>
      <c r="DB111" s="93"/>
      <c r="DC111" s="94"/>
      <c r="DD111" s="28">
        <f t="shared" si="449"/>
        <v>0.63</v>
      </c>
      <c r="DE111" s="29">
        <f t="shared" si="450"/>
        <v>0.33</v>
      </c>
      <c r="DF111" s="26" t="s">
        <v>49</v>
      </c>
      <c r="DG111" s="94"/>
      <c r="DH111" s="93">
        <v>72</v>
      </c>
      <c r="DI111" s="93"/>
      <c r="DJ111" s="94"/>
      <c r="DK111" s="28">
        <f t="shared" si="451"/>
        <v>0.72</v>
      </c>
      <c r="DL111" s="29">
        <f t="shared" si="452"/>
        <v>0.33</v>
      </c>
      <c r="DM111" s="26" t="s">
        <v>49</v>
      </c>
      <c r="DN111" s="94"/>
      <c r="DO111" s="93">
        <v>81</v>
      </c>
      <c r="DP111" s="93"/>
      <c r="DQ111" s="94"/>
      <c r="DR111" s="28">
        <f t="shared" si="453"/>
        <v>0.81</v>
      </c>
      <c r="DS111" s="29">
        <f t="shared" si="454"/>
        <v>0.33</v>
      </c>
      <c r="DT111" s="26" t="s">
        <v>49</v>
      </c>
      <c r="DU111" s="94"/>
      <c r="DV111" s="93">
        <v>90</v>
      </c>
      <c r="DW111" s="93"/>
      <c r="DX111" s="94"/>
      <c r="DY111" s="28">
        <f t="shared" si="455"/>
        <v>0.9</v>
      </c>
      <c r="DZ111" s="29">
        <f t="shared" si="456"/>
        <v>0.33</v>
      </c>
      <c r="EA111" s="26" t="s">
        <v>49</v>
      </c>
      <c r="EB111" s="94"/>
      <c r="EC111" s="98">
        <v>100</v>
      </c>
      <c r="ED111" s="93"/>
      <c r="EE111" s="94"/>
      <c r="EF111" s="28">
        <f t="shared" si="457"/>
        <v>1</v>
      </c>
      <c r="EG111" s="29">
        <f t="shared" si="458"/>
        <v>0.33</v>
      </c>
      <c r="EH111" s="26" t="s">
        <v>49</v>
      </c>
      <c r="EI111" s="94"/>
      <c r="EJ111" s="33">
        <v>2025</v>
      </c>
      <c r="EK111" s="34"/>
      <c r="EL111" s="35" t="str">
        <f>+VLOOKUP(C111,[1]Listas_desplega!$AI$22:$AJ$46,2,0)</f>
        <v>D_MEN</v>
      </c>
      <c r="EM111" s="35" t="str">
        <f>+VLOOKUP(I111,[1]Listas_desplega!$BY$3:$BZ$7,2,0)</f>
        <v>T_2</v>
      </c>
      <c r="EN111" s="35" t="str">
        <f>+VLOOKUP(J111,[1]Listas_desplega!$BY$10:$BZ$23,2,0)</f>
        <v>T_2_C_1</v>
      </c>
      <c r="EO111" s="35" t="str">
        <f>+VLOOKUP(K111,[1]Listas_desplega!$BY$28:$BZ$54,2,0)</f>
        <v>T_2_C_1_ET_3</v>
      </c>
      <c r="EP111" s="35" t="str">
        <f>+VLOOKUP(L111,[1]Listas_desplega!$BY$58:$BZ$105,2,0)</f>
        <v>T_2_C_1_ET_3_CPT_1</v>
      </c>
      <c r="EQ111" s="36" t="str">
        <f>+VLOOKUP(M111,[1]Listas_desplega!$J$3:$K$11,2,0)</f>
        <v>Eje_E_9</v>
      </c>
    </row>
    <row r="112" spans="1:147" s="37" customFormat="1" ht="44.25" customHeight="1" x14ac:dyDescent="0.25">
      <c r="A112" s="16" t="str">
        <f t="shared" si="311"/>
        <v>55_TRANSVERSALES_2025</v>
      </c>
      <c r="B112" s="86" t="s">
        <v>94</v>
      </c>
      <c r="C112" s="17" t="s">
        <v>95</v>
      </c>
      <c r="D112" s="17" t="s">
        <v>99</v>
      </c>
      <c r="E112" s="86" t="s">
        <v>160</v>
      </c>
      <c r="F112" s="86" t="s">
        <v>879</v>
      </c>
      <c r="G112" s="87" t="s">
        <v>891</v>
      </c>
      <c r="H112" s="86"/>
      <c r="I112" s="86" t="s">
        <v>279</v>
      </c>
      <c r="J112" s="86" t="s">
        <v>604</v>
      </c>
      <c r="K112" s="86" t="s">
        <v>892</v>
      </c>
      <c r="L112" s="86" t="s">
        <v>893</v>
      </c>
      <c r="M112" s="86" t="s">
        <v>97</v>
      </c>
      <c r="N112" s="86" t="s">
        <v>108</v>
      </c>
      <c r="O112" s="88">
        <v>55</v>
      </c>
      <c r="P112" s="89" t="s">
        <v>904</v>
      </c>
      <c r="Q112" s="90" t="s">
        <v>284</v>
      </c>
      <c r="R112" s="87" t="s">
        <v>487</v>
      </c>
      <c r="S112" s="20" t="s">
        <v>905</v>
      </c>
      <c r="T112" s="20" t="s">
        <v>287</v>
      </c>
      <c r="U112" s="20" t="s">
        <v>489</v>
      </c>
      <c r="V112" s="89">
        <v>0</v>
      </c>
      <c r="W112" s="89" t="s">
        <v>906</v>
      </c>
      <c r="X112" s="21" t="s">
        <v>290</v>
      </c>
      <c r="Y112" s="99"/>
      <c r="Z112" s="99"/>
      <c r="AA112" s="99"/>
      <c r="AB112" s="99"/>
      <c r="AC112" s="99"/>
      <c r="AD112" s="99"/>
      <c r="AE112" s="99"/>
      <c r="AF112" s="99"/>
      <c r="AG112" s="99"/>
      <c r="AH112" s="90"/>
      <c r="AI112" s="90"/>
      <c r="AJ112" s="90"/>
      <c r="AK112" s="90"/>
      <c r="AL112" s="90"/>
      <c r="AM112" s="90"/>
      <c r="AN112" s="90"/>
      <c r="AO112" s="90"/>
      <c r="AP112" s="90"/>
      <c r="AQ112" s="90"/>
      <c r="AR112" s="100"/>
      <c r="AS112" s="90"/>
      <c r="AT112" s="101">
        <v>1207200000</v>
      </c>
      <c r="AU112" s="88">
        <v>6886979966</v>
      </c>
      <c r="AV112" s="102">
        <v>5880000000</v>
      </c>
      <c r="AW112" s="102">
        <v>3045779205</v>
      </c>
      <c r="AX112" s="102">
        <v>6482700000</v>
      </c>
      <c r="AY112" s="102">
        <v>23502659171</v>
      </c>
      <c r="AZ112" s="86"/>
      <c r="BA112" s="86"/>
      <c r="BB112" s="86"/>
      <c r="BC112" s="86"/>
      <c r="BD112" s="103">
        <v>0</v>
      </c>
      <c r="BE112" s="103"/>
      <c r="BF112" s="104"/>
      <c r="BG112" s="27">
        <f t="shared" si="435"/>
        <v>0</v>
      </c>
      <c r="BH112" s="28">
        <f t="shared" si="436"/>
        <v>0</v>
      </c>
      <c r="BI112" s="26" t="s">
        <v>49</v>
      </c>
      <c r="BJ112" s="104"/>
      <c r="BK112" s="103">
        <v>276889018.63636363</v>
      </c>
      <c r="BL112" s="103">
        <v>135011531.28</v>
      </c>
      <c r="BM112" s="104" t="s">
        <v>109</v>
      </c>
      <c r="BN112" s="28">
        <f t="shared" si="437"/>
        <v>9.0909090909090912E-2</v>
      </c>
      <c r="BO112" s="29">
        <f t="shared" si="438"/>
        <v>4.4327419091430828E-2</v>
      </c>
      <c r="BP112" s="26" t="s">
        <v>50</v>
      </c>
      <c r="BQ112" s="30" t="s">
        <v>124</v>
      </c>
      <c r="BR112" s="105">
        <v>553778037.27272725</v>
      </c>
      <c r="BS112" s="84">
        <v>1276525871.7</v>
      </c>
      <c r="BT112" s="85" t="s">
        <v>110</v>
      </c>
      <c r="BU112" s="28">
        <f t="shared" si="439"/>
        <v>0.18181818181818182</v>
      </c>
      <c r="BV112" s="29">
        <f t="shared" si="440"/>
        <v>0.41911306952402677</v>
      </c>
      <c r="BW112" s="26" t="s">
        <v>50</v>
      </c>
      <c r="BX112" s="104" t="s">
        <v>128</v>
      </c>
      <c r="BY112" s="103">
        <v>830667055.90909088</v>
      </c>
      <c r="BZ112" s="103"/>
      <c r="CA112" s="104"/>
      <c r="CB112" s="28">
        <f t="shared" si="441"/>
        <v>0.27272727272727271</v>
      </c>
      <c r="CC112" s="29">
        <f t="shared" si="442"/>
        <v>0.41911306952402677</v>
      </c>
      <c r="CD112" s="26" t="s">
        <v>49</v>
      </c>
      <c r="CE112" s="104"/>
      <c r="CF112" s="103">
        <v>1107556074.5454545</v>
      </c>
      <c r="CG112" s="103"/>
      <c r="CH112" s="104"/>
      <c r="CI112" s="28">
        <f t="shared" si="443"/>
        <v>0.36363636363636365</v>
      </c>
      <c r="CJ112" s="29">
        <f t="shared" si="444"/>
        <v>0.41911306952402677</v>
      </c>
      <c r="CK112" s="26" t="s">
        <v>49</v>
      </c>
      <c r="CL112" s="104"/>
      <c r="CM112" s="103">
        <v>1384445093.181818</v>
      </c>
      <c r="CN112" s="103"/>
      <c r="CO112" s="104"/>
      <c r="CP112" s="28">
        <f t="shared" si="445"/>
        <v>0.45454545454545447</v>
      </c>
      <c r="CQ112" s="29">
        <f t="shared" si="446"/>
        <v>0.41911306952402677</v>
      </c>
      <c r="CR112" s="26" t="s">
        <v>49</v>
      </c>
      <c r="CS112" s="104"/>
      <c r="CT112" s="103">
        <v>1661334111.8181818</v>
      </c>
      <c r="CU112" s="103"/>
      <c r="CV112" s="104"/>
      <c r="CW112" s="28">
        <f t="shared" si="447"/>
        <v>0.54545454545454541</v>
      </c>
      <c r="CX112" s="29">
        <f t="shared" si="448"/>
        <v>0.41911306952402677</v>
      </c>
      <c r="CY112" s="26" t="s">
        <v>49</v>
      </c>
      <c r="CZ112" s="104"/>
      <c r="DA112" s="103">
        <v>1938223130.4545455</v>
      </c>
      <c r="DB112" s="103"/>
      <c r="DC112" s="104"/>
      <c r="DD112" s="28">
        <f t="shared" si="449"/>
        <v>0.63636363636363635</v>
      </c>
      <c r="DE112" s="29">
        <f t="shared" si="450"/>
        <v>0.41911306952402677</v>
      </c>
      <c r="DF112" s="26" t="s">
        <v>49</v>
      </c>
      <c r="DG112" s="104"/>
      <c r="DH112" s="103">
        <v>2215112149.090909</v>
      </c>
      <c r="DI112" s="103"/>
      <c r="DJ112" s="104"/>
      <c r="DK112" s="28">
        <f t="shared" si="451"/>
        <v>0.72727272727272729</v>
      </c>
      <c r="DL112" s="29">
        <f t="shared" si="452"/>
        <v>0.41911306952402677</v>
      </c>
      <c r="DM112" s="26" t="s">
        <v>49</v>
      </c>
      <c r="DN112" s="104"/>
      <c r="DO112" s="103">
        <v>2492001167.7272725</v>
      </c>
      <c r="DP112" s="103"/>
      <c r="DQ112" s="104"/>
      <c r="DR112" s="28">
        <f t="shared" si="453"/>
        <v>0.81818181818181812</v>
      </c>
      <c r="DS112" s="29">
        <f t="shared" si="454"/>
        <v>0.41911306952402677</v>
      </c>
      <c r="DT112" s="26" t="s">
        <v>49</v>
      </c>
      <c r="DU112" s="104"/>
      <c r="DV112" s="103">
        <v>2768890186.363636</v>
      </c>
      <c r="DW112" s="103"/>
      <c r="DX112" s="104"/>
      <c r="DY112" s="28">
        <f t="shared" si="455"/>
        <v>0.90909090909090895</v>
      </c>
      <c r="DZ112" s="29">
        <f t="shared" si="456"/>
        <v>0.41911306952402677</v>
      </c>
      <c r="EA112" s="26" t="s">
        <v>49</v>
      </c>
      <c r="EB112" s="104"/>
      <c r="EC112" s="106">
        <v>3045779205</v>
      </c>
      <c r="ED112" s="103"/>
      <c r="EE112" s="104"/>
      <c r="EF112" s="28">
        <f t="shared" si="457"/>
        <v>1</v>
      </c>
      <c r="EG112" s="29">
        <f t="shared" si="458"/>
        <v>0.41911306952402677</v>
      </c>
      <c r="EH112" s="26" t="s">
        <v>49</v>
      </c>
      <c r="EI112" s="104"/>
      <c r="EJ112" s="33">
        <v>2025</v>
      </c>
      <c r="EK112" s="34"/>
      <c r="EL112" s="35" t="str">
        <f>+VLOOKUP(C112,[1]Listas_desplega!$AI$22:$AJ$46,2,0)</f>
        <v>D_MEN</v>
      </c>
      <c r="EM112" s="35" t="str">
        <f>+VLOOKUP(I112,[1]Listas_desplega!$BY$3:$BZ$7,2,0)</f>
        <v>T_2</v>
      </c>
      <c r="EN112" s="35" t="str">
        <f>+VLOOKUP(J112,[1]Listas_desplega!$BY$10:$BZ$23,2,0)</f>
        <v>T_2_C_1</v>
      </c>
      <c r="EO112" s="35" t="str">
        <f>+VLOOKUP(K112,[1]Listas_desplega!$BY$28:$BZ$54,2,0)</f>
        <v>T_2_C_1_ET_3</v>
      </c>
      <c r="EP112" s="35" t="str">
        <f>+VLOOKUP(L112,[1]Listas_desplega!$BY$58:$BZ$105,2,0)</f>
        <v>T_2_C_1_ET_3_CPT_1</v>
      </c>
      <c r="EQ112" s="36" t="str">
        <f>+VLOOKUP(M112,[1]Listas_desplega!$J$3:$K$11,2,0)</f>
        <v>Eje_E_9</v>
      </c>
    </row>
    <row r="113" spans="1:147" s="37" customFormat="1" ht="44.25" customHeight="1" x14ac:dyDescent="0.25">
      <c r="A113" s="16" t="str">
        <f t="shared" si="311"/>
        <v>56_TRANSVERSALES_2025</v>
      </c>
      <c r="B113" s="17" t="s">
        <v>94</v>
      </c>
      <c r="C113" s="17" t="s">
        <v>95</v>
      </c>
      <c r="D113" s="17" t="s">
        <v>99</v>
      </c>
      <c r="E113" s="17" t="s">
        <v>160</v>
      </c>
      <c r="F113" s="17" t="s">
        <v>879</v>
      </c>
      <c r="G113" s="18" t="s">
        <v>891</v>
      </c>
      <c r="H113" s="17"/>
      <c r="I113" s="17" t="s">
        <v>279</v>
      </c>
      <c r="J113" s="17" t="s">
        <v>604</v>
      </c>
      <c r="K113" s="17" t="s">
        <v>892</v>
      </c>
      <c r="L113" s="17" t="s">
        <v>893</v>
      </c>
      <c r="M113" s="17" t="s">
        <v>97</v>
      </c>
      <c r="N113" s="17" t="s">
        <v>111</v>
      </c>
      <c r="O113" s="23">
        <v>56</v>
      </c>
      <c r="P113" s="17" t="s">
        <v>907</v>
      </c>
      <c r="Q113" s="23" t="s">
        <v>118</v>
      </c>
      <c r="R113" s="17" t="s">
        <v>595</v>
      </c>
      <c r="S113" s="17" t="s">
        <v>908</v>
      </c>
      <c r="T113" s="20" t="s">
        <v>310</v>
      </c>
      <c r="U113" s="17" t="s">
        <v>288</v>
      </c>
      <c r="V113" s="17">
        <v>0</v>
      </c>
      <c r="W113" s="17" t="s">
        <v>909</v>
      </c>
      <c r="X113" s="21" t="s">
        <v>290</v>
      </c>
      <c r="Y113" s="17"/>
      <c r="Z113" s="23"/>
      <c r="AA113" s="23"/>
      <c r="AB113" s="23"/>
      <c r="AC113" s="23"/>
      <c r="AD113" s="23"/>
      <c r="AE113" s="17"/>
      <c r="AF113" s="17"/>
      <c r="AG113" s="17"/>
      <c r="AH113" s="23"/>
      <c r="AI113" s="23"/>
      <c r="AJ113" s="23"/>
      <c r="AK113" s="23"/>
      <c r="AL113" s="23"/>
      <c r="AM113" s="23"/>
      <c r="AN113" s="23"/>
      <c r="AO113" s="23"/>
      <c r="AP113" s="23"/>
      <c r="AQ113" s="23"/>
      <c r="AR113" s="107"/>
      <c r="AS113" s="23"/>
      <c r="AT113" s="23">
        <v>0</v>
      </c>
      <c r="AU113" s="17">
        <v>100</v>
      </c>
      <c r="AV113" s="23">
        <v>100</v>
      </c>
      <c r="AW113" s="23">
        <v>100</v>
      </c>
      <c r="AX113" s="23">
        <v>100</v>
      </c>
      <c r="AY113" s="23">
        <v>100</v>
      </c>
      <c r="AZ113" s="108"/>
      <c r="BA113" s="108"/>
      <c r="BB113" s="108"/>
      <c r="BC113" s="108"/>
      <c r="BD113" s="109"/>
      <c r="BE113" s="109"/>
      <c r="BF113" s="110"/>
      <c r="BG113" s="28">
        <f>IFERROR(BD113/AW113,0)</f>
        <v>0</v>
      </c>
      <c r="BH113" s="29">
        <f>+IF(BI113="SI",IFERROR((IF(BI113="SI",BE113,0)/AW113),"REVISAR"),0)</f>
        <v>0</v>
      </c>
      <c r="BI113" s="26" t="s">
        <v>49</v>
      </c>
      <c r="BJ113" s="110"/>
      <c r="BK113" s="109"/>
      <c r="BL113" s="109"/>
      <c r="BM113" s="110" t="s">
        <v>101</v>
      </c>
      <c r="BN113" s="28">
        <f>IFERROR(BK113/AW113,0)</f>
        <v>0</v>
      </c>
      <c r="BO113" s="29">
        <f>+IF(BP113="SI",IFERROR((IF(BP113="SI",BL113,0)/AW113),"REVISAR"),BH113)</f>
        <v>0</v>
      </c>
      <c r="BP113" s="26" t="s">
        <v>50</v>
      </c>
      <c r="BQ113" s="30" t="s">
        <v>104</v>
      </c>
      <c r="BR113" s="111"/>
      <c r="BS113" s="96"/>
      <c r="BT113" s="85" t="s">
        <v>101</v>
      </c>
      <c r="BU113" s="28">
        <f>IFERROR(BR113/AW113,0)</f>
        <v>0</v>
      </c>
      <c r="BV113" s="29">
        <f>+IF(BW113="SI",IFERROR((IF(BW113="SI",BS113,0)/AW113),"REVISAR"),BO113)</f>
        <v>0</v>
      </c>
      <c r="BW113" s="26" t="s">
        <v>50</v>
      </c>
      <c r="BX113" s="110" t="s">
        <v>106</v>
      </c>
      <c r="BY113" s="109"/>
      <c r="BZ113" s="109"/>
      <c r="CA113" s="110"/>
      <c r="CB113" s="28">
        <f>IFERROR(BY113/AW113,0)</f>
        <v>0</v>
      </c>
      <c r="CC113" s="29">
        <f>+IF(CD113="SI",IFERROR((IF(CD113="SI",BZ113,0)/AW113),"REVISAR"),BV113)</f>
        <v>0</v>
      </c>
      <c r="CD113" s="26" t="s">
        <v>49</v>
      </c>
      <c r="CE113" s="110"/>
      <c r="CF113" s="109"/>
      <c r="CG113" s="109"/>
      <c r="CH113" s="110"/>
      <c r="CI113" s="28">
        <f>IFERROR(CF113/AW113,0)</f>
        <v>0</v>
      </c>
      <c r="CJ113" s="29">
        <f>+IF(CK113="SI",IFERROR((IF(CK113="SI",CG113,0)/AW113),"REVISAR"),CC113)</f>
        <v>0</v>
      </c>
      <c r="CK113" s="26" t="s">
        <v>49</v>
      </c>
      <c r="CL113" s="110"/>
      <c r="CM113" s="109">
        <v>50</v>
      </c>
      <c r="CN113" s="109"/>
      <c r="CO113" s="110"/>
      <c r="CP113" s="28">
        <f>IFERROR(CM113/AW113,0)</f>
        <v>0.5</v>
      </c>
      <c r="CQ113" s="29">
        <f>+IF(CR113="SI",IFERROR((IF(CR113="SI",CN113,0)/AW113),"REVISAR"),CJ113)</f>
        <v>0</v>
      </c>
      <c r="CR113" s="26" t="s">
        <v>49</v>
      </c>
      <c r="CS113" s="110"/>
      <c r="CT113" s="109"/>
      <c r="CU113" s="109"/>
      <c r="CV113" s="110"/>
      <c r="CW113" s="28">
        <f>IFERROR(CT113/AW113,0)</f>
        <v>0</v>
      </c>
      <c r="CX113" s="29">
        <f>+IF(CY113="SI",IFERROR((IF(CY113="SI",CU113,0)/AW113),"REVISAR"),CQ113)</f>
        <v>0</v>
      </c>
      <c r="CY113" s="26" t="s">
        <v>49</v>
      </c>
      <c r="CZ113" s="110"/>
      <c r="DA113" s="109"/>
      <c r="DB113" s="109"/>
      <c r="DC113" s="110"/>
      <c r="DD113" s="28">
        <f>IFERROR(DA113/AW113,0)</f>
        <v>0</v>
      </c>
      <c r="DE113" s="29">
        <f>+IF(DF113="SI",IFERROR((IF(DF113="SI",DB113,0)/AW113),"REVISAR"),CX113)</f>
        <v>0</v>
      </c>
      <c r="DF113" s="26" t="s">
        <v>49</v>
      </c>
      <c r="DG113" s="110"/>
      <c r="DH113" s="109"/>
      <c r="DI113" s="109"/>
      <c r="DJ113" s="110"/>
      <c r="DK113" s="28">
        <f>IFERROR(DH113/AW113,0)</f>
        <v>0</v>
      </c>
      <c r="DL113" s="29">
        <f>+IF(DM113="SI",IFERROR((IF(DM113="SI",DI113,0)/AW113),"REVISAR"),DE113)</f>
        <v>0</v>
      </c>
      <c r="DM113" s="26" t="s">
        <v>49</v>
      </c>
      <c r="DN113" s="110"/>
      <c r="DO113" s="109"/>
      <c r="DP113" s="109"/>
      <c r="DQ113" s="110"/>
      <c r="DR113" s="28">
        <f>IFERROR(DO113/AW113,0)</f>
        <v>0</v>
      </c>
      <c r="DS113" s="29">
        <f>+IF(DT113="SI",IFERROR((IF(DT113="SI",DP113,0)/AW113),"REVISAR"),DL113)</f>
        <v>0</v>
      </c>
      <c r="DT113" s="26" t="s">
        <v>49</v>
      </c>
      <c r="DU113" s="110"/>
      <c r="DV113" s="109"/>
      <c r="DW113" s="109"/>
      <c r="DX113" s="110"/>
      <c r="DY113" s="28">
        <f>IFERROR(DV113/AW113,0)</f>
        <v>0</v>
      </c>
      <c r="DZ113" s="29">
        <f>+IF(EA113="SI",IFERROR((IF(EA113="SI",DW113,0)/AW113),"REVISAR"),DS113)</f>
        <v>0</v>
      </c>
      <c r="EA113" s="26" t="s">
        <v>49</v>
      </c>
      <c r="EB113" s="110"/>
      <c r="EC113" s="112">
        <v>100</v>
      </c>
      <c r="ED113" s="109"/>
      <c r="EE113" s="110"/>
      <c r="EF113" s="28">
        <f>IFERROR(EC113/AW113,0)</f>
        <v>1</v>
      </c>
      <c r="EG113" s="29">
        <f>+IF(EH113="SI",IFERROR((IF(EH113="SI",ED113,0)/AW113),"REVISAR"),DZ113)</f>
        <v>0</v>
      </c>
      <c r="EH113" s="26" t="s">
        <v>49</v>
      </c>
      <c r="EI113" s="110"/>
      <c r="EJ113" s="33">
        <v>2025</v>
      </c>
      <c r="EK113" s="34"/>
      <c r="EL113" s="35" t="str">
        <f>+VLOOKUP(C113,[1]Listas_desplega!$AI$22:$AJ$46,2,0)</f>
        <v>D_MEN</v>
      </c>
      <c r="EM113" s="35" t="str">
        <f>+VLOOKUP(I113,[1]Listas_desplega!$BY$3:$BZ$7,2,0)</f>
        <v>T_2</v>
      </c>
      <c r="EN113" s="35" t="str">
        <f>+VLOOKUP(J113,[1]Listas_desplega!$BY$10:$BZ$23,2,0)</f>
        <v>T_2_C_1</v>
      </c>
      <c r="EO113" s="35" t="str">
        <f>+VLOOKUP(K113,[1]Listas_desplega!$BY$28:$BZ$54,2,0)</f>
        <v>T_2_C_1_ET_3</v>
      </c>
      <c r="EP113" s="35" t="str">
        <f>+VLOOKUP(L113,[1]Listas_desplega!$BY$58:$BZ$105,2,0)</f>
        <v>T_2_C_1_ET_3_CPT_1</v>
      </c>
      <c r="EQ113" s="36" t="str">
        <f>+VLOOKUP(M113,[1]Listas_desplega!$J$3:$K$11,2,0)</f>
        <v>Eje_E_9</v>
      </c>
    </row>
    <row r="114" spans="1:147" s="37" customFormat="1" ht="44.25" customHeight="1" x14ac:dyDescent="0.25">
      <c r="A114" s="16" t="str">
        <f t="shared" si="311"/>
        <v>58_TRANSVERSALES_2025</v>
      </c>
      <c r="B114" s="17" t="s">
        <v>94</v>
      </c>
      <c r="C114" s="17" t="s">
        <v>95</v>
      </c>
      <c r="D114" s="17" t="s">
        <v>99</v>
      </c>
      <c r="E114" s="17" t="s">
        <v>160</v>
      </c>
      <c r="F114" s="17" t="s">
        <v>879</v>
      </c>
      <c r="G114" s="18" t="s">
        <v>891</v>
      </c>
      <c r="H114" s="17"/>
      <c r="I114" s="17" t="s">
        <v>279</v>
      </c>
      <c r="J114" s="17" t="s">
        <v>604</v>
      </c>
      <c r="K114" s="17" t="s">
        <v>892</v>
      </c>
      <c r="L114" s="17" t="s">
        <v>893</v>
      </c>
      <c r="M114" s="17" t="s">
        <v>97</v>
      </c>
      <c r="N114" s="17" t="s">
        <v>112</v>
      </c>
      <c r="O114" s="23">
        <v>58</v>
      </c>
      <c r="P114" s="20" t="s">
        <v>910</v>
      </c>
      <c r="Q114" s="21" t="s">
        <v>284</v>
      </c>
      <c r="R114" s="17" t="s">
        <v>487</v>
      </c>
      <c r="S114" s="20" t="s">
        <v>911</v>
      </c>
      <c r="T114" s="20" t="s">
        <v>287</v>
      </c>
      <c r="U114" s="20" t="s">
        <v>912</v>
      </c>
      <c r="V114" s="20">
        <v>0</v>
      </c>
      <c r="W114" s="20" t="s">
        <v>913</v>
      </c>
      <c r="X114" s="21" t="s">
        <v>290</v>
      </c>
      <c r="Y114" s="22"/>
      <c r="Z114" s="22"/>
      <c r="AA114" s="22"/>
      <c r="AB114" s="22"/>
      <c r="AC114" s="22"/>
      <c r="AD114" s="22"/>
      <c r="AE114" s="22"/>
      <c r="AF114" s="22"/>
      <c r="AG114" s="22"/>
      <c r="AH114" s="23"/>
      <c r="AI114" s="23"/>
      <c r="AJ114" s="23"/>
      <c r="AK114" s="23"/>
      <c r="AL114" s="23"/>
      <c r="AM114" s="23"/>
      <c r="AN114" s="23"/>
      <c r="AO114" s="23"/>
      <c r="AP114" s="23"/>
      <c r="AQ114" s="23"/>
      <c r="AR114" s="24"/>
      <c r="AS114" s="23"/>
      <c r="AT114" s="113">
        <v>0</v>
      </c>
      <c r="AU114" s="114"/>
      <c r="AV114" s="114">
        <v>6</v>
      </c>
      <c r="AW114" s="114">
        <v>6</v>
      </c>
      <c r="AX114" s="114">
        <v>6</v>
      </c>
      <c r="AY114" s="114">
        <v>18</v>
      </c>
      <c r="AZ114" s="17"/>
      <c r="BA114" s="17"/>
      <c r="BB114" s="17"/>
      <c r="BC114" s="17"/>
      <c r="BD114" s="25"/>
      <c r="BE114" s="25"/>
      <c r="BF114" s="26"/>
      <c r="BG114" s="27">
        <f>IFERROR(BD114/AW114,0)</f>
        <v>0</v>
      </c>
      <c r="BH114" s="28">
        <f>IFERROR(BE114/AW114,0)</f>
        <v>0</v>
      </c>
      <c r="BI114" s="26" t="s">
        <v>49</v>
      </c>
      <c r="BJ114" s="26"/>
      <c r="BK114" s="25">
        <v>1</v>
      </c>
      <c r="BL114" s="25">
        <v>1</v>
      </c>
      <c r="BM114" s="26" t="s">
        <v>914</v>
      </c>
      <c r="BN114" s="28">
        <f>+IFERROR(BK114/AW114,0)</f>
        <v>0.16666666666666666</v>
      </c>
      <c r="BO114" s="29">
        <f>+IF(BP114="SI",IFERROR((IF(BP114="SI",BL114,0)/AW114),"REVISAR"),BH114)</f>
        <v>0.16666666666666666</v>
      </c>
      <c r="BP114" s="26" t="s">
        <v>50</v>
      </c>
      <c r="BQ114" s="30" t="s">
        <v>130</v>
      </c>
      <c r="BR114" s="31">
        <v>1</v>
      </c>
      <c r="BS114" s="84"/>
      <c r="BT114" s="85" t="s">
        <v>101</v>
      </c>
      <c r="BU114" s="28">
        <f>+IFERROR(BR114/AW114,0)</f>
        <v>0.16666666666666666</v>
      </c>
      <c r="BV114" s="29">
        <f>+IF(BW114="SI",IFERROR((IF(BW114="SI",BS114,0)/AW114),"REVISAR"),BO114)</f>
        <v>0</v>
      </c>
      <c r="BW114" s="26" t="s">
        <v>50</v>
      </c>
      <c r="BX114" s="26" t="s">
        <v>106</v>
      </c>
      <c r="BY114" s="25">
        <v>2</v>
      </c>
      <c r="BZ114" s="25"/>
      <c r="CA114" s="26"/>
      <c r="CB114" s="28">
        <f>+IFERROR(BY114/AW114,0)</f>
        <v>0.33333333333333331</v>
      </c>
      <c r="CC114" s="29">
        <f>+IF(CD114="SI",IFERROR((IF(CD114="SI",BZ114,0)/AW114),"REVISAR"),BV114)</f>
        <v>0</v>
      </c>
      <c r="CD114" s="26" t="s">
        <v>49</v>
      </c>
      <c r="CE114" s="26"/>
      <c r="CF114" s="25">
        <v>2</v>
      </c>
      <c r="CG114" s="25"/>
      <c r="CH114" s="26"/>
      <c r="CI114" s="28">
        <f>+IFERROR(CF114/AW114,0)</f>
        <v>0.33333333333333331</v>
      </c>
      <c r="CJ114" s="29">
        <f>+IF(CK114="SI",IFERROR((IF(CK114="SI",CG114,0)/AW114),"REVISAR"),CC114)</f>
        <v>0</v>
      </c>
      <c r="CK114" s="26" t="s">
        <v>49</v>
      </c>
      <c r="CL114" s="26"/>
      <c r="CM114" s="25">
        <v>3</v>
      </c>
      <c r="CN114" s="25"/>
      <c r="CO114" s="26"/>
      <c r="CP114" s="28">
        <f>+IFERROR(CM114/AW114,0)</f>
        <v>0.5</v>
      </c>
      <c r="CQ114" s="29">
        <f>+IF(CR114="SI",IFERROR((IF(CR114="SI",CN114,0)/AW114),"REVISAR"),CJ114)</f>
        <v>0</v>
      </c>
      <c r="CR114" s="26" t="s">
        <v>49</v>
      </c>
      <c r="CS114" s="26"/>
      <c r="CT114" s="25">
        <v>3</v>
      </c>
      <c r="CU114" s="25"/>
      <c r="CV114" s="26"/>
      <c r="CW114" s="28">
        <f>+IFERROR(CT114/AW114,0)</f>
        <v>0.5</v>
      </c>
      <c r="CX114" s="29">
        <f>+IF(CY114="SI",IFERROR((IF(CY114="SI",CU114,0)/AW114),"REVISAR"),CQ114)</f>
        <v>0</v>
      </c>
      <c r="CY114" s="26" t="s">
        <v>49</v>
      </c>
      <c r="CZ114" s="26"/>
      <c r="DA114" s="25">
        <v>4</v>
      </c>
      <c r="DB114" s="25"/>
      <c r="DC114" s="26"/>
      <c r="DD114" s="28">
        <f>+IFERROR(DA114/AW114,0)</f>
        <v>0.66666666666666663</v>
      </c>
      <c r="DE114" s="29">
        <f>+IF(DF114="SI",IFERROR((IF(DF114="SI",DB114,0)/AW114),"REVISAR"),CX114)</f>
        <v>0</v>
      </c>
      <c r="DF114" s="26" t="s">
        <v>49</v>
      </c>
      <c r="DG114" s="26"/>
      <c r="DH114" s="25">
        <v>4</v>
      </c>
      <c r="DI114" s="25"/>
      <c r="DJ114" s="26"/>
      <c r="DK114" s="28">
        <f>+IFERROR(DH114/AW114,0)</f>
        <v>0.66666666666666663</v>
      </c>
      <c r="DL114" s="29">
        <f>+IF(DM114="SI",IFERROR((IF(DM114="SI",DI114,0)/AW114),"REVISAR"),DE114)</f>
        <v>0</v>
      </c>
      <c r="DM114" s="26" t="s">
        <v>49</v>
      </c>
      <c r="DN114" s="26"/>
      <c r="DO114" s="25">
        <v>5</v>
      </c>
      <c r="DP114" s="25"/>
      <c r="DQ114" s="26"/>
      <c r="DR114" s="28">
        <f>+IFERROR(DO114/AW114,0)</f>
        <v>0.83333333333333337</v>
      </c>
      <c r="DS114" s="29">
        <f>+IF(DT114="SI",IFERROR((IF(DT114="SI",DP114,0)/AW114),"REVISAR"),DL114)</f>
        <v>0</v>
      </c>
      <c r="DT114" s="26" t="s">
        <v>49</v>
      </c>
      <c r="DU114" s="26"/>
      <c r="DV114" s="25">
        <v>5</v>
      </c>
      <c r="DW114" s="25"/>
      <c r="DX114" s="26"/>
      <c r="DY114" s="28">
        <f>+IFERROR(DV114/AW114,0)</f>
        <v>0.83333333333333337</v>
      </c>
      <c r="DZ114" s="29">
        <f>+IF(EA114="SI",IFERROR((IF(EA114="SI",DW114,0)/AW114),"REVISAR"),DS114)</f>
        <v>0</v>
      </c>
      <c r="EA114" s="26" t="s">
        <v>49</v>
      </c>
      <c r="EB114" s="26"/>
      <c r="EC114" s="32">
        <v>6</v>
      </c>
      <c r="ED114" s="25"/>
      <c r="EE114" s="26"/>
      <c r="EF114" s="28">
        <f>+IFERROR(EC114/AW114,0)</f>
        <v>1</v>
      </c>
      <c r="EG114" s="29">
        <f>+IF(EH114="SI",IFERROR((IF(EH114="SI",ED114,0)/AW114),"REVISAR"),DZ114)</f>
        <v>0</v>
      </c>
      <c r="EH114" s="26" t="s">
        <v>49</v>
      </c>
      <c r="EI114" s="26"/>
      <c r="EJ114" s="33">
        <v>2025</v>
      </c>
      <c r="EK114" s="34"/>
      <c r="EL114" s="35" t="str">
        <f>+VLOOKUP(C114,[1]Listas_desplega!$AI$22:$AJ$46,2,0)</f>
        <v>D_MEN</v>
      </c>
      <c r="EM114" s="35" t="str">
        <f>+VLOOKUP(I114,[1]Listas_desplega!$BY$3:$BZ$7,2,0)</f>
        <v>T_2</v>
      </c>
      <c r="EN114" s="35" t="str">
        <f>+VLOOKUP(J114,[1]Listas_desplega!$BY$10:$BZ$23,2,0)</f>
        <v>T_2_C_1</v>
      </c>
      <c r="EO114" s="35" t="str">
        <f>+VLOOKUP(K114,[1]Listas_desplega!$BY$28:$BZ$54,2,0)</f>
        <v>T_2_C_1_ET_3</v>
      </c>
      <c r="EP114" s="35" t="str">
        <f>+VLOOKUP(L114,[1]Listas_desplega!$BY$58:$BZ$105,2,0)</f>
        <v>T_2_C_1_ET_3_CPT_1</v>
      </c>
      <c r="EQ114" s="36" t="str">
        <f>+VLOOKUP(M114,[1]Listas_desplega!$J$3:$K$11,2,0)</f>
        <v>Eje_E_9</v>
      </c>
    </row>
    <row r="115" spans="1:147" s="37" customFormat="1" ht="44.25" customHeight="1" x14ac:dyDescent="0.25">
      <c r="A115" s="16" t="str">
        <f t="shared" si="311"/>
        <v>124_TRANSVERSALES_2025</v>
      </c>
      <c r="B115" s="17" t="s">
        <v>94</v>
      </c>
      <c r="C115" s="17" t="s">
        <v>95</v>
      </c>
      <c r="D115" s="17" t="s">
        <v>113</v>
      </c>
      <c r="E115" s="17" t="s">
        <v>160</v>
      </c>
      <c r="F115" s="17" t="s">
        <v>276</v>
      </c>
      <c r="G115" s="18" t="s">
        <v>915</v>
      </c>
      <c r="H115" s="17"/>
      <c r="I115" s="17" t="s">
        <v>630</v>
      </c>
      <c r="J115" s="17" t="s">
        <v>631</v>
      </c>
      <c r="K115" s="17" t="s">
        <v>632</v>
      </c>
      <c r="L115" s="17" t="s">
        <v>716</v>
      </c>
      <c r="M115" s="17" t="s">
        <v>97</v>
      </c>
      <c r="N115" s="17" t="s">
        <v>114</v>
      </c>
      <c r="O115" s="23">
        <v>124</v>
      </c>
      <c r="P115" s="20" t="s">
        <v>916</v>
      </c>
      <c r="Q115" s="21" t="s">
        <v>118</v>
      </c>
      <c r="R115" s="20" t="s">
        <v>758</v>
      </c>
      <c r="S115" s="22" t="s">
        <v>917</v>
      </c>
      <c r="T115" s="20" t="s">
        <v>310</v>
      </c>
      <c r="U115" s="20" t="s">
        <v>436</v>
      </c>
      <c r="V115" s="20">
        <v>0</v>
      </c>
      <c r="W115" s="20" t="s">
        <v>918</v>
      </c>
      <c r="X115" s="21" t="s">
        <v>290</v>
      </c>
      <c r="Y115" s="22"/>
      <c r="Z115" s="22"/>
      <c r="AA115" s="22"/>
      <c r="AB115" s="22"/>
      <c r="AC115" s="22"/>
      <c r="AD115" s="22"/>
      <c r="AE115" s="22"/>
      <c r="AF115" s="22"/>
      <c r="AG115" s="22"/>
      <c r="AH115" s="23"/>
      <c r="AI115" s="23"/>
      <c r="AJ115" s="23"/>
      <c r="AK115" s="23"/>
      <c r="AL115" s="23"/>
      <c r="AM115" s="23"/>
      <c r="AN115" s="23"/>
      <c r="AO115" s="23"/>
      <c r="AP115" s="23"/>
      <c r="AQ115" s="23"/>
      <c r="AR115" s="24"/>
      <c r="AS115" s="23"/>
      <c r="AT115" s="115"/>
      <c r="AU115" s="116"/>
      <c r="AV115" s="116"/>
      <c r="AW115" s="116">
        <v>100</v>
      </c>
      <c r="AX115" s="116">
        <v>100</v>
      </c>
      <c r="AY115" s="116">
        <v>100</v>
      </c>
      <c r="AZ115" s="39"/>
      <c r="BA115" s="39"/>
      <c r="BB115" s="39"/>
      <c r="BC115" s="39"/>
      <c r="BD115" s="25"/>
      <c r="BE115" s="25"/>
      <c r="BF115" s="26"/>
      <c r="BG115" s="28">
        <f t="shared" ref="BG115:BG118" si="459">IFERROR(BD115/AW115,0)</f>
        <v>0</v>
      </c>
      <c r="BH115" s="29">
        <f t="shared" ref="BH115:BH118" si="460">+IF(BI115="SI",IFERROR((IF(BI115="SI",BE115,0)/AW115),"REVISAR"),0)</f>
        <v>0</v>
      </c>
      <c r="BI115" s="26" t="s">
        <v>49</v>
      </c>
      <c r="BJ115" s="26"/>
      <c r="BK115" s="117"/>
      <c r="BL115" s="25"/>
      <c r="BM115" s="26"/>
      <c r="BN115" s="28">
        <f t="shared" ref="BN115:BN118" si="461">IFERROR(BK115/AW115,0)</f>
        <v>0</v>
      </c>
      <c r="BO115" s="29">
        <f t="shared" ref="BO115:BO118" si="462">+IF(BP115="SI",IFERROR((IF(BP115="SI",BL115,0)/AW115),"REVISAR"),BH115)</f>
        <v>0</v>
      </c>
      <c r="BP115" s="26" t="s">
        <v>49</v>
      </c>
      <c r="BQ115" s="30"/>
      <c r="BR115" s="31">
        <v>100</v>
      </c>
      <c r="BS115" s="25">
        <v>100</v>
      </c>
      <c r="BT115" s="26" t="s">
        <v>919</v>
      </c>
      <c r="BU115" s="28">
        <f t="shared" ref="BU115:BU118" si="463">IFERROR(BR115/AW115,0)</f>
        <v>1</v>
      </c>
      <c r="BV115" s="29">
        <f t="shared" ref="BV115:BV118" si="464">+IF(BW115="SI",IFERROR((IF(BW115="SI",BS115,0)/AW115),"REVISAR"),BO115)</f>
        <v>1</v>
      </c>
      <c r="BW115" s="26" t="s">
        <v>50</v>
      </c>
      <c r="BX115" s="26" t="s">
        <v>920</v>
      </c>
      <c r="BY115" s="117"/>
      <c r="BZ115" s="25"/>
      <c r="CA115" s="26"/>
      <c r="CB115" s="28">
        <f t="shared" ref="CB115:CB118" si="465">IFERROR(BY115/AW115,0)</f>
        <v>0</v>
      </c>
      <c r="CC115" s="29">
        <f t="shared" ref="CC115:CC118" si="466">+IF(CD115="SI",IFERROR((IF(CD115="SI",BZ115,0)/AW115),"REVISAR"),BV115)</f>
        <v>1</v>
      </c>
      <c r="CD115" s="26" t="s">
        <v>49</v>
      </c>
      <c r="CE115" s="26"/>
      <c r="CF115" s="117"/>
      <c r="CG115" s="25"/>
      <c r="CH115" s="26"/>
      <c r="CI115" s="28">
        <f t="shared" ref="CI115:CI118" si="467">IFERROR(CF115/AW115,0)</f>
        <v>0</v>
      </c>
      <c r="CJ115" s="29">
        <f t="shared" ref="CJ115:CJ118" si="468">+IF(CK115="SI",IFERROR((IF(CK115="SI",CG115,0)/AW115),"REVISAR"),CC115)</f>
        <v>1</v>
      </c>
      <c r="CK115" s="26" t="s">
        <v>49</v>
      </c>
      <c r="CL115" s="26"/>
      <c r="CM115" s="117">
        <v>100</v>
      </c>
      <c r="CN115" s="25"/>
      <c r="CO115" s="26"/>
      <c r="CP115" s="28">
        <f t="shared" ref="CP115:CP118" si="469">IFERROR(CM115/AW115,0)</f>
        <v>1</v>
      </c>
      <c r="CQ115" s="29">
        <f t="shared" ref="CQ115:CQ118" si="470">+IF(CR115="SI",IFERROR((IF(CR115="SI",CN115,0)/AW115),"REVISAR"),CJ115)</f>
        <v>1</v>
      </c>
      <c r="CR115" s="26" t="s">
        <v>49</v>
      </c>
      <c r="CS115" s="26"/>
      <c r="CT115" s="117"/>
      <c r="CU115" s="25"/>
      <c r="CV115" s="26"/>
      <c r="CW115" s="28">
        <f t="shared" ref="CW115:CW118" si="471">IFERROR(CT115/AW115,0)</f>
        <v>0</v>
      </c>
      <c r="CX115" s="29">
        <f t="shared" ref="CX115:CX118" si="472">+IF(CY115="SI",IFERROR((IF(CY115="SI",CU115,0)/AW115),"REVISAR"),CQ115)</f>
        <v>1</v>
      </c>
      <c r="CY115" s="26" t="s">
        <v>49</v>
      </c>
      <c r="CZ115" s="26"/>
      <c r="DA115" s="117"/>
      <c r="DB115" s="25"/>
      <c r="DC115" s="26"/>
      <c r="DD115" s="28">
        <f t="shared" ref="DD115:DD118" si="473">IFERROR(DA115/AW115,0)</f>
        <v>0</v>
      </c>
      <c r="DE115" s="29">
        <f t="shared" ref="DE115:DE118" si="474">+IF(DF115="SI",IFERROR((IF(DF115="SI",DB115,0)/AW115),"REVISAR"),CX115)</f>
        <v>1</v>
      </c>
      <c r="DF115" s="26" t="s">
        <v>49</v>
      </c>
      <c r="DG115" s="26"/>
      <c r="DH115" s="117">
        <v>100</v>
      </c>
      <c r="DI115" s="25"/>
      <c r="DJ115" s="26"/>
      <c r="DK115" s="28">
        <f t="shared" ref="DK115:DK118" si="475">IFERROR(DH115/AW115,0)</f>
        <v>1</v>
      </c>
      <c r="DL115" s="29">
        <f t="shared" ref="DL115:DL118" si="476">+IF(DM115="SI",IFERROR((IF(DM115="SI",DI115,0)/AW115),"REVISAR"),DE115)</f>
        <v>1</v>
      </c>
      <c r="DM115" s="26" t="s">
        <v>49</v>
      </c>
      <c r="DN115" s="26"/>
      <c r="DO115" s="117"/>
      <c r="DP115" s="25"/>
      <c r="DQ115" s="26"/>
      <c r="DR115" s="28">
        <f t="shared" ref="DR115:DR118" si="477">IFERROR(DO115/AW115,0)</f>
        <v>0</v>
      </c>
      <c r="DS115" s="29">
        <f t="shared" ref="DS115:DS118" si="478">+IF(DT115="SI",IFERROR((IF(DT115="SI",DP115,0)/AW115),"REVISAR"),DL115)</f>
        <v>1</v>
      </c>
      <c r="DT115" s="26" t="s">
        <v>49</v>
      </c>
      <c r="DU115" s="26"/>
      <c r="DV115" s="117"/>
      <c r="DW115" s="25"/>
      <c r="DX115" s="26"/>
      <c r="DY115" s="28">
        <f t="shared" ref="DY115:DY118" si="479">IFERROR(DV115/AW115,0)</f>
        <v>0</v>
      </c>
      <c r="DZ115" s="29">
        <f t="shared" ref="DZ115:DZ118" si="480">+IF(EA115="SI",IFERROR((IF(EA115="SI",DW115,0)/AW115),"REVISAR"),DS115)</f>
        <v>1</v>
      </c>
      <c r="EA115" s="26" t="s">
        <v>49</v>
      </c>
      <c r="EB115" s="26"/>
      <c r="EC115" s="117">
        <v>100</v>
      </c>
      <c r="ED115" s="25"/>
      <c r="EE115" s="26"/>
      <c r="EF115" s="28">
        <f t="shared" ref="EF115:EF118" si="481">IFERROR(EC115/AW115,0)</f>
        <v>1</v>
      </c>
      <c r="EG115" s="29">
        <f t="shared" ref="EG115:EG118" si="482">+IF(EH115="SI",IFERROR((IF(EH115="SI",ED115,0)/AW115),"REVISAR"),DZ115)</f>
        <v>1</v>
      </c>
      <c r="EH115" s="26" t="s">
        <v>49</v>
      </c>
      <c r="EI115" s="26"/>
      <c r="EJ115" s="33">
        <v>2025</v>
      </c>
      <c r="EK115" s="34"/>
      <c r="EL115" s="35" t="str">
        <f>+VLOOKUP(C115,[1]Listas_desplega!$AI$22:$AJ$46,2,0)</f>
        <v>D_MEN</v>
      </c>
      <c r="EM115" s="35" t="str">
        <f>+VLOOKUP(I115,[1]Listas_desplega!$BY$3:$BZ$7,2,0)</f>
        <v>T_5</v>
      </c>
      <c r="EN115" s="35" t="str">
        <f>+VLOOKUP(J115,[1]Listas_desplega!$BY$10:$BZ$23,2,0)</f>
        <v>T_5_C_1</v>
      </c>
      <c r="EO115" s="35" t="str">
        <f>+VLOOKUP(K115,[1]Listas_desplega!$BY$28:$BZ$54,2,0)</f>
        <v>T_5_C_1_ET_1</v>
      </c>
      <c r="EP115" s="35" t="str">
        <f>+VLOOKUP(L115,[1]Listas_desplega!$BY$58:$BZ$105,2,0)</f>
        <v>T_5_C_1_ET_1_CPT_2</v>
      </c>
      <c r="EQ115" s="36" t="str">
        <f>+VLOOKUP(M115,[1]Listas_desplega!$J$3:$K$11,2,0)</f>
        <v>Eje_E_9</v>
      </c>
    </row>
    <row r="116" spans="1:147" s="37" customFormat="1" ht="44.25" customHeight="1" x14ac:dyDescent="0.25">
      <c r="A116" s="16" t="str">
        <f t="shared" si="311"/>
        <v>125_TRANSVERSALES_2025</v>
      </c>
      <c r="B116" s="17" t="s">
        <v>94</v>
      </c>
      <c r="C116" s="17" t="s">
        <v>95</v>
      </c>
      <c r="D116" s="17" t="s">
        <v>113</v>
      </c>
      <c r="E116" s="17" t="s">
        <v>159</v>
      </c>
      <c r="F116" s="17" t="s">
        <v>921</v>
      </c>
      <c r="G116" s="18" t="s">
        <v>915</v>
      </c>
      <c r="H116" s="17"/>
      <c r="I116" s="17" t="s">
        <v>630</v>
      </c>
      <c r="J116" s="17" t="s">
        <v>631</v>
      </c>
      <c r="K116" s="17" t="s">
        <v>632</v>
      </c>
      <c r="L116" s="17" t="s">
        <v>716</v>
      </c>
      <c r="M116" s="17" t="s">
        <v>97</v>
      </c>
      <c r="N116" s="17" t="s">
        <v>114</v>
      </c>
      <c r="O116" s="23">
        <v>125</v>
      </c>
      <c r="P116" s="20" t="s">
        <v>922</v>
      </c>
      <c r="Q116" s="21" t="s">
        <v>118</v>
      </c>
      <c r="R116" s="20" t="s">
        <v>758</v>
      </c>
      <c r="S116" s="22" t="s">
        <v>923</v>
      </c>
      <c r="T116" s="20" t="s">
        <v>310</v>
      </c>
      <c r="U116" s="20" t="s">
        <v>436</v>
      </c>
      <c r="V116" s="20">
        <v>0</v>
      </c>
      <c r="W116" s="20" t="s">
        <v>924</v>
      </c>
      <c r="X116" s="21" t="s">
        <v>290</v>
      </c>
      <c r="Y116" s="22"/>
      <c r="Z116" s="22"/>
      <c r="AA116" s="22"/>
      <c r="AB116" s="22"/>
      <c r="AC116" s="22"/>
      <c r="AD116" s="22"/>
      <c r="AE116" s="22"/>
      <c r="AF116" s="22"/>
      <c r="AG116" s="22"/>
      <c r="AH116" s="23"/>
      <c r="AI116" s="23"/>
      <c r="AJ116" s="23"/>
      <c r="AK116" s="23"/>
      <c r="AL116" s="23"/>
      <c r="AM116" s="23"/>
      <c r="AN116" s="23"/>
      <c r="AO116" s="23"/>
      <c r="AP116" s="23"/>
      <c r="AQ116" s="23"/>
      <c r="AR116" s="24"/>
      <c r="AS116" s="23"/>
      <c r="AT116" s="23"/>
      <c r="AU116" s="38"/>
      <c r="AV116" s="38"/>
      <c r="AW116" s="38">
        <v>98</v>
      </c>
      <c r="AX116" s="38">
        <v>98</v>
      </c>
      <c r="AY116" s="38">
        <v>98</v>
      </c>
      <c r="AZ116" s="39"/>
      <c r="BA116" s="39"/>
      <c r="BB116" s="39"/>
      <c r="BC116" s="39"/>
      <c r="BD116" s="25"/>
      <c r="BE116" s="25"/>
      <c r="BF116" s="26"/>
      <c r="BG116" s="28">
        <f t="shared" si="459"/>
        <v>0</v>
      </c>
      <c r="BH116" s="29">
        <f t="shared" si="460"/>
        <v>0</v>
      </c>
      <c r="BI116" s="26" t="s">
        <v>49</v>
      </c>
      <c r="BJ116" s="26"/>
      <c r="BK116" s="25"/>
      <c r="BL116" s="25"/>
      <c r="BM116" s="26"/>
      <c r="BN116" s="28">
        <f t="shared" si="461"/>
        <v>0</v>
      </c>
      <c r="BO116" s="29">
        <f t="shared" si="462"/>
        <v>0</v>
      </c>
      <c r="BP116" s="26" t="s">
        <v>49</v>
      </c>
      <c r="BQ116" s="30"/>
      <c r="BR116" s="31">
        <v>98</v>
      </c>
      <c r="BS116" s="25">
        <v>98</v>
      </c>
      <c r="BT116" s="26" t="s">
        <v>925</v>
      </c>
      <c r="BU116" s="28">
        <f t="shared" si="463"/>
        <v>1</v>
      </c>
      <c r="BV116" s="29">
        <f t="shared" si="464"/>
        <v>1</v>
      </c>
      <c r="BW116" s="26" t="s">
        <v>50</v>
      </c>
      <c r="BX116" s="26" t="s">
        <v>920</v>
      </c>
      <c r="BY116" s="25"/>
      <c r="BZ116" s="25"/>
      <c r="CA116" s="26"/>
      <c r="CB116" s="28">
        <f t="shared" si="465"/>
        <v>0</v>
      </c>
      <c r="CC116" s="29">
        <f t="shared" si="466"/>
        <v>1</v>
      </c>
      <c r="CD116" s="26" t="s">
        <v>49</v>
      </c>
      <c r="CE116" s="26"/>
      <c r="CF116" s="25"/>
      <c r="CG116" s="25"/>
      <c r="CH116" s="26"/>
      <c r="CI116" s="28">
        <f t="shared" si="467"/>
        <v>0</v>
      </c>
      <c r="CJ116" s="29">
        <f t="shared" si="468"/>
        <v>1</v>
      </c>
      <c r="CK116" s="26" t="s">
        <v>49</v>
      </c>
      <c r="CL116" s="26"/>
      <c r="CM116" s="25">
        <v>98</v>
      </c>
      <c r="CN116" s="25"/>
      <c r="CO116" s="26"/>
      <c r="CP116" s="28">
        <f t="shared" si="469"/>
        <v>1</v>
      </c>
      <c r="CQ116" s="29">
        <f t="shared" si="470"/>
        <v>1</v>
      </c>
      <c r="CR116" s="26" t="s">
        <v>49</v>
      </c>
      <c r="CS116" s="26"/>
      <c r="CT116" s="25"/>
      <c r="CU116" s="25"/>
      <c r="CV116" s="26"/>
      <c r="CW116" s="28">
        <f t="shared" si="471"/>
        <v>0</v>
      </c>
      <c r="CX116" s="29">
        <f t="shared" si="472"/>
        <v>1</v>
      </c>
      <c r="CY116" s="26" t="s">
        <v>49</v>
      </c>
      <c r="CZ116" s="26"/>
      <c r="DA116" s="25"/>
      <c r="DB116" s="25"/>
      <c r="DC116" s="26"/>
      <c r="DD116" s="28">
        <f t="shared" si="473"/>
        <v>0</v>
      </c>
      <c r="DE116" s="29">
        <f t="shared" si="474"/>
        <v>1</v>
      </c>
      <c r="DF116" s="26" t="s">
        <v>49</v>
      </c>
      <c r="DG116" s="26"/>
      <c r="DH116" s="25">
        <v>98</v>
      </c>
      <c r="DI116" s="25"/>
      <c r="DJ116" s="26"/>
      <c r="DK116" s="28">
        <f t="shared" si="475"/>
        <v>1</v>
      </c>
      <c r="DL116" s="29">
        <f t="shared" si="476"/>
        <v>1</v>
      </c>
      <c r="DM116" s="26" t="s">
        <v>49</v>
      </c>
      <c r="DN116" s="26"/>
      <c r="DO116" s="25"/>
      <c r="DP116" s="25"/>
      <c r="DQ116" s="26"/>
      <c r="DR116" s="28">
        <f t="shared" si="477"/>
        <v>0</v>
      </c>
      <c r="DS116" s="29">
        <f t="shared" si="478"/>
        <v>1</v>
      </c>
      <c r="DT116" s="26" t="s">
        <v>49</v>
      </c>
      <c r="DU116" s="26"/>
      <c r="DV116" s="25"/>
      <c r="DW116" s="25"/>
      <c r="DX116" s="26"/>
      <c r="DY116" s="28">
        <f t="shared" si="479"/>
        <v>0</v>
      </c>
      <c r="DZ116" s="29">
        <f t="shared" si="480"/>
        <v>1</v>
      </c>
      <c r="EA116" s="26" t="s">
        <v>49</v>
      </c>
      <c r="EB116" s="26"/>
      <c r="EC116" s="32">
        <v>98</v>
      </c>
      <c r="ED116" s="25"/>
      <c r="EE116" s="26"/>
      <c r="EF116" s="28">
        <f t="shared" si="481"/>
        <v>1</v>
      </c>
      <c r="EG116" s="29">
        <f t="shared" si="482"/>
        <v>1</v>
      </c>
      <c r="EH116" s="26" t="s">
        <v>49</v>
      </c>
      <c r="EI116" s="26"/>
      <c r="EJ116" s="33">
        <v>2025</v>
      </c>
      <c r="EK116" s="34"/>
      <c r="EL116" s="35" t="str">
        <f>+VLOOKUP(C116,[1]Listas_desplega!$AI$22:$AJ$46,2,0)</f>
        <v>D_MEN</v>
      </c>
      <c r="EM116" s="35" t="str">
        <f>+VLOOKUP(I116,[1]Listas_desplega!$BY$3:$BZ$7,2,0)</f>
        <v>T_5</v>
      </c>
      <c r="EN116" s="35" t="str">
        <f>+VLOOKUP(J116,[1]Listas_desplega!$BY$10:$BZ$23,2,0)</f>
        <v>T_5_C_1</v>
      </c>
      <c r="EO116" s="35" t="str">
        <f>+VLOOKUP(K116,[1]Listas_desplega!$BY$28:$BZ$54,2,0)</f>
        <v>T_5_C_1_ET_1</v>
      </c>
      <c r="EP116" s="35" t="str">
        <f>+VLOOKUP(L116,[1]Listas_desplega!$BY$58:$BZ$105,2,0)</f>
        <v>T_5_C_1_ET_1_CPT_2</v>
      </c>
      <c r="EQ116" s="36" t="str">
        <f>+VLOOKUP(M116,[1]Listas_desplega!$J$3:$K$11,2,0)</f>
        <v>Eje_E_9</v>
      </c>
    </row>
    <row r="117" spans="1:147" s="37" customFormat="1" ht="44.25" customHeight="1" x14ac:dyDescent="0.25">
      <c r="A117" s="16" t="str">
        <f t="shared" si="311"/>
        <v>60_TRANSVERSALES_2025</v>
      </c>
      <c r="B117" s="17" t="s">
        <v>94</v>
      </c>
      <c r="C117" s="17" t="s">
        <v>95</v>
      </c>
      <c r="D117" s="17" t="s">
        <v>113</v>
      </c>
      <c r="E117" s="17" t="s">
        <v>159</v>
      </c>
      <c r="F117" s="17" t="s">
        <v>921</v>
      </c>
      <c r="G117" s="18" t="s">
        <v>915</v>
      </c>
      <c r="H117" s="17"/>
      <c r="I117" s="17" t="s">
        <v>279</v>
      </c>
      <c r="J117" s="17" t="s">
        <v>604</v>
      </c>
      <c r="K117" s="17" t="s">
        <v>926</v>
      </c>
      <c r="L117" s="17" t="s">
        <v>927</v>
      </c>
      <c r="M117" s="17" t="s">
        <v>97</v>
      </c>
      <c r="N117" s="17" t="s">
        <v>928</v>
      </c>
      <c r="O117" s="23">
        <v>60</v>
      </c>
      <c r="P117" s="20" t="s">
        <v>929</v>
      </c>
      <c r="Q117" s="21" t="s">
        <v>118</v>
      </c>
      <c r="R117" s="20" t="s">
        <v>758</v>
      </c>
      <c r="S117" s="20" t="s">
        <v>930</v>
      </c>
      <c r="T117" s="20" t="s">
        <v>310</v>
      </c>
      <c r="U117" s="20" t="s">
        <v>295</v>
      </c>
      <c r="V117" s="20">
        <v>0</v>
      </c>
      <c r="W117" s="20" t="s">
        <v>931</v>
      </c>
      <c r="X117" s="21" t="s">
        <v>290</v>
      </c>
      <c r="Y117" s="22"/>
      <c r="Z117" s="22"/>
      <c r="AA117" s="22"/>
      <c r="AB117" s="22"/>
      <c r="AC117" s="22"/>
      <c r="AD117" s="22"/>
      <c r="AE117" s="22"/>
      <c r="AF117" s="22"/>
      <c r="AG117" s="22"/>
      <c r="AH117" s="23"/>
      <c r="AI117" s="23"/>
      <c r="AJ117" s="23"/>
      <c r="AK117" s="23"/>
      <c r="AL117" s="23"/>
      <c r="AM117" s="23"/>
      <c r="AN117" s="23"/>
      <c r="AO117" s="23"/>
      <c r="AP117" s="23"/>
      <c r="AQ117" s="23"/>
      <c r="AR117" s="24"/>
      <c r="AS117" s="23"/>
      <c r="AT117" s="23"/>
      <c r="AU117" s="38"/>
      <c r="AV117" s="38">
        <v>100</v>
      </c>
      <c r="AW117" s="38">
        <v>100</v>
      </c>
      <c r="AX117" s="38">
        <v>100</v>
      </c>
      <c r="AY117" s="38">
        <v>100</v>
      </c>
      <c r="AZ117" s="39"/>
      <c r="BA117" s="39"/>
      <c r="BB117" s="39"/>
      <c r="BC117" s="39"/>
      <c r="BD117" s="25"/>
      <c r="BE117" s="25"/>
      <c r="BF117" s="26"/>
      <c r="BG117" s="28">
        <f t="shared" si="459"/>
        <v>0</v>
      </c>
      <c r="BH117" s="29">
        <f t="shared" si="460"/>
        <v>0</v>
      </c>
      <c r="BI117" s="26" t="s">
        <v>49</v>
      </c>
      <c r="BJ117" s="26"/>
      <c r="BK117" s="25"/>
      <c r="BL117" s="25"/>
      <c r="BM117" s="26"/>
      <c r="BN117" s="28">
        <f t="shared" si="461"/>
        <v>0</v>
      </c>
      <c r="BO117" s="29">
        <f t="shared" si="462"/>
        <v>0</v>
      </c>
      <c r="BP117" s="26" t="s">
        <v>49</v>
      </c>
      <c r="BQ117" s="30"/>
      <c r="BR117" s="31"/>
      <c r="BS117" s="25"/>
      <c r="BT117" s="26"/>
      <c r="BU117" s="28">
        <f t="shared" si="463"/>
        <v>0</v>
      </c>
      <c r="BV117" s="29">
        <f t="shared" si="464"/>
        <v>0</v>
      </c>
      <c r="BW117" s="26" t="s">
        <v>50</v>
      </c>
      <c r="BX117" s="26" t="s">
        <v>106</v>
      </c>
      <c r="BY117" s="25"/>
      <c r="BZ117" s="25"/>
      <c r="CA117" s="26"/>
      <c r="CB117" s="28">
        <f t="shared" si="465"/>
        <v>0</v>
      </c>
      <c r="CC117" s="29">
        <f t="shared" si="466"/>
        <v>0</v>
      </c>
      <c r="CD117" s="26" t="s">
        <v>49</v>
      </c>
      <c r="CE117" s="26"/>
      <c r="CF117" s="25"/>
      <c r="CG117" s="25"/>
      <c r="CH117" s="26"/>
      <c r="CI117" s="28">
        <f t="shared" si="467"/>
        <v>0</v>
      </c>
      <c r="CJ117" s="29">
        <f t="shared" si="468"/>
        <v>0</v>
      </c>
      <c r="CK117" s="26" t="s">
        <v>49</v>
      </c>
      <c r="CL117" s="26"/>
      <c r="CM117" s="25"/>
      <c r="CN117" s="25"/>
      <c r="CO117" s="26"/>
      <c r="CP117" s="28">
        <f t="shared" si="469"/>
        <v>0</v>
      </c>
      <c r="CQ117" s="29">
        <f t="shared" si="470"/>
        <v>0</v>
      </c>
      <c r="CR117" s="26" t="s">
        <v>49</v>
      </c>
      <c r="CS117" s="26"/>
      <c r="CT117" s="25"/>
      <c r="CU117" s="25"/>
      <c r="CV117" s="26"/>
      <c r="CW117" s="28">
        <f t="shared" si="471"/>
        <v>0</v>
      </c>
      <c r="CX117" s="29">
        <f t="shared" si="472"/>
        <v>0</v>
      </c>
      <c r="CY117" s="26" t="s">
        <v>49</v>
      </c>
      <c r="CZ117" s="26"/>
      <c r="DA117" s="25"/>
      <c r="DB117" s="25"/>
      <c r="DC117" s="26"/>
      <c r="DD117" s="28">
        <f t="shared" si="473"/>
        <v>0</v>
      </c>
      <c r="DE117" s="29">
        <f t="shared" si="474"/>
        <v>0</v>
      </c>
      <c r="DF117" s="26" t="s">
        <v>49</v>
      </c>
      <c r="DG117" s="26"/>
      <c r="DH117" s="25"/>
      <c r="DI117" s="25"/>
      <c r="DJ117" s="26"/>
      <c r="DK117" s="28">
        <f t="shared" si="475"/>
        <v>0</v>
      </c>
      <c r="DL117" s="29">
        <f t="shared" si="476"/>
        <v>0</v>
      </c>
      <c r="DM117" s="26" t="s">
        <v>49</v>
      </c>
      <c r="DN117" s="26"/>
      <c r="DO117" s="25"/>
      <c r="DP117" s="25"/>
      <c r="DQ117" s="26"/>
      <c r="DR117" s="28">
        <f t="shared" si="477"/>
        <v>0</v>
      </c>
      <c r="DS117" s="29">
        <f t="shared" si="478"/>
        <v>0</v>
      </c>
      <c r="DT117" s="26" t="s">
        <v>49</v>
      </c>
      <c r="DU117" s="26"/>
      <c r="DV117" s="25"/>
      <c r="DW117" s="25"/>
      <c r="DX117" s="26"/>
      <c r="DY117" s="28">
        <f t="shared" si="479"/>
        <v>0</v>
      </c>
      <c r="DZ117" s="29">
        <f t="shared" si="480"/>
        <v>0</v>
      </c>
      <c r="EA117" s="26" t="s">
        <v>49</v>
      </c>
      <c r="EB117" s="26"/>
      <c r="EC117" s="32">
        <v>100</v>
      </c>
      <c r="ED117" s="25"/>
      <c r="EE117" s="26"/>
      <c r="EF117" s="28">
        <f t="shared" si="481"/>
        <v>1</v>
      </c>
      <c r="EG117" s="29">
        <f t="shared" si="482"/>
        <v>0</v>
      </c>
      <c r="EH117" s="26" t="s">
        <v>49</v>
      </c>
      <c r="EI117" s="26"/>
      <c r="EJ117" s="33">
        <v>2025</v>
      </c>
      <c r="EK117" s="34"/>
      <c r="EL117" s="35" t="str">
        <f>+VLOOKUP(C117,[1]Listas_desplega!$AI$22:$AJ$46,2,0)</f>
        <v>D_MEN</v>
      </c>
      <c r="EM117" s="35" t="str">
        <f>+VLOOKUP(I117,[1]Listas_desplega!$BY$3:$BZ$7,2,0)</f>
        <v>T_2</v>
      </c>
      <c r="EN117" s="35" t="str">
        <f>+VLOOKUP(J117,[1]Listas_desplega!$BY$10:$BZ$23,2,0)</f>
        <v>T_2_C_1</v>
      </c>
      <c r="EO117" s="35" t="str">
        <f>+VLOOKUP(K117,[1]Listas_desplega!$BY$28:$BZ$54,2,0)</f>
        <v>T_2_C_1_ET_2</v>
      </c>
      <c r="EP117" s="35" t="str">
        <f>+VLOOKUP(L117,[1]Listas_desplega!$BY$58:$BZ$105,2,0)</f>
        <v>T_2_C_1_ET_2_CPT_1</v>
      </c>
      <c r="EQ117" s="36" t="str">
        <f>+VLOOKUP(M117,[1]Listas_desplega!$J$3:$K$11,2,0)</f>
        <v>Eje_E_9</v>
      </c>
    </row>
    <row r="118" spans="1:147" s="37" customFormat="1" ht="44.25" customHeight="1" x14ac:dyDescent="0.25">
      <c r="A118" s="16" t="str">
        <f t="shared" si="311"/>
        <v>126_TRANSVERSALES_2025</v>
      </c>
      <c r="B118" s="17" t="s">
        <v>94</v>
      </c>
      <c r="C118" s="17" t="s">
        <v>95</v>
      </c>
      <c r="D118" s="17" t="s">
        <v>113</v>
      </c>
      <c r="E118" s="17" t="s">
        <v>159</v>
      </c>
      <c r="F118" s="17" t="s">
        <v>921</v>
      </c>
      <c r="G118" s="18" t="s">
        <v>915</v>
      </c>
      <c r="H118" s="17"/>
      <c r="I118" s="17" t="s">
        <v>630</v>
      </c>
      <c r="J118" s="17" t="s">
        <v>631</v>
      </c>
      <c r="K118" s="17" t="s">
        <v>632</v>
      </c>
      <c r="L118" s="17" t="s">
        <v>716</v>
      </c>
      <c r="M118" s="17" t="s">
        <v>97</v>
      </c>
      <c r="N118" s="17" t="s">
        <v>115</v>
      </c>
      <c r="O118" s="23">
        <v>126</v>
      </c>
      <c r="P118" s="20" t="s">
        <v>932</v>
      </c>
      <c r="Q118" s="21" t="s">
        <v>118</v>
      </c>
      <c r="R118" s="20" t="s">
        <v>758</v>
      </c>
      <c r="S118" s="20" t="s">
        <v>933</v>
      </c>
      <c r="T118" s="20" t="s">
        <v>287</v>
      </c>
      <c r="U118" s="20" t="s">
        <v>288</v>
      </c>
      <c r="V118" s="20">
        <v>0</v>
      </c>
      <c r="W118" s="20" t="s">
        <v>934</v>
      </c>
      <c r="X118" s="21" t="s">
        <v>290</v>
      </c>
      <c r="Y118" s="22"/>
      <c r="Z118" s="22"/>
      <c r="AA118" s="22"/>
      <c r="AB118" s="22"/>
      <c r="AC118" s="22"/>
      <c r="AD118" s="22"/>
      <c r="AE118" s="22"/>
      <c r="AF118" s="22"/>
      <c r="AG118" s="22"/>
      <c r="AH118" s="23"/>
      <c r="AI118" s="23"/>
      <c r="AJ118" s="23"/>
      <c r="AK118" s="23"/>
      <c r="AL118" s="23"/>
      <c r="AM118" s="23"/>
      <c r="AN118" s="23"/>
      <c r="AO118" s="23"/>
      <c r="AP118" s="23"/>
      <c r="AQ118" s="23"/>
      <c r="AR118" s="24"/>
      <c r="AS118" s="23"/>
      <c r="AT118" s="38"/>
      <c r="AU118" s="38"/>
      <c r="AV118" s="38"/>
      <c r="AW118" s="38">
        <v>4</v>
      </c>
      <c r="AX118" s="38">
        <v>4</v>
      </c>
      <c r="AY118" s="38">
        <v>4</v>
      </c>
      <c r="AZ118" s="39"/>
      <c r="BA118" s="39"/>
      <c r="BB118" s="39"/>
      <c r="BC118" s="39"/>
      <c r="BD118" s="25"/>
      <c r="BE118" s="25"/>
      <c r="BF118" s="26"/>
      <c r="BG118" s="28">
        <f t="shared" si="459"/>
        <v>0</v>
      </c>
      <c r="BH118" s="29">
        <f t="shared" si="460"/>
        <v>0</v>
      </c>
      <c r="BI118" s="26" t="s">
        <v>49</v>
      </c>
      <c r="BJ118" s="26"/>
      <c r="BK118" s="25"/>
      <c r="BL118" s="25"/>
      <c r="BM118" s="26"/>
      <c r="BN118" s="28">
        <f t="shared" si="461"/>
        <v>0</v>
      </c>
      <c r="BO118" s="29">
        <f t="shared" si="462"/>
        <v>0</v>
      </c>
      <c r="BP118" s="26" t="s">
        <v>49</v>
      </c>
      <c r="BQ118" s="30"/>
      <c r="BR118" s="31"/>
      <c r="BS118" s="25"/>
      <c r="BT118" s="26"/>
      <c r="BU118" s="28">
        <f t="shared" si="463"/>
        <v>0</v>
      </c>
      <c r="BV118" s="29">
        <f t="shared" si="464"/>
        <v>0</v>
      </c>
      <c r="BW118" s="26" t="s">
        <v>50</v>
      </c>
      <c r="BX118" s="26" t="s">
        <v>106</v>
      </c>
      <c r="BY118" s="25"/>
      <c r="BZ118" s="25"/>
      <c r="CA118" s="26"/>
      <c r="CB118" s="28">
        <f t="shared" si="465"/>
        <v>0</v>
      </c>
      <c r="CC118" s="29">
        <f t="shared" si="466"/>
        <v>0</v>
      </c>
      <c r="CD118" s="26" t="s">
        <v>49</v>
      </c>
      <c r="CE118" s="26"/>
      <c r="CF118" s="25"/>
      <c r="CG118" s="25"/>
      <c r="CH118" s="26"/>
      <c r="CI118" s="28">
        <f t="shared" si="467"/>
        <v>0</v>
      </c>
      <c r="CJ118" s="29">
        <f t="shared" si="468"/>
        <v>0</v>
      </c>
      <c r="CK118" s="26" t="s">
        <v>49</v>
      </c>
      <c r="CL118" s="26"/>
      <c r="CM118" s="25">
        <v>3</v>
      </c>
      <c r="CN118" s="25"/>
      <c r="CO118" s="26"/>
      <c r="CP118" s="28">
        <f t="shared" si="469"/>
        <v>0.75</v>
      </c>
      <c r="CQ118" s="29">
        <f t="shared" si="470"/>
        <v>0</v>
      </c>
      <c r="CR118" s="26" t="s">
        <v>49</v>
      </c>
      <c r="CS118" s="26"/>
      <c r="CT118" s="25"/>
      <c r="CU118" s="25"/>
      <c r="CV118" s="26"/>
      <c r="CW118" s="28">
        <f t="shared" si="471"/>
        <v>0</v>
      </c>
      <c r="CX118" s="29">
        <f t="shared" si="472"/>
        <v>0</v>
      </c>
      <c r="CY118" s="26" t="s">
        <v>49</v>
      </c>
      <c r="CZ118" s="26"/>
      <c r="DA118" s="25"/>
      <c r="DB118" s="25"/>
      <c r="DC118" s="26"/>
      <c r="DD118" s="28">
        <f t="shared" si="473"/>
        <v>0</v>
      </c>
      <c r="DE118" s="29">
        <f t="shared" si="474"/>
        <v>0</v>
      </c>
      <c r="DF118" s="26" t="s">
        <v>49</v>
      </c>
      <c r="DG118" s="26"/>
      <c r="DH118" s="25"/>
      <c r="DI118" s="25"/>
      <c r="DJ118" s="26"/>
      <c r="DK118" s="28">
        <f t="shared" si="475"/>
        <v>0</v>
      </c>
      <c r="DL118" s="29">
        <f t="shared" si="476"/>
        <v>0</v>
      </c>
      <c r="DM118" s="26" t="s">
        <v>49</v>
      </c>
      <c r="DN118" s="26"/>
      <c r="DO118" s="25"/>
      <c r="DP118" s="25"/>
      <c r="DQ118" s="26"/>
      <c r="DR118" s="28">
        <f t="shared" si="477"/>
        <v>0</v>
      </c>
      <c r="DS118" s="29">
        <f t="shared" si="478"/>
        <v>0</v>
      </c>
      <c r="DT118" s="26" t="s">
        <v>49</v>
      </c>
      <c r="DU118" s="26"/>
      <c r="DV118" s="25"/>
      <c r="DW118" s="25"/>
      <c r="DX118" s="26"/>
      <c r="DY118" s="28">
        <f t="shared" si="479"/>
        <v>0</v>
      </c>
      <c r="DZ118" s="29">
        <f t="shared" si="480"/>
        <v>0</v>
      </c>
      <c r="EA118" s="26" t="s">
        <v>49</v>
      </c>
      <c r="EB118" s="26"/>
      <c r="EC118" s="32">
        <v>4</v>
      </c>
      <c r="ED118" s="25"/>
      <c r="EE118" s="26"/>
      <c r="EF118" s="28">
        <f t="shared" si="481"/>
        <v>1</v>
      </c>
      <c r="EG118" s="29">
        <f t="shared" si="482"/>
        <v>0</v>
      </c>
      <c r="EH118" s="26" t="s">
        <v>49</v>
      </c>
      <c r="EI118" s="26"/>
      <c r="EJ118" s="33">
        <v>2025</v>
      </c>
      <c r="EK118" s="34"/>
      <c r="EL118" s="35" t="str">
        <f>+VLOOKUP(C118,[1]Listas_desplega!$AI$22:$AJ$46,2,0)</f>
        <v>D_MEN</v>
      </c>
      <c r="EM118" s="35" t="str">
        <f>+VLOOKUP(I118,[1]Listas_desplega!$BY$3:$BZ$7,2,0)</f>
        <v>T_5</v>
      </c>
      <c r="EN118" s="35" t="str">
        <f>+VLOOKUP(J118,[1]Listas_desplega!$BY$10:$BZ$23,2,0)</f>
        <v>T_5_C_1</v>
      </c>
      <c r="EO118" s="35" t="str">
        <f>+VLOOKUP(K118,[1]Listas_desplega!$BY$28:$BZ$54,2,0)</f>
        <v>T_5_C_1_ET_1</v>
      </c>
      <c r="EP118" s="35" t="str">
        <f>+VLOOKUP(L118,[1]Listas_desplega!$BY$58:$BZ$105,2,0)</f>
        <v>T_5_C_1_ET_1_CPT_2</v>
      </c>
      <c r="EQ118" s="36" t="str">
        <f>+VLOOKUP(M118,[1]Listas_desplega!$J$3:$K$11,2,0)</f>
        <v>Eje_E_9</v>
      </c>
    </row>
    <row r="119" spans="1:147" s="37" customFormat="1" ht="44.25" customHeight="1" x14ac:dyDescent="0.25">
      <c r="A119" s="16" t="str">
        <f t="shared" si="311"/>
        <v>127_TRANSVERSALES_2025</v>
      </c>
      <c r="B119" s="17" t="s">
        <v>94</v>
      </c>
      <c r="C119" s="17" t="s">
        <v>95</v>
      </c>
      <c r="D119" s="17" t="s">
        <v>116</v>
      </c>
      <c r="E119" s="17" t="s">
        <v>160</v>
      </c>
      <c r="F119" s="17" t="s">
        <v>879</v>
      </c>
      <c r="G119" s="18" t="s">
        <v>935</v>
      </c>
      <c r="H119" s="17"/>
      <c r="I119" s="17" t="s">
        <v>630</v>
      </c>
      <c r="J119" s="17" t="s">
        <v>631</v>
      </c>
      <c r="K119" s="17" t="s">
        <v>632</v>
      </c>
      <c r="L119" s="17" t="s">
        <v>716</v>
      </c>
      <c r="M119" s="17" t="s">
        <v>97</v>
      </c>
      <c r="N119" s="17" t="s">
        <v>117</v>
      </c>
      <c r="O119" s="23">
        <v>127</v>
      </c>
      <c r="P119" s="20" t="s">
        <v>936</v>
      </c>
      <c r="Q119" s="21" t="s">
        <v>118</v>
      </c>
      <c r="R119" s="20" t="s">
        <v>885</v>
      </c>
      <c r="S119" s="20" t="s">
        <v>937</v>
      </c>
      <c r="T119" s="20" t="s">
        <v>310</v>
      </c>
      <c r="U119" s="20" t="s">
        <v>489</v>
      </c>
      <c r="V119" s="20">
        <v>0</v>
      </c>
      <c r="W119" s="20" t="s">
        <v>119</v>
      </c>
      <c r="X119" s="21" t="s">
        <v>290</v>
      </c>
      <c r="Y119" s="22"/>
      <c r="Z119" s="22"/>
      <c r="AA119" s="22"/>
      <c r="AB119" s="22"/>
      <c r="AC119" s="22"/>
      <c r="AD119" s="22"/>
      <c r="AE119" s="22"/>
      <c r="AF119" s="22"/>
      <c r="AG119" s="22"/>
      <c r="AH119" s="23"/>
      <c r="AI119" s="23"/>
      <c r="AJ119" s="23"/>
      <c r="AK119" s="23"/>
      <c r="AL119" s="23"/>
      <c r="AM119" s="23"/>
      <c r="AN119" s="23"/>
      <c r="AO119" s="23"/>
      <c r="AP119" s="23"/>
      <c r="AQ119" s="23"/>
      <c r="AR119" s="24"/>
      <c r="AS119" s="23"/>
      <c r="AT119" s="78"/>
      <c r="AU119" s="38"/>
      <c r="AV119" s="38"/>
      <c r="AW119" s="38">
        <v>100</v>
      </c>
      <c r="AX119" s="38">
        <v>100</v>
      </c>
      <c r="AY119" s="38">
        <v>100</v>
      </c>
      <c r="AZ119" s="39">
        <v>7</v>
      </c>
      <c r="BA119" s="39" t="s">
        <v>938</v>
      </c>
      <c r="BB119" s="39" t="s">
        <v>939</v>
      </c>
      <c r="BC119" s="39" t="s">
        <v>940</v>
      </c>
      <c r="BD119" s="25">
        <v>7</v>
      </c>
      <c r="BE119" s="25">
        <v>5</v>
      </c>
      <c r="BF119" s="26" t="s">
        <v>941</v>
      </c>
      <c r="BG119" s="28">
        <f>IFERROR(BD119/AW119,0)</f>
        <v>7.0000000000000007E-2</v>
      </c>
      <c r="BH119" s="29">
        <f>+IF(BI119="SI",IFERROR((IF(BI119="SI",BE119,0)/AW119),"REVISAR"),0)</f>
        <v>0.05</v>
      </c>
      <c r="BI119" s="26" t="s">
        <v>50</v>
      </c>
      <c r="BJ119" s="26" t="s">
        <v>942</v>
      </c>
      <c r="BK119" s="25">
        <v>15</v>
      </c>
      <c r="BL119" s="25">
        <v>14</v>
      </c>
      <c r="BM119" s="26" t="s">
        <v>943</v>
      </c>
      <c r="BN119" s="28">
        <f>+IFERROR(BK119/AW119,0)</f>
        <v>0.15</v>
      </c>
      <c r="BO119" s="29">
        <f>+IF(BP119="SI",IFERROR((IF(BP119="SI",BL119,0)/AW119),"REVISAR"),BH119)</f>
        <v>0.14000000000000001</v>
      </c>
      <c r="BP119" s="26" t="s">
        <v>50</v>
      </c>
      <c r="BQ119" s="30" t="s">
        <v>944</v>
      </c>
      <c r="BR119" s="31">
        <v>24</v>
      </c>
      <c r="BS119" s="25">
        <v>28</v>
      </c>
      <c r="BT119" s="26" t="s">
        <v>945</v>
      </c>
      <c r="BU119" s="28">
        <f>+IFERROR(BR119/AW119,0)</f>
        <v>0.24</v>
      </c>
      <c r="BV119" s="29">
        <f>+IF(BW119="SI",IFERROR((IF(BW119="SI",BS119,0)/AW119),"REVISAR"),BO119)</f>
        <v>0.14000000000000001</v>
      </c>
      <c r="BW119" s="26" t="s">
        <v>49</v>
      </c>
      <c r="BX119" s="26"/>
      <c r="BY119" s="25">
        <v>32</v>
      </c>
      <c r="BZ119" s="25"/>
      <c r="CA119" s="26"/>
      <c r="CB119" s="28">
        <f>+IFERROR(BY119/AW119,0)</f>
        <v>0.32</v>
      </c>
      <c r="CC119" s="29">
        <f>+IF(CD119="SI",IFERROR((IF(CD119="SI",BZ119,0)/AW119),"REVISAR"),BV119)</f>
        <v>0.14000000000000001</v>
      </c>
      <c r="CD119" s="26" t="s">
        <v>49</v>
      </c>
      <c r="CE119" s="26"/>
      <c r="CF119" s="25">
        <v>41</v>
      </c>
      <c r="CG119" s="25"/>
      <c r="CH119" s="26"/>
      <c r="CI119" s="28">
        <f>+IFERROR(CF119/AW119,0)</f>
        <v>0.41</v>
      </c>
      <c r="CJ119" s="29">
        <f>+IF(CK119="SI",IFERROR((IF(CK119="SI",CG119,0)/AW119),"REVISAR"),CC119)</f>
        <v>0.14000000000000001</v>
      </c>
      <c r="CK119" s="26" t="s">
        <v>49</v>
      </c>
      <c r="CL119" s="26"/>
      <c r="CM119" s="25">
        <v>49</v>
      </c>
      <c r="CN119" s="25"/>
      <c r="CO119" s="26"/>
      <c r="CP119" s="28">
        <f>+IFERROR(CM119/AW119,0)</f>
        <v>0.49</v>
      </c>
      <c r="CQ119" s="29">
        <f>+IF(CR119="SI",IFERROR((IF(CR119="SI",CN119,0)/AW119),"REVISAR"),CJ119)</f>
        <v>0.14000000000000001</v>
      </c>
      <c r="CR119" s="26" t="s">
        <v>49</v>
      </c>
      <c r="CS119" s="26"/>
      <c r="CT119" s="25">
        <v>58</v>
      </c>
      <c r="CU119" s="25"/>
      <c r="CV119" s="26"/>
      <c r="CW119" s="28">
        <f>+IFERROR(CT119/AW119,0)</f>
        <v>0.57999999999999996</v>
      </c>
      <c r="CX119" s="29">
        <f>+IF(CY119="SI",IFERROR((IF(CY119="SI",CU119,0)/AW119),"REVISAR"),CQ119)</f>
        <v>0.14000000000000001</v>
      </c>
      <c r="CY119" s="26" t="s">
        <v>49</v>
      </c>
      <c r="CZ119" s="26"/>
      <c r="DA119" s="25">
        <v>66</v>
      </c>
      <c r="DB119" s="25"/>
      <c r="DC119" s="26"/>
      <c r="DD119" s="28">
        <f>+IFERROR(DA119/AW119,0)</f>
        <v>0.66</v>
      </c>
      <c r="DE119" s="29">
        <f>+IF(DF119="SI",IFERROR((IF(DF119="SI",DB119,0)/AW119),"REVISAR"),CX119)</f>
        <v>0.14000000000000001</v>
      </c>
      <c r="DF119" s="26" t="s">
        <v>49</v>
      </c>
      <c r="DG119" s="26"/>
      <c r="DH119" s="25">
        <v>75</v>
      </c>
      <c r="DI119" s="25"/>
      <c r="DJ119" s="26"/>
      <c r="DK119" s="28">
        <f>+IFERROR(DH119/AW119,0)</f>
        <v>0.75</v>
      </c>
      <c r="DL119" s="29">
        <f>+IF(DM119="SI",IFERROR((IF(DM119="SI",DI119,0)/AW119),"REVISAR"),DE119)</f>
        <v>0.14000000000000001</v>
      </c>
      <c r="DM119" s="26" t="s">
        <v>49</v>
      </c>
      <c r="DN119" s="26"/>
      <c r="DO119" s="25">
        <v>83</v>
      </c>
      <c r="DP119" s="25"/>
      <c r="DQ119" s="26"/>
      <c r="DR119" s="28">
        <f>+IFERROR(DO119/AW119,0)</f>
        <v>0.83</v>
      </c>
      <c r="DS119" s="29">
        <f>+IF(DT119="SI",IFERROR((IF(DT119="SI",DP119,0)/AW119),"REVISAR"),DL119)</f>
        <v>0.14000000000000001</v>
      </c>
      <c r="DT119" s="26" t="s">
        <v>49</v>
      </c>
      <c r="DU119" s="26"/>
      <c r="DV119" s="25">
        <v>92</v>
      </c>
      <c r="DW119" s="25"/>
      <c r="DX119" s="26"/>
      <c r="DY119" s="28">
        <f>+IFERROR(DV119/AW119,0)</f>
        <v>0.92</v>
      </c>
      <c r="DZ119" s="29">
        <f>+IF(EA119="SI",IFERROR((IF(EA119="SI",DW119,0)/AW119),"REVISAR"),DS119)</f>
        <v>0.14000000000000001</v>
      </c>
      <c r="EA119" s="26" t="s">
        <v>49</v>
      </c>
      <c r="EB119" s="26"/>
      <c r="EC119" s="32">
        <v>100</v>
      </c>
      <c r="ED119" s="25"/>
      <c r="EE119" s="26"/>
      <c r="EF119" s="28">
        <f>+IFERROR(EC119/AW119,0)</f>
        <v>1</v>
      </c>
      <c r="EG119" s="29">
        <f>+IF(EH119="SI",IFERROR((IF(EH119="SI",ED119,0)/AW119),"REVISAR"),DZ119)</f>
        <v>0.14000000000000001</v>
      </c>
      <c r="EH119" s="26" t="s">
        <v>49</v>
      </c>
      <c r="EI119" s="26"/>
      <c r="EJ119" s="33">
        <v>2025</v>
      </c>
      <c r="EK119" s="34"/>
      <c r="EL119" s="35" t="str">
        <f>+VLOOKUP(C119,[1]Listas_desplega!$AI$22:$AJ$46,2,0)</f>
        <v>D_MEN</v>
      </c>
      <c r="EM119" s="35" t="str">
        <f>+VLOOKUP(I119,[1]Listas_desplega!$BY$3:$BZ$7,2,0)</f>
        <v>T_5</v>
      </c>
      <c r="EN119" s="35" t="str">
        <f>+VLOOKUP(J119,[1]Listas_desplega!$BY$10:$BZ$23,2,0)</f>
        <v>T_5_C_1</v>
      </c>
      <c r="EO119" s="35" t="str">
        <f>+VLOOKUP(K119,[1]Listas_desplega!$BY$28:$BZ$54,2,0)</f>
        <v>T_5_C_1_ET_1</v>
      </c>
      <c r="EP119" s="35" t="str">
        <f>+VLOOKUP(L119,[1]Listas_desplega!$BY$58:$BZ$105,2,0)</f>
        <v>T_5_C_1_ET_1_CPT_2</v>
      </c>
      <c r="EQ119" s="36" t="str">
        <f>+VLOOKUP(M119,[1]Listas_desplega!$J$3:$K$11,2,0)</f>
        <v>Eje_E_9</v>
      </c>
    </row>
    <row r="120" spans="1:147" s="37" customFormat="1" ht="44.25" customHeight="1" x14ac:dyDescent="0.25">
      <c r="A120" s="16" t="str">
        <f t="shared" si="311"/>
        <v>128_TRANSVERSALES_2025</v>
      </c>
      <c r="B120" s="17" t="s">
        <v>94</v>
      </c>
      <c r="C120" s="17" t="s">
        <v>95</v>
      </c>
      <c r="D120" s="17" t="s">
        <v>116</v>
      </c>
      <c r="E120" s="17" t="s">
        <v>160</v>
      </c>
      <c r="F120" s="17" t="s">
        <v>879</v>
      </c>
      <c r="G120" s="18" t="s">
        <v>935</v>
      </c>
      <c r="H120" s="17"/>
      <c r="I120" s="17" t="s">
        <v>630</v>
      </c>
      <c r="J120" s="17" t="s">
        <v>631</v>
      </c>
      <c r="K120" s="17" t="s">
        <v>632</v>
      </c>
      <c r="L120" s="17" t="s">
        <v>716</v>
      </c>
      <c r="M120" s="17" t="s">
        <v>97</v>
      </c>
      <c r="N120" s="17" t="s">
        <v>117</v>
      </c>
      <c r="O120" s="23">
        <v>128</v>
      </c>
      <c r="P120" s="20" t="s">
        <v>946</v>
      </c>
      <c r="Q120" s="21" t="s">
        <v>118</v>
      </c>
      <c r="R120" s="20" t="s">
        <v>487</v>
      </c>
      <c r="S120" s="20" t="s">
        <v>947</v>
      </c>
      <c r="T120" s="20" t="s">
        <v>287</v>
      </c>
      <c r="U120" s="20" t="s">
        <v>896</v>
      </c>
      <c r="V120" s="20">
        <v>0</v>
      </c>
      <c r="W120" s="20" t="s">
        <v>119</v>
      </c>
      <c r="X120" s="21" t="s">
        <v>290</v>
      </c>
      <c r="Y120" s="22"/>
      <c r="Z120" s="22"/>
      <c r="AA120" s="22"/>
      <c r="AB120" s="22"/>
      <c r="AC120" s="22"/>
      <c r="AD120" s="22"/>
      <c r="AE120" s="22"/>
      <c r="AF120" s="22"/>
      <c r="AG120" s="22"/>
      <c r="AH120" s="23"/>
      <c r="AI120" s="23"/>
      <c r="AJ120" s="23"/>
      <c r="AK120" s="23"/>
      <c r="AL120" s="23"/>
      <c r="AM120" s="23"/>
      <c r="AN120" s="23"/>
      <c r="AO120" s="23"/>
      <c r="AP120" s="23"/>
      <c r="AQ120" s="23"/>
      <c r="AR120" s="24"/>
      <c r="AS120" s="23"/>
      <c r="AT120" s="78"/>
      <c r="AU120" s="38"/>
      <c r="AV120" s="38"/>
      <c r="AW120" s="38">
        <v>3</v>
      </c>
      <c r="AX120" s="38">
        <v>3</v>
      </c>
      <c r="AY120" s="38">
        <v>6</v>
      </c>
      <c r="AZ120" s="39" t="s">
        <v>948</v>
      </c>
      <c r="BA120" s="39" t="s">
        <v>948</v>
      </c>
      <c r="BB120" s="39" t="s">
        <v>948</v>
      </c>
      <c r="BC120" s="39" t="s">
        <v>949</v>
      </c>
      <c r="BD120" s="25" t="s">
        <v>948</v>
      </c>
      <c r="BE120" s="25"/>
      <c r="BF120" s="26" t="s">
        <v>101</v>
      </c>
      <c r="BG120" s="27">
        <f t="shared" ref="BG120:BG122" si="483">IFERROR(BD120/AW120,0)</f>
        <v>0</v>
      </c>
      <c r="BH120" s="28">
        <f t="shared" ref="BH120:BH122" si="484">IFERROR(BE120/AW120,0)</f>
        <v>0</v>
      </c>
      <c r="BI120" s="26" t="s">
        <v>50</v>
      </c>
      <c r="BJ120" s="26" t="s">
        <v>102</v>
      </c>
      <c r="BK120" s="25" t="s">
        <v>948</v>
      </c>
      <c r="BL120" s="25"/>
      <c r="BM120" s="26" t="s">
        <v>101</v>
      </c>
      <c r="BN120" s="28">
        <f t="shared" ref="BN120:BN122" si="485">+IFERROR(BK120/AW120,0)</f>
        <v>0</v>
      </c>
      <c r="BO120" s="29">
        <f t="shared" ref="BO120:BO122" si="486">+IF(BP120="SI",IFERROR((IF(BP120="SI",BL120,0)/AW120),"REVISAR"),BH120)</f>
        <v>0</v>
      </c>
      <c r="BP120" s="26" t="s">
        <v>50</v>
      </c>
      <c r="BQ120" s="30" t="s">
        <v>104</v>
      </c>
      <c r="BR120" s="31" t="s">
        <v>948</v>
      </c>
      <c r="BS120" s="25"/>
      <c r="BT120" s="26" t="s">
        <v>101</v>
      </c>
      <c r="BU120" s="28">
        <f t="shared" ref="BU120:BU122" si="487">+IFERROR(BR120/AW120,0)</f>
        <v>0</v>
      </c>
      <c r="BV120" s="29">
        <f t="shared" ref="BV120:BV122" si="488">+IF(BW120="SI",IFERROR((IF(BW120="SI",BS120,0)/AW120),"REVISAR"),BO120)</f>
        <v>0</v>
      </c>
      <c r="BW120" s="26" t="s">
        <v>49</v>
      </c>
      <c r="BX120" s="26"/>
      <c r="BY120" s="25" t="s">
        <v>949</v>
      </c>
      <c r="BZ120" s="25"/>
      <c r="CA120" s="26"/>
      <c r="CB120" s="28">
        <f t="shared" ref="CB120:CB122" si="489">+IFERROR(BY120/AW120,0)</f>
        <v>0</v>
      </c>
      <c r="CC120" s="29">
        <f t="shared" ref="CC120:CC122" si="490">+IF(CD120="SI",IFERROR((IF(CD120="SI",BZ120,0)/AW120),"REVISAR"),BV120)</f>
        <v>0</v>
      </c>
      <c r="CD120" s="26" t="s">
        <v>49</v>
      </c>
      <c r="CE120" s="26"/>
      <c r="CF120" s="25" t="s">
        <v>949</v>
      </c>
      <c r="CG120" s="25"/>
      <c r="CH120" s="26"/>
      <c r="CI120" s="28">
        <f t="shared" ref="CI120:CI122" si="491">+IFERROR(CF120/AW120,0)</f>
        <v>0</v>
      </c>
      <c r="CJ120" s="29">
        <f t="shared" ref="CJ120:CJ122" si="492">+IF(CK120="SI",IFERROR((IF(CK120="SI",CG120,0)/AW120),"REVISAR"),CC120)</f>
        <v>0</v>
      </c>
      <c r="CK120" s="26" t="s">
        <v>49</v>
      </c>
      <c r="CL120" s="26"/>
      <c r="CM120" s="25" t="s">
        <v>949</v>
      </c>
      <c r="CN120" s="25"/>
      <c r="CO120" s="26"/>
      <c r="CP120" s="28">
        <f t="shared" ref="CP120:CP122" si="493">+IFERROR(CM120/AW120,0)</f>
        <v>0</v>
      </c>
      <c r="CQ120" s="29">
        <f t="shared" ref="CQ120:CQ122" si="494">+IF(CR120="SI",IFERROR((IF(CR120="SI",CN120,0)/AW120),"REVISAR"),CJ120)</f>
        <v>0</v>
      </c>
      <c r="CR120" s="26" t="s">
        <v>49</v>
      </c>
      <c r="CS120" s="26"/>
      <c r="CT120" s="25" t="s">
        <v>949</v>
      </c>
      <c r="CU120" s="25"/>
      <c r="CV120" s="26"/>
      <c r="CW120" s="28">
        <f t="shared" ref="CW120:CW122" si="495">+IFERROR(CT120/AW120,0)</f>
        <v>0</v>
      </c>
      <c r="CX120" s="29">
        <f t="shared" ref="CX120:CX122" si="496">+IF(CY120="SI",IFERROR((IF(CY120="SI",CU120,0)/AW120),"REVISAR"),CQ120)</f>
        <v>0</v>
      </c>
      <c r="CY120" s="26" t="s">
        <v>49</v>
      </c>
      <c r="CZ120" s="26"/>
      <c r="DA120" s="25" t="s">
        <v>950</v>
      </c>
      <c r="DB120" s="25"/>
      <c r="DC120" s="26"/>
      <c r="DD120" s="28">
        <f t="shared" ref="DD120:DD122" si="497">+IFERROR(DA120/AW120,0)</f>
        <v>0</v>
      </c>
      <c r="DE120" s="29">
        <f t="shared" ref="DE120:DE122" si="498">+IF(DF120="SI",IFERROR((IF(DF120="SI",DB120,0)/AW120),"REVISAR"),CX120)</f>
        <v>0</v>
      </c>
      <c r="DF120" s="26" t="s">
        <v>49</v>
      </c>
      <c r="DG120" s="26"/>
      <c r="DH120" s="25" t="s">
        <v>950</v>
      </c>
      <c r="DI120" s="25"/>
      <c r="DJ120" s="26"/>
      <c r="DK120" s="28">
        <f t="shared" ref="DK120:DK122" si="499">+IFERROR(DH120/AW120,0)</f>
        <v>0</v>
      </c>
      <c r="DL120" s="29">
        <f t="shared" ref="DL120:DL122" si="500">+IF(DM120="SI",IFERROR((IF(DM120="SI",DI120,0)/AW120),"REVISAR"),DE120)</f>
        <v>0</v>
      </c>
      <c r="DM120" s="26" t="s">
        <v>49</v>
      </c>
      <c r="DN120" s="26"/>
      <c r="DO120" s="25" t="s">
        <v>950</v>
      </c>
      <c r="DP120" s="25"/>
      <c r="DQ120" s="26"/>
      <c r="DR120" s="28">
        <f t="shared" ref="DR120:DR122" si="501">+IFERROR(DO120/AW120,0)</f>
        <v>0</v>
      </c>
      <c r="DS120" s="29">
        <f t="shared" ref="DS120:DS122" si="502">+IF(DT120="SI",IFERROR((IF(DT120="SI",DP120,0)/AW120),"REVISAR"),DL120)</f>
        <v>0</v>
      </c>
      <c r="DT120" s="26" t="s">
        <v>49</v>
      </c>
      <c r="DU120" s="26"/>
      <c r="DV120" s="25" t="s">
        <v>950</v>
      </c>
      <c r="DW120" s="25"/>
      <c r="DX120" s="26"/>
      <c r="DY120" s="28">
        <f t="shared" ref="DY120:DY122" si="503">+IFERROR(DV120/AW120,0)</f>
        <v>0</v>
      </c>
      <c r="DZ120" s="29">
        <f t="shared" ref="DZ120:DZ122" si="504">+IF(EA120="SI",IFERROR((IF(EA120="SI",DW120,0)/AW120),"REVISAR"),DS120)</f>
        <v>0</v>
      </c>
      <c r="EA120" s="26" t="s">
        <v>49</v>
      </c>
      <c r="EB120" s="26"/>
      <c r="EC120" s="32">
        <v>3</v>
      </c>
      <c r="ED120" s="25"/>
      <c r="EE120" s="26"/>
      <c r="EF120" s="28">
        <f t="shared" ref="EF120:EF122" si="505">+IFERROR(EC120/AW120,0)</f>
        <v>1</v>
      </c>
      <c r="EG120" s="29">
        <f t="shared" ref="EG120:EG122" si="506">+IF(EH120="SI",IFERROR((IF(EH120="SI",ED120,0)/AW120),"REVISAR"),DZ120)</f>
        <v>0</v>
      </c>
      <c r="EH120" s="26" t="s">
        <v>49</v>
      </c>
      <c r="EI120" s="26"/>
      <c r="EJ120" s="33">
        <v>2025</v>
      </c>
      <c r="EK120" s="34"/>
      <c r="EL120" s="35" t="str">
        <f>+VLOOKUP(C120,[1]Listas_desplega!$AI$22:$AJ$46,2,0)</f>
        <v>D_MEN</v>
      </c>
      <c r="EM120" s="35" t="str">
        <f>+VLOOKUP(I120,[1]Listas_desplega!$BY$3:$BZ$7,2,0)</f>
        <v>T_5</v>
      </c>
      <c r="EN120" s="35" t="str">
        <f>+VLOOKUP(J120,[1]Listas_desplega!$BY$10:$BZ$23,2,0)</f>
        <v>T_5_C_1</v>
      </c>
      <c r="EO120" s="35" t="str">
        <f>+VLOOKUP(K120,[1]Listas_desplega!$BY$28:$BZ$54,2,0)</f>
        <v>T_5_C_1_ET_1</v>
      </c>
      <c r="EP120" s="35" t="str">
        <f>+VLOOKUP(L120,[1]Listas_desplega!$BY$58:$BZ$105,2,0)</f>
        <v>T_5_C_1_ET_1_CPT_2</v>
      </c>
      <c r="EQ120" s="36" t="str">
        <f>+VLOOKUP(M120,[1]Listas_desplega!$J$3:$K$11,2,0)</f>
        <v>Eje_E_9</v>
      </c>
    </row>
    <row r="121" spans="1:147" s="37" customFormat="1" ht="44.25" customHeight="1" x14ac:dyDescent="0.25">
      <c r="A121" s="16" t="str">
        <f t="shared" si="311"/>
        <v>62_TRANSVERSALES_2025</v>
      </c>
      <c r="B121" s="17" t="s">
        <v>94</v>
      </c>
      <c r="C121" s="17" t="s">
        <v>95</v>
      </c>
      <c r="D121" s="17" t="s">
        <v>121</v>
      </c>
      <c r="E121" s="17" t="s">
        <v>158</v>
      </c>
      <c r="F121" s="17" t="s">
        <v>951</v>
      </c>
      <c r="G121" s="18" t="s">
        <v>952</v>
      </c>
      <c r="H121" s="17"/>
      <c r="I121" s="17" t="s">
        <v>630</v>
      </c>
      <c r="J121" s="17" t="s">
        <v>631</v>
      </c>
      <c r="K121" s="17" t="s">
        <v>632</v>
      </c>
      <c r="L121" s="17" t="s">
        <v>953</v>
      </c>
      <c r="M121" s="17" t="s">
        <v>97</v>
      </c>
      <c r="N121" s="17" t="s">
        <v>117</v>
      </c>
      <c r="O121" s="23">
        <v>62</v>
      </c>
      <c r="P121" s="20" t="s">
        <v>954</v>
      </c>
      <c r="Q121" s="21" t="s">
        <v>284</v>
      </c>
      <c r="R121" s="20" t="s">
        <v>487</v>
      </c>
      <c r="S121" s="20" t="s">
        <v>955</v>
      </c>
      <c r="T121" s="20" t="s">
        <v>287</v>
      </c>
      <c r="U121" s="20" t="s">
        <v>288</v>
      </c>
      <c r="V121" s="20">
        <v>0</v>
      </c>
      <c r="W121" s="20" t="s">
        <v>122</v>
      </c>
      <c r="X121" s="21" t="s">
        <v>290</v>
      </c>
      <c r="Y121" s="22"/>
      <c r="Z121" s="22"/>
      <c r="AA121" s="22"/>
      <c r="AB121" s="22"/>
      <c r="AC121" s="22"/>
      <c r="AD121" s="22"/>
      <c r="AE121" s="22"/>
      <c r="AF121" s="22"/>
      <c r="AG121" s="22"/>
      <c r="AH121" s="23"/>
      <c r="AI121" s="23"/>
      <c r="AJ121" s="23"/>
      <c r="AK121" s="23" t="s">
        <v>48</v>
      </c>
      <c r="AL121" s="23"/>
      <c r="AM121" s="23"/>
      <c r="AN121" s="23"/>
      <c r="AO121" s="23"/>
      <c r="AP121" s="23"/>
      <c r="AQ121" s="23"/>
      <c r="AR121" s="24"/>
      <c r="AS121" s="23"/>
      <c r="AT121" s="78">
        <v>2</v>
      </c>
      <c r="AU121" s="38">
        <v>2</v>
      </c>
      <c r="AV121" s="38">
        <v>2</v>
      </c>
      <c r="AW121" s="38">
        <v>2</v>
      </c>
      <c r="AX121" s="38">
        <v>2</v>
      </c>
      <c r="AY121" s="38">
        <v>10</v>
      </c>
      <c r="AZ121" s="39"/>
      <c r="BA121" s="39"/>
      <c r="BB121" s="39"/>
      <c r="BC121" s="39"/>
      <c r="BD121" s="25">
        <v>0</v>
      </c>
      <c r="BE121" s="25"/>
      <c r="BF121" s="26"/>
      <c r="BG121" s="27">
        <f t="shared" si="483"/>
        <v>0</v>
      </c>
      <c r="BH121" s="28">
        <f t="shared" si="484"/>
        <v>0</v>
      </c>
      <c r="BI121" s="26" t="s">
        <v>49</v>
      </c>
      <c r="BJ121" s="26"/>
      <c r="BK121" s="25">
        <v>0</v>
      </c>
      <c r="BL121" s="25">
        <v>1</v>
      </c>
      <c r="BM121" s="26" t="s">
        <v>123</v>
      </c>
      <c r="BN121" s="28">
        <f t="shared" si="485"/>
        <v>0</v>
      </c>
      <c r="BO121" s="29">
        <f t="shared" si="486"/>
        <v>0.5</v>
      </c>
      <c r="BP121" s="26" t="s">
        <v>50</v>
      </c>
      <c r="BQ121" s="30" t="s">
        <v>956</v>
      </c>
      <c r="BR121" s="31">
        <v>0</v>
      </c>
      <c r="BS121" s="25">
        <v>1</v>
      </c>
      <c r="BT121" s="26" t="s">
        <v>105</v>
      </c>
      <c r="BU121" s="28">
        <f t="shared" si="487"/>
        <v>0</v>
      </c>
      <c r="BV121" s="29">
        <f t="shared" si="488"/>
        <v>0.5</v>
      </c>
      <c r="BW121" s="26" t="s">
        <v>50</v>
      </c>
      <c r="BX121" s="26" t="s">
        <v>957</v>
      </c>
      <c r="BY121" s="25">
        <v>0</v>
      </c>
      <c r="BZ121" s="25"/>
      <c r="CA121" s="26"/>
      <c r="CB121" s="28">
        <f t="shared" si="489"/>
        <v>0</v>
      </c>
      <c r="CC121" s="29">
        <f t="shared" si="490"/>
        <v>0.5</v>
      </c>
      <c r="CD121" s="26" t="s">
        <v>49</v>
      </c>
      <c r="CE121" s="26"/>
      <c r="CF121" s="25">
        <v>0</v>
      </c>
      <c r="CG121" s="25"/>
      <c r="CH121" s="26"/>
      <c r="CI121" s="28">
        <f t="shared" si="491"/>
        <v>0</v>
      </c>
      <c r="CJ121" s="29">
        <f t="shared" si="492"/>
        <v>0.5</v>
      </c>
      <c r="CK121" s="26" t="s">
        <v>49</v>
      </c>
      <c r="CL121" s="26"/>
      <c r="CM121" s="25">
        <v>1</v>
      </c>
      <c r="CN121" s="25"/>
      <c r="CO121" s="26"/>
      <c r="CP121" s="28">
        <f t="shared" si="493"/>
        <v>0.5</v>
      </c>
      <c r="CQ121" s="29">
        <f t="shared" si="494"/>
        <v>0.5</v>
      </c>
      <c r="CR121" s="26" t="s">
        <v>49</v>
      </c>
      <c r="CS121" s="26"/>
      <c r="CT121" s="25">
        <v>1</v>
      </c>
      <c r="CU121" s="25"/>
      <c r="CV121" s="26"/>
      <c r="CW121" s="28">
        <f t="shared" si="495"/>
        <v>0.5</v>
      </c>
      <c r="CX121" s="29">
        <f t="shared" si="496"/>
        <v>0.5</v>
      </c>
      <c r="CY121" s="26" t="s">
        <v>49</v>
      </c>
      <c r="CZ121" s="26"/>
      <c r="DA121" s="25">
        <v>1</v>
      </c>
      <c r="DB121" s="25"/>
      <c r="DC121" s="26"/>
      <c r="DD121" s="28">
        <f t="shared" si="497"/>
        <v>0.5</v>
      </c>
      <c r="DE121" s="29">
        <f t="shared" si="498"/>
        <v>0.5</v>
      </c>
      <c r="DF121" s="26" t="s">
        <v>49</v>
      </c>
      <c r="DG121" s="26"/>
      <c r="DH121" s="25">
        <v>1</v>
      </c>
      <c r="DI121" s="25"/>
      <c r="DJ121" s="26"/>
      <c r="DK121" s="28">
        <f t="shared" si="499"/>
        <v>0.5</v>
      </c>
      <c r="DL121" s="29">
        <f t="shared" si="500"/>
        <v>0.5</v>
      </c>
      <c r="DM121" s="26" t="s">
        <v>49</v>
      </c>
      <c r="DN121" s="26"/>
      <c r="DO121" s="25">
        <v>1</v>
      </c>
      <c r="DP121" s="25"/>
      <c r="DQ121" s="26"/>
      <c r="DR121" s="28">
        <f t="shared" si="501"/>
        <v>0.5</v>
      </c>
      <c r="DS121" s="29">
        <f t="shared" si="502"/>
        <v>0.5</v>
      </c>
      <c r="DT121" s="26" t="s">
        <v>49</v>
      </c>
      <c r="DU121" s="26"/>
      <c r="DV121" s="25">
        <v>1</v>
      </c>
      <c r="DW121" s="25"/>
      <c r="DX121" s="26"/>
      <c r="DY121" s="28">
        <f t="shared" si="503"/>
        <v>0.5</v>
      </c>
      <c r="DZ121" s="29">
        <f t="shared" si="504"/>
        <v>0.5</v>
      </c>
      <c r="EA121" s="26" t="s">
        <v>49</v>
      </c>
      <c r="EB121" s="26"/>
      <c r="EC121" s="32">
        <v>2</v>
      </c>
      <c r="ED121" s="25"/>
      <c r="EE121" s="26"/>
      <c r="EF121" s="28">
        <f t="shared" si="505"/>
        <v>1</v>
      </c>
      <c r="EG121" s="29">
        <f t="shared" si="506"/>
        <v>0.5</v>
      </c>
      <c r="EH121" s="26" t="s">
        <v>49</v>
      </c>
      <c r="EI121" s="26"/>
      <c r="EJ121" s="33">
        <v>2025</v>
      </c>
      <c r="EK121" s="34"/>
      <c r="EL121" s="35" t="str">
        <f>+VLOOKUP(C121,[1]Listas_desplega!$AI$22:$AJ$46,2,0)</f>
        <v>D_MEN</v>
      </c>
      <c r="EM121" s="35" t="str">
        <f>+VLOOKUP(I121,[1]Listas_desplega!$BY$3:$BZ$7,2,0)</f>
        <v>T_5</v>
      </c>
      <c r="EN121" s="35" t="str">
        <f>+VLOOKUP(J121,[1]Listas_desplega!$BY$10:$BZ$23,2,0)</f>
        <v>T_5_C_1</v>
      </c>
      <c r="EO121" s="35" t="str">
        <f>+VLOOKUP(K121,[1]Listas_desplega!$BY$28:$BZ$54,2,0)</f>
        <v>T_5_C_1_ET_1</v>
      </c>
      <c r="EP121" s="35" t="str">
        <f>+VLOOKUP(L121,[1]Listas_desplega!$BY$58:$BZ$105,2,0)</f>
        <v>T_5_C_1_ET_1_CPT_3</v>
      </c>
      <c r="EQ121" s="36" t="str">
        <f>+VLOOKUP(M121,[1]Listas_desplega!$J$3:$K$11,2,0)</f>
        <v>Eje_E_9</v>
      </c>
    </row>
    <row r="122" spans="1:147" s="37" customFormat="1" ht="44.25" customHeight="1" x14ac:dyDescent="0.25">
      <c r="A122" s="16" t="str">
        <f t="shared" si="311"/>
        <v>63_TRANSVERSALES_2025</v>
      </c>
      <c r="B122" s="17" t="s">
        <v>94</v>
      </c>
      <c r="C122" s="17" t="s">
        <v>95</v>
      </c>
      <c r="D122" s="17" t="s">
        <v>121</v>
      </c>
      <c r="E122" s="17" t="s">
        <v>158</v>
      </c>
      <c r="F122" s="17" t="s">
        <v>951</v>
      </c>
      <c r="G122" s="18" t="s">
        <v>952</v>
      </c>
      <c r="H122" s="17"/>
      <c r="I122" s="17" t="s">
        <v>630</v>
      </c>
      <c r="J122" s="17" t="s">
        <v>631</v>
      </c>
      <c r="K122" s="17" t="s">
        <v>632</v>
      </c>
      <c r="L122" s="17" t="s">
        <v>953</v>
      </c>
      <c r="M122" s="17" t="s">
        <v>97</v>
      </c>
      <c r="N122" s="17" t="s">
        <v>117</v>
      </c>
      <c r="O122" s="23">
        <v>63</v>
      </c>
      <c r="P122" s="20" t="s">
        <v>958</v>
      </c>
      <c r="Q122" s="21" t="s">
        <v>284</v>
      </c>
      <c r="R122" s="20" t="s">
        <v>487</v>
      </c>
      <c r="S122" s="20" t="s">
        <v>959</v>
      </c>
      <c r="T122" s="20" t="s">
        <v>287</v>
      </c>
      <c r="U122" s="20" t="s">
        <v>295</v>
      </c>
      <c r="V122" s="20">
        <v>0</v>
      </c>
      <c r="W122" s="20" t="s">
        <v>125</v>
      </c>
      <c r="X122" s="21" t="s">
        <v>290</v>
      </c>
      <c r="Y122" s="22"/>
      <c r="Z122" s="22"/>
      <c r="AA122" s="22"/>
      <c r="AB122" s="22"/>
      <c r="AC122" s="22"/>
      <c r="AD122" s="22"/>
      <c r="AE122" s="22"/>
      <c r="AF122" s="22"/>
      <c r="AG122" s="22"/>
      <c r="AH122" s="23"/>
      <c r="AI122" s="23"/>
      <c r="AJ122" s="23"/>
      <c r="AK122" s="23" t="s">
        <v>48</v>
      </c>
      <c r="AL122" s="23"/>
      <c r="AM122" s="23"/>
      <c r="AN122" s="23"/>
      <c r="AO122" s="23"/>
      <c r="AP122" s="23"/>
      <c r="AQ122" s="23"/>
      <c r="AR122" s="24"/>
      <c r="AS122" s="23"/>
      <c r="AT122" s="78">
        <v>1</v>
      </c>
      <c r="AU122" s="38">
        <v>1</v>
      </c>
      <c r="AV122" s="38">
        <v>1</v>
      </c>
      <c r="AW122" s="38">
        <v>1</v>
      </c>
      <c r="AX122" s="38">
        <v>1</v>
      </c>
      <c r="AY122" s="38">
        <v>5</v>
      </c>
      <c r="AZ122" s="39"/>
      <c r="BA122" s="39"/>
      <c r="BB122" s="39"/>
      <c r="BC122" s="39"/>
      <c r="BD122" s="25">
        <v>0</v>
      </c>
      <c r="BE122" s="25"/>
      <c r="BF122" s="26"/>
      <c r="BG122" s="27">
        <f t="shared" si="483"/>
        <v>0</v>
      </c>
      <c r="BH122" s="28">
        <f t="shared" si="484"/>
        <v>0</v>
      </c>
      <c r="BI122" s="26" t="s">
        <v>49</v>
      </c>
      <c r="BJ122" s="26"/>
      <c r="BK122" s="25">
        <v>0</v>
      </c>
      <c r="BL122" s="25">
        <v>0</v>
      </c>
      <c r="BM122" s="26" t="s">
        <v>105</v>
      </c>
      <c r="BN122" s="28">
        <f t="shared" si="485"/>
        <v>0</v>
      </c>
      <c r="BO122" s="29">
        <f t="shared" si="486"/>
        <v>0</v>
      </c>
      <c r="BP122" s="26" t="s">
        <v>50</v>
      </c>
      <c r="BQ122" s="30" t="s">
        <v>104</v>
      </c>
      <c r="BR122" s="31">
        <v>0</v>
      </c>
      <c r="BS122" s="25"/>
      <c r="BT122" s="26" t="s">
        <v>105</v>
      </c>
      <c r="BU122" s="28">
        <f t="shared" si="487"/>
        <v>0</v>
      </c>
      <c r="BV122" s="29">
        <f t="shared" si="488"/>
        <v>0</v>
      </c>
      <c r="BW122" s="26" t="s">
        <v>50</v>
      </c>
      <c r="BX122" s="26" t="s">
        <v>106</v>
      </c>
      <c r="BY122" s="25">
        <v>0</v>
      </c>
      <c r="BZ122" s="25"/>
      <c r="CA122" s="26"/>
      <c r="CB122" s="28">
        <f t="shared" si="489"/>
        <v>0</v>
      </c>
      <c r="CC122" s="29">
        <f t="shared" si="490"/>
        <v>0</v>
      </c>
      <c r="CD122" s="26" t="s">
        <v>49</v>
      </c>
      <c r="CE122" s="26"/>
      <c r="CF122" s="25">
        <v>0</v>
      </c>
      <c r="CG122" s="25"/>
      <c r="CH122" s="26"/>
      <c r="CI122" s="28">
        <f t="shared" si="491"/>
        <v>0</v>
      </c>
      <c r="CJ122" s="29">
        <f t="shared" si="492"/>
        <v>0</v>
      </c>
      <c r="CK122" s="26" t="s">
        <v>49</v>
      </c>
      <c r="CL122" s="26"/>
      <c r="CM122" s="25">
        <v>0</v>
      </c>
      <c r="CN122" s="25"/>
      <c r="CO122" s="26"/>
      <c r="CP122" s="28">
        <f t="shared" si="493"/>
        <v>0</v>
      </c>
      <c r="CQ122" s="29">
        <f t="shared" si="494"/>
        <v>0</v>
      </c>
      <c r="CR122" s="26" t="s">
        <v>49</v>
      </c>
      <c r="CS122" s="26"/>
      <c r="CT122" s="25">
        <v>0</v>
      </c>
      <c r="CU122" s="25"/>
      <c r="CV122" s="26"/>
      <c r="CW122" s="28">
        <f t="shared" si="495"/>
        <v>0</v>
      </c>
      <c r="CX122" s="29">
        <f t="shared" si="496"/>
        <v>0</v>
      </c>
      <c r="CY122" s="26" t="s">
        <v>49</v>
      </c>
      <c r="CZ122" s="26"/>
      <c r="DA122" s="25">
        <v>0</v>
      </c>
      <c r="DB122" s="25"/>
      <c r="DC122" s="26"/>
      <c r="DD122" s="28">
        <f t="shared" si="497"/>
        <v>0</v>
      </c>
      <c r="DE122" s="29">
        <f t="shared" si="498"/>
        <v>0</v>
      </c>
      <c r="DF122" s="26" t="s">
        <v>49</v>
      </c>
      <c r="DG122" s="26"/>
      <c r="DH122" s="25">
        <v>0</v>
      </c>
      <c r="DI122" s="25"/>
      <c r="DJ122" s="26"/>
      <c r="DK122" s="28">
        <f t="shared" si="499"/>
        <v>0</v>
      </c>
      <c r="DL122" s="29">
        <f t="shared" si="500"/>
        <v>0</v>
      </c>
      <c r="DM122" s="26" t="s">
        <v>49</v>
      </c>
      <c r="DN122" s="26"/>
      <c r="DO122" s="25">
        <v>0</v>
      </c>
      <c r="DP122" s="25"/>
      <c r="DQ122" s="26"/>
      <c r="DR122" s="28">
        <f t="shared" si="501"/>
        <v>0</v>
      </c>
      <c r="DS122" s="29">
        <f t="shared" si="502"/>
        <v>0</v>
      </c>
      <c r="DT122" s="26" t="s">
        <v>49</v>
      </c>
      <c r="DU122" s="26"/>
      <c r="DV122" s="25">
        <v>0</v>
      </c>
      <c r="DW122" s="25"/>
      <c r="DX122" s="26"/>
      <c r="DY122" s="28">
        <f t="shared" si="503"/>
        <v>0</v>
      </c>
      <c r="DZ122" s="29">
        <f t="shared" si="504"/>
        <v>0</v>
      </c>
      <c r="EA122" s="26" t="s">
        <v>49</v>
      </c>
      <c r="EB122" s="26"/>
      <c r="EC122" s="32">
        <v>1</v>
      </c>
      <c r="ED122" s="25"/>
      <c r="EE122" s="26"/>
      <c r="EF122" s="28">
        <f t="shared" si="505"/>
        <v>1</v>
      </c>
      <c r="EG122" s="29">
        <f t="shared" si="506"/>
        <v>0</v>
      </c>
      <c r="EH122" s="26" t="s">
        <v>49</v>
      </c>
      <c r="EI122" s="26"/>
      <c r="EJ122" s="33">
        <v>2025</v>
      </c>
      <c r="EK122" s="34"/>
      <c r="EL122" s="35" t="str">
        <f>+VLOOKUP(C122,[1]Listas_desplega!$AI$22:$AJ$46,2,0)</f>
        <v>D_MEN</v>
      </c>
      <c r="EM122" s="35" t="str">
        <f>+VLOOKUP(I122,[1]Listas_desplega!$BY$3:$BZ$7,2,0)</f>
        <v>T_5</v>
      </c>
      <c r="EN122" s="35" t="str">
        <f>+VLOOKUP(J122,[1]Listas_desplega!$BY$10:$BZ$23,2,0)</f>
        <v>T_5_C_1</v>
      </c>
      <c r="EO122" s="35" t="str">
        <f>+VLOOKUP(K122,[1]Listas_desplega!$BY$28:$BZ$54,2,0)</f>
        <v>T_5_C_1_ET_1</v>
      </c>
      <c r="EP122" s="35" t="str">
        <f>+VLOOKUP(L122,[1]Listas_desplega!$BY$58:$BZ$105,2,0)</f>
        <v>T_5_C_1_ET_1_CPT_3</v>
      </c>
      <c r="EQ122" s="36" t="str">
        <f>+VLOOKUP(M122,[1]Listas_desplega!$J$3:$K$11,2,0)</f>
        <v>Eje_E_9</v>
      </c>
    </row>
    <row r="123" spans="1:147" s="37" customFormat="1" ht="44.25" customHeight="1" x14ac:dyDescent="0.25">
      <c r="A123" s="16" t="str">
        <f t="shared" si="311"/>
        <v>64_TRANSVERSALES_2025</v>
      </c>
      <c r="B123" s="17" t="s">
        <v>94</v>
      </c>
      <c r="C123" s="17" t="s">
        <v>95</v>
      </c>
      <c r="D123" s="17" t="s">
        <v>121</v>
      </c>
      <c r="E123" s="17" t="s">
        <v>158</v>
      </c>
      <c r="F123" s="17" t="s">
        <v>951</v>
      </c>
      <c r="G123" s="18" t="s">
        <v>952</v>
      </c>
      <c r="H123" s="17"/>
      <c r="I123" s="17" t="s">
        <v>630</v>
      </c>
      <c r="J123" s="17" t="s">
        <v>631</v>
      </c>
      <c r="K123" s="17" t="s">
        <v>632</v>
      </c>
      <c r="L123" s="17" t="s">
        <v>953</v>
      </c>
      <c r="M123" s="17" t="s">
        <v>97</v>
      </c>
      <c r="N123" s="17" t="s">
        <v>117</v>
      </c>
      <c r="O123" s="23">
        <v>64</v>
      </c>
      <c r="P123" s="20" t="s">
        <v>960</v>
      </c>
      <c r="Q123" s="21" t="s">
        <v>284</v>
      </c>
      <c r="R123" s="20" t="s">
        <v>595</v>
      </c>
      <c r="S123" s="20" t="s">
        <v>961</v>
      </c>
      <c r="T123" s="20" t="s">
        <v>310</v>
      </c>
      <c r="U123" s="20" t="s">
        <v>288</v>
      </c>
      <c r="V123" s="20">
        <v>0</v>
      </c>
      <c r="W123" s="20" t="s">
        <v>126</v>
      </c>
      <c r="X123" s="21" t="s">
        <v>290</v>
      </c>
      <c r="Y123" s="22"/>
      <c r="Z123" s="22"/>
      <c r="AA123" s="22"/>
      <c r="AB123" s="22"/>
      <c r="AC123" s="22"/>
      <c r="AD123" s="22"/>
      <c r="AE123" s="22"/>
      <c r="AF123" s="22"/>
      <c r="AG123" s="22"/>
      <c r="AH123" s="23"/>
      <c r="AI123" s="23"/>
      <c r="AJ123" s="23"/>
      <c r="AK123" s="23" t="s">
        <v>48</v>
      </c>
      <c r="AL123" s="23"/>
      <c r="AM123" s="23"/>
      <c r="AN123" s="23"/>
      <c r="AO123" s="23"/>
      <c r="AP123" s="23"/>
      <c r="AQ123" s="23"/>
      <c r="AR123" s="24"/>
      <c r="AS123" s="23"/>
      <c r="AT123" s="78">
        <v>100</v>
      </c>
      <c r="AU123" s="38">
        <v>100</v>
      </c>
      <c r="AV123" s="38">
        <v>100</v>
      </c>
      <c r="AW123" s="38">
        <v>100</v>
      </c>
      <c r="AX123" s="38">
        <v>100</v>
      </c>
      <c r="AY123" s="38">
        <v>100</v>
      </c>
      <c r="AZ123" s="39"/>
      <c r="BA123" s="39"/>
      <c r="BB123" s="39"/>
      <c r="BC123" s="39"/>
      <c r="BD123" s="25">
        <v>0</v>
      </c>
      <c r="BE123" s="25"/>
      <c r="BF123" s="26"/>
      <c r="BG123" s="28">
        <f>IFERROR(BD123/AW123,0)</f>
        <v>0</v>
      </c>
      <c r="BH123" s="29">
        <f>+IF(BI123="SI",IFERROR((IF(BI123="SI",BE123,0)/AW123),"REVISAR"),0)</f>
        <v>0</v>
      </c>
      <c r="BI123" s="26" t="s">
        <v>49</v>
      </c>
      <c r="BJ123" s="26"/>
      <c r="BK123" s="25">
        <v>0</v>
      </c>
      <c r="BL123" s="25">
        <v>0</v>
      </c>
      <c r="BM123" s="26" t="s">
        <v>105</v>
      </c>
      <c r="BN123" s="28">
        <f>IFERROR(BK123/AW123,0)</f>
        <v>0</v>
      </c>
      <c r="BO123" s="29">
        <f>+IF(BP123="SI",IFERROR((IF(BP123="SI",BL123,0)/AW123),"REVISAR"),BH123)</f>
        <v>0</v>
      </c>
      <c r="BP123" s="26" t="s">
        <v>50</v>
      </c>
      <c r="BQ123" s="30" t="s">
        <v>104</v>
      </c>
      <c r="BR123" s="31">
        <v>0</v>
      </c>
      <c r="BS123" s="25"/>
      <c r="BT123" s="26" t="s">
        <v>105</v>
      </c>
      <c r="BU123" s="28">
        <f>IFERROR(BR123/AW123,0)</f>
        <v>0</v>
      </c>
      <c r="BV123" s="29">
        <f>+IF(BW123="SI",IFERROR((IF(BW123="SI",BS123,0)/AW123),"REVISAR"),BO123)</f>
        <v>0</v>
      </c>
      <c r="BW123" s="26" t="s">
        <v>50</v>
      </c>
      <c r="BX123" s="26" t="s">
        <v>106</v>
      </c>
      <c r="BY123" s="25">
        <v>0</v>
      </c>
      <c r="BZ123" s="25"/>
      <c r="CA123" s="26"/>
      <c r="CB123" s="28">
        <f>IFERROR(BY123/AW123,0)</f>
        <v>0</v>
      </c>
      <c r="CC123" s="29">
        <f>+IF(CD123="SI",IFERROR((IF(CD123="SI",BZ123,0)/AW123),"REVISAR"),BV123)</f>
        <v>0</v>
      </c>
      <c r="CD123" s="26" t="s">
        <v>49</v>
      </c>
      <c r="CE123" s="26"/>
      <c r="CF123" s="25">
        <v>0</v>
      </c>
      <c r="CG123" s="25"/>
      <c r="CH123" s="26"/>
      <c r="CI123" s="28">
        <f>IFERROR(CF123/AW123,0)</f>
        <v>0</v>
      </c>
      <c r="CJ123" s="29">
        <f>+IF(CK123="SI",IFERROR((IF(CK123="SI",CG123,0)/AW123),"REVISAR"),CC123)</f>
        <v>0</v>
      </c>
      <c r="CK123" s="26" t="s">
        <v>49</v>
      </c>
      <c r="CL123" s="26"/>
      <c r="CM123" s="25">
        <v>50</v>
      </c>
      <c r="CN123" s="25"/>
      <c r="CO123" s="26"/>
      <c r="CP123" s="28">
        <f>IFERROR(CM123/AW123,0)</f>
        <v>0.5</v>
      </c>
      <c r="CQ123" s="29">
        <f>+IF(CR123="SI",IFERROR((IF(CR123="SI",CN123,0)/AW123),"REVISAR"),CJ123)</f>
        <v>0</v>
      </c>
      <c r="CR123" s="26" t="s">
        <v>49</v>
      </c>
      <c r="CS123" s="26"/>
      <c r="CT123" s="25">
        <v>50</v>
      </c>
      <c r="CU123" s="25"/>
      <c r="CV123" s="26"/>
      <c r="CW123" s="28">
        <f>IFERROR(CT123/AW123,0)</f>
        <v>0.5</v>
      </c>
      <c r="CX123" s="29">
        <f>+IF(CY123="SI",IFERROR((IF(CY123="SI",CU123,0)/AW123),"REVISAR"),CQ123)</f>
        <v>0</v>
      </c>
      <c r="CY123" s="26" t="s">
        <v>49</v>
      </c>
      <c r="CZ123" s="26"/>
      <c r="DA123" s="25">
        <v>50</v>
      </c>
      <c r="DB123" s="25"/>
      <c r="DC123" s="26"/>
      <c r="DD123" s="28">
        <f>IFERROR(DA123/AW123,0)</f>
        <v>0.5</v>
      </c>
      <c r="DE123" s="29">
        <f>+IF(DF123="SI",IFERROR((IF(DF123="SI",DB123,0)/AW123),"REVISAR"),CX123)</f>
        <v>0</v>
      </c>
      <c r="DF123" s="26" t="s">
        <v>49</v>
      </c>
      <c r="DG123" s="26"/>
      <c r="DH123" s="25">
        <v>50</v>
      </c>
      <c r="DI123" s="25"/>
      <c r="DJ123" s="26"/>
      <c r="DK123" s="28">
        <f>IFERROR(DH123/AW123,0)</f>
        <v>0.5</v>
      </c>
      <c r="DL123" s="29">
        <f>+IF(DM123="SI",IFERROR((IF(DM123="SI",DI123,0)/AW123),"REVISAR"),DE123)</f>
        <v>0</v>
      </c>
      <c r="DM123" s="26" t="s">
        <v>49</v>
      </c>
      <c r="DN123" s="26"/>
      <c r="DO123" s="25">
        <v>50</v>
      </c>
      <c r="DP123" s="25"/>
      <c r="DQ123" s="26"/>
      <c r="DR123" s="28">
        <f>IFERROR(DO123/AW123,0)</f>
        <v>0.5</v>
      </c>
      <c r="DS123" s="29">
        <f>+IF(DT123="SI",IFERROR((IF(DT123="SI",DP123,0)/AW123),"REVISAR"),DL123)</f>
        <v>0</v>
      </c>
      <c r="DT123" s="26" t="s">
        <v>49</v>
      </c>
      <c r="DU123" s="26"/>
      <c r="DV123" s="25">
        <v>50</v>
      </c>
      <c r="DW123" s="25"/>
      <c r="DX123" s="26"/>
      <c r="DY123" s="28">
        <f>IFERROR(DV123/AW123,0)</f>
        <v>0.5</v>
      </c>
      <c r="DZ123" s="29">
        <f>+IF(EA123="SI",IFERROR((IF(EA123="SI",DW123,0)/AW123),"REVISAR"),DS123)</f>
        <v>0</v>
      </c>
      <c r="EA123" s="26" t="s">
        <v>49</v>
      </c>
      <c r="EB123" s="26"/>
      <c r="EC123" s="32">
        <v>100</v>
      </c>
      <c r="ED123" s="25"/>
      <c r="EE123" s="26"/>
      <c r="EF123" s="28">
        <f>IFERROR(EC123/AW123,0)</f>
        <v>1</v>
      </c>
      <c r="EG123" s="29">
        <f>+IF(EH123="SI",IFERROR((IF(EH123="SI",ED123,0)/AW123),"REVISAR"),DZ123)</f>
        <v>0</v>
      </c>
      <c r="EH123" s="26" t="s">
        <v>49</v>
      </c>
      <c r="EI123" s="26"/>
      <c r="EJ123" s="33">
        <v>2025</v>
      </c>
      <c r="EK123" s="34"/>
      <c r="EL123" s="35" t="str">
        <f>+VLOOKUP(C123,[1]Listas_desplega!$AI$22:$AJ$46,2,0)</f>
        <v>D_MEN</v>
      </c>
      <c r="EM123" s="35" t="str">
        <f>+VLOOKUP(I123,[1]Listas_desplega!$BY$3:$BZ$7,2,0)</f>
        <v>T_5</v>
      </c>
      <c r="EN123" s="35" t="str">
        <f>+VLOOKUP(J123,[1]Listas_desplega!$BY$10:$BZ$23,2,0)</f>
        <v>T_5_C_1</v>
      </c>
      <c r="EO123" s="35" t="str">
        <f>+VLOOKUP(K123,[1]Listas_desplega!$BY$28:$BZ$54,2,0)</f>
        <v>T_5_C_1_ET_1</v>
      </c>
      <c r="EP123" s="35" t="str">
        <f>+VLOOKUP(L123,[1]Listas_desplega!$BY$58:$BZ$105,2,0)</f>
        <v>T_5_C_1_ET_1_CPT_3</v>
      </c>
      <c r="EQ123" s="36" t="str">
        <f>+VLOOKUP(M123,[1]Listas_desplega!$J$3:$K$11,2,0)</f>
        <v>Eje_E_9</v>
      </c>
    </row>
    <row r="124" spans="1:147" s="37" customFormat="1" ht="44.25" customHeight="1" x14ac:dyDescent="0.25">
      <c r="A124" s="16" t="str">
        <f t="shared" si="311"/>
        <v>65_TRANSVERSALES_2025</v>
      </c>
      <c r="B124" s="17" t="s">
        <v>94</v>
      </c>
      <c r="C124" s="17" t="s">
        <v>95</v>
      </c>
      <c r="D124" s="17" t="s">
        <v>127</v>
      </c>
      <c r="E124" s="17" t="s">
        <v>159</v>
      </c>
      <c r="F124" s="17" t="s">
        <v>879</v>
      </c>
      <c r="G124" s="18" t="s">
        <v>962</v>
      </c>
      <c r="H124" s="17"/>
      <c r="I124" s="17" t="s">
        <v>630</v>
      </c>
      <c r="J124" s="17" t="s">
        <v>631</v>
      </c>
      <c r="K124" s="17" t="s">
        <v>632</v>
      </c>
      <c r="L124" s="17" t="s">
        <v>716</v>
      </c>
      <c r="M124" s="17" t="s">
        <v>97</v>
      </c>
      <c r="N124" s="17" t="s">
        <v>114</v>
      </c>
      <c r="O124" s="23">
        <v>65</v>
      </c>
      <c r="P124" s="20" t="s">
        <v>963</v>
      </c>
      <c r="Q124" s="21" t="s">
        <v>118</v>
      </c>
      <c r="R124" s="20" t="s">
        <v>487</v>
      </c>
      <c r="S124" s="20" t="s">
        <v>964</v>
      </c>
      <c r="T124" s="20" t="s">
        <v>287</v>
      </c>
      <c r="U124" s="20" t="s">
        <v>489</v>
      </c>
      <c r="V124" s="20">
        <v>0</v>
      </c>
      <c r="W124" s="20" t="s">
        <v>965</v>
      </c>
      <c r="X124" s="21" t="s">
        <v>290</v>
      </c>
      <c r="Y124" s="22"/>
      <c r="Z124" s="22"/>
      <c r="AA124" s="22"/>
      <c r="AB124" s="22"/>
      <c r="AC124" s="22"/>
      <c r="AD124" s="22"/>
      <c r="AE124" s="22"/>
      <c r="AF124" s="22"/>
      <c r="AG124" s="22"/>
      <c r="AH124" s="23"/>
      <c r="AI124" s="23"/>
      <c r="AJ124" s="23"/>
      <c r="AK124" s="23"/>
      <c r="AL124" s="23"/>
      <c r="AM124" s="23"/>
      <c r="AN124" s="23"/>
      <c r="AO124" s="23"/>
      <c r="AP124" s="23"/>
      <c r="AQ124" s="23"/>
      <c r="AR124" s="24"/>
      <c r="AS124" s="23"/>
      <c r="AT124" s="78" t="s">
        <v>966</v>
      </c>
      <c r="AU124" s="38" t="s">
        <v>967</v>
      </c>
      <c r="AV124" s="38" t="s">
        <v>968</v>
      </c>
      <c r="AW124" s="38">
        <v>50000000000</v>
      </c>
      <c r="AX124" s="38" t="s">
        <v>966</v>
      </c>
      <c r="AY124" s="38">
        <v>135000000000</v>
      </c>
      <c r="AZ124" s="39"/>
      <c r="BA124" s="39"/>
      <c r="BB124" s="39"/>
      <c r="BC124" s="39"/>
      <c r="BD124" s="25">
        <v>0</v>
      </c>
      <c r="BE124" s="25"/>
      <c r="BF124" s="26"/>
      <c r="BG124" s="27">
        <f t="shared" ref="BG124:BG137" si="507">IFERROR(BD124/AW124,0)</f>
        <v>0</v>
      </c>
      <c r="BH124" s="28">
        <f t="shared" ref="BH124:BH134" si="508">IFERROR(BE124/AW124,0)</f>
        <v>0</v>
      </c>
      <c r="BI124" s="26" t="s">
        <v>50</v>
      </c>
      <c r="BJ124" s="26" t="s">
        <v>102</v>
      </c>
      <c r="BK124" s="25">
        <v>0</v>
      </c>
      <c r="BL124" s="25">
        <v>1570919063</v>
      </c>
      <c r="BM124" s="26" t="s">
        <v>969</v>
      </c>
      <c r="BN124" s="28">
        <f t="shared" ref="BN124:BN134" si="509">+IFERROR(BK124/AW124,0)</f>
        <v>0</v>
      </c>
      <c r="BO124" s="29">
        <f>+IF(BP124="SI",IFERROR((IF(BP124="SI",BL124,0)/AW124),"REVISAR"),BH124)</f>
        <v>3.1418381260000003E-2</v>
      </c>
      <c r="BP124" s="26" t="s">
        <v>50</v>
      </c>
      <c r="BQ124" s="30" t="s">
        <v>124</v>
      </c>
      <c r="BR124" s="31">
        <v>0</v>
      </c>
      <c r="BS124" s="25"/>
      <c r="BT124" s="26"/>
      <c r="BU124" s="28">
        <f t="shared" ref="BU124:BU134" si="510">+IFERROR(BR124/AW124,0)</f>
        <v>0</v>
      </c>
      <c r="BV124" s="29">
        <f t="shared" ref="BV124:BV137" si="511">+IF(BW124="SI",IFERROR((IF(BW124="SI",BS124,0)/AW124),"REVISAR"),BO124)</f>
        <v>3.1418381260000003E-2</v>
      </c>
      <c r="BW124" s="118" t="s">
        <v>62</v>
      </c>
      <c r="BX124" s="119" t="s">
        <v>970</v>
      </c>
      <c r="BY124" s="25">
        <v>0</v>
      </c>
      <c r="BZ124" s="25"/>
      <c r="CA124" s="26"/>
      <c r="CB124" s="28">
        <f t="shared" ref="CB124:CB134" si="512">+IFERROR(BY124/AW124,0)</f>
        <v>0</v>
      </c>
      <c r="CC124" s="29">
        <f t="shared" ref="CC124:CC137" si="513">+IF(CD124="SI",IFERROR((IF(CD124="SI",BZ124,0)/AW124),"REVISAR"),BV124)</f>
        <v>3.1418381260000003E-2</v>
      </c>
      <c r="CD124" s="26" t="s">
        <v>49</v>
      </c>
      <c r="CE124" s="26"/>
      <c r="CF124" s="120">
        <v>1000000000</v>
      </c>
      <c r="CG124" s="25"/>
      <c r="CH124" s="26"/>
      <c r="CI124" s="28">
        <f t="shared" ref="CI124:CI134" si="514">+IFERROR(CF124/AW124,0)</f>
        <v>0.02</v>
      </c>
      <c r="CJ124" s="29">
        <f t="shared" ref="CJ124:CJ137" si="515">+IF(CK124="SI",IFERROR((IF(CK124="SI",CG124,0)/AW124),"REVISAR"),CC124)</f>
        <v>3.1418381260000003E-2</v>
      </c>
      <c r="CK124" s="26" t="s">
        <v>49</v>
      </c>
      <c r="CL124" s="26"/>
      <c r="CM124" s="120">
        <v>5000000000</v>
      </c>
      <c r="CN124" s="25"/>
      <c r="CO124" s="26"/>
      <c r="CP124" s="28">
        <f t="shared" ref="CP124:CP134" si="516">+IFERROR(CM124/AW124,0)</f>
        <v>0.1</v>
      </c>
      <c r="CQ124" s="29">
        <f t="shared" ref="CQ124:CQ137" si="517">+IF(CR124="SI",IFERROR((IF(CR124="SI",CN124,0)/AW124),"REVISAR"),CJ124)</f>
        <v>3.1418381260000003E-2</v>
      </c>
      <c r="CR124" s="26" t="s">
        <v>49</v>
      </c>
      <c r="CS124" s="26"/>
      <c r="CT124" s="120">
        <v>10000000000</v>
      </c>
      <c r="CU124" s="25"/>
      <c r="CV124" s="26"/>
      <c r="CW124" s="28">
        <f t="shared" ref="CW124:CW134" si="518">+IFERROR(CT124/AW124,0)</f>
        <v>0.2</v>
      </c>
      <c r="CX124" s="29">
        <f t="shared" ref="CX124:CX137" si="519">+IF(CY124="SI",IFERROR((IF(CY124="SI",CU124,0)/AW124),"REVISAR"),CQ124)</f>
        <v>3.1418381260000003E-2</v>
      </c>
      <c r="CY124" s="26" t="s">
        <v>49</v>
      </c>
      <c r="CZ124" s="26"/>
      <c r="DA124" s="120">
        <v>10000000000</v>
      </c>
      <c r="DB124" s="25"/>
      <c r="DC124" s="26"/>
      <c r="DD124" s="28">
        <f t="shared" ref="DD124:DD134" si="520">+IFERROR(DA124/AW124,0)</f>
        <v>0.2</v>
      </c>
      <c r="DE124" s="29">
        <f t="shared" ref="DE124:DE137" si="521">+IF(DF124="SI",IFERROR((IF(DF124="SI",DB124,0)/AW124),"REVISAR"),CX124)</f>
        <v>3.1418381260000003E-2</v>
      </c>
      <c r="DF124" s="26" t="s">
        <v>49</v>
      </c>
      <c r="DG124" s="26"/>
      <c r="DH124" s="120">
        <v>20000000000</v>
      </c>
      <c r="DI124" s="25"/>
      <c r="DJ124" s="26"/>
      <c r="DK124" s="28">
        <f t="shared" ref="DK124:DK134" si="522">+IFERROR(DH124/AW124,0)</f>
        <v>0.4</v>
      </c>
      <c r="DL124" s="29">
        <f t="shared" ref="DL124:DL137" si="523">+IF(DM124="SI",IFERROR((IF(DM124="SI",DI124,0)/AW124),"REVISAR"),DE124)</f>
        <v>3.1418381260000003E-2</v>
      </c>
      <c r="DM124" s="26" t="s">
        <v>49</v>
      </c>
      <c r="DN124" s="26"/>
      <c r="DO124" s="120">
        <v>20000000000</v>
      </c>
      <c r="DP124" s="25"/>
      <c r="DQ124" s="26"/>
      <c r="DR124" s="28">
        <f t="shared" ref="DR124:DR134" si="524">+IFERROR(DO124/AW124,0)</f>
        <v>0.4</v>
      </c>
      <c r="DS124" s="29">
        <f t="shared" ref="DS124:DS137" si="525">+IF(DT124="SI",IFERROR((IF(DT124="SI",DP124,0)/AW124),"REVISAR"),DL124)</f>
        <v>3.1418381260000003E-2</v>
      </c>
      <c r="DT124" s="26" t="s">
        <v>49</v>
      </c>
      <c r="DU124" s="26"/>
      <c r="DV124" s="120">
        <v>25000000000</v>
      </c>
      <c r="DW124" s="25"/>
      <c r="DX124" s="26"/>
      <c r="DY124" s="28">
        <f t="shared" ref="DY124:DY134" si="526">+IFERROR(DV124/AW124,0)</f>
        <v>0.5</v>
      </c>
      <c r="DZ124" s="29">
        <f t="shared" ref="DZ124:DZ137" si="527">+IF(EA124="SI",IFERROR((IF(EA124="SI",DW124,0)/AW124),"REVISAR"),DS124)</f>
        <v>3.1418381260000003E-2</v>
      </c>
      <c r="EA124" s="26" t="s">
        <v>49</v>
      </c>
      <c r="EB124" s="26"/>
      <c r="EC124" s="121">
        <v>50000000000</v>
      </c>
      <c r="ED124" s="25"/>
      <c r="EE124" s="26"/>
      <c r="EF124" s="28">
        <f t="shared" ref="EF124:EF134" si="528">+IFERROR(EC124/AW124,0)</f>
        <v>1</v>
      </c>
      <c r="EG124" s="29">
        <f t="shared" ref="EG124:EG137" si="529">+IF(EH124="SI",IFERROR((IF(EH124="SI",ED124,0)/AW124),"REVISAR"),DZ124)</f>
        <v>3.1418381260000003E-2</v>
      </c>
      <c r="EH124" s="26" t="s">
        <v>49</v>
      </c>
      <c r="EI124" s="26"/>
      <c r="EJ124" s="33">
        <v>2025</v>
      </c>
      <c r="EK124" s="34"/>
      <c r="EL124" s="35" t="str">
        <f>+VLOOKUP(C124,[1]Listas_desplega!$AI$22:$AJ$46,2,0)</f>
        <v>D_MEN</v>
      </c>
      <c r="EM124" s="35" t="str">
        <f>+VLOOKUP(I124,[1]Listas_desplega!$BY$3:$BZ$7,2,0)</f>
        <v>T_5</v>
      </c>
      <c r="EN124" s="35" t="str">
        <f>+VLOOKUP(J124,[1]Listas_desplega!$BY$10:$BZ$23,2,0)</f>
        <v>T_5_C_1</v>
      </c>
      <c r="EO124" s="35" t="str">
        <f>+VLOOKUP(K124,[1]Listas_desplega!$BY$28:$BZ$54,2,0)</f>
        <v>T_5_C_1_ET_1</v>
      </c>
      <c r="EP124" s="35" t="str">
        <f>+VLOOKUP(L124,[1]Listas_desplega!$BY$58:$BZ$105,2,0)</f>
        <v>T_5_C_1_ET_1_CPT_2</v>
      </c>
      <c r="EQ124" s="36" t="str">
        <f>+VLOOKUP(M124,[1]Listas_desplega!$J$3:$K$11,2,0)</f>
        <v>Eje_E_9</v>
      </c>
    </row>
    <row r="125" spans="1:147" s="37" customFormat="1" ht="44.25" customHeight="1" x14ac:dyDescent="0.25">
      <c r="A125" s="16" t="str">
        <f t="shared" si="311"/>
        <v>A.49P_TRANSVERSALES_2025</v>
      </c>
      <c r="B125" s="17" t="s">
        <v>94</v>
      </c>
      <c r="C125" s="17" t="s">
        <v>95</v>
      </c>
      <c r="D125" s="17" t="s">
        <v>131</v>
      </c>
      <c r="E125" s="17" t="s">
        <v>159</v>
      </c>
      <c r="F125" s="17" t="s">
        <v>276</v>
      </c>
      <c r="G125" s="18" t="s">
        <v>277</v>
      </c>
      <c r="H125" s="17" t="s">
        <v>603</v>
      </c>
      <c r="I125" s="17" t="s">
        <v>279</v>
      </c>
      <c r="J125" s="17" t="s">
        <v>604</v>
      </c>
      <c r="K125" s="17" t="s">
        <v>605</v>
      </c>
      <c r="L125" s="17" t="s">
        <v>606</v>
      </c>
      <c r="M125" s="17" t="s">
        <v>68</v>
      </c>
      <c r="N125" s="17" t="s">
        <v>69</v>
      </c>
      <c r="O125" s="23" t="s">
        <v>971</v>
      </c>
      <c r="P125" s="20" t="s">
        <v>972</v>
      </c>
      <c r="Q125" s="21" t="s">
        <v>284</v>
      </c>
      <c r="R125" s="20" t="s">
        <v>285</v>
      </c>
      <c r="S125" s="20" t="s">
        <v>973</v>
      </c>
      <c r="T125" s="20" t="s">
        <v>287</v>
      </c>
      <c r="U125" s="20" t="s">
        <v>288</v>
      </c>
      <c r="V125" s="20">
        <v>30</v>
      </c>
      <c r="W125" s="20" t="s">
        <v>974</v>
      </c>
      <c r="X125" s="21" t="s">
        <v>396</v>
      </c>
      <c r="Y125" s="22" t="s">
        <v>67</v>
      </c>
      <c r="Z125" s="22" t="s">
        <v>67</v>
      </c>
      <c r="AA125" s="22" t="s">
        <v>67</v>
      </c>
      <c r="AB125" s="22" t="s">
        <v>67</v>
      </c>
      <c r="AC125" s="22" t="s">
        <v>67</v>
      </c>
      <c r="AD125" s="22" t="s">
        <v>67</v>
      </c>
      <c r="AE125" s="22" t="s">
        <v>67</v>
      </c>
      <c r="AF125" s="22" t="s">
        <v>67</v>
      </c>
      <c r="AG125" s="22" t="s">
        <v>67</v>
      </c>
      <c r="AH125" s="23" t="s">
        <v>67</v>
      </c>
      <c r="AI125" s="23" t="s">
        <v>67</v>
      </c>
      <c r="AJ125" s="23" t="s">
        <v>67</v>
      </c>
      <c r="AK125" s="23" t="s">
        <v>67</v>
      </c>
      <c r="AL125" s="23" t="s">
        <v>67</v>
      </c>
      <c r="AM125" s="23" t="s">
        <v>67</v>
      </c>
      <c r="AN125" s="23" t="s">
        <v>67</v>
      </c>
      <c r="AO125" s="23" t="s">
        <v>67</v>
      </c>
      <c r="AP125" s="23" t="s">
        <v>67</v>
      </c>
      <c r="AQ125" s="23" t="s">
        <v>67</v>
      </c>
      <c r="AR125" s="24" t="s">
        <v>67</v>
      </c>
      <c r="AS125" s="23" t="s">
        <v>67</v>
      </c>
      <c r="AT125" s="78">
        <v>683</v>
      </c>
      <c r="AU125" s="38">
        <v>651</v>
      </c>
      <c r="AV125" s="38">
        <v>904</v>
      </c>
      <c r="AW125" s="38">
        <v>1265</v>
      </c>
      <c r="AX125" s="38">
        <v>795</v>
      </c>
      <c r="AY125" s="38">
        <v>3615</v>
      </c>
      <c r="AZ125" s="39"/>
      <c r="BA125" s="39"/>
      <c r="BB125" s="39"/>
      <c r="BC125" s="39"/>
      <c r="BD125" s="25">
        <v>0</v>
      </c>
      <c r="BE125" s="25" t="s">
        <v>120</v>
      </c>
      <c r="BF125" s="26"/>
      <c r="BG125" s="27">
        <f t="shared" si="507"/>
        <v>0</v>
      </c>
      <c r="BH125" s="28">
        <f t="shared" si="508"/>
        <v>0</v>
      </c>
      <c r="BI125" s="26" t="s">
        <v>49</v>
      </c>
      <c r="BJ125" s="26"/>
      <c r="BK125" s="25">
        <v>0</v>
      </c>
      <c r="BL125" s="25"/>
      <c r="BM125" s="26"/>
      <c r="BN125" s="28">
        <f t="shared" si="509"/>
        <v>0</v>
      </c>
      <c r="BO125" s="29">
        <f t="shared" ref="BO125:BO137" si="530">+IF(BP125="SI",IFERROR((IF(BP125="SI",BL125,0)/AW125),"REVISAR"),BH125)</f>
        <v>0</v>
      </c>
      <c r="BP125" s="26" t="s">
        <v>49</v>
      </c>
      <c r="BQ125" s="30"/>
      <c r="BR125" s="31">
        <v>41</v>
      </c>
      <c r="BS125" s="25"/>
      <c r="BT125" s="26" t="s">
        <v>975</v>
      </c>
      <c r="BU125" s="28">
        <f t="shared" si="510"/>
        <v>3.241106719367589E-2</v>
      </c>
      <c r="BV125" s="29">
        <f t="shared" si="511"/>
        <v>0</v>
      </c>
      <c r="BW125" s="26" t="s">
        <v>62</v>
      </c>
      <c r="BX125" s="26" t="s">
        <v>527</v>
      </c>
      <c r="BY125" s="25">
        <v>41</v>
      </c>
      <c r="BZ125" s="25"/>
      <c r="CA125" s="26"/>
      <c r="CB125" s="28">
        <f t="shared" si="512"/>
        <v>3.241106719367589E-2</v>
      </c>
      <c r="CC125" s="29">
        <f t="shared" si="513"/>
        <v>0</v>
      </c>
      <c r="CD125" s="26" t="s">
        <v>49</v>
      </c>
      <c r="CE125" s="26"/>
      <c r="CF125" s="25">
        <v>41</v>
      </c>
      <c r="CG125" s="25"/>
      <c r="CH125" s="26"/>
      <c r="CI125" s="28">
        <f t="shared" si="514"/>
        <v>3.241106719367589E-2</v>
      </c>
      <c r="CJ125" s="29">
        <f t="shared" si="515"/>
        <v>0</v>
      </c>
      <c r="CK125" s="26" t="s">
        <v>49</v>
      </c>
      <c r="CL125" s="26"/>
      <c r="CM125" s="25">
        <v>189</v>
      </c>
      <c r="CN125" s="25"/>
      <c r="CO125" s="26"/>
      <c r="CP125" s="28">
        <f t="shared" si="516"/>
        <v>0.14940711462450593</v>
      </c>
      <c r="CQ125" s="29">
        <f t="shared" si="517"/>
        <v>0</v>
      </c>
      <c r="CR125" s="26" t="s">
        <v>49</v>
      </c>
      <c r="CS125" s="26"/>
      <c r="CT125" s="25">
        <v>189</v>
      </c>
      <c r="CU125" s="25"/>
      <c r="CV125" s="26"/>
      <c r="CW125" s="28">
        <f t="shared" si="518"/>
        <v>0.14940711462450593</v>
      </c>
      <c r="CX125" s="29">
        <f t="shared" si="519"/>
        <v>0</v>
      </c>
      <c r="CY125" s="26" t="s">
        <v>49</v>
      </c>
      <c r="CZ125" s="26"/>
      <c r="DA125" s="25">
        <v>189</v>
      </c>
      <c r="DB125" s="25"/>
      <c r="DC125" s="26"/>
      <c r="DD125" s="28">
        <f t="shared" si="520"/>
        <v>0.14940711462450593</v>
      </c>
      <c r="DE125" s="29">
        <f t="shared" si="521"/>
        <v>0</v>
      </c>
      <c r="DF125" s="26" t="s">
        <v>49</v>
      </c>
      <c r="DG125" s="26"/>
      <c r="DH125" s="25">
        <v>189</v>
      </c>
      <c r="DI125" s="25"/>
      <c r="DJ125" s="26"/>
      <c r="DK125" s="28">
        <f t="shared" si="522"/>
        <v>0.14940711462450593</v>
      </c>
      <c r="DL125" s="29">
        <f t="shared" si="523"/>
        <v>0</v>
      </c>
      <c r="DM125" s="26" t="s">
        <v>49</v>
      </c>
      <c r="DN125" s="26"/>
      <c r="DO125" s="25">
        <v>189</v>
      </c>
      <c r="DP125" s="25"/>
      <c r="DQ125" s="26"/>
      <c r="DR125" s="28">
        <f t="shared" si="524"/>
        <v>0.14940711462450593</v>
      </c>
      <c r="DS125" s="29">
        <f t="shared" si="525"/>
        <v>0</v>
      </c>
      <c r="DT125" s="26" t="s">
        <v>49</v>
      </c>
      <c r="DU125" s="26"/>
      <c r="DV125" s="25">
        <v>189</v>
      </c>
      <c r="DW125" s="25"/>
      <c r="DX125" s="26"/>
      <c r="DY125" s="28">
        <f t="shared" si="526"/>
        <v>0.14940711462450593</v>
      </c>
      <c r="DZ125" s="29">
        <f t="shared" si="527"/>
        <v>0</v>
      </c>
      <c r="EA125" s="26" t="s">
        <v>49</v>
      </c>
      <c r="EB125" s="26"/>
      <c r="EC125" s="32">
        <v>1265</v>
      </c>
      <c r="ED125" s="25"/>
      <c r="EE125" s="26"/>
      <c r="EF125" s="28">
        <f t="shared" si="528"/>
        <v>1</v>
      </c>
      <c r="EG125" s="29">
        <f t="shared" si="529"/>
        <v>0</v>
      </c>
      <c r="EH125" s="26" t="s">
        <v>49</v>
      </c>
      <c r="EI125" s="26"/>
      <c r="EJ125" s="33">
        <v>2025</v>
      </c>
      <c r="EK125" s="34"/>
      <c r="EL125" s="35" t="str">
        <f>+VLOOKUP(C125,[1]Listas_desplega!$AI$22:$AJ$46,2,0)</f>
        <v>D_MEN</v>
      </c>
      <c r="EM125" s="35" t="str">
        <f>+VLOOKUP(I125,[1]Listas_desplega!$BY$3:$BZ$7,2,0)</f>
        <v>T_2</v>
      </c>
      <c r="EN125" s="35" t="str">
        <f>+VLOOKUP(J125,[1]Listas_desplega!$BY$10:$BZ$23,2,0)</f>
        <v>T_2_C_1</v>
      </c>
      <c r="EO125" s="35" t="str">
        <f>+VLOOKUP(K125,[1]Listas_desplega!$BY$28:$BZ$54,2,0)</f>
        <v>T_2_C_1_ET_1</v>
      </c>
      <c r="EP125" s="35" t="str">
        <f>+VLOOKUP(L125,[1]Listas_desplega!$BY$58:$BZ$105,2,0)</f>
        <v>T_2_C_1_ET_1_CPT_1</v>
      </c>
      <c r="EQ125" s="36" t="str">
        <f>+VLOOKUP(M125,[1]Listas_desplega!$J$3:$K$11,2,0)</f>
        <v>Eje_E_7</v>
      </c>
    </row>
    <row r="126" spans="1:147" s="37" customFormat="1" ht="44.25" customHeight="1" x14ac:dyDescent="0.25">
      <c r="A126" s="16" t="str">
        <f t="shared" si="311"/>
        <v>A.49_TRANSVERSALES_2025</v>
      </c>
      <c r="B126" s="17" t="s">
        <v>94</v>
      </c>
      <c r="C126" s="17" t="s">
        <v>95</v>
      </c>
      <c r="D126" s="17" t="s">
        <v>131</v>
      </c>
      <c r="E126" s="17" t="s">
        <v>159</v>
      </c>
      <c r="F126" s="17" t="s">
        <v>276</v>
      </c>
      <c r="G126" s="18" t="s">
        <v>277</v>
      </c>
      <c r="H126" s="17" t="s">
        <v>603</v>
      </c>
      <c r="I126" s="17" t="s">
        <v>279</v>
      </c>
      <c r="J126" s="17" t="s">
        <v>604</v>
      </c>
      <c r="K126" s="17" t="s">
        <v>605</v>
      </c>
      <c r="L126" s="17" t="s">
        <v>606</v>
      </c>
      <c r="M126" s="17" t="s">
        <v>68</v>
      </c>
      <c r="N126" s="17" t="s">
        <v>69</v>
      </c>
      <c r="O126" s="23" t="s">
        <v>976</v>
      </c>
      <c r="P126" s="20" t="s">
        <v>977</v>
      </c>
      <c r="Q126" s="21" t="s">
        <v>284</v>
      </c>
      <c r="R126" s="20" t="s">
        <v>285</v>
      </c>
      <c r="S126" s="20" t="s">
        <v>978</v>
      </c>
      <c r="T126" s="20" t="s">
        <v>287</v>
      </c>
      <c r="U126" s="20" t="s">
        <v>288</v>
      </c>
      <c r="V126" s="20">
        <v>30</v>
      </c>
      <c r="W126" s="20" t="s">
        <v>974</v>
      </c>
      <c r="X126" s="21" t="s">
        <v>396</v>
      </c>
      <c r="Y126" s="22" t="s">
        <v>67</v>
      </c>
      <c r="Z126" s="22" t="s">
        <v>67</v>
      </c>
      <c r="AA126" s="22" t="s">
        <v>67</v>
      </c>
      <c r="AB126" s="22" t="s">
        <v>67</v>
      </c>
      <c r="AC126" s="22" t="s">
        <v>67</v>
      </c>
      <c r="AD126" s="22" t="s">
        <v>67</v>
      </c>
      <c r="AE126" s="22" t="s">
        <v>67</v>
      </c>
      <c r="AF126" s="22" t="s">
        <v>67</v>
      </c>
      <c r="AG126" s="22" t="s">
        <v>67</v>
      </c>
      <c r="AH126" s="23" t="s">
        <v>67</v>
      </c>
      <c r="AI126" s="23" t="s">
        <v>67</v>
      </c>
      <c r="AJ126" s="23" t="s">
        <v>67</v>
      </c>
      <c r="AK126" s="23" t="s">
        <v>67</v>
      </c>
      <c r="AL126" s="23" t="s">
        <v>67</v>
      </c>
      <c r="AM126" s="23" t="s">
        <v>67</v>
      </c>
      <c r="AN126" s="23" t="s">
        <v>67</v>
      </c>
      <c r="AO126" s="23" t="s">
        <v>67</v>
      </c>
      <c r="AP126" s="23" t="s">
        <v>67</v>
      </c>
      <c r="AQ126" s="23" t="s">
        <v>67</v>
      </c>
      <c r="AR126" s="24" t="s">
        <v>67</v>
      </c>
      <c r="AS126" s="23" t="s">
        <v>67</v>
      </c>
      <c r="AT126" s="78">
        <v>834</v>
      </c>
      <c r="AU126" s="38">
        <v>1175</v>
      </c>
      <c r="AV126" s="38">
        <v>1632</v>
      </c>
      <c r="AW126" s="38">
        <v>2285</v>
      </c>
      <c r="AX126" s="38">
        <v>1436</v>
      </c>
      <c r="AY126" s="38">
        <v>6528</v>
      </c>
      <c r="AZ126" s="39"/>
      <c r="BA126" s="39"/>
      <c r="BB126" s="39"/>
      <c r="BC126" s="39"/>
      <c r="BD126" s="25">
        <v>0</v>
      </c>
      <c r="BE126" s="25" t="s">
        <v>120</v>
      </c>
      <c r="BF126" s="26"/>
      <c r="BG126" s="27">
        <f t="shared" si="507"/>
        <v>0</v>
      </c>
      <c r="BH126" s="28">
        <f t="shared" si="508"/>
        <v>0</v>
      </c>
      <c r="BI126" s="26" t="s">
        <v>49</v>
      </c>
      <c r="BJ126" s="26"/>
      <c r="BK126" s="25">
        <v>0</v>
      </c>
      <c r="BL126" s="25"/>
      <c r="BM126" s="26"/>
      <c r="BN126" s="28">
        <f t="shared" si="509"/>
        <v>0</v>
      </c>
      <c r="BO126" s="29">
        <f t="shared" si="530"/>
        <v>0</v>
      </c>
      <c r="BP126" s="26" t="s">
        <v>49</v>
      </c>
      <c r="BQ126" s="30"/>
      <c r="BR126" s="31">
        <v>98</v>
      </c>
      <c r="BS126" s="25"/>
      <c r="BT126" s="26" t="s">
        <v>979</v>
      </c>
      <c r="BU126" s="28">
        <f t="shared" si="510"/>
        <v>4.2888402625820568E-2</v>
      </c>
      <c r="BV126" s="29">
        <f t="shared" si="511"/>
        <v>0</v>
      </c>
      <c r="BW126" s="26" t="s">
        <v>62</v>
      </c>
      <c r="BX126" s="26" t="s">
        <v>527</v>
      </c>
      <c r="BY126" s="25">
        <v>98</v>
      </c>
      <c r="BZ126" s="25"/>
      <c r="CA126" s="26"/>
      <c r="CB126" s="28">
        <f t="shared" si="512"/>
        <v>4.2888402625820568E-2</v>
      </c>
      <c r="CC126" s="29">
        <f t="shared" si="513"/>
        <v>0</v>
      </c>
      <c r="CD126" s="26" t="s">
        <v>49</v>
      </c>
      <c r="CE126" s="26"/>
      <c r="CF126" s="25">
        <v>98</v>
      </c>
      <c r="CG126" s="25"/>
      <c r="CH126" s="26"/>
      <c r="CI126" s="28">
        <f t="shared" si="514"/>
        <v>4.2888402625820568E-2</v>
      </c>
      <c r="CJ126" s="29">
        <f t="shared" si="515"/>
        <v>0</v>
      </c>
      <c r="CK126" s="26" t="s">
        <v>49</v>
      </c>
      <c r="CL126" s="26"/>
      <c r="CM126" s="25">
        <v>482</v>
      </c>
      <c r="CN126" s="25"/>
      <c r="CO126" s="26"/>
      <c r="CP126" s="28">
        <f t="shared" si="516"/>
        <v>0.21094091903719914</v>
      </c>
      <c r="CQ126" s="29">
        <f t="shared" si="517"/>
        <v>0</v>
      </c>
      <c r="CR126" s="26" t="s">
        <v>49</v>
      </c>
      <c r="CS126" s="26"/>
      <c r="CT126" s="25">
        <v>482</v>
      </c>
      <c r="CU126" s="25"/>
      <c r="CV126" s="26"/>
      <c r="CW126" s="28">
        <f t="shared" si="518"/>
        <v>0.21094091903719914</v>
      </c>
      <c r="CX126" s="29">
        <f t="shared" si="519"/>
        <v>0</v>
      </c>
      <c r="CY126" s="26" t="s">
        <v>49</v>
      </c>
      <c r="CZ126" s="26"/>
      <c r="DA126" s="25">
        <v>482</v>
      </c>
      <c r="DB126" s="25"/>
      <c r="DC126" s="26"/>
      <c r="DD126" s="28">
        <f t="shared" si="520"/>
        <v>0.21094091903719914</v>
      </c>
      <c r="DE126" s="29">
        <f t="shared" si="521"/>
        <v>0</v>
      </c>
      <c r="DF126" s="26" t="s">
        <v>49</v>
      </c>
      <c r="DG126" s="26"/>
      <c r="DH126" s="25">
        <v>1513</v>
      </c>
      <c r="DI126" s="25"/>
      <c r="DJ126" s="26"/>
      <c r="DK126" s="28">
        <f t="shared" si="522"/>
        <v>0.66214442013129104</v>
      </c>
      <c r="DL126" s="29">
        <f t="shared" si="523"/>
        <v>0</v>
      </c>
      <c r="DM126" s="26" t="s">
        <v>49</v>
      </c>
      <c r="DN126" s="26"/>
      <c r="DO126" s="25">
        <v>1513</v>
      </c>
      <c r="DP126" s="25"/>
      <c r="DQ126" s="26"/>
      <c r="DR126" s="28">
        <f t="shared" si="524"/>
        <v>0.66214442013129104</v>
      </c>
      <c r="DS126" s="29">
        <f t="shared" si="525"/>
        <v>0</v>
      </c>
      <c r="DT126" s="26" t="s">
        <v>49</v>
      </c>
      <c r="DU126" s="26"/>
      <c r="DV126" s="25">
        <v>1513</v>
      </c>
      <c r="DW126" s="25"/>
      <c r="DX126" s="26"/>
      <c r="DY126" s="28">
        <f t="shared" si="526"/>
        <v>0.66214442013129104</v>
      </c>
      <c r="DZ126" s="29">
        <f t="shared" si="527"/>
        <v>0</v>
      </c>
      <c r="EA126" s="26" t="s">
        <v>49</v>
      </c>
      <c r="EB126" s="26"/>
      <c r="EC126" s="32">
        <v>2285</v>
      </c>
      <c r="ED126" s="25"/>
      <c r="EE126" s="26"/>
      <c r="EF126" s="28">
        <f t="shared" si="528"/>
        <v>1</v>
      </c>
      <c r="EG126" s="29">
        <f t="shared" si="529"/>
        <v>0</v>
      </c>
      <c r="EH126" s="26" t="s">
        <v>49</v>
      </c>
      <c r="EI126" s="26"/>
      <c r="EJ126" s="33">
        <v>2025</v>
      </c>
      <c r="EK126" s="34"/>
      <c r="EL126" s="35" t="str">
        <f>+VLOOKUP(C126,[1]Listas_desplega!$AI$22:$AJ$46,2,0)</f>
        <v>D_MEN</v>
      </c>
      <c r="EM126" s="35" t="str">
        <f>+VLOOKUP(I126,[1]Listas_desplega!$BY$3:$BZ$7,2,0)</f>
        <v>T_2</v>
      </c>
      <c r="EN126" s="35" t="str">
        <f>+VLOOKUP(J126,[1]Listas_desplega!$BY$10:$BZ$23,2,0)</f>
        <v>T_2_C_1</v>
      </c>
      <c r="EO126" s="35" t="str">
        <f>+VLOOKUP(K126,[1]Listas_desplega!$BY$28:$BZ$54,2,0)</f>
        <v>T_2_C_1_ET_1</v>
      </c>
      <c r="EP126" s="35" t="str">
        <f>+VLOOKUP(L126,[1]Listas_desplega!$BY$58:$BZ$105,2,0)</f>
        <v>T_2_C_1_ET_1_CPT_1</v>
      </c>
      <c r="EQ126" s="36" t="str">
        <f>+VLOOKUP(M126,[1]Listas_desplega!$J$3:$K$11,2,0)</f>
        <v>Eje_E_7</v>
      </c>
    </row>
    <row r="127" spans="1:147" s="37" customFormat="1" ht="44.25" customHeight="1" x14ac:dyDescent="0.25">
      <c r="A127" s="16" t="str">
        <f t="shared" si="311"/>
        <v>88_TRANSVERSALES_2025</v>
      </c>
      <c r="B127" s="17" t="s">
        <v>94</v>
      </c>
      <c r="C127" s="17" t="s">
        <v>95</v>
      </c>
      <c r="D127" s="17" t="s">
        <v>131</v>
      </c>
      <c r="E127" s="17" t="s">
        <v>159</v>
      </c>
      <c r="F127" s="17" t="s">
        <v>276</v>
      </c>
      <c r="G127" s="18" t="s">
        <v>277</v>
      </c>
      <c r="H127" s="17" t="s">
        <v>603</v>
      </c>
      <c r="I127" s="17" t="s">
        <v>279</v>
      </c>
      <c r="J127" s="17" t="s">
        <v>604</v>
      </c>
      <c r="K127" s="17" t="s">
        <v>605</v>
      </c>
      <c r="L127" s="17" t="s">
        <v>606</v>
      </c>
      <c r="M127" s="17" t="s">
        <v>68</v>
      </c>
      <c r="N127" s="17" t="s">
        <v>69</v>
      </c>
      <c r="O127" s="23">
        <v>88</v>
      </c>
      <c r="P127" s="20" t="s">
        <v>980</v>
      </c>
      <c r="Q127" s="21" t="s">
        <v>284</v>
      </c>
      <c r="R127" s="20" t="s">
        <v>285</v>
      </c>
      <c r="S127" s="20" t="s">
        <v>981</v>
      </c>
      <c r="T127" s="20" t="s">
        <v>287</v>
      </c>
      <c r="U127" s="20" t="s">
        <v>489</v>
      </c>
      <c r="V127" s="20">
        <v>30</v>
      </c>
      <c r="W127" s="20" t="s">
        <v>982</v>
      </c>
      <c r="X127" s="21" t="s">
        <v>312</v>
      </c>
      <c r="Y127" s="22" t="s">
        <v>48</v>
      </c>
      <c r="Z127" s="22" t="s">
        <v>67</v>
      </c>
      <c r="AA127" s="22" t="s">
        <v>67</v>
      </c>
      <c r="AB127" s="22" t="s">
        <v>67</v>
      </c>
      <c r="AC127" s="22" t="s">
        <v>67</v>
      </c>
      <c r="AD127" s="22" t="s">
        <v>67</v>
      </c>
      <c r="AE127" s="22" t="s">
        <v>67</v>
      </c>
      <c r="AF127" s="22" t="s">
        <v>67</v>
      </c>
      <c r="AG127" s="22" t="s">
        <v>67</v>
      </c>
      <c r="AH127" s="23" t="s">
        <v>67</v>
      </c>
      <c r="AI127" s="23" t="s">
        <v>67</v>
      </c>
      <c r="AJ127" s="23" t="s">
        <v>67</v>
      </c>
      <c r="AK127" s="23" t="s">
        <v>67</v>
      </c>
      <c r="AL127" s="23" t="s">
        <v>67</v>
      </c>
      <c r="AM127" s="23" t="s">
        <v>67</v>
      </c>
      <c r="AN127" s="23" t="s">
        <v>67</v>
      </c>
      <c r="AO127" s="23" t="s">
        <v>67</v>
      </c>
      <c r="AP127" s="23" t="s">
        <v>67</v>
      </c>
      <c r="AQ127" s="23" t="s">
        <v>67</v>
      </c>
      <c r="AR127" s="24" t="s">
        <v>67</v>
      </c>
      <c r="AS127" s="23" t="s">
        <v>67</v>
      </c>
      <c r="AT127" s="78">
        <v>0</v>
      </c>
      <c r="AU127" s="38">
        <v>3050</v>
      </c>
      <c r="AV127" s="38">
        <v>4413</v>
      </c>
      <c r="AW127" s="38">
        <v>7021</v>
      </c>
      <c r="AX127" s="38">
        <v>5016</v>
      </c>
      <c r="AY127" s="38">
        <v>19500</v>
      </c>
      <c r="AZ127" s="39"/>
      <c r="BA127" s="39"/>
      <c r="BB127" s="39"/>
      <c r="BC127" s="39"/>
      <c r="BD127" s="25">
        <v>183</v>
      </c>
      <c r="BE127" s="25">
        <v>205</v>
      </c>
      <c r="BF127" s="26" t="s">
        <v>983</v>
      </c>
      <c r="BG127" s="27">
        <f t="shared" si="507"/>
        <v>2.6064663153396953E-2</v>
      </c>
      <c r="BH127" s="28">
        <f t="shared" si="508"/>
        <v>2.9198119925936475E-2</v>
      </c>
      <c r="BI127" s="26" t="s">
        <v>50</v>
      </c>
      <c r="BJ127" s="26" t="s">
        <v>984</v>
      </c>
      <c r="BK127" s="25">
        <v>619</v>
      </c>
      <c r="BL127" s="25">
        <v>416</v>
      </c>
      <c r="BM127" s="26" t="s">
        <v>985</v>
      </c>
      <c r="BN127" s="28">
        <f t="shared" si="509"/>
        <v>8.8164079190998432E-2</v>
      </c>
      <c r="BO127" s="29">
        <f t="shared" si="530"/>
        <v>5.925081897165646E-2</v>
      </c>
      <c r="BP127" s="26" t="s">
        <v>50</v>
      </c>
      <c r="BQ127" s="30" t="s">
        <v>986</v>
      </c>
      <c r="BR127" s="31">
        <v>1207</v>
      </c>
      <c r="BS127" s="25">
        <v>416</v>
      </c>
      <c r="BT127" s="26" t="s">
        <v>987</v>
      </c>
      <c r="BU127" s="28">
        <f t="shared" si="510"/>
        <v>0.17191283292978207</v>
      </c>
      <c r="BV127" s="29">
        <f t="shared" si="511"/>
        <v>5.925081897165646E-2</v>
      </c>
      <c r="BW127" s="26" t="s">
        <v>50</v>
      </c>
      <c r="BX127" s="26" t="s">
        <v>988</v>
      </c>
      <c r="BY127" s="25">
        <v>1790</v>
      </c>
      <c r="BZ127" s="25"/>
      <c r="CA127" s="26"/>
      <c r="CB127" s="28">
        <f t="shared" si="512"/>
        <v>0.25494943740207948</v>
      </c>
      <c r="CC127" s="29">
        <f t="shared" si="513"/>
        <v>5.925081897165646E-2</v>
      </c>
      <c r="CD127" s="26" t="s">
        <v>49</v>
      </c>
      <c r="CE127" s="26"/>
      <c r="CF127" s="25">
        <v>2260</v>
      </c>
      <c r="CG127" s="25"/>
      <c r="CH127" s="26"/>
      <c r="CI127" s="28">
        <f t="shared" si="514"/>
        <v>0.32189146845178751</v>
      </c>
      <c r="CJ127" s="29">
        <f t="shared" si="515"/>
        <v>5.925081897165646E-2</v>
      </c>
      <c r="CK127" s="26" t="s">
        <v>49</v>
      </c>
      <c r="CL127" s="26"/>
      <c r="CM127" s="25">
        <v>2854</v>
      </c>
      <c r="CN127" s="25"/>
      <c r="CO127" s="26"/>
      <c r="CP127" s="28">
        <f t="shared" si="516"/>
        <v>0.40649480131035465</v>
      </c>
      <c r="CQ127" s="29">
        <f t="shared" si="517"/>
        <v>5.925081897165646E-2</v>
      </c>
      <c r="CR127" s="26" t="s">
        <v>49</v>
      </c>
      <c r="CS127" s="26"/>
      <c r="CT127" s="25">
        <v>3578</v>
      </c>
      <c r="CU127" s="25"/>
      <c r="CV127" s="26"/>
      <c r="CW127" s="28">
        <f t="shared" si="518"/>
        <v>0.50961401509756443</v>
      </c>
      <c r="CX127" s="29">
        <f t="shared" si="519"/>
        <v>5.925081897165646E-2</v>
      </c>
      <c r="CY127" s="26" t="s">
        <v>49</v>
      </c>
      <c r="CZ127" s="26"/>
      <c r="DA127" s="25">
        <v>4288</v>
      </c>
      <c r="DB127" s="25"/>
      <c r="DC127" s="26"/>
      <c r="DD127" s="28">
        <f t="shared" si="520"/>
        <v>0.61073921093861272</v>
      </c>
      <c r="DE127" s="29">
        <f t="shared" si="521"/>
        <v>5.925081897165646E-2</v>
      </c>
      <c r="DF127" s="26" t="s">
        <v>49</v>
      </c>
      <c r="DG127" s="26"/>
      <c r="DH127" s="25">
        <v>4968</v>
      </c>
      <c r="DI127" s="25"/>
      <c r="DJ127" s="26"/>
      <c r="DK127" s="28">
        <f t="shared" si="522"/>
        <v>0.70759151118074348</v>
      </c>
      <c r="DL127" s="29">
        <f t="shared" si="523"/>
        <v>5.925081897165646E-2</v>
      </c>
      <c r="DM127" s="26" t="s">
        <v>49</v>
      </c>
      <c r="DN127" s="26"/>
      <c r="DO127" s="25">
        <v>5468</v>
      </c>
      <c r="DP127" s="25"/>
      <c r="DQ127" s="26"/>
      <c r="DR127" s="28">
        <f t="shared" si="524"/>
        <v>0.77880643782936898</v>
      </c>
      <c r="DS127" s="29">
        <f t="shared" si="525"/>
        <v>5.925081897165646E-2</v>
      </c>
      <c r="DT127" s="26" t="s">
        <v>49</v>
      </c>
      <c r="DU127" s="26"/>
      <c r="DV127" s="25">
        <v>6041</v>
      </c>
      <c r="DW127" s="25"/>
      <c r="DX127" s="26"/>
      <c r="DY127" s="28">
        <f t="shared" si="526"/>
        <v>0.86041874376869387</v>
      </c>
      <c r="DZ127" s="29">
        <f t="shared" si="527"/>
        <v>5.925081897165646E-2</v>
      </c>
      <c r="EA127" s="26" t="s">
        <v>49</v>
      </c>
      <c r="EB127" s="26"/>
      <c r="EC127" s="32">
        <v>7021</v>
      </c>
      <c r="ED127" s="25"/>
      <c r="EE127" s="26"/>
      <c r="EF127" s="28">
        <f t="shared" si="528"/>
        <v>1</v>
      </c>
      <c r="EG127" s="29">
        <f t="shared" si="529"/>
        <v>5.925081897165646E-2</v>
      </c>
      <c r="EH127" s="26" t="s">
        <v>49</v>
      </c>
      <c r="EI127" s="26"/>
      <c r="EJ127" s="33">
        <v>2025</v>
      </c>
      <c r="EK127" s="34"/>
      <c r="EL127" s="35" t="str">
        <f>+VLOOKUP(C127,[1]Listas_desplega!$AI$22:$AJ$46,2,0)</f>
        <v>D_MEN</v>
      </c>
      <c r="EM127" s="35" t="str">
        <f>+VLOOKUP(I127,[1]Listas_desplega!$BY$3:$BZ$7,2,0)</f>
        <v>T_2</v>
      </c>
      <c r="EN127" s="35" t="str">
        <f>+VLOOKUP(J127,[1]Listas_desplega!$BY$10:$BZ$23,2,0)</f>
        <v>T_2_C_1</v>
      </c>
      <c r="EO127" s="35" t="str">
        <f>+VLOOKUP(K127,[1]Listas_desplega!$BY$28:$BZ$54,2,0)</f>
        <v>T_2_C_1_ET_1</v>
      </c>
      <c r="EP127" s="35" t="str">
        <f>+VLOOKUP(L127,[1]Listas_desplega!$BY$58:$BZ$105,2,0)</f>
        <v>T_2_C_1_ET_1_CPT_1</v>
      </c>
      <c r="EQ127" s="36" t="str">
        <f>+VLOOKUP(M127,[1]Listas_desplega!$J$3:$K$11,2,0)</f>
        <v>Eje_E_7</v>
      </c>
    </row>
    <row r="128" spans="1:147" s="37" customFormat="1" ht="44.25" customHeight="1" x14ac:dyDescent="0.25">
      <c r="A128" s="16" t="str">
        <f t="shared" si="311"/>
        <v>89_TRANSVERSALES_2025</v>
      </c>
      <c r="B128" s="17" t="s">
        <v>94</v>
      </c>
      <c r="C128" s="17" t="s">
        <v>95</v>
      </c>
      <c r="D128" s="17" t="s">
        <v>131</v>
      </c>
      <c r="E128" s="17" t="s">
        <v>159</v>
      </c>
      <c r="F128" s="17" t="s">
        <v>276</v>
      </c>
      <c r="G128" s="18" t="s">
        <v>277</v>
      </c>
      <c r="H128" s="17" t="s">
        <v>603</v>
      </c>
      <c r="I128" s="17" t="s">
        <v>279</v>
      </c>
      <c r="J128" s="17" t="s">
        <v>604</v>
      </c>
      <c r="K128" s="17" t="s">
        <v>605</v>
      </c>
      <c r="L128" s="17" t="s">
        <v>606</v>
      </c>
      <c r="M128" s="17" t="s">
        <v>68</v>
      </c>
      <c r="N128" s="17" t="s">
        <v>69</v>
      </c>
      <c r="O128" s="23">
        <v>89</v>
      </c>
      <c r="P128" s="20" t="s">
        <v>989</v>
      </c>
      <c r="Q128" s="21" t="s">
        <v>284</v>
      </c>
      <c r="R128" s="20" t="s">
        <v>285</v>
      </c>
      <c r="S128" s="20" t="s">
        <v>990</v>
      </c>
      <c r="T128" s="20" t="s">
        <v>287</v>
      </c>
      <c r="U128" s="20" t="s">
        <v>489</v>
      </c>
      <c r="V128" s="20">
        <v>30</v>
      </c>
      <c r="W128" s="20" t="s">
        <v>991</v>
      </c>
      <c r="X128" s="21" t="s">
        <v>312</v>
      </c>
      <c r="Y128" s="22" t="s">
        <v>67</v>
      </c>
      <c r="Z128" s="22" t="s">
        <v>67</v>
      </c>
      <c r="AA128" s="22" t="s">
        <v>67</v>
      </c>
      <c r="AB128" s="22" t="s">
        <v>67</v>
      </c>
      <c r="AC128" s="22" t="s">
        <v>67</v>
      </c>
      <c r="AD128" s="22" t="s">
        <v>67</v>
      </c>
      <c r="AE128" s="22" t="s">
        <v>67</v>
      </c>
      <c r="AF128" s="22" t="s">
        <v>67</v>
      </c>
      <c r="AG128" s="22" t="s">
        <v>67</v>
      </c>
      <c r="AH128" s="23" t="s">
        <v>67</v>
      </c>
      <c r="AI128" s="23" t="s">
        <v>67</v>
      </c>
      <c r="AJ128" s="23" t="s">
        <v>67</v>
      </c>
      <c r="AK128" s="23" t="s">
        <v>67</v>
      </c>
      <c r="AL128" s="23" t="s">
        <v>67</v>
      </c>
      <c r="AM128" s="23" t="s">
        <v>67</v>
      </c>
      <c r="AN128" s="23" t="s">
        <v>67</v>
      </c>
      <c r="AO128" s="23" t="s">
        <v>67</v>
      </c>
      <c r="AP128" s="23" t="s">
        <v>67</v>
      </c>
      <c r="AQ128" s="23" t="s">
        <v>67</v>
      </c>
      <c r="AR128" s="24" t="s">
        <v>67</v>
      </c>
      <c r="AS128" s="23" t="s">
        <v>67</v>
      </c>
      <c r="AT128" s="78">
        <v>0</v>
      </c>
      <c r="AU128" s="38">
        <v>2700</v>
      </c>
      <c r="AV128" s="38">
        <v>5500</v>
      </c>
      <c r="AW128" s="38">
        <v>5500</v>
      </c>
      <c r="AX128" s="38">
        <v>4300</v>
      </c>
      <c r="AY128" s="38">
        <v>18000</v>
      </c>
      <c r="AZ128" s="39"/>
      <c r="BA128" s="39"/>
      <c r="BB128" s="39"/>
      <c r="BC128" s="39"/>
      <c r="BD128" s="25">
        <v>0</v>
      </c>
      <c r="BE128" s="25">
        <v>974</v>
      </c>
      <c r="BF128" s="26" t="s">
        <v>992</v>
      </c>
      <c r="BG128" s="27">
        <f t="shared" si="507"/>
        <v>0</v>
      </c>
      <c r="BH128" s="28">
        <f t="shared" si="508"/>
        <v>0.1770909090909091</v>
      </c>
      <c r="BI128" s="26" t="s">
        <v>50</v>
      </c>
      <c r="BJ128" s="26" t="s">
        <v>984</v>
      </c>
      <c r="BK128" s="25">
        <v>0</v>
      </c>
      <c r="BL128" s="25">
        <v>1143</v>
      </c>
      <c r="BM128" s="26" t="s">
        <v>993</v>
      </c>
      <c r="BN128" s="28">
        <f t="shared" si="509"/>
        <v>0</v>
      </c>
      <c r="BO128" s="29">
        <f t="shared" si="530"/>
        <v>0.20781818181818182</v>
      </c>
      <c r="BP128" s="26" t="s">
        <v>50</v>
      </c>
      <c r="BQ128" s="30" t="s">
        <v>994</v>
      </c>
      <c r="BR128" s="31">
        <v>0</v>
      </c>
      <c r="BS128" s="25">
        <v>1143</v>
      </c>
      <c r="BT128" s="26" t="s">
        <v>995</v>
      </c>
      <c r="BU128" s="28">
        <f t="shared" si="510"/>
        <v>0</v>
      </c>
      <c r="BV128" s="29">
        <f t="shared" si="511"/>
        <v>0.20781818181818182</v>
      </c>
      <c r="BW128" s="26" t="s">
        <v>50</v>
      </c>
      <c r="BX128" s="26" t="s">
        <v>988</v>
      </c>
      <c r="BY128" s="25">
        <v>0</v>
      </c>
      <c r="BZ128" s="25"/>
      <c r="CA128" s="26"/>
      <c r="CB128" s="28">
        <f t="shared" si="512"/>
        <v>0</v>
      </c>
      <c r="CC128" s="29">
        <f t="shared" si="513"/>
        <v>0.20781818181818182</v>
      </c>
      <c r="CD128" s="26" t="s">
        <v>49</v>
      </c>
      <c r="CE128" s="26"/>
      <c r="CF128" s="25">
        <v>48</v>
      </c>
      <c r="CG128" s="25"/>
      <c r="CH128" s="26"/>
      <c r="CI128" s="28">
        <f t="shared" si="514"/>
        <v>8.7272727272727276E-3</v>
      </c>
      <c r="CJ128" s="29">
        <f t="shared" si="515"/>
        <v>0.20781818181818182</v>
      </c>
      <c r="CK128" s="26" t="s">
        <v>49</v>
      </c>
      <c r="CL128" s="26"/>
      <c r="CM128" s="25">
        <v>268</v>
      </c>
      <c r="CN128" s="25"/>
      <c r="CO128" s="26"/>
      <c r="CP128" s="28">
        <f t="shared" si="516"/>
        <v>4.872727272727273E-2</v>
      </c>
      <c r="CQ128" s="29">
        <f t="shared" si="517"/>
        <v>0.20781818181818182</v>
      </c>
      <c r="CR128" s="26" t="s">
        <v>49</v>
      </c>
      <c r="CS128" s="26"/>
      <c r="CT128" s="25">
        <v>613</v>
      </c>
      <c r="CU128" s="25"/>
      <c r="CV128" s="26"/>
      <c r="CW128" s="28">
        <f t="shared" si="518"/>
        <v>0.11145454545454546</v>
      </c>
      <c r="CX128" s="29">
        <f t="shared" si="519"/>
        <v>0.20781818181818182</v>
      </c>
      <c r="CY128" s="26" t="s">
        <v>49</v>
      </c>
      <c r="CZ128" s="26"/>
      <c r="DA128" s="25">
        <v>1255</v>
      </c>
      <c r="DB128" s="25"/>
      <c r="DC128" s="26"/>
      <c r="DD128" s="28">
        <f t="shared" si="520"/>
        <v>0.22818181818181818</v>
      </c>
      <c r="DE128" s="29">
        <f t="shared" si="521"/>
        <v>0.20781818181818182</v>
      </c>
      <c r="DF128" s="26" t="s">
        <v>49</v>
      </c>
      <c r="DG128" s="26"/>
      <c r="DH128" s="25">
        <v>2203</v>
      </c>
      <c r="DI128" s="25"/>
      <c r="DJ128" s="26"/>
      <c r="DK128" s="28">
        <f t="shared" si="522"/>
        <v>0.40054545454545454</v>
      </c>
      <c r="DL128" s="29">
        <f t="shared" si="523"/>
        <v>0.20781818181818182</v>
      </c>
      <c r="DM128" s="26" t="s">
        <v>49</v>
      </c>
      <c r="DN128" s="26"/>
      <c r="DO128" s="25">
        <v>3339</v>
      </c>
      <c r="DP128" s="25"/>
      <c r="DQ128" s="26"/>
      <c r="DR128" s="28">
        <f t="shared" si="524"/>
        <v>0.60709090909090913</v>
      </c>
      <c r="DS128" s="29">
        <f t="shared" si="525"/>
        <v>0.20781818181818182</v>
      </c>
      <c r="DT128" s="26" t="s">
        <v>49</v>
      </c>
      <c r="DU128" s="26"/>
      <c r="DV128" s="25">
        <v>4230</v>
      </c>
      <c r="DW128" s="25"/>
      <c r="DX128" s="26"/>
      <c r="DY128" s="28">
        <f t="shared" si="526"/>
        <v>0.76909090909090905</v>
      </c>
      <c r="DZ128" s="29">
        <f t="shared" si="527"/>
        <v>0.20781818181818182</v>
      </c>
      <c r="EA128" s="26" t="s">
        <v>49</v>
      </c>
      <c r="EB128" s="26"/>
      <c r="EC128" s="32">
        <v>5500</v>
      </c>
      <c r="ED128" s="25"/>
      <c r="EE128" s="26"/>
      <c r="EF128" s="28">
        <f t="shared" si="528"/>
        <v>1</v>
      </c>
      <c r="EG128" s="29">
        <f t="shared" si="529"/>
        <v>0.20781818181818182</v>
      </c>
      <c r="EH128" s="26" t="s">
        <v>49</v>
      </c>
      <c r="EI128" s="26"/>
      <c r="EJ128" s="33">
        <v>2025</v>
      </c>
      <c r="EK128" s="34"/>
      <c r="EL128" s="35" t="str">
        <f>+VLOOKUP(C128,[1]Listas_desplega!$AI$22:$AJ$46,2,0)</f>
        <v>D_MEN</v>
      </c>
      <c r="EM128" s="35" t="str">
        <f>+VLOOKUP(I128,[1]Listas_desplega!$BY$3:$BZ$7,2,0)</f>
        <v>T_2</v>
      </c>
      <c r="EN128" s="35" t="str">
        <f>+VLOOKUP(J128,[1]Listas_desplega!$BY$10:$BZ$23,2,0)</f>
        <v>T_2_C_1</v>
      </c>
      <c r="EO128" s="35" t="str">
        <f>+VLOOKUP(K128,[1]Listas_desplega!$BY$28:$BZ$54,2,0)</f>
        <v>T_2_C_1_ET_1</v>
      </c>
      <c r="EP128" s="35" t="str">
        <f>+VLOOKUP(L128,[1]Listas_desplega!$BY$58:$BZ$105,2,0)</f>
        <v>T_2_C_1_ET_1_CPT_1</v>
      </c>
      <c r="EQ128" s="36" t="str">
        <f>+VLOOKUP(M128,[1]Listas_desplega!$J$3:$K$11,2,0)</f>
        <v>Eje_E_7</v>
      </c>
    </row>
    <row r="129" spans="1:147" s="37" customFormat="1" ht="44.25" customHeight="1" x14ac:dyDescent="0.25">
      <c r="A129" s="16" t="str">
        <f t="shared" si="311"/>
        <v>9_TRANSVERSALES_2025</v>
      </c>
      <c r="B129" s="17" t="s">
        <v>94</v>
      </c>
      <c r="C129" s="17" t="s">
        <v>95</v>
      </c>
      <c r="D129" s="17" t="s">
        <v>131</v>
      </c>
      <c r="E129" s="17" t="s">
        <v>159</v>
      </c>
      <c r="F129" s="17" t="s">
        <v>276</v>
      </c>
      <c r="G129" s="18" t="s">
        <v>277</v>
      </c>
      <c r="H129" s="17" t="s">
        <v>603</v>
      </c>
      <c r="I129" s="17" t="s">
        <v>279</v>
      </c>
      <c r="J129" s="17" t="s">
        <v>604</v>
      </c>
      <c r="K129" s="17" t="s">
        <v>605</v>
      </c>
      <c r="L129" s="17" t="s">
        <v>606</v>
      </c>
      <c r="M129" s="17" t="s">
        <v>68</v>
      </c>
      <c r="N129" s="17" t="s">
        <v>69</v>
      </c>
      <c r="O129" s="23">
        <v>9</v>
      </c>
      <c r="P129" s="20" t="s">
        <v>996</v>
      </c>
      <c r="Q129" s="21" t="s">
        <v>284</v>
      </c>
      <c r="R129" s="20" t="s">
        <v>285</v>
      </c>
      <c r="S129" s="20" t="s">
        <v>997</v>
      </c>
      <c r="T129" s="20" t="s">
        <v>287</v>
      </c>
      <c r="U129" s="20" t="s">
        <v>489</v>
      </c>
      <c r="V129" s="20">
        <v>30</v>
      </c>
      <c r="W129" s="20" t="s">
        <v>998</v>
      </c>
      <c r="X129" s="21" t="s">
        <v>290</v>
      </c>
      <c r="Y129" s="22" t="s">
        <v>67</v>
      </c>
      <c r="Z129" s="22" t="s">
        <v>67</v>
      </c>
      <c r="AA129" s="22" t="s">
        <v>67</v>
      </c>
      <c r="AB129" s="22" t="s">
        <v>67</v>
      </c>
      <c r="AC129" s="22" t="s">
        <v>67</v>
      </c>
      <c r="AD129" s="22" t="s">
        <v>67</v>
      </c>
      <c r="AE129" s="22" t="s">
        <v>67</v>
      </c>
      <c r="AF129" s="22" t="s">
        <v>67</v>
      </c>
      <c r="AG129" s="22" t="s">
        <v>67</v>
      </c>
      <c r="AH129" s="23" t="s">
        <v>67</v>
      </c>
      <c r="AI129" s="23" t="s">
        <v>67</v>
      </c>
      <c r="AJ129" s="23" t="s">
        <v>67</v>
      </c>
      <c r="AK129" s="23" t="s">
        <v>67</v>
      </c>
      <c r="AL129" s="23" t="s">
        <v>67</v>
      </c>
      <c r="AM129" s="23" t="s">
        <v>67</v>
      </c>
      <c r="AN129" s="23" t="s">
        <v>67</v>
      </c>
      <c r="AO129" s="23" t="s">
        <v>67</v>
      </c>
      <c r="AP129" s="23" t="s">
        <v>67</v>
      </c>
      <c r="AQ129" s="23" t="s">
        <v>67</v>
      </c>
      <c r="AR129" s="24" t="s">
        <v>67</v>
      </c>
      <c r="AS129" s="23" t="s">
        <v>67</v>
      </c>
      <c r="AT129" s="78" t="s">
        <v>67</v>
      </c>
      <c r="AU129" s="38">
        <v>72</v>
      </c>
      <c r="AV129" s="38">
        <v>106</v>
      </c>
      <c r="AW129" s="38">
        <v>148</v>
      </c>
      <c r="AX129" s="38">
        <v>171</v>
      </c>
      <c r="AY129" s="38">
        <v>497</v>
      </c>
      <c r="AZ129" s="39"/>
      <c r="BA129" s="39"/>
      <c r="BB129" s="39"/>
      <c r="BC129" s="39"/>
      <c r="BD129" s="25">
        <v>0</v>
      </c>
      <c r="BE129" s="25">
        <v>5</v>
      </c>
      <c r="BF129" s="26" t="s">
        <v>999</v>
      </c>
      <c r="BG129" s="27">
        <f t="shared" si="507"/>
        <v>0</v>
      </c>
      <c r="BH129" s="28">
        <f t="shared" si="508"/>
        <v>3.3783783783783786E-2</v>
      </c>
      <c r="BI129" s="26" t="s">
        <v>50</v>
      </c>
      <c r="BJ129" s="26" t="s">
        <v>1000</v>
      </c>
      <c r="BK129" s="25">
        <v>0</v>
      </c>
      <c r="BL129" s="25">
        <v>5</v>
      </c>
      <c r="BM129" s="26" t="s">
        <v>1001</v>
      </c>
      <c r="BN129" s="28">
        <f t="shared" si="509"/>
        <v>0</v>
      </c>
      <c r="BO129" s="29">
        <f t="shared" si="530"/>
        <v>3.3783783783783786E-2</v>
      </c>
      <c r="BP129" s="26" t="s">
        <v>50</v>
      </c>
      <c r="BQ129" s="30" t="s">
        <v>1000</v>
      </c>
      <c r="BR129" s="31">
        <v>15</v>
      </c>
      <c r="BS129" s="25">
        <v>0</v>
      </c>
      <c r="BT129" s="26"/>
      <c r="BU129" s="28">
        <f t="shared" si="510"/>
        <v>0.10135135135135136</v>
      </c>
      <c r="BV129" s="29">
        <f t="shared" si="511"/>
        <v>3.3783783783783786E-2</v>
      </c>
      <c r="BW129" s="26" t="s">
        <v>49</v>
      </c>
      <c r="BX129" s="26"/>
      <c r="BY129" s="25">
        <v>15</v>
      </c>
      <c r="BZ129" s="25"/>
      <c r="CA129" s="26"/>
      <c r="CB129" s="28">
        <f t="shared" si="512"/>
        <v>0.10135135135135136</v>
      </c>
      <c r="CC129" s="29">
        <f t="shared" si="513"/>
        <v>3.3783783783783786E-2</v>
      </c>
      <c r="CD129" s="26" t="s">
        <v>49</v>
      </c>
      <c r="CE129" s="26"/>
      <c r="CF129" s="25">
        <v>15</v>
      </c>
      <c r="CG129" s="25"/>
      <c r="CH129" s="26"/>
      <c r="CI129" s="28">
        <f t="shared" si="514"/>
        <v>0.10135135135135136</v>
      </c>
      <c r="CJ129" s="29">
        <f t="shared" si="515"/>
        <v>3.3783783783783786E-2</v>
      </c>
      <c r="CK129" s="26" t="s">
        <v>49</v>
      </c>
      <c r="CL129" s="26"/>
      <c r="CM129" s="25">
        <v>60</v>
      </c>
      <c r="CN129" s="25"/>
      <c r="CO129" s="26"/>
      <c r="CP129" s="28">
        <f t="shared" si="516"/>
        <v>0.40540540540540543</v>
      </c>
      <c r="CQ129" s="29">
        <f t="shared" si="517"/>
        <v>3.3783783783783786E-2</v>
      </c>
      <c r="CR129" s="26" t="s">
        <v>49</v>
      </c>
      <c r="CS129" s="26"/>
      <c r="CT129" s="25">
        <v>60</v>
      </c>
      <c r="CU129" s="25"/>
      <c r="CV129" s="26"/>
      <c r="CW129" s="28">
        <f t="shared" si="518"/>
        <v>0.40540540540540543</v>
      </c>
      <c r="CX129" s="29">
        <f t="shared" si="519"/>
        <v>3.3783783783783786E-2</v>
      </c>
      <c r="CY129" s="26" t="s">
        <v>49</v>
      </c>
      <c r="CZ129" s="26"/>
      <c r="DA129" s="25">
        <v>60</v>
      </c>
      <c r="DB129" s="25"/>
      <c r="DC129" s="26"/>
      <c r="DD129" s="28">
        <f t="shared" si="520"/>
        <v>0.40540540540540543</v>
      </c>
      <c r="DE129" s="29">
        <f t="shared" si="521"/>
        <v>3.3783783783783786E-2</v>
      </c>
      <c r="DF129" s="26" t="s">
        <v>49</v>
      </c>
      <c r="DG129" s="26"/>
      <c r="DH129" s="25">
        <v>135</v>
      </c>
      <c r="DI129" s="25"/>
      <c r="DJ129" s="26"/>
      <c r="DK129" s="28">
        <f t="shared" si="522"/>
        <v>0.91216216216216217</v>
      </c>
      <c r="DL129" s="29">
        <f t="shared" si="523"/>
        <v>3.3783783783783786E-2</v>
      </c>
      <c r="DM129" s="26" t="s">
        <v>49</v>
      </c>
      <c r="DN129" s="26"/>
      <c r="DO129" s="25">
        <v>135</v>
      </c>
      <c r="DP129" s="25"/>
      <c r="DQ129" s="26"/>
      <c r="DR129" s="28">
        <f t="shared" si="524"/>
        <v>0.91216216216216217</v>
      </c>
      <c r="DS129" s="29">
        <f t="shared" si="525"/>
        <v>3.3783783783783786E-2</v>
      </c>
      <c r="DT129" s="26" t="s">
        <v>49</v>
      </c>
      <c r="DU129" s="26"/>
      <c r="DV129" s="25">
        <v>135</v>
      </c>
      <c r="DW129" s="25"/>
      <c r="DX129" s="26"/>
      <c r="DY129" s="28">
        <f t="shared" si="526"/>
        <v>0.91216216216216217</v>
      </c>
      <c r="DZ129" s="29">
        <f t="shared" si="527"/>
        <v>3.3783783783783786E-2</v>
      </c>
      <c r="EA129" s="26" t="s">
        <v>49</v>
      </c>
      <c r="EB129" s="26"/>
      <c r="EC129" s="32">
        <v>148</v>
      </c>
      <c r="ED129" s="25"/>
      <c r="EE129" s="26"/>
      <c r="EF129" s="28">
        <f t="shared" si="528"/>
        <v>1</v>
      </c>
      <c r="EG129" s="29">
        <f t="shared" si="529"/>
        <v>3.3783783783783786E-2</v>
      </c>
      <c r="EH129" s="26" t="s">
        <v>49</v>
      </c>
      <c r="EI129" s="26"/>
      <c r="EJ129" s="33">
        <v>2025</v>
      </c>
      <c r="EK129" s="34"/>
      <c r="EL129" s="35" t="str">
        <f>+VLOOKUP(C129,[1]Listas_desplega!$AI$22:$AJ$46,2,0)</f>
        <v>D_MEN</v>
      </c>
      <c r="EM129" s="35" t="str">
        <f>+VLOOKUP(I129,[1]Listas_desplega!$BY$3:$BZ$7,2,0)</f>
        <v>T_2</v>
      </c>
      <c r="EN129" s="35" t="str">
        <f>+VLOOKUP(J129,[1]Listas_desplega!$BY$10:$BZ$23,2,0)</f>
        <v>T_2_C_1</v>
      </c>
      <c r="EO129" s="35" t="str">
        <f>+VLOOKUP(K129,[1]Listas_desplega!$BY$28:$BZ$54,2,0)</f>
        <v>T_2_C_1_ET_1</v>
      </c>
      <c r="EP129" s="35" t="str">
        <f>+VLOOKUP(L129,[1]Listas_desplega!$BY$58:$BZ$105,2,0)</f>
        <v>T_2_C_1_ET_1_CPT_1</v>
      </c>
      <c r="EQ129" s="36" t="str">
        <f>+VLOOKUP(M129,[1]Listas_desplega!$J$3:$K$11,2,0)</f>
        <v>Eje_E_7</v>
      </c>
    </row>
    <row r="130" spans="1:147" s="37" customFormat="1" ht="44.25" customHeight="1" x14ac:dyDescent="0.25">
      <c r="A130" s="16" t="str">
        <f t="shared" si="311"/>
        <v>129_TRANSVERSALES_2025</v>
      </c>
      <c r="B130" s="17" t="s">
        <v>94</v>
      </c>
      <c r="C130" s="17" t="s">
        <v>95</v>
      </c>
      <c r="D130" s="17" t="s">
        <v>131</v>
      </c>
      <c r="E130" s="17" t="s">
        <v>160</v>
      </c>
      <c r="F130" s="17" t="s">
        <v>276</v>
      </c>
      <c r="G130" s="18" t="s">
        <v>519</v>
      </c>
      <c r="H130" s="17" t="s">
        <v>472</v>
      </c>
      <c r="I130" s="17" t="s">
        <v>630</v>
      </c>
      <c r="J130" s="17" t="s">
        <v>631</v>
      </c>
      <c r="K130" s="17" t="s">
        <v>632</v>
      </c>
      <c r="L130" s="17"/>
      <c r="M130" s="17" t="s">
        <v>68</v>
      </c>
      <c r="N130" s="17" t="s">
        <v>1002</v>
      </c>
      <c r="O130" s="23">
        <v>129</v>
      </c>
      <c r="P130" s="20" t="s">
        <v>1003</v>
      </c>
      <c r="Q130" s="21" t="s">
        <v>284</v>
      </c>
      <c r="R130" s="20" t="s">
        <v>285</v>
      </c>
      <c r="S130" s="20" t="s">
        <v>1004</v>
      </c>
      <c r="T130" s="20" t="s">
        <v>287</v>
      </c>
      <c r="U130" s="20" t="s">
        <v>489</v>
      </c>
      <c r="V130" s="20">
        <v>30</v>
      </c>
      <c r="W130" s="20" t="s">
        <v>1005</v>
      </c>
      <c r="X130" s="21" t="s">
        <v>290</v>
      </c>
      <c r="Y130" s="22" t="s">
        <v>48</v>
      </c>
      <c r="Z130" s="22"/>
      <c r="AA130" s="22"/>
      <c r="AB130" s="22"/>
      <c r="AC130" s="22"/>
      <c r="AD130" s="22"/>
      <c r="AE130" s="22"/>
      <c r="AF130" s="22"/>
      <c r="AG130" s="22"/>
      <c r="AH130" s="23"/>
      <c r="AI130" s="23"/>
      <c r="AJ130" s="23"/>
      <c r="AK130" s="23"/>
      <c r="AL130" s="23"/>
      <c r="AM130" s="23"/>
      <c r="AN130" s="23"/>
      <c r="AO130" s="23"/>
      <c r="AP130" s="23"/>
      <c r="AQ130" s="23"/>
      <c r="AR130" s="24"/>
      <c r="AS130" s="23"/>
      <c r="AT130" s="23">
        <v>0</v>
      </c>
      <c r="AU130" s="38">
        <v>6</v>
      </c>
      <c r="AV130" s="38">
        <v>40</v>
      </c>
      <c r="AW130" s="38">
        <v>40</v>
      </c>
      <c r="AX130" s="38">
        <v>14</v>
      </c>
      <c r="AY130" s="38">
        <v>100</v>
      </c>
      <c r="AZ130" s="39"/>
      <c r="BA130" s="39"/>
      <c r="BB130" s="39"/>
      <c r="BC130" s="39"/>
      <c r="BD130" s="25"/>
      <c r="BE130" s="25"/>
      <c r="BF130" s="26" t="s">
        <v>1006</v>
      </c>
      <c r="BG130" s="27">
        <f t="shared" si="507"/>
        <v>0</v>
      </c>
      <c r="BH130" s="28">
        <f t="shared" si="508"/>
        <v>0</v>
      </c>
      <c r="BI130" s="26" t="s">
        <v>50</v>
      </c>
      <c r="BJ130" s="26" t="s">
        <v>1000</v>
      </c>
      <c r="BK130" s="25"/>
      <c r="BL130" s="25"/>
      <c r="BM130" s="26" t="s">
        <v>1007</v>
      </c>
      <c r="BN130" s="28">
        <f t="shared" si="509"/>
        <v>0</v>
      </c>
      <c r="BO130" s="29">
        <f t="shared" si="530"/>
        <v>0</v>
      </c>
      <c r="BP130" s="26" t="s">
        <v>50</v>
      </c>
      <c r="BQ130" s="30" t="s">
        <v>1000</v>
      </c>
      <c r="BR130" s="31"/>
      <c r="BS130" s="25"/>
      <c r="BT130" s="26" t="s">
        <v>1008</v>
      </c>
      <c r="BU130" s="28">
        <f t="shared" si="510"/>
        <v>0</v>
      </c>
      <c r="BV130" s="29">
        <f t="shared" si="511"/>
        <v>0</v>
      </c>
      <c r="BW130" s="26" t="s">
        <v>50</v>
      </c>
      <c r="BX130" s="26" t="s">
        <v>1000</v>
      </c>
      <c r="BY130" s="25"/>
      <c r="BZ130" s="25"/>
      <c r="CA130" s="26"/>
      <c r="CB130" s="28">
        <f t="shared" si="512"/>
        <v>0</v>
      </c>
      <c r="CC130" s="29">
        <f t="shared" si="513"/>
        <v>0</v>
      </c>
      <c r="CD130" s="26" t="s">
        <v>49</v>
      </c>
      <c r="CE130" s="26"/>
      <c r="CF130" s="25"/>
      <c r="CG130" s="25"/>
      <c r="CH130" s="26"/>
      <c r="CI130" s="28">
        <f t="shared" si="514"/>
        <v>0</v>
      </c>
      <c r="CJ130" s="29">
        <f t="shared" si="515"/>
        <v>0</v>
      </c>
      <c r="CK130" s="26" t="s">
        <v>49</v>
      </c>
      <c r="CL130" s="26"/>
      <c r="CM130" s="25"/>
      <c r="CN130" s="25"/>
      <c r="CO130" s="26"/>
      <c r="CP130" s="28">
        <f t="shared" si="516"/>
        <v>0</v>
      </c>
      <c r="CQ130" s="29">
        <f t="shared" si="517"/>
        <v>0</v>
      </c>
      <c r="CR130" s="26" t="s">
        <v>49</v>
      </c>
      <c r="CS130" s="26"/>
      <c r="CT130" s="25"/>
      <c r="CU130" s="25"/>
      <c r="CV130" s="26"/>
      <c r="CW130" s="28">
        <f t="shared" si="518"/>
        <v>0</v>
      </c>
      <c r="CX130" s="29">
        <f t="shared" si="519"/>
        <v>0</v>
      </c>
      <c r="CY130" s="26" t="s">
        <v>49</v>
      </c>
      <c r="CZ130" s="26"/>
      <c r="DA130" s="25"/>
      <c r="DB130" s="25"/>
      <c r="DC130" s="26"/>
      <c r="DD130" s="28">
        <f t="shared" si="520"/>
        <v>0</v>
      </c>
      <c r="DE130" s="29">
        <f t="shared" si="521"/>
        <v>0</v>
      </c>
      <c r="DF130" s="26" t="s">
        <v>49</v>
      </c>
      <c r="DG130" s="26"/>
      <c r="DH130" s="25"/>
      <c r="DI130" s="25"/>
      <c r="DJ130" s="26"/>
      <c r="DK130" s="28">
        <f t="shared" si="522"/>
        <v>0</v>
      </c>
      <c r="DL130" s="29">
        <f t="shared" si="523"/>
        <v>0</v>
      </c>
      <c r="DM130" s="26" t="s">
        <v>49</v>
      </c>
      <c r="DN130" s="26"/>
      <c r="DO130" s="25"/>
      <c r="DP130" s="25"/>
      <c r="DQ130" s="26"/>
      <c r="DR130" s="28">
        <f t="shared" si="524"/>
        <v>0</v>
      </c>
      <c r="DS130" s="29">
        <f t="shared" si="525"/>
        <v>0</v>
      </c>
      <c r="DT130" s="26" t="s">
        <v>49</v>
      </c>
      <c r="DU130" s="26"/>
      <c r="DV130" s="25"/>
      <c r="DW130" s="25"/>
      <c r="DX130" s="26"/>
      <c r="DY130" s="28">
        <f t="shared" si="526"/>
        <v>0</v>
      </c>
      <c r="DZ130" s="29">
        <f t="shared" si="527"/>
        <v>0</v>
      </c>
      <c r="EA130" s="26" t="s">
        <v>49</v>
      </c>
      <c r="EB130" s="26"/>
      <c r="EC130" s="32">
        <v>40</v>
      </c>
      <c r="ED130" s="25"/>
      <c r="EE130" s="26"/>
      <c r="EF130" s="28">
        <f t="shared" si="528"/>
        <v>1</v>
      </c>
      <c r="EG130" s="29">
        <f t="shared" si="529"/>
        <v>0</v>
      </c>
      <c r="EH130" s="26" t="s">
        <v>49</v>
      </c>
      <c r="EI130" s="26"/>
      <c r="EJ130" s="33">
        <v>2025</v>
      </c>
      <c r="EK130" s="34"/>
      <c r="EL130" s="35" t="str">
        <f>+VLOOKUP(C130,[1]Listas_desplega!$AI$22:$AJ$46,2,0)</f>
        <v>D_MEN</v>
      </c>
      <c r="EM130" s="35" t="str">
        <f>+VLOOKUP(I130,[1]Listas_desplega!$BY$3:$BZ$7,2,0)</f>
        <v>T_5</v>
      </c>
      <c r="EN130" s="35" t="str">
        <f>+VLOOKUP(J130,[1]Listas_desplega!$BY$10:$BZ$23,2,0)</f>
        <v>T_5_C_1</v>
      </c>
      <c r="EO130" s="35" t="str">
        <f>+VLOOKUP(K130,[1]Listas_desplega!$BY$28:$BZ$54,2,0)</f>
        <v>T_5_C_1_ET_1</v>
      </c>
      <c r="EP130" s="35" t="e">
        <f>+VLOOKUP(L130,[1]Listas_desplega!$BY$58:$BZ$105,2,0)</f>
        <v>#N/A</v>
      </c>
      <c r="EQ130" s="36" t="str">
        <f>+VLOOKUP(M130,[1]Listas_desplega!$J$3:$K$11,2,0)</f>
        <v>Eje_E_7</v>
      </c>
    </row>
    <row r="131" spans="1:147" s="37" customFormat="1" ht="44.25" customHeight="1" x14ac:dyDescent="0.25">
      <c r="A131" s="16" t="str">
        <f t="shared" si="311"/>
        <v>66_TRANSVERSALES_2025</v>
      </c>
      <c r="B131" s="17" t="s">
        <v>94</v>
      </c>
      <c r="C131" s="17" t="s">
        <v>95</v>
      </c>
      <c r="D131" s="17" t="s">
        <v>133</v>
      </c>
      <c r="E131" s="17" t="s">
        <v>167</v>
      </c>
      <c r="F131" s="17" t="s">
        <v>276</v>
      </c>
      <c r="G131" s="18" t="s">
        <v>507</v>
      </c>
      <c r="H131" s="17"/>
      <c r="I131" s="17" t="s">
        <v>279</v>
      </c>
      <c r="J131" s="17" t="s">
        <v>280</v>
      </c>
      <c r="K131" s="17" t="s">
        <v>281</v>
      </c>
      <c r="L131" s="17" t="s">
        <v>328</v>
      </c>
      <c r="M131" s="17" t="s">
        <v>46</v>
      </c>
      <c r="N131" s="17" t="s">
        <v>134</v>
      </c>
      <c r="O131" s="23">
        <v>66</v>
      </c>
      <c r="P131" s="20" t="s">
        <v>1009</v>
      </c>
      <c r="Q131" s="21" t="s">
        <v>284</v>
      </c>
      <c r="R131" s="20" t="s">
        <v>487</v>
      </c>
      <c r="S131" s="20" t="s">
        <v>1010</v>
      </c>
      <c r="T131" s="20" t="s">
        <v>287</v>
      </c>
      <c r="U131" s="20" t="s">
        <v>288</v>
      </c>
      <c r="V131" s="20">
        <v>0</v>
      </c>
      <c r="W131" s="20" t="s">
        <v>1011</v>
      </c>
      <c r="X131" s="21" t="s">
        <v>290</v>
      </c>
      <c r="Y131" s="22"/>
      <c r="Z131" s="22"/>
      <c r="AA131" s="22"/>
      <c r="AB131" s="22"/>
      <c r="AC131" s="22"/>
      <c r="AD131" s="22"/>
      <c r="AE131" s="22"/>
      <c r="AF131" s="22"/>
      <c r="AG131" s="22"/>
      <c r="AH131" s="23"/>
      <c r="AI131" s="23"/>
      <c r="AJ131" s="23"/>
      <c r="AK131" s="23"/>
      <c r="AL131" s="23"/>
      <c r="AM131" s="23"/>
      <c r="AN131" s="23" t="s">
        <v>89</v>
      </c>
      <c r="AO131" s="23"/>
      <c r="AP131" s="23"/>
      <c r="AQ131" s="23"/>
      <c r="AR131" s="24">
        <v>4129</v>
      </c>
      <c r="AS131" s="23"/>
      <c r="AT131" s="23">
        <v>0</v>
      </c>
      <c r="AU131" s="23">
        <v>0</v>
      </c>
      <c r="AV131" s="23">
        <v>590</v>
      </c>
      <c r="AW131" s="23">
        <v>1615</v>
      </c>
      <c r="AX131" s="23">
        <v>2515</v>
      </c>
      <c r="AY131" s="23">
        <v>2515</v>
      </c>
      <c r="AZ131" s="17"/>
      <c r="BA131" s="17"/>
      <c r="BB131" s="17"/>
      <c r="BC131" s="17"/>
      <c r="BD131" s="25"/>
      <c r="BE131" s="25"/>
      <c r="BF131" s="26"/>
      <c r="BG131" s="27">
        <f t="shared" si="507"/>
        <v>0</v>
      </c>
      <c r="BH131" s="28">
        <f t="shared" si="508"/>
        <v>0</v>
      </c>
      <c r="BI131" s="26" t="s">
        <v>49</v>
      </c>
      <c r="BJ131" s="26"/>
      <c r="BK131" s="25"/>
      <c r="BL131" s="25"/>
      <c r="BM131" s="26"/>
      <c r="BN131" s="28">
        <f t="shared" si="509"/>
        <v>0</v>
      </c>
      <c r="BO131" s="29">
        <f t="shared" si="530"/>
        <v>0</v>
      </c>
      <c r="BP131" s="26" t="s">
        <v>49</v>
      </c>
      <c r="BQ131" s="30"/>
      <c r="BR131" s="31"/>
      <c r="BS131" s="25"/>
      <c r="BT131" s="26"/>
      <c r="BU131" s="28">
        <f t="shared" si="510"/>
        <v>0</v>
      </c>
      <c r="BV131" s="29">
        <f t="shared" si="511"/>
        <v>0</v>
      </c>
      <c r="BW131" s="26" t="s">
        <v>49</v>
      </c>
      <c r="BX131" s="26"/>
      <c r="BY131" s="25"/>
      <c r="BZ131" s="25"/>
      <c r="CA131" s="26"/>
      <c r="CB131" s="28">
        <f t="shared" si="512"/>
        <v>0</v>
      </c>
      <c r="CC131" s="29">
        <f t="shared" si="513"/>
        <v>0</v>
      </c>
      <c r="CD131" s="26" t="s">
        <v>49</v>
      </c>
      <c r="CE131" s="26"/>
      <c r="CF131" s="25"/>
      <c r="CG131" s="25"/>
      <c r="CH131" s="26"/>
      <c r="CI131" s="28">
        <f t="shared" si="514"/>
        <v>0</v>
      </c>
      <c r="CJ131" s="29">
        <f t="shared" si="515"/>
        <v>0</v>
      </c>
      <c r="CK131" s="26" t="s">
        <v>49</v>
      </c>
      <c r="CL131" s="26"/>
      <c r="CM131" s="25">
        <v>215</v>
      </c>
      <c r="CN131" s="25"/>
      <c r="CO131" s="26"/>
      <c r="CP131" s="28">
        <f t="shared" si="516"/>
        <v>0.13312693498452013</v>
      </c>
      <c r="CQ131" s="29">
        <f t="shared" si="517"/>
        <v>0</v>
      </c>
      <c r="CR131" s="26" t="s">
        <v>49</v>
      </c>
      <c r="CS131" s="26"/>
      <c r="CT131" s="25"/>
      <c r="CU131" s="25"/>
      <c r="CV131" s="26"/>
      <c r="CW131" s="28">
        <f t="shared" si="518"/>
        <v>0</v>
      </c>
      <c r="CX131" s="29">
        <f t="shared" si="519"/>
        <v>0</v>
      </c>
      <c r="CY131" s="26" t="s">
        <v>49</v>
      </c>
      <c r="CZ131" s="26"/>
      <c r="DA131" s="25"/>
      <c r="DB131" s="25"/>
      <c r="DC131" s="26"/>
      <c r="DD131" s="28">
        <f t="shared" si="520"/>
        <v>0</v>
      </c>
      <c r="DE131" s="29">
        <f t="shared" si="521"/>
        <v>0</v>
      </c>
      <c r="DF131" s="26" t="s">
        <v>49</v>
      </c>
      <c r="DG131" s="26"/>
      <c r="DH131" s="25"/>
      <c r="DI131" s="25"/>
      <c r="DJ131" s="26"/>
      <c r="DK131" s="28">
        <f t="shared" si="522"/>
        <v>0</v>
      </c>
      <c r="DL131" s="29">
        <f t="shared" si="523"/>
        <v>0</v>
      </c>
      <c r="DM131" s="26" t="s">
        <v>49</v>
      </c>
      <c r="DN131" s="26"/>
      <c r="DO131" s="25"/>
      <c r="DP131" s="25"/>
      <c r="DQ131" s="26"/>
      <c r="DR131" s="28">
        <f t="shared" si="524"/>
        <v>0</v>
      </c>
      <c r="DS131" s="29">
        <f t="shared" si="525"/>
        <v>0</v>
      </c>
      <c r="DT131" s="26" t="s">
        <v>49</v>
      </c>
      <c r="DU131" s="26"/>
      <c r="DV131" s="25"/>
      <c r="DW131" s="25"/>
      <c r="DX131" s="26"/>
      <c r="DY131" s="28">
        <f t="shared" si="526"/>
        <v>0</v>
      </c>
      <c r="DZ131" s="29">
        <f t="shared" si="527"/>
        <v>0</v>
      </c>
      <c r="EA131" s="26" t="s">
        <v>49</v>
      </c>
      <c r="EB131" s="26"/>
      <c r="EC131" s="32">
        <v>1615</v>
      </c>
      <c r="ED131" s="25"/>
      <c r="EE131" s="26"/>
      <c r="EF131" s="28">
        <f t="shared" si="528"/>
        <v>1</v>
      </c>
      <c r="EG131" s="29">
        <f t="shared" si="529"/>
        <v>0</v>
      </c>
      <c r="EH131" s="26" t="s">
        <v>49</v>
      </c>
      <c r="EI131" s="26"/>
      <c r="EJ131" s="33">
        <v>2025</v>
      </c>
      <c r="EK131" s="34"/>
      <c r="EL131" s="35" t="str">
        <f>+VLOOKUP(C131,[1]Listas_desplega!$AI$22:$AJ$46,2,0)</f>
        <v>D_MEN</v>
      </c>
      <c r="EM131" s="35" t="str">
        <f>+VLOOKUP(I131,[1]Listas_desplega!$BY$3:$BZ$7,2,0)</f>
        <v>T_2</v>
      </c>
      <c r="EN131" s="35" t="str">
        <f>+VLOOKUP(J131,[1]Listas_desplega!$BY$10:$BZ$23,2,0)</f>
        <v>T_2_C_2</v>
      </c>
      <c r="EO131" s="35" t="str">
        <f>+VLOOKUP(K131,[1]Listas_desplega!$BY$28:$BZ$54,2,0)</f>
        <v>T_2_C_2_ET_1</v>
      </c>
      <c r="EP131" s="35" t="str">
        <f>+VLOOKUP(L131,[1]Listas_desplega!$BY$58:$BZ$105,2,0)</f>
        <v>T_2_C_2_ET_1_CPT_2</v>
      </c>
      <c r="EQ131" s="36" t="str">
        <f>+VLOOKUP(M131,[1]Listas_desplega!$J$3:$K$11,2,0)</f>
        <v>Eje_E_2</v>
      </c>
    </row>
    <row r="132" spans="1:147" s="37" customFormat="1" ht="44.25" customHeight="1" x14ac:dyDescent="0.25">
      <c r="A132" s="16" t="str">
        <f t="shared" si="311"/>
        <v>67_TRANSVERSALES_2025</v>
      </c>
      <c r="B132" s="17" t="s">
        <v>94</v>
      </c>
      <c r="C132" s="17" t="s">
        <v>95</v>
      </c>
      <c r="D132" s="17" t="s">
        <v>133</v>
      </c>
      <c r="E132" s="17" t="s">
        <v>167</v>
      </c>
      <c r="F132" s="17" t="s">
        <v>276</v>
      </c>
      <c r="G132" s="18" t="s">
        <v>507</v>
      </c>
      <c r="H132" s="17"/>
      <c r="I132" s="17" t="s">
        <v>279</v>
      </c>
      <c r="J132" s="17" t="s">
        <v>280</v>
      </c>
      <c r="K132" s="17" t="s">
        <v>281</v>
      </c>
      <c r="L132" s="17" t="s">
        <v>328</v>
      </c>
      <c r="M132" s="17" t="s">
        <v>46</v>
      </c>
      <c r="N132" s="17" t="s">
        <v>134</v>
      </c>
      <c r="O132" s="23">
        <v>67</v>
      </c>
      <c r="P132" s="20" t="s">
        <v>135</v>
      </c>
      <c r="Q132" s="21" t="s">
        <v>284</v>
      </c>
      <c r="R132" s="20" t="s">
        <v>487</v>
      </c>
      <c r="S132" s="20" t="s">
        <v>1012</v>
      </c>
      <c r="T132" s="20" t="s">
        <v>310</v>
      </c>
      <c r="U132" s="20" t="s">
        <v>295</v>
      </c>
      <c r="V132" s="20">
        <v>0</v>
      </c>
      <c r="W132" s="20" t="s">
        <v>1011</v>
      </c>
      <c r="X132" s="21" t="s">
        <v>290</v>
      </c>
      <c r="Y132" s="22"/>
      <c r="Z132" s="22"/>
      <c r="AA132" s="22"/>
      <c r="AB132" s="22"/>
      <c r="AC132" s="22"/>
      <c r="AD132" s="22"/>
      <c r="AE132" s="22"/>
      <c r="AF132" s="22"/>
      <c r="AG132" s="22"/>
      <c r="AH132" s="23"/>
      <c r="AI132" s="23"/>
      <c r="AJ132" s="23"/>
      <c r="AK132" s="23"/>
      <c r="AL132" s="23"/>
      <c r="AM132" s="23"/>
      <c r="AN132" s="23"/>
      <c r="AO132" s="23"/>
      <c r="AP132" s="23"/>
      <c r="AQ132" s="23"/>
      <c r="AR132" s="24"/>
      <c r="AS132" s="23"/>
      <c r="AT132" s="23">
        <v>0</v>
      </c>
      <c r="AU132" s="23">
        <v>0</v>
      </c>
      <c r="AV132" s="23">
        <v>50</v>
      </c>
      <c r="AW132" s="23">
        <v>75</v>
      </c>
      <c r="AX132" s="23">
        <v>100</v>
      </c>
      <c r="AY132" s="23">
        <v>100</v>
      </c>
      <c r="AZ132" s="17"/>
      <c r="BA132" s="17"/>
      <c r="BB132" s="17"/>
      <c r="BC132" s="17"/>
      <c r="BD132" s="25"/>
      <c r="BE132" s="25"/>
      <c r="BF132" s="26"/>
      <c r="BG132" s="27">
        <f t="shared" si="507"/>
        <v>0</v>
      </c>
      <c r="BH132" s="28">
        <f t="shared" si="508"/>
        <v>0</v>
      </c>
      <c r="BI132" s="26" t="s">
        <v>49</v>
      </c>
      <c r="BJ132" s="26"/>
      <c r="BK132" s="25"/>
      <c r="BL132" s="25"/>
      <c r="BM132" s="26"/>
      <c r="BN132" s="28">
        <f t="shared" si="509"/>
        <v>0</v>
      </c>
      <c r="BO132" s="29">
        <f t="shared" si="530"/>
        <v>0</v>
      </c>
      <c r="BP132" s="26" t="s">
        <v>49</v>
      </c>
      <c r="BQ132" s="30"/>
      <c r="BR132" s="31"/>
      <c r="BS132" s="25"/>
      <c r="BT132" s="26"/>
      <c r="BU132" s="28">
        <f t="shared" si="510"/>
        <v>0</v>
      </c>
      <c r="BV132" s="29">
        <f t="shared" si="511"/>
        <v>0</v>
      </c>
      <c r="BW132" s="26" t="s">
        <v>49</v>
      </c>
      <c r="BX132" s="26"/>
      <c r="BY132" s="25"/>
      <c r="BZ132" s="25"/>
      <c r="CA132" s="26"/>
      <c r="CB132" s="28">
        <f t="shared" si="512"/>
        <v>0</v>
      </c>
      <c r="CC132" s="29">
        <f t="shared" si="513"/>
        <v>0</v>
      </c>
      <c r="CD132" s="26" t="s">
        <v>49</v>
      </c>
      <c r="CE132" s="26"/>
      <c r="CF132" s="25"/>
      <c r="CG132" s="25"/>
      <c r="CH132" s="26"/>
      <c r="CI132" s="28">
        <f t="shared" si="514"/>
        <v>0</v>
      </c>
      <c r="CJ132" s="29">
        <f t="shared" si="515"/>
        <v>0</v>
      </c>
      <c r="CK132" s="26" t="s">
        <v>49</v>
      </c>
      <c r="CL132" s="26"/>
      <c r="CM132" s="25"/>
      <c r="CN132" s="25"/>
      <c r="CO132" s="26"/>
      <c r="CP132" s="28">
        <f t="shared" si="516"/>
        <v>0</v>
      </c>
      <c r="CQ132" s="29">
        <f t="shared" si="517"/>
        <v>0</v>
      </c>
      <c r="CR132" s="26" t="s">
        <v>49</v>
      </c>
      <c r="CS132" s="26"/>
      <c r="CT132" s="25"/>
      <c r="CU132" s="25"/>
      <c r="CV132" s="26"/>
      <c r="CW132" s="28">
        <f t="shared" si="518"/>
        <v>0</v>
      </c>
      <c r="CX132" s="29">
        <f t="shared" si="519"/>
        <v>0</v>
      </c>
      <c r="CY132" s="26" t="s">
        <v>49</v>
      </c>
      <c r="CZ132" s="26"/>
      <c r="DA132" s="25"/>
      <c r="DB132" s="25"/>
      <c r="DC132" s="26"/>
      <c r="DD132" s="28">
        <f t="shared" si="520"/>
        <v>0</v>
      </c>
      <c r="DE132" s="29">
        <f t="shared" si="521"/>
        <v>0</v>
      </c>
      <c r="DF132" s="26" t="s">
        <v>49</v>
      </c>
      <c r="DG132" s="26"/>
      <c r="DH132" s="25"/>
      <c r="DI132" s="25"/>
      <c r="DJ132" s="26"/>
      <c r="DK132" s="28">
        <f t="shared" si="522"/>
        <v>0</v>
      </c>
      <c r="DL132" s="29">
        <f t="shared" si="523"/>
        <v>0</v>
      </c>
      <c r="DM132" s="26" t="s">
        <v>49</v>
      </c>
      <c r="DN132" s="26"/>
      <c r="DO132" s="25"/>
      <c r="DP132" s="25"/>
      <c r="DQ132" s="26"/>
      <c r="DR132" s="28">
        <f t="shared" si="524"/>
        <v>0</v>
      </c>
      <c r="DS132" s="29">
        <f t="shared" si="525"/>
        <v>0</v>
      </c>
      <c r="DT132" s="26" t="s">
        <v>49</v>
      </c>
      <c r="DU132" s="26"/>
      <c r="DV132" s="25"/>
      <c r="DW132" s="25"/>
      <c r="DX132" s="26"/>
      <c r="DY132" s="28">
        <f t="shared" si="526"/>
        <v>0</v>
      </c>
      <c r="DZ132" s="29">
        <f t="shared" si="527"/>
        <v>0</v>
      </c>
      <c r="EA132" s="26" t="s">
        <v>49</v>
      </c>
      <c r="EB132" s="26"/>
      <c r="EC132" s="32">
        <v>75</v>
      </c>
      <c r="ED132" s="25"/>
      <c r="EE132" s="26"/>
      <c r="EF132" s="28">
        <f t="shared" si="528"/>
        <v>1</v>
      </c>
      <c r="EG132" s="29">
        <f t="shared" si="529"/>
        <v>0</v>
      </c>
      <c r="EH132" s="26" t="s">
        <v>49</v>
      </c>
      <c r="EI132" s="26"/>
      <c r="EJ132" s="33">
        <v>2025</v>
      </c>
      <c r="EK132" s="34"/>
      <c r="EL132" s="35" t="str">
        <f>+VLOOKUP(C132,[1]Listas_desplega!$AI$22:$AJ$46,2,0)</f>
        <v>D_MEN</v>
      </c>
      <c r="EM132" s="35" t="str">
        <f>+VLOOKUP(I132,[1]Listas_desplega!$BY$3:$BZ$7,2,0)</f>
        <v>T_2</v>
      </c>
      <c r="EN132" s="35" t="str">
        <f>+VLOOKUP(J132,[1]Listas_desplega!$BY$10:$BZ$23,2,0)</f>
        <v>T_2_C_2</v>
      </c>
      <c r="EO132" s="35" t="str">
        <f>+VLOOKUP(K132,[1]Listas_desplega!$BY$28:$BZ$54,2,0)</f>
        <v>T_2_C_2_ET_1</v>
      </c>
      <c r="EP132" s="35" t="str">
        <f>+VLOOKUP(L132,[1]Listas_desplega!$BY$58:$BZ$105,2,0)</f>
        <v>T_2_C_2_ET_1_CPT_2</v>
      </c>
      <c r="EQ132" s="36" t="str">
        <f>+VLOOKUP(M132,[1]Listas_desplega!$J$3:$K$11,2,0)</f>
        <v>Eje_E_2</v>
      </c>
    </row>
    <row r="133" spans="1:147" s="37" customFormat="1" ht="44.25" customHeight="1" x14ac:dyDescent="0.25">
      <c r="A133" s="16" t="str">
        <f t="shared" ref="A133:A169" si="531">+CONCATENATE(O133,"_",B133,"_",EJ133)</f>
        <v>130_TRANSVERSALES_2025</v>
      </c>
      <c r="B133" s="17" t="s">
        <v>94</v>
      </c>
      <c r="C133" s="17" t="s">
        <v>95</v>
      </c>
      <c r="D133" s="17" t="s">
        <v>133</v>
      </c>
      <c r="E133" s="17" t="s">
        <v>167</v>
      </c>
      <c r="F133" s="17" t="s">
        <v>276</v>
      </c>
      <c r="G133" s="18" t="s">
        <v>507</v>
      </c>
      <c r="H133" s="17"/>
      <c r="I133" s="17" t="s">
        <v>279</v>
      </c>
      <c r="J133" s="17" t="s">
        <v>280</v>
      </c>
      <c r="K133" s="17" t="s">
        <v>281</v>
      </c>
      <c r="L133" s="17" t="s">
        <v>328</v>
      </c>
      <c r="M133" s="17" t="s">
        <v>46</v>
      </c>
      <c r="N133" s="17" t="s">
        <v>134</v>
      </c>
      <c r="O133" s="23">
        <v>130</v>
      </c>
      <c r="P133" s="20" t="s">
        <v>1013</v>
      </c>
      <c r="Q133" s="21" t="s">
        <v>284</v>
      </c>
      <c r="R133" s="20" t="s">
        <v>487</v>
      </c>
      <c r="S133" s="20" t="s">
        <v>1014</v>
      </c>
      <c r="T133" s="20" t="s">
        <v>310</v>
      </c>
      <c r="U133" s="20" t="s">
        <v>295</v>
      </c>
      <c r="V133" s="20">
        <v>0</v>
      </c>
      <c r="W133" s="20" t="s">
        <v>1011</v>
      </c>
      <c r="X133" s="21" t="s">
        <v>290</v>
      </c>
      <c r="Y133" s="22"/>
      <c r="Z133" s="22"/>
      <c r="AA133" s="22"/>
      <c r="AB133" s="22"/>
      <c r="AC133" s="22"/>
      <c r="AD133" s="22"/>
      <c r="AE133" s="22"/>
      <c r="AF133" s="22"/>
      <c r="AG133" s="22"/>
      <c r="AH133" s="23"/>
      <c r="AI133" s="23"/>
      <c r="AJ133" s="23"/>
      <c r="AK133" s="23"/>
      <c r="AL133" s="23"/>
      <c r="AM133" s="23"/>
      <c r="AN133" s="23"/>
      <c r="AO133" s="23"/>
      <c r="AP133" s="23"/>
      <c r="AQ133" s="23"/>
      <c r="AR133" s="24"/>
      <c r="AS133" s="23"/>
      <c r="AT133" s="23">
        <v>0</v>
      </c>
      <c r="AU133" s="23">
        <v>0</v>
      </c>
      <c r="AV133" s="23">
        <v>0</v>
      </c>
      <c r="AW133" s="23">
        <v>75</v>
      </c>
      <c r="AX133" s="23">
        <v>100</v>
      </c>
      <c r="AY133" s="23">
        <v>100</v>
      </c>
      <c r="AZ133" s="17"/>
      <c r="BA133" s="17"/>
      <c r="BB133" s="17"/>
      <c r="BC133" s="17"/>
      <c r="BD133" s="25"/>
      <c r="BE133" s="25"/>
      <c r="BF133" s="26"/>
      <c r="BG133" s="27">
        <f t="shared" si="507"/>
        <v>0</v>
      </c>
      <c r="BH133" s="28">
        <f t="shared" si="508"/>
        <v>0</v>
      </c>
      <c r="BI133" s="26" t="s">
        <v>49</v>
      </c>
      <c r="BJ133" s="26"/>
      <c r="BK133" s="25"/>
      <c r="BL133" s="25"/>
      <c r="BM133" s="26"/>
      <c r="BN133" s="28">
        <f t="shared" si="509"/>
        <v>0</v>
      </c>
      <c r="BO133" s="29">
        <f t="shared" si="530"/>
        <v>0</v>
      </c>
      <c r="BP133" s="26" t="s">
        <v>49</v>
      </c>
      <c r="BQ133" s="30"/>
      <c r="BR133" s="31"/>
      <c r="BS133" s="25"/>
      <c r="BT133" s="26"/>
      <c r="BU133" s="28">
        <f t="shared" si="510"/>
        <v>0</v>
      </c>
      <c r="BV133" s="29">
        <f t="shared" si="511"/>
        <v>0</v>
      </c>
      <c r="BW133" s="26" t="s">
        <v>49</v>
      </c>
      <c r="BX133" s="26"/>
      <c r="BY133" s="25"/>
      <c r="BZ133" s="25"/>
      <c r="CA133" s="26"/>
      <c r="CB133" s="28">
        <f t="shared" si="512"/>
        <v>0</v>
      </c>
      <c r="CC133" s="29">
        <f t="shared" si="513"/>
        <v>0</v>
      </c>
      <c r="CD133" s="26" t="s">
        <v>49</v>
      </c>
      <c r="CE133" s="26"/>
      <c r="CF133" s="25"/>
      <c r="CG133" s="25"/>
      <c r="CH133" s="26"/>
      <c r="CI133" s="28">
        <f t="shared" si="514"/>
        <v>0</v>
      </c>
      <c r="CJ133" s="29">
        <f t="shared" si="515"/>
        <v>0</v>
      </c>
      <c r="CK133" s="26" t="s">
        <v>49</v>
      </c>
      <c r="CL133" s="26"/>
      <c r="CM133" s="25"/>
      <c r="CN133" s="25"/>
      <c r="CO133" s="26"/>
      <c r="CP133" s="28">
        <f t="shared" si="516"/>
        <v>0</v>
      </c>
      <c r="CQ133" s="29">
        <f t="shared" si="517"/>
        <v>0</v>
      </c>
      <c r="CR133" s="26" t="s">
        <v>49</v>
      </c>
      <c r="CS133" s="26"/>
      <c r="CT133" s="25"/>
      <c r="CU133" s="25"/>
      <c r="CV133" s="26"/>
      <c r="CW133" s="28">
        <f t="shared" si="518"/>
        <v>0</v>
      </c>
      <c r="CX133" s="29">
        <f t="shared" si="519"/>
        <v>0</v>
      </c>
      <c r="CY133" s="26" t="s">
        <v>49</v>
      </c>
      <c r="CZ133" s="26"/>
      <c r="DA133" s="25"/>
      <c r="DB133" s="25"/>
      <c r="DC133" s="26"/>
      <c r="DD133" s="28">
        <f t="shared" si="520"/>
        <v>0</v>
      </c>
      <c r="DE133" s="29">
        <f t="shared" si="521"/>
        <v>0</v>
      </c>
      <c r="DF133" s="26" t="s">
        <v>49</v>
      </c>
      <c r="DG133" s="26"/>
      <c r="DH133" s="25"/>
      <c r="DI133" s="25"/>
      <c r="DJ133" s="26"/>
      <c r="DK133" s="28">
        <f t="shared" si="522"/>
        <v>0</v>
      </c>
      <c r="DL133" s="29">
        <f t="shared" si="523"/>
        <v>0</v>
      </c>
      <c r="DM133" s="26" t="s">
        <v>49</v>
      </c>
      <c r="DN133" s="26"/>
      <c r="DO133" s="25"/>
      <c r="DP133" s="25"/>
      <c r="DQ133" s="26"/>
      <c r="DR133" s="28">
        <f t="shared" si="524"/>
        <v>0</v>
      </c>
      <c r="DS133" s="29">
        <f t="shared" si="525"/>
        <v>0</v>
      </c>
      <c r="DT133" s="26" t="s">
        <v>49</v>
      </c>
      <c r="DU133" s="26"/>
      <c r="DV133" s="25"/>
      <c r="DW133" s="25"/>
      <c r="DX133" s="26"/>
      <c r="DY133" s="28">
        <f t="shared" si="526"/>
        <v>0</v>
      </c>
      <c r="DZ133" s="29">
        <f t="shared" si="527"/>
        <v>0</v>
      </c>
      <c r="EA133" s="26" t="s">
        <v>49</v>
      </c>
      <c r="EB133" s="26"/>
      <c r="EC133" s="32">
        <v>75</v>
      </c>
      <c r="ED133" s="25"/>
      <c r="EE133" s="26"/>
      <c r="EF133" s="28">
        <f t="shared" si="528"/>
        <v>1</v>
      </c>
      <c r="EG133" s="29">
        <f t="shared" si="529"/>
        <v>0</v>
      </c>
      <c r="EH133" s="26" t="s">
        <v>49</v>
      </c>
      <c r="EI133" s="26"/>
      <c r="EJ133" s="33">
        <v>2025</v>
      </c>
      <c r="EK133" s="34"/>
      <c r="EL133" s="35" t="str">
        <f>+VLOOKUP(C133,[1]Listas_desplega!$AI$22:$AJ$46,2,0)</f>
        <v>D_MEN</v>
      </c>
      <c r="EM133" s="35" t="str">
        <f>+VLOOKUP(I133,[1]Listas_desplega!$BY$3:$BZ$7,2,0)</f>
        <v>T_2</v>
      </c>
      <c r="EN133" s="35" t="str">
        <f>+VLOOKUP(J133,[1]Listas_desplega!$BY$10:$BZ$23,2,0)</f>
        <v>T_2_C_2</v>
      </c>
      <c r="EO133" s="35" t="str">
        <f>+VLOOKUP(K133,[1]Listas_desplega!$BY$28:$BZ$54,2,0)</f>
        <v>T_2_C_2_ET_1</v>
      </c>
      <c r="EP133" s="35" t="str">
        <f>+VLOOKUP(L133,[1]Listas_desplega!$BY$58:$BZ$105,2,0)</f>
        <v>T_2_C_2_ET_1_CPT_2</v>
      </c>
      <c r="EQ133" s="36" t="str">
        <f>+VLOOKUP(M133,[1]Listas_desplega!$J$3:$K$11,2,0)</f>
        <v>Eje_E_2</v>
      </c>
    </row>
    <row r="134" spans="1:147" s="37" customFormat="1" ht="44.25" customHeight="1" x14ac:dyDescent="0.25">
      <c r="A134" s="16" t="str">
        <f t="shared" si="531"/>
        <v>131_TRANSVERSALES_2025</v>
      </c>
      <c r="B134" s="17" t="s">
        <v>94</v>
      </c>
      <c r="C134" s="17" t="s">
        <v>95</v>
      </c>
      <c r="D134" s="17" t="s">
        <v>133</v>
      </c>
      <c r="E134" s="17" t="s">
        <v>167</v>
      </c>
      <c r="F134" s="17" t="s">
        <v>276</v>
      </c>
      <c r="G134" s="18" t="s">
        <v>507</v>
      </c>
      <c r="H134" s="17"/>
      <c r="I134" s="17" t="s">
        <v>279</v>
      </c>
      <c r="J134" s="17" t="s">
        <v>280</v>
      </c>
      <c r="K134" s="17" t="s">
        <v>281</v>
      </c>
      <c r="L134" s="17" t="s">
        <v>328</v>
      </c>
      <c r="M134" s="17" t="s">
        <v>46</v>
      </c>
      <c r="N134" s="17" t="s">
        <v>134</v>
      </c>
      <c r="O134" s="23">
        <v>131</v>
      </c>
      <c r="P134" s="20" t="s">
        <v>1015</v>
      </c>
      <c r="Q134" s="21" t="s">
        <v>284</v>
      </c>
      <c r="R134" s="20" t="s">
        <v>487</v>
      </c>
      <c r="S134" s="20" t="s">
        <v>1016</v>
      </c>
      <c r="T134" s="20" t="s">
        <v>287</v>
      </c>
      <c r="U134" s="20" t="s">
        <v>288</v>
      </c>
      <c r="V134" s="20">
        <v>0</v>
      </c>
      <c r="W134" s="20" t="s">
        <v>1011</v>
      </c>
      <c r="X134" s="21" t="s">
        <v>290</v>
      </c>
      <c r="Y134" s="22"/>
      <c r="Z134" s="22"/>
      <c r="AA134" s="22"/>
      <c r="AB134" s="22"/>
      <c r="AC134" s="22"/>
      <c r="AD134" s="22"/>
      <c r="AE134" s="22"/>
      <c r="AF134" s="22"/>
      <c r="AG134" s="22"/>
      <c r="AH134" s="23"/>
      <c r="AI134" s="23"/>
      <c r="AJ134" s="23"/>
      <c r="AK134" s="23"/>
      <c r="AL134" s="23"/>
      <c r="AM134" s="23"/>
      <c r="AN134" s="23" t="s">
        <v>89</v>
      </c>
      <c r="AO134" s="23"/>
      <c r="AP134" s="23"/>
      <c r="AQ134" s="23"/>
      <c r="AR134" s="24"/>
      <c r="AS134" s="23"/>
      <c r="AT134" s="23">
        <v>0</v>
      </c>
      <c r="AU134" s="23">
        <v>0</v>
      </c>
      <c r="AV134" s="23">
        <v>0</v>
      </c>
      <c r="AW134" s="23">
        <v>1500</v>
      </c>
      <c r="AX134" s="23">
        <v>3000</v>
      </c>
      <c r="AY134" s="23">
        <v>3000</v>
      </c>
      <c r="AZ134" s="17"/>
      <c r="BA134" s="17"/>
      <c r="BB134" s="17"/>
      <c r="BC134" s="17"/>
      <c r="BD134" s="25"/>
      <c r="BE134" s="25"/>
      <c r="BF134" s="26"/>
      <c r="BG134" s="27">
        <f t="shared" si="507"/>
        <v>0</v>
      </c>
      <c r="BH134" s="28">
        <f t="shared" si="508"/>
        <v>0</v>
      </c>
      <c r="BI134" s="26" t="s">
        <v>49</v>
      </c>
      <c r="BJ134" s="26"/>
      <c r="BK134" s="25"/>
      <c r="BL134" s="25"/>
      <c r="BM134" s="26"/>
      <c r="BN134" s="28">
        <f t="shared" si="509"/>
        <v>0</v>
      </c>
      <c r="BO134" s="29">
        <f t="shared" si="530"/>
        <v>0</v>
      </c>
      <c r="BP134" s="26" t="s">
        <v>49</v>
      </c>
      <c r="BQ134" s="30"/>
      <c r="BR134" s="31"/>
      <c r="BS134" s="25"/>
      <c r="BT134" s="26"/>
      <c r="BU134" s="28">
        <f t="shared" si="510"/>
        <v>0</v>
      </c>
      <c r="BV134" s="29">
        <f t="shared" si="511"/>
        <v>0</v>
      </c>
      <c r="BW134" s="26" t="s">
        <v>49</v>
      </c>
      <c r="BX134" s="26"/>
      <c r="BY134" s="25"/>
      <c r="BZ134" s="25"/>
      <c r="CA134" s="26"/>
      <c r="CB134" s="28">
        <f t="shared" si="512"/>
        <v>0</v>
      </c>
      <c r="CC134" s="29">
        <f t="shared" si="513"/>
        <v>0</v>
      </c>
      <c r="CD134" s="26" t="s">
        <v>49</v>
      </c>
      <c r="CE134" s="26"/>
      <c r="CF134" s="25"/>
      <c r="CG134" s="25"/>
      <c r="CH134" s="26"/>
      <c r="CI134" s="28">
        <f t="shared" si="514"/>
        <v>0</v>
      </c>
      <c r="CJ134" s="29">
        <f t="shared" si="515"/>
        <v>0</v>
      </c>
      <c r="CK134" s="26" t="s">
        <v>49</v>
      </c>
      <c r="CL134" s="26"/>
      <c r="CM134" s="25">
        <v>700</v>
      </c>
      <c r="CN134" s="25"/>
      <c r="CO134" s="26"/>
      <c r="CP134" s="28">
        <f t="shared" si="516"/>
        <v>0.46666666666666667</v>
      </c>
      <c r="CQ134" s="29">
        <f t="shared" si="517"/>
        <v>0</v>
      </c>
      <c r="CR134" s="26" t="s">
        <v>49</v>
      </c>
      <c r="CS134" s="26"/>
      <c r="CT134" s="25"/>
      <c r="CU134" s="25"/>
      <c r="CV134" s="26"/>
      <c r="CW134" s="28">
        <f t="shared" si="518"/>
        <v>0</v>
      </c>
      <c r="CX134" s="29">
        <f t="shared" si="519"/>
        <v>0</v>
      </c>
      <c r="CY134" s="26" t="s">
        <v>49</v>
      </c>
      <c r="CZ134" s="26"/>
      <c r="DA134" s="25"/>
      <c r="DB134" s="25"/>
      <c r="DC134" s="26"/>
      <c r="DD134" s="28">
        <f t="shared" si="520"/>
        <v>0</v>
      </c>
      <c r="DE134" s="29">
        <f t="shared" si="521"/>
        <v>0</v>
      </c>
      <c r="DF134" s="26" t="s">
        <v>49</v>
      </c>
      <c r="DG134" s="26"/>
      <c r="DH134" s="25"/>
      <c r="DI134" s="25"/>
      <c r="DJ134" s="26"/>
      <c r="DK134" s="28">
        <f t="shared" si="522"/>
        <v>0</v>
      </c>
      <c r="DL134" s="29">
        <f t="shared" si="523"/>
        <v>0</v>
      </c>
      <c r="DM134" s="26" t="s">
        <v>49</v>
      </c>
      <c r="DN134" s="26"/>
      <c r="DO134" s="25"/>
      <c r="DP134" s="25"/>
      <c r="DQ134" s="26"/>
      <c r="DR134" s="28">
        <f t="shared" si="524"/>
        <v>0</v>
      </c>
      <c r="DS134" s="29">
        <f t="shared" si="525"/>
        <v>0</v>
      </c>
      <c r="DT134" s="26" t="s">
        <v>49</v>
      </c>
      <c r="DU134" s="26"/>
      <c r="DV134" s="25"/>
      <c r="DW134" s="25"/>
      <c r="DX134" s="26"/>
      <c r="DY134" s="28">
        <f t="shared" si="526"/>
        <v>0</v>
      </c>
      <c r="DZ134" s="29">
        <f t="shared" si="527"/>
        <v>0</v>
      </c>
      <c r="EA134" s="26" t="s">
        <v>49</v>
      </c>
      <c r="EB134" s="26"/>
      <c r="EC134" s="32">
        <v>1500</v>
      </c>
      <c r="ED134" s="25"/>
      <c r="EE134" s="26"/>
      <c r="EF134" s="28">
        <f t="shared" si="528"/>
        <v>1</v>
      </c>
      <c r="EG134" s="29">
        <f t="shared" si="529"/>
        <v>0</v>
      </c>
      <c r="EH134" s="26" t="s">
        <v>49</v>
      </c>
      <c r="EI134" s="26"/>
      <c r="EJ134" s="33">
        <v>2025</v>
      </c>
      <c r="EK134" s="34"/>
      <c r="EL134" s="35" t="str">
        <f>+VLOOKUP(C134,[1]Listas_desplega!$AI$22:$AJ$46,2,0)</f>
        <v>D_MEN</v>
      </c>
      <c r="EM134" s="35" t="str">
        <f>+VLOOKUP(I134,[1]Listas_desplega!$BY$3:$BZ$7,2,0)</f>
        <v>T_2</v>
      </c>
      <c r="EN134" s="35" t="str">
        <f>+VLOOKUP(J134,[1]Listas_desplega!$BY$10:$BZ$23,2,0)</f>
        <v>T_2_C_2</v>
      </c>
      <c r="EO134" s="35" t="str">
        <f>+VLOOKUP(K134,[1]Listas_desplega!$BY$28:$BZ$54,2,0)</f>
        <v>T_2_C_2_ET_1</v>
      </c>
      <c r="EP134" s="35" t="str">
        <f>+VLOOKUP(L134,[1]Listas_desplega!$BY$58:$BZ$105,2,0)</f>
        <v>T_2_C_2_ET_1_CPT_2</v>
      </c>
      <c r="EQ134" s="36" t="str">
        <f>+VLOOKUP(M134,[1]Listas_desplega!$J$3:$K$11,2,0)</f>
        <v>Eje_E_2</v>
      </c>
    </row>
    <row r="135" spans="1:147" s="37" customFormat="1" ht="44.25" customHeight="1" x14ac:dyDescent="0.25">
      <c r="A135" s="16" t="str">
        <f t="shared" si="531"/>
        <v>69_TRANSVERSALES_2025</v>
      </c>
      <c r="B135" s="17" t="s">
        <v>94</v>
      </c>
      <c r="C135" s="17" t="s">
        <v>95</v>
      </c>
      <c r="D135" s="17" t="s">
        <v>136</v>
      </c>
      <c r="E135" s="17" t="s">
        <v>160</v>
      </c>
      <c r="F135" s="17" t="s">
        <v>879</v>
      </c>
      <c r="G135" s="18" t="s">
        <v>1017</v>
      </c>
      <c r="H135" s="17"/>
      <c r="I135" s="17" t="s">
        <v>630</v>
      </c>
      <c r="J135" s="17" t="s">
        <v>631</v>
      </c>
      <c r="K135" s="17" t="s">
        <v>632</v>
      </c>
      <c r="L135" s="17" t="s">
        <v>1018</v>
      </c>
      <c r="M135" s="17" t="s">
        <v>97</v>
      </c>
      <c r="N135" s="17" t="s">
        <v>137</v>
      </c>
      <c r="O135" s="23">
        <v>69</v>
      </c>
      <c r="P135" s="20" t="s">
        <v>1019</v>
      </c>
      <c r="Q135" s="21" t="s">
        <v>284</v>
      </c>
      <c r="R135" s="20" t="s">
        <v>595</v>
      </c>
      <c r="S135" s="20" t="s">
        <v>1020</v>
      </c>
      <c r="T135" s="20" t="s">
        <v>310</v>
      </c>
      <c r="U135" s="20" t="s">
        <v>436</v>
      </c>
      <c r="V135" s="20">
        <v>0</v>
      </c>
      <c r="W135" s="20" t="s">
        <v>1021</v>
      </c>
      <c r="X135" s="21" t="s">
        <v>290</v>
      </c>
      <c r="Y135" s="22"/>
      <c r="Z135" s="22"/>
      <c r="AA135" s="22"/>
      <c r="AB135" s="22"/>
      <c r="AC135" s="22"/>
      <c r="AD135" s="22"/>
      <c r="AE135" s="22"/>
      <c r="AF135" s="22"/>
      <c r="AG135" s="22"/>
      <c r="AH135" s="23"/>
      <c r="AI135" s="23"/>
      <c r="AJ135" s="23"/>
      <c r="AK135" s="23"/>
      <c r="AL135" s="23"/>
      <c r="AM135" s="23" t="s">
        <v>48</v>
      </c>
      <c r="AN135" s="23"/>
      <c r="AO135" s="23"/>
      <c r="AP135" s="23"/>
      <c r="AQ135" s="23"/>
      <c r="AR135" s="24"/>
      <c r="AS135" s="23"/>
      <c r="AT135" s="23" t="s">
        <v>150</v>
      </c>
      <c r="AU135" s="23" t="s">
        <v>101</v>
      </c>
      <c r="AV135" s="23">
        <v>90</v>
      </c>
      <c r="AW135" s="23">
        <v>90</v>
      </c>
      <c r="AX135" s="23">
        <v>90</v>
      </c>
      <c r="AY135" s="23">
        <v>90</v>
      </c>
      <c r="AZ135" s="17"/>
      <c r="BA135" s="17"/>
      <c r="BB135" s="17"/>
      <c r="BC135" s="17"/>
      <c r="BD135" s="25">
        <v>0</v>
      </c>
      <c r="BE135" s="25"/>
      <c r="BF135" s="26"/>
      <c r="BG135" s="28">
        <f t="shared" si="507"/>
        <v>0</v>
      </c>
      <c r="BH135" s="29">
        <f t="shared" ref="BH135:BH137" si="532">+IF(BI135="SI",IFERROR((IF(BI135="SI",BE135,0)/AW135),"REVISAR"),0)</f>
        <v>0</v>
      </c>
      <c r="BI135" s="26" t="s">
        <v>49</v>
      </c>
      <c r="BJ135" s="26"/>
      <c r="BK135" s="25">
        <v>0</v>
      </c>
      <c r="BL135" s="25"/>
      <c r="BM135" s="26"/>
      <c r="BN135" s="28">
        <f t="shared" ref="BN135:BN137" si="533">IFERROR(BK135/AW135,0)</f>
        <v>0</v>
      </c>
      <c r="BO135" s="29">
        <f t="shared" si="530"/>
        <v>0</v>
      </c>
      <c r="BP135" s="26" t="s">
        <v>49</v>
      </c>
      <c r="BQ135" s="30"/>
      <c r="BR135" s="31">
        <v>22.5</v>
      </c>
      <c r="BS135" s="25">
        <v>22.5</v>
      </c>
      <c r="BT135" s="26" t="s">
        <v>1022</v>
      </c>
      <c r="BU135" s="28">
        <f t="shared" ref="BU135:BU137" si="534">IFERROR(BR135/AW135,0)</f>
        <v>0.25</v>
      </c>
      <c r="BV135" s="29">
        <f t="shared" si="511"/>
        <v>0.25</v>
      </c>
      <c r="BW135" s="26" t="s">
        <v>50</v>
      </c>
      <c r="BX135" s="26" t="s">
        <v>920</v>
      </c>
      <c r="BY135" s="25">
        <v>22.5</v>
      </c>
      <c r="BZ135" s="25"/>
      <c r="CA135" s="26"/>
      <c r="CB135" s="28">
        <f t="shared" ref="CB135:CB137" si="535">IFERROR(BY135/AW135,0)</f>
        <v>0.25</v>
      </c>
      <c r="CC135" s="29">
        <f t="shared" si="513"/>
        <v>0.25</v>
      </c>
      <c r="CD135" s="26" t="s">
        <v>49</v>
      </c>
      <c r="CE135" s="26"/>
      <c r="CF135" s="25">
        <v>22.5</v>
      </c>
      <c r="CG135" s="25"/>
      <c r="CH135" s="26"/>
      <c r="CI135" s="28">
        <f t="shared" ref="CI135:CI137" si="536">IFERROR(CF135/AW135,0)</f>
        <v>0.25</v>
      </c>
      <c r="CJ135" s="29">
        <f t="shared" si="515"/>
        <v>0.25</v>
      </c>
      <c r="CK135" s="26" t="s">
        <v>49</v>
      </c>
      <c r="CL135" s="26"/>
      <c r="CM135" s="25">
        <v>45</v>
      </c>
      <c r="CN135" s="25"/>
      <c r="CO135" s="26"/>
      <c r="CP135" s="28">
        <f t="shared" ref="CP135:CP137" si="537">IFERROR(CM135/AW135,0)</f>
        <v>0.5</v>
      </c>
      <c r="CQ135" s="29">
        <f t="shared" si="517"/>
        <v>0.25</v>
      </c>
      <c r="CR135" s="26" t="s">
        <v>49</v>
      </c>
      <c r="CS135" s="26"/>
      <c r="CT135" s="25">
        <v>45</v>
      </c>
      <c r="CU135" s="25"/>
      <c r="CV135" s="26"/>
      <c r="CW135" s="28">
        <f t="shared" ref="CW135:CW137" si="538">IFERROR(CT135/AW135,0)</f>
        <v>0.5</v>
      </c>
      <c r="CX135" s="29">
        <f t="shared" si="519"/>
        <v>0.25</v>
      </c>
      <c r="CY135" s="26" t="s">
        <v>49</v>
      </c>
      <c r="CZ135" s="26"/>
      <c r="DA135" s="25">
        <v>45</v>
      </c>
      <c r="DB135" s="25"/>
      <c r="DC135" s="26"/>
      <c r="DD135" s="28">
        <f t="shared" ref="DD135:DD137" si="539">IFERROR(DA135/AW135,0)</f>
        <v>0.5</v>
      </c>
      <c r="DE135" s="29">
        <f t="shared" si="521"/>
        <v>0.25</v>
      </c>
      <c r="DF135" s="26" t="s">
        <v>49</v>
      </c>
      <c r="DG135" s="26"/>
      <c r="DH135" s="25">
        <v>67.5</v>
      </c>
      <c r="DI135" s="25"/>
      <c r="DJ135" s="26"/>
      <c r="DK135" s="28">
        <f t="shared" ref="DK135:DK137" si="540">IFERROR(DH135/AW135,0)</f>
        <v>0.75</v>
      </c>
      <c r="DL135" s="29">
        <f t="shared" si="523"/>
        <v>0.25</v>
      </c>
      <c r="DM135" s="26" t="s">
        <v>49</v>
      </c>
      <c r="DN135" s="26"/>
      <c r="DO135" s="25">
        <v>67.5</v>
      </c>
      <c r="DP135" s="25"/>
      <c r="DQ135" s="26"/>
      <c r="DR135" s="28">
        <f t="shared" ref="DR135:DR137" si="541">IFERROR(DO135/AW135,0)</f>
        <v>0.75</v>
      </c>
      <c r="DS135" s="29">
        <f t="shared" si="525"/>
        <v>0.25</v>
      </c>
      <c r="DT135" s="26" t="s">
        <v>49</v>
      </c>
      <c r="DU135" s="26"/>
      <c r="DV135" s="25">
        <v>67.5</v>
      </c>
      <c r="DW135" s="25"/>
      <c r="DX135" s="26"/>
      <c r="DY135" s="28">
        <f t="shared" ref="DY135:DY137" si="542">IFERROR(DV135/AW135,0)</f>
        <v>0.75</v>
      </c>
      <c r="DZ135" s="29">
        <f t="shared" si="527"/>
        <v>0.25</v>
      </c>
      <c r="EA135" s="26" t="s">
        <v>49</v>
      </c>
      <c r="EB135" s="26"/>
      <c r="EC135" s="32">
        <v>90</v>
      </c>
      <c r="ED135" s="25"/>
      <c r="EE135" s="26"/>
      <c r="EF135" s="28">
        <f t="shared" ref="EF135:EF137" si="543">IFERROR(EC135/AW135,0)</f>
        <v>1</v>
      </c>
      <c r="EG135" s="29">
        <f t="shared" si="529"/>
        <v>0.25</v>
      </c>
      <c r="EH135" s="26" t="s">
        <v>49</v>
      </c>
      <c r="EI135" s="26"/>
      <c r="EJ135" s="33">
        <v>2025</v>
      </c>
      <c r="EK135" s="34"/>
      <c r="EL135" s="35" t="str">
        <f>+VLOOKUP(C135,[1]Listas_desplega!$AI$22:$AJ$46,2,0)</f>
        <v>D_MEN</v>
      </c>
      <c r="EM135" s="35" t="str">
        <f>+VLOOKUP(I135,[1]Listas_desplega!$BY$3:$BZ$7,2,0)</f>
        <v>T_5</v>
      </c>
      <c r="EN135" s="35" t="str">
        <f>+VLOOKUP(J135,[1]Listas_desplega!$BY$10:$BZ$23,2,0)</f>
        <v>T_5_C_1</v>
      </c>
      <c r="EO135" s="35" t="str">
        <f>+VLOOKUP(K135,[1]Listas_desplega!$BY$28:$BZ$54,2,0)</f>
        <v>T_5_C_1_ET_1</v>
      </c>
      <c r="EP135" s="35" t="str">
        <f>+VLOOKUP(L135,[1]Listas_desplega!$BY$58:$BZ$105,2,0)</f>
        <v>T_5_C_1_ET_1_CPT_4</v>
      </c>
      <c r="EQ135" s="36" t="str">
        <f>+VLOOKUP(M135,[1]Listas_desplega!$J$3:$K$11,2,0)</f>
        <v>Eje_E_9</v>
      </c>
    </row>
    <row r="136" spans="1:147" s="37" customFormat="1" ht="44.25" customHeight="1" x14ac:dyDescent="0.25">
      <c r="A136" s="16" t="str">
        <f t="shared" si="531"/>
        <v>70_TRANSVERSALES_2025</v>
      </c>
      <c r="B136" s="17" t="s">
        <v>94</v>
      </c>
      <c r="C136" s="17" t="s">
        <v>95</v>
      </c>
      <c r="D136" s="17" t="s">
        <v>136</v>
      </c>
      <c r="E136" s="17" t="s">
        <v>160</v>
      </c>
      <c r="F136" s="17" t="s">
        <v>879</v>
      </c>
      <c r="G136" s="18" t="s">
        <v>1017</v>
      </c>
      <c r="H136" s="17"/>
      <c r="I136" s="17" t="s">
        <v>630</v>
      </c>
      <c r="J136" s="17" t="s">
        <v>631</v>
      </c>
      <c r="K136" s="17" t="s">
        <v>632</v>
      </c>
      <c r="L136" s="17" t="s">
        <v>1018</v>
      </c>
      <c r="M136" s="17" t="s">
        <v>97</v>
      </c>
      <c r="N136" s="17" t="s">
        <v>137</v>
      </c>
      <c r="O136" s="23">
        <v>70</v>
      </c>
      <c r="P136" s="20" t="s">
        <v>1023</v>
      </c>
      <c r="Q136" s="21" t="s">
        <v>284</v>
      </c>
      <c r="R136" s="20" t="s">
        <v>595</v>
      </c>
      <c r="S136" s="20" t="s">
        <v>1024</v>
      </c>
      <c r="T136" s="20" t="s">
        <v>310</v>
      </c>
      <c r="U136" s="20" t="s">
        <v>436</v>
      </c>
      <c r="V136" s="20">
        <v>0</v>
      </c>
      <c r="W136" s="20" t="s">
        <v>1025</v>
      </c>
      <c r="X136" s="21" t="s">
        <v>290</v>
      </c>
      <c r="Y136" s="22"/>
      <c r="Z136" s="22"/>
      <c r="AA136" s="22"/>
      <c r="AB136" s="22"/>
      <c r="AC136" s="22"/>
      <c r="AD136" s="22"/>
      <c r="AE136" s="22"/>
      <c r="AF136" s="22"/>
      <c r="AG136" s="22"/>
      <c r="AH136" s="23"/>
      <c r="AI136" s="23"/>
      <c r="AJ136" s="23"/>
      <c r="AK136" s="23"/>
      <c r="AL136" s="23"/>
      <c r="AM136" s="23" t="s">
        <v>48</v>
      </c>
      <c r="AN136" s="23"/>
      <c r="AO136" s="23"/>
      <c r="AP136" s="23"/>
      <c r="AQ136" s="23"/>
      <c r="AR136" s="24"/>
      <c r="AS136" s="23"/>
      <c r="AT136" s="23" t="s">
        <v>150</v>
      </c>
      <c r="AU136" s="23" t="s">
        <v>101</v>
      </c>
      <c r="AV136" s="23">
        <v>74</v>
      </c>
      <c r="AW136" s="23">
        <v>74</v>
      </c>
      <c r="AX136" s="23">
        <v>74</v>
      </c>
      <c r="AY136" s="23">
        <v>74</v>
      </c>
      <c r="AZ136" s="17"/>
      <c r="BA136" s="17"/>
      <c r="BB136" s="17"/>
      <c r="BC136" s="17"/>
      <c r="BD136" s="25">
        <v>0</v>
      </c>
      <c r="BE136" s="25"/>
      <c r="BF136" s="26"/>
      <c r="BG136" s="28">
        <f t="shared" si="507"/>
        <v>0</v>
      </c>
      <c r="BH136" s="29">
        <f t="shared" si="532"/>
        <v>0</v>
      </c>
      <c r="BI136" s="26" t="s">
        <v>49</v>
      </c>
      <c r="BJ136" s="26"/>
      <c r="BK136" s="25">
        <v>0</v>
      </c>
      <c r="BL136" s="25"/>
      <c r="BM136" s="26"/>
      <c r="BN136" s="28">
        <f t="shared" si="533"/>
        <v>0</v>
      </c>
      <c r="BO136" s="29">
        <f t="shared" si="530"/>
        <v>0</v>
      </c>
      <c r="BP136" s="26" t="s">
        <v>49</v>
      </c>
      <c r="BQ136" s="30"/>
      <c r="BR136" s="31">
        <v>27</v>
      </c>
      <c r="BS136" s="25">
        <v>27.835051546391753</v>
      </c>
      <c r="BT136" s="26" t="s">
        <v>1026</v>
      </c>
      <c r="BU136" s="28">
        <f t="shared" si="534"/>
        <v>0.36486486486486486</v>
      </c>
      <c r="BV136" s="29">
        <f t="shared" si="511"/>
        <v>0.37614934522151017</v>
      </c>
      <c r="BW136" s="26" t="s">
        <v>50</v>
      </c>
      <c r="BX136" s="26" t="s">
        <v>920</v>
      </c>
      <c r="BY136" s="25">
        <v>27</v>
      </c>
      <c r="BZ136" s="25"/>
      <c r="CA136" s="26"/>
      <c r="CB136" s="28">
        <f t="shared" si="535"/>
        <v>0.36486486486486486</v>
      </c>
      <c r="CC136" s="29">
        <f t="shared" si="513"/>
        <v>0.37614934522151017</v>
      </c>
      <c r="CD136" s="26" t="s">
        <v>49</v>
      </c>
      <c r="CE136" s="26"/>
      <c r="CF136" s="25">
        <v>27</v>
      </c>
      <c r="CG136" s="25"/>
      <c r="CH136" s="26"/>
      <c r="CI136" s="28">
        <f t="shared" si="536"/>
        <v>0.36486486486486486</v>
      </c>
      <c r="CJ136" s="29">
        <f t="shared" si="515"/>
        <v>0.37614934522151017</v>
      </c>
      <c r="CK136" s="26" t="s">
        <v>49</v>
      </c>
      <c r="CL136" s="26"/>
      <c r="CM136" s="25">
        <v>52</v>
      </c>
      <c r="CN136" s="25"/>
      <c r="CO136" s="26"/>
      <c r="CP136" s="28">
        <f t="shared" si="537"/>
        <v>0.70270270270270274</v>
      </c>
      <c r="CQ136" s="29">
        <f t="shared" si="517"/>
        <v>0.37614934522151017</v>
      </c>
      <c r="CR136" s="26" t="s">
        <v>49</v>
      </c>
      <c r="CS136" s="26"/>
      <c r="CT136" s="25">
        <v>52</v>
      </c>
      <c r="CU136" s="25"/>
      <c r="CV136" s="26"/>
      <c r="CW136" s="28">
        <f t="shared" si="538"/>
        <v>0.70270270270270274</v>
      </c>
      <c r="CX136" s="29">
        <f t="shared" si="519"/>
        <v>0.37614934522151017</v>
      </c>
      <c r="CY136" s="26" t="s">
        <v>49</v>
      </c>
      <c r="CZ136" s="26"/>
      <c r="DA136" s="25">
        <v>52</v>
      </c>
      <c r="DB136" s="25"/>
      <c r="DC136" s="26"/>
      <c r="DD136" s="28">
        <f t="shared" si="539"/>
        <v>0.70270270270270274</v>
      </c>
      <c r="DE136" s="29">
        <f t="shared" si="521"/>
        <v>0.37614934522151017</v>
      </c>
      <c r="DF136" s="26" t="s">
        <v>49</v>
      </c>
      <c r="DG136" s="26"/>
      <c r="DH136" s="25">
        <v>67</v>
      </c>
      <c r="DI136" s="25"/>
      <c r="DJ136" s="26"/>
      <c r="DK136" s="28">
        <f t="shared" si="540"/>
        <v>0.90540540540540537</v>
      </c>
      <c r="DL136" s="29">
        <f t="shared" si="523"/>
        <v>0.37614934522151017</v>
      </c>
      <c r="DM136" s="26" t="s">
        <v>49</v>
      </c>
      <c r="DN136" s="26"/>
      <c r="DO136" s="25">
        <v>67</v>
      </c>
      <c r="DP136" s="25"/>
      <c r="DQ136" s="26"/>
      <c r="DR136" s="28">
        <f t="shared" si="541"/>
        <v>0.90540540540540537</v>
      </c>
      <c r="DS136" s="29">
        <f t="shared" si="525"/>
        <v>0.37614934522151017</v>
      </c>
      <c r="DT136" s="26" t="s">
        <v>49</v>
      </c>
      <c r="DU136" s="26"/>
      <c r="DV136" s="25">
        <v>67</v>
      </c>
      <c r="DW136" s="25"/>
      <c r="DX136" s="26"/>
      <c r="DY136" s="28">
        <f t="shared" si="542"/>
        <v>0.90540540540540537</v>
      </c>
      <c r="DZ136" s="29">
        <f t="shared" si="527"/>
        <v>0.37614934522151017</v>
      </c>
      <c r="EA136" s="26" t="s">
        <v>49</v>
      </c>
      <c r="EB136" s="26"/>
      <c r="EC136" s="32">
        <v>74</v>
      </c>
      <c r="ED136" s="25"/>
      <c r="EE136" s="26"/>
      <c r="EF136" s="28">
        <f t="shared" si="543"/>
        <v>1</v>
      </c>
      <c r="EG136" s="29">
        <f t="shared" si="529"/>
        <v>0.37614934522151017</v>
      </c>
      <c r="EH136" s="26" t="s">
        <v>49</v>
      </c>
      <c r="EI136" s="26"/>
      <c r="EJ136" s="33">
        <v>2025</v>
      </c>
      <c r="EK136" s="34"/>
      <c r="EL136" s="35" t="str">
        <f>+VLOOKUP(C136,[1]Listas_desplega!$AI$22:$AJ$46,2,0)</f>
        <v>D_MEN</v>
      </c>
      <c r="EM136" s="35" t="str">
        <f>+VLOOKUP(I136,[1]Listas_desplega!$BY$3:$BZ$7,2,0)</f>
        <v>T_5</v>
      </c>
      <c r="EN136" s="35" t="str">
        <f>+VLOOKUP(J136,[1]Listas_desplega!$BY$10:$BZ$23,2,0)</f>
        <v>T_5_C_1</v>
      </c>
      <c r="EO136" s="35" t="str">
        <f>+VLOOKUP(K136,[1]Listas_desplega!$BY$28:$BZ$54,2,0)</f>
        <v>T_5_C_1_ET_1</v>
      </c>
      <c r="EP136" s="35" t="str">
        <f>+VLOOKUP(L136,[1]Listas_desplega!$BY$58:$BZ$105,2,0)</f>
        <v>T_5_C_1_ET_1_CPT_4</v>
      </c>
      <c r="EQ136" s="36" t="str">
        <f>+VLOOKUP(M136,[1]Listas_desplega!$J$3:$K$11,2,0)</f>
        <v>Eje_E_9</v>
      </c>
    </row>
    <row r="137" spans="1:147" s="37" customFormat="1" ht="44.25" customHeight="1" x14ac:dyDescent="0.25">
      <c r="A137" s="16" t="str">
        <f t="shared" si="531"/>
        <v>71_TRANSVERSALES_2025</v>
      </c>
      <c r="B137" s="17" t="s">
        <v>94</v>
      </c>
      <c r="C137" s="17" t="s">
        <v>95</v>
      </c>
      <c r="D137" s="17" t="s">
        <v>136</v>
      </c>
      <c r="E137" s="17" t="s">
        <v>160</v>
      </c>
      <c r="F137" s="17" t="s">
        <v>879</v>
      </c>
      <c r="G137" s="18" t="s">
        <v>1017</v>
      </c>
      <c r="H137" s="17"/>
      <c r="I137" s="17" t="s">
        <v>630</v>
      </c>
      <c r="J137" s="17" t="s">
        <v>631</v>
      </c>
      <c r="K137" s="17" t="s">
        <v>632</v>
      </c>
      <c r="L137" s="17" t="s">
        <v>1018</v>
      </c>
      <c r="M137" s="17" t="s">
        <v>97</v>
      </c>
      <c r="N137" s="17" t="s">
        <v>137</v>
      </c>
      <c r="O137" s="23">
        <v>71</v>
      </c>
      <c r="P137" s="20" t="s">
        <v>1027</v>
      </c>
      <c r="Q137" s="21" t="s">
        <v>307</v>
      </c>
      <c r="R137" s="20" t="s">
        <v>595</v>
      </c>
      <c r="S137" s="20" t="s">
        <v>1028</v>
      </c>
      <c r="T137" s="20" t="s">
        <v>310</v>
      </c>
      <c r="U137" s="20" t="s">
        <v>288</v>
      </c>
      <c r="V137" s="20">
        <v>0</v>
      </c>
      <c r="W137" s="20" t="s">
        <v>1029</v>
      </c>
      <c r="X137" s="21" t="s">
        <v>290</v>
      </c>
      <c r="Y137" s="22"/>
      <c r="Z137" s="22"/>
      <c r="AA137" s="22"/>
      <c r="AB137" s="22"/>
      <c r="AC137" s="22"/>
      <c r="AD137" s="22"/>
      <c r="AE137" s="22"/>
      <c r="AF137" s="22"/>
      <c r="AG137" s="22"/>
      <c r="AH137" s="23"/>
      <c r="AI137" s="23"/>
      <c r="AJ137" s="23"/>
      <c r="AK137" s="23"/>
      <c r="AL137" s="23"/>
      <c r="AM137" s="23" t="s">
        <v>48</v>
      </c>
      <c r="AN137" s="23"/>
      <c r="AO137" s="23"/>
      <c r="AP137" s="23"/>
      <c r="AQ137" s="23"/>
      <c r="AR137" s="24"/>
      <c r="AS137" s="23"/>
      <c r="AT137" s="23" t="s">
        <v>150</v>
      </c>
      <c r="AU137" s="23" t="s">
        <v>101</v>
      </c>
      <c r="AV137" s="38">
        <v>100</v>
      </c>
      <c r="AW137" s="38">
        <v>100</v>
      </c>
      <c r="AX137" s="38">
        <v>100</v>
      </c>
      <c r="AY137" s="38">
        <v>100</v>
      </c>
      <c r="AZ137" s="39"/>
      <c r="BA137" s="39"/>
      <c r="BB137" s="39"/>
      <c r="BC137" s="39"/>
      <c r="BD137" s="25">
        <v>0</v>
      </c>
      <c r="BE137" s="25"/>
      <c r="BF137" s="26"/>
      <c r="BG137" s="28">
        <f t="shared" si="507"/>
        <v>0</v>
      </c>
      <c r="BH137" s="29">
        <f t="shared" si="532"/>
        <v>0</v>
      </c>
      <c r="BI137" s="26" t="s">
        <v>49</v>
      </c>
      <c r="BJ137" s="26"/>
      <c r="BK137" s="25">
        <v>0</v>
      </c>
      <c r="BL137" s="25"/>
      <c r="BM137" s="26"/>
      <c r="BN137" s="28">
        <f t="shared" si="533"/>
        <v>0</v>
      </c>
      <c r="BO137" s="29">
        <f t="shared" si="530"/>
        <v>0</v>
      </c>
      <c r="BP137" s="26" t="s">
        <v>49</v>
      </c>
      <c r="BQ137" s="30"/>
      <c r="BR137" s="31">
        <v>0</v>
      </c>
      <c r="BS137" s="122">
        <v>0</v>
      </c>
      <c r="BT137" s="26" t="s">
        <v>101</v>
      </c>
      <c r="BU137" s="28">
        <f t="shared" si="534"/>
        <v>0</v>
      </c>
      <c r="BV137" s="29">
        <f t="shared" si="511"/>
        <v>0</v>
      </c>
      <c r="BW137" s="26" t="s">
        <v>50</v>
      </c>
      <c r="BX137" s="26" t="s">
        <v>106</v>
      </c>
      <c r="BY137" s="25">
        <v>0</v>
      </c>
      <c r="BZ137" s="25"/>
      <c r="CA137" s="26"/>
      <c r="CB137" s="28">
        <f t="shared" si="535"/>
        <v>0</v>
      </c>
      <c r="CC137" s="29">
        <f t="shared" si="513"/>
        <v>0</v>
      </c>
      <c r="CD137" s="26" t="s">
        <v>49</v>
      </c>
      <c r="CE137" s="26"/>
      <c r="CF137" s="25">
        <v>0</v>
      </c>
      <c r="CG137" s="25"/>
      <c r="CH137" s="26"/>
      <c r="CI137" s="28">
        <f t="shared" si="536"/>
        <v>0</v>
      </c>
      <c r="CJ137" s="29">
        <f t="shared" si="515"/>
        <v>0</v>
      </c>
      <c r="CK137" s="26" t="s">
        <v>49</v>
      </c>
      <c r="CL137" s="26"/>
      <c r="CM137" s="25">
        <v>50</v>
      </c>
      <c r="CN137" s="25"/>
      <c r="CO137" s="26"/>
      <c r="CP137" s="28">
        <f t="shared" si="537"/>
        <v>0.5</v>
      </c>
      <c r="CQ137" s="29">
        <f t="shared" si="517"/>
        <v>0</v>
      </c>
      <c r="CR137" s="26" t="s">
        <v>49</v>
      </c>
      <c r="CS137" s="26"/>
      <c r="CT137" s="25">
        <v>50</v>
      </c>
      <c r="CU137" s="25"/>
      <c r="CV137" s="26"/>
      <c r="CW137" s="28">
        <f t="shared" si="538"/>
        <v>0.5</v>
      </c>
      <c r="CX137" s="29">
        <f t="shared" si="519"/>
        <v>0</v>
      </c>
      <c r="CY137" s="26" t="s">
        <v>49</v>
      </c>
      <c r="CZ137" s="26"/>
      <c r="DA137" s="25">
        <v>50</v>
      </c>
      <c r="DB137" s="25"/>
      <c r="DC137" s="26"/>
      <c r="DD137" s="28">
        <f t="shared" si="539"/>
        <v>0.5</v>
      </c>
      <c r="DE137" s="29">
        <f t="shared" si="521"/>
        <v>0</v>
      </c>
      <c r="DF137" s="26" t="s">
        <v>49</v>
      </c>
      <c r="DG137" s="26"/>
      <c r="DH137" s="25">
        <v>50</v>
      </c>
      <c r="DI137" s="25"/>
      <c r="DJ137" s="26"/>
      <c r="DK137" s="28">
        <f t="shared" si="540"/>
        <v>0.5</v>
      </c>
      <c r="DL137" s="29">
        <f t="shared" si="523"/>
        <v>0</v>
      </c>
      <c r="DM137" s="26" t="s">
        <v>49</v>
      </c>
      <c r="DN137" s="26"/>
      <c r="DO137" s="25">
        <v>50</v>
      </c>
      <c r="DP137" s="25"/>
      <c r="DQ137" s="26"/>
      <c r="DR137" s="28">
        <f t="shared" si="541"/>
        <v>0.5</v>
      </c>
      <c r="DS137" s="29">
        <f t="shared" si="525"/>
        <v>0</v>
      </c>
      <c r="DT137" s="26" t="s">
        <v>49</v>
      </c>
      <c r="DU137" s="26"/>
      <c r="DV137" s="25">
        <v>50</v>
      </c>
      <c r="DW137" s="25"/>
      <c r="DX137" s="26"/>
      <c r="DY137" s="28">
        <f t="shared" si="542"/>
        <v>0.5</v>
      </c>
      <c r="DZ137" s="29">
        <f t="shared" si="527"/>
        <v>0</v>
      </c>
      <c r="EA137" s="26" t="s">
        <v>49</v>
      </c>
      <c r="EB137" s="26"/>
      <c r="EC137" s="32">
        <v>100</v>
      </c>
      <c r="ED137" s="25"/>
      <c r="EE137" s="26"/>
      <c r="EF137" s="28">
        <f t="shared" si="543"/>
        <v>1</v>
      </c>
      <c r="EG137" s="29">
        <f t="shared" si="529"/>
        <v>0</v>
      </c>
      <c r="EH137" s="26" t="s">
        <v>49</v>
      </c>
      <c r="EI137" s="26"/>
      <c r="EJ137" s="33">
        <v>2025</v>
      </c>
      <c r="EK137" s="34"/>
      <c r="EL137" s="35" t="str">
        <f>+VLOOKUP(C137,[1]Listas_desplega!$AI$22:$AJ$46,2,0)</f>
        <v>D_MEN</v>
      </c>
      <c r="EM137" s="35" t="str">
        <f>+VLOOKUP(I137,[1]Listas_desplega!$BY$3:$BZ$7,2,0)</f>
        <v>T_5</v>
      </c>
      <c r="EN137" s="35" t="str">
        <f>+VLOOKUP(J137,[1]Listas_desplega!$BY$10:$BZ$23,2,0)</f>
        <v>T_5_C_1</v>
      </c>
      <c r="EO137" s="35" t="str">
        <f>+VLOOKUP(K137,[1]Listas_desplega!$BY$28:$BZ$54,2,0)</f>
        <v>T_5_C_1_ET_1</v>
      </c>
      <c r="EP137" s="35" t="str">
        <f>+VLOOKUP(L137,[1]Listas_desplega!$BY$58:$BZ$105,2,0)</f>
        <v>T_5_C_1_ET_1_CPT_4</v>
      </c>
      <c r="EQ137" s="36" t="str">
        <f>+VLOOKUP(M137,[1]Listas_desplega!$J$3:$K$11,2,0)</f>
        <v>Eje_E_9</v>
      </c>
    </row>
    <row r="138" spans="1:147" s="37" customFormat="1" ht="44.25" customHeight="1" x14ac:dyDescent="0.25">
      <c r="A138" s="16" t="str">
        <f t="shared" si="531"/>
        <v>72_TRANSVERSALES_2025</v>
      </c>
      <c r="B138" s="17" t="s">
        <v>94</v>
      </c>
      <c r="C138" s="17" t="s">
        <v>95</v>
      </c>
      <c r="D138" s="17" t="s">
        <v>136</v>
      </c>
      <c r="E138" s="17" t="s">
        <v>160</v>
      </c>
      <c r="F138" s="17" t="s">
        <v>879</v>
      </c>
      <c r="G138" s="18" t="s">
        <v>1017</v>
      </c>
      <c r="H138" s="17"/>
      <c r="I138" s="17" t="s">
        <v>630</v>
      </c>
      <c r="J138" s="17" t="s">
        <v>631</v>
      </c>
      <c r="K138" s="17" t="s">
        <v>632</v>
      </c>
      <c r="L138" s="17" t="s">
        <v>1018</v>
      </c>
      <c r="M138" s="17" t="s">
        <v>97</v>
      </c>
      <c r="N138" s="17" t="s">
        <v>137</v>
      </c>
      <c r="O138" s="23">
        <v>72</v>
      </c>
      <c r="P138" s="20" t="s">
        <v>1030</v>
      </c>
      <c r="Q138" s="21" t="s">
        <v>307</v>
      </c>
      <c r="R138" s="20" t="s">
        <v>885</v>
      </c>
      <c r="S138" s="20" t="s">
        <v>1031</v>
      </c>
      <c r="T138" s="20" t="s">
        <v>310</v>
      </c>
      <c r="U138" s="20" t="s">
        <v>436</v>
      </c>
      <c r="V138" s="20">
        <v>0</v>
      </c>
      <c r="W138" s="20" t="s">
        <v>1032</v>
      </c>
      <c r="X138" s="21" t="s">
        <v>290</v>
      </c>
      <c r="Y138" s="22"/>
      <c r="Z138" s="22"/>
      <c r="AA138" s="22"/>
      <c r="AB138" s="22"/>
      <c r="AC138" s="22"/>
      <c r="AD138" s="22"/>
      <c r="AE138" s="22"/>
      <c r="AF138" s="22"/>
      <c r="AG138" s="22"/>
      <c r="AH138" s="23"/>
      <c r="AI138" s="23"/>
      <c r="AJ138" s="23"/>
      <c r="AK138" s="23"/>
      <c r="AL138" s="23"/>
      <c r="AM138" s="23" t="s">
        <v>48</v>
      </c>
      <c r="AN138" s="23"/>
      <c r="AO138" s="23"/>
      <c r="AP138" s="23"/>
      <c r="AQ138" s="23"/>
      <c r="AR138" s="24"/>
      <c r="AS138" s="23"/>
      <c r="AT138" s="23" t="s">
        <v>150</v>
      </c>
      <c r="AU138" s="23" t="s">
        <v>101</v>
      </c>
      <c r="AV138" s="38">
        <v>80</v>
      </c>
      <c r="AW138" s="38">
        <v>82</v>
      </c>
      <c r="AX138" s="38">
        <v>85</v>
      </c>
      <c r="AY138" s="38">
        <v>85</v>
      </c>
      <c r="AZ138" s="39"/>
      <c r="BA138" s="39"/>
      <c r="BB138" s="39"/>
      <c r="BC138" s="39"/>
      <c r="BD138" s="25">
        <v>80</v>
      </c>
      <c r="BE138" s="25"/>
      <c r="BF138" s="26"/>
      <c r="BG138" s="28">
        <f>IFERROR(BD138/AW138,0)</f>
        <v>0.97560975609756095</v>
      </c>
      <c r="BH138" s="29">
        <f>+IF(BI138="SI",IFERROR((IF(BI138="SI",BE138,0)/AW138),"REVISAR"),0)</f>
        <v>0</v>
      </c>
      <c r="BI138" s="26" t="s">
        <v>49</v>
      </c>
      <c r="BJ138" s="26"/>
      <c r="BK138" s="25">
        <v>80</v>
      </c>
      <c r="BL138" s="25"/>
      <c r="BM138" s="26"/>
      <c r="BN138" s="28">
        <f>+IFERROR(BK138/AW138,0)</f>
        <v>0.97560975609756095</v>
      </c>
      <c r="BO138" s="29">
        <f>+IF(BP138="SI",IFERROR((IF(BP138="SI",BL138,0)/AW138),"REVISAR"),BH138)</f>
        <v>0</v>
      </c>
      <c r="BP138" s="26" t="s">
        <v>49</v>
      </c>
      <c r="BQ138" s="30"/>
      <c r="BR138" s="31">
        <v>80.5</v>
      </c>
      <c r="BS138" s="25">
        <v>94.983277591973248</v>
      </c>
      <c r="BT138" s="26" t="s">
        <v>1033</v>
      </c>
      <c r="BU138" s="28">
        <f>+IFERROR(BR138/AW138,0)</f>
        <v>0.98170731707317072</v>
      </c>
      <c r="BV138" s="29">
        <f>+IF(BW138="SI",IFERROR((IF(BW138="SI",BS138,0)/AW138),"REVISAR"),BO138)</f>
        <v>1.1583326535606493</v>
      </c>
      <c r="BW138" s="26" t="s">
        <v>50</v>
      </c>
      <c r="BX138" s="26" t="s">
        <v>920</v>
      </c>
      <c r="BY138" s="25">
        <v>80.5</v>
      </c>
      <c r="BZ138" s="25"/>
      <c r="CA138" s="26"/>
      <c r="CB138" s="28">
        <f>+IFERROR(BY138/AW138,0)</f>
        <v>0.98170731707317072</v>
      </c>
      <c r="CC138" s="29">
        <f>+IF(CD138="SI",IFERROR((IF(CD138="SI",BZ138,0)/AW138),"REVISAR"),BV138)</f>
        <v>1.1583326535606493</v>
      </c>
      <c r="CD138" s="26" t="s">
        <v>49</v>
      </c>
      <c r="CE138" s="26"/>
      <c r="CF138" s="25">
        <v>80.5</v>
      </c>
      <c r="CG138" s="25"/>
      <c r="CH138" s="26"/>
      <c r="CI138" s="28">
        <f>+IFERROR(CF138/AW138,0)</f>
        <v>0.98170731707317072</v>
      </c>
      <c r="CJ138" s="29">
        <f>+IF(CK138="SI",IFERROR((IF(CK138="SI",CG138,0)/AW138),"REVISAR"),CC138)</f>
        <v>1.1583326535606493</v>
      </c>
      <c r="CK138" s="26" t="s">
        <v>49</v>
      </c>
      <c r="CL138" s="26"/>
      <c r="CM138" s="25">
        <v>81</v>
      </c>
      <c r="CN138" s="25"/>
      <c r="CO138" s="26"/>
      <c r="CP138" s="28">
        <f>+IFERROR(CM138/AW138,0)</f>
        <v>0.98780487804878048</v>
      </c>
      <c r="CQ138" s="29">
        <f>+IF(CR138="SI",IFERROR((IF(CR138="SI",CN138,0)/AW138),"REVISAR"),CJ138)</f>
        <v>1.1583326535606493</v>
      </c>
      <c r="CR138" s="26" t="s">
        <v>49</v>
      </c>
      <c r="CS138" s="26"/>
      <c r="CT138" s="25">
        <v>81</v>
      </c>
      <c r="CU138" s="25"/>
      <c r="CV138" s="26"/>
      <c r="CW138" s="28">
        <f>+IFERROR(CT138/AW138,0)</f>
        <v>0.98780487804878048</v>
      </c>
      <c r="CX138" s="29">
        <f>+IF(CY138="SI",IFERROR((IF(CY138="SI",CU138,0)/AW138),"REVISAR"),CQ138)</f>
        <v>1.1583326535606493</v>
      </c>
      <c r="CY138" s="26" t="s">
        <v>49</v>
      </c>
      <c r="CZ138" s="26"/>
      <c r="DA138" s="25">
        <v>81</v>
      </c>
      <c r="DB138" s="25"/>
      <c r="DC138" s="26"/>
      <c r="DD138" s="28">
        <f>+IFERROR(DA138/AW138,0)</f>
        <v>0.98780487804878048</v>
      </c>
      <c r="DE138" s="29">
        <f>+IF(DF138="SI",IFERROR((IF(DF138="SI",DB138,0)/AW138),"REVISAR"),CX138)</f>
        <v>1.1583326535606493</v>
      </c>
      <c r="DF138" s="26" t="s">
        <v>49</v>
      </c>
      <c r="DG138" s="26"/>
      <c r="DH138" s="25">
        <v>81.5</v>
      </c>
      <c r="DI138" s="25"/>
      <c r="DJ138" s="26"/>
      <c r="DK138" s="28">
        <f>+IFERROR(DH138/AW138,0)</f>
        <v>0.99390243902439024</v>
      </c>
      <c r="DL138" s="29">
        <f>+IF(DM138="SI",IFERROR((IF(DM138="SI",DI138,0)/AW138),"REVISAR"),DE138)</f>
        <v>1.1583326535606493</v>
      </c>
      <c r="DM138" s="26" t="s">
        <v>49</v>
      </c>
      <c r="DN138" s="26"/>
      <c r="DO138" s="25">
        <v>81.5</v>
      </c>
      <c r="DP138" s="25"/>
      <c r="DQ138" s="26"/>
      <c r="DR138" s="28">
        <f>+IFERROR(DO138/AW138,0)</f>
        <v>0.99390243902439024</v>
      </c>
      <c r="DS138" s="29">
        <f>+IF(DT138="SI",IFERROR((IF(DT138="SI",DP138,0)/AW138),"REVISAR"),DL138)</f>
        <v>1.1583326535606493</v>
      </c>
      <c r="DT138" s="26" t="s">
        <v>49</v>
      </c>
      <c r="DU138" s="26"/>
      <c r="DV138" s="25">
        <v>81.5</v>
      </c>
      <c r="DW138" s="25"/>
      <c r="DX138" s="26"/>
      <c r="DY138" s="28">
        <f>+IFERROR(DV138/AW138,0)</f>
        <v>0.99390243902439024</v>
      </c>
      <c r="DZ138" s="29">
        <f>+IF(EA138="SI",IFERROR((IF(EA138="SI",DW138,0)/AW138),"REVISAR"),DS138)</f>
        <v>1.1583326535606493</v>
      </c>
      <c r="EA138" s="26" t="s">
        <v>49</v>
      </c>
      <c r="EB138" s="26"/>
      <c r="EC138" s="32">
        <v>82</v>
      </c>
      <c r="ED138" s="25"/>
      <c r="EE138" s="26"/>
      <c r="EF138" s="28">
        <f>+IFERROR(EC138/AW138,0)</f>
        <v>1</v>
      </c>
      <c r="EG138" s="29">
        <f>+IF(EH138="SI",IFERROR((IF(EH138="SI",ED138,0)/AW138),"REVISAR"),DZ138)</f>
        <v>1.1583326535606493</v>
      </c>
      <c r="EH138" s="26" t="s">
        <v>49</v>
      </c>
      <c r="EI138" s="26"/>
      <c r="EJ138" s="33">
        <v>2025</v>
      </c>
      <c r="EK138" s="34"/>
      <c r="EL138" s="35" t="str">
        <f>+VLOOKUP(C138,[1]Listas_desplega!$AI$22:$AJ$46,2,0)</f>
        <v>D_MEN</v>
      </c>
      <c r="EM138" s="35" t="str">
        <f>+VLOOKUP(I138,[1]Listas_desplega!$BY$3:$BZ$7,2,0)</f>
        <v>T_5</v>
      </c>
      <c r="EN138" s="35" t="str">
        <f>+VLOOKUP(J138,[1]Listas_desplega!$BY$10:$BZ$23,2,0)</f>
        <v>T_5_C_1</v>
      </c>
      <c r="EO138" s="35" t="str">
        <f>+VLOOKUP(K138,[1]Listas_desplega!$BY$28:$BZ$54,2,0)</f>
        <v>T_5_C_1_ET_1</v>
      </c>
      <c r="EP138" s="35" t="str">
        <f>+VLOOKUP(L138,[1]Listas_desplega!$BY$58:$BZ$105,2,0)</f>
        <v>T_5_C_1_ET_1_CPT_4</v>
      </c>
      <c r="EQ138" s="36" t="str">
        <f>+VLOOKUP(M138,[1]Listas_desplega!$J$3:$K$11,2,0)</f>
        <v>Eje_E_9</v>
      </c>
    </row>
    <row r="139" spans="1:147" s="37" customFormat="1" ht="44.25" customHeight="1" x14ac:dyDescent="0.25">
      <c r="A139" s="16" t="str">
        <f t="shared" si="531"/>
        <v>73_TRANSVERSALES_2025</v>
      </c>
      <c r="B139" s="17" t="s">
        <v>94</v>
      </c>
      <c r="C139" s="17" t="s">
        <v>138</v>
      </c>
      <c r="D139" s="17" t="s">
        <v>139</v>
      </c>
      <c r="E139" s="17" t="s">
        <v>160</v>
      </c>
      <c r="F139" s="17" t="s">
        <v>879</v>
      </c>
      <c r="G139" s="18" t="s">
        <v>1034</v>
      </c>
      <c r="H139" s="17"/>
      <c r="I139" s="17" t="s">
        <v>630</v>
      </c>
      <c r="J139" s="17" t="s">
        <v>631</v>
      </c>
      <c r="K139" s="17" t="s">
        <v>632</v>
      </c>
      <c r="L139" s="17" t="s">
        <v>716</v>
      </c>
      <c r="M139" s="17" t="s">
        <v>97</v>
      </c>
      <c r="N139" s="17" t="s">
        <v>140</v>
      </c>
      <c r="O139" s="23">
        <v>73</v>
      </c>
      <c r="P139" s="20" t="s">
        <v>1035</v>
      </c>
      <c r="Q139" s="21" t="s">
        <v>118</v>
      </c>
      <c r="R139" s="20" t="s">
        <v>595</v>
      </c>
      <c r="S139" s="20" t="s">
        <v>1036</v>
      </c>
      <c r="T139" s="20" t="s">
        <v>310</v>
      </c>
      <c r="U139" s="20" t="s">
        <v>489</v>
      </c>
      <c r="V139" s="20">
        <v>0</v>
      </c>
      <c r="W139" s="20" t="s">
        <v>1037</v>
      </c>
      <c r="X139" s="21" t="s">
        <v>290</v>
      </c>
      <c r="Y139" s="22"/>
      <c r="Z139" s="22"/>
      <c r="AA139" s="22"/>
      <c r="AB139" s="22"/>
      <c r="AC139" s="22"/>
      <c r="AD139" s="22"/>
      <c r="AE139" s="22"/>
      <c r="AF139" s="22"/>
      <c r="AG139" s="22"/>
      <c r="AH139" s="23"/>
      <c r="AI139" s="23"/>
      <c r="AJ139" s="23"/>
      <c r="AK139" s="23"/>
      <c r="AL139" s="23"/>
      <c r="AM139" s="23"/>
      <c r="AN139" s="23"/>
      <c r="AO139" s="23"/>
      <c r="AP139" s="23"/>
      <c r="AQ139" s="23"/>
      <c r="AR139" s="24"/>
      <c r="AS139" s="23"/>
      <c r="AT139" s="23"/>
      <c r="AU139" s="23">
        <v>95</v>
      </c>
      <c r="AV139" s="38">
        <v>95</v>
      </c>
      <c r="AW139" s="38">
        <v>95</v>
      </c>
      <c r="AX139" s="38">
        <v>95</v>
      </c>
      <c r="AY139" s="38">
        <v>95</v>
      </c>
      <c r="AZ139" s="39"/>
      <c r="BA139" s="39"/>
      <c r="BB139" s="39"/>
      <c r="BC139" s="39"/>
      <c r="BD139" s="25"/>
      <c r="BE139" s="25"/>
      <c r="BF139" s="26"/>
      <c r="BG139" s="28">
        <f t="shared" ref="BG139:BG140" si="544">IFERROR(BD139/AW139,0)</f>
        <v>0</v>
      </c>
      <c r="BH139" s="29">
        <f t="shared" ref="BH139:BH140" si="545">+IF(BI139="SI",IFERROR((IF(BI139="SI",BE139,0)/AW139),"REVISAR"),0)</f>
        <v>0</v>
      </c>
      <c r="BI139" s="26" t="s">
        <v>49</v>
      </c>
      <c r="BJ139" s="26"/>
      <c r="BK139" s="25"/>
      <c r="BL139" s="25"/>
      <c r="BM139" s="26"/>
      <c r="BN139" s="28">
        <f t="shared" ref="BN139:BN140" si="546">IFERROR(BK139/AW139,0)</f>
        <v>0</v>
      </c>
      <c r="BO139" s="29">
        <f t="shared" ref="BO139:BO140" si="547">+IF(BP139="SI",IFERROR((IF(BP139="SI",BL139,0)/AW139),"REVISAR"),BH139)</f>
        <v>0</v>
      </c>
      <c r="BP139" s="26" t="s">
        <v>49</v>
      </c>
      <c r="BQ139" s="30"/>
      <c r="BR139" s="31">
        <v>30</v>
      </c>
      <c r="BS139" s="25"/>
      <c r="BT139" s="26"/>
      <c r="BU139" s="28">
        <f t="shared" ref="BU139:BU140" si="548">IFERROR(BR139/AW139,0)</f>
        <v>0.31578947368421051</v>
      </c>
      <c r="BV139" s="29">
        <f t="shared" ref="BV139:BV140" si="549">+IF(BW139="SI",IFERROR((IF(BW139="SI",BS139,0)/AW139),"REVISAR"),BO139)</f>
        <v>0</v>
      </c>
      <c r="BW139" s="26" t="s">
        <v>62</v>
      </c>
      <c r="BX139" s="26" t="s">
        <v>1038</v>
      </c>
      <c r="BY139" s="25">
        <v>30</v>
      </c>
      <c r="BZ139" s="25"/>
      <c r="CA139" s="26"/>
      <c r="CB139" s="28">
        <f t="shared" ref="CB139:CB140" si="550">IFERROR(BY139/AW139,0)</f>
        <v>0.31578947368421051</v>
      </c>
      <c r="CC139" s="29">
        <f t="shared" ref="CC139:CC140" si="551">+IF(CD139="SI",IFERROR((IF(CD139="SI",BZ139,0)/AW139),"REVISAR"),BV139)</f>
        <v>0</v>
      </c>
      <c r="CD139" s="26" t="s">
        <v>49</v>
      </c>
      <c r="CE139" s="26"/>
      <c r="CF139" s="25">
        <v>30</v>
      </c>
      <c r="CG139" s="25"/>
      <c r="CH139" s="26"/>
      <c r="CI139" s="28">
        <f t="shared" ref="CI139:CI140" si="552">IFERROR(CF139/AW139,0)</f>
        <v>0.31578947368421051</v>
      </c>
      <c r="CJ139" s="29">
        <f t="shared" ref="CJ139:CJ140" si="553">+IF(CK139="SI",IFERROR((IF(CK139="SI",CG139,0)/AW139),"REVISAR"),CC139)</f>
        <v>0</v>
      </c>
      <c r="CK139" s="26" t="s">
        <v>49</v>
      </c>
      <c r="CL139" s="26"/>
      <c r="CM139" s="25">
        <v>60</v>
      </c>
      <c r="CN139" s="25"/>
      <c r="CO139" s="26"/>
      <c r="CP139" s="28">
        <f t="shared" ref="CP139:CP140" si="554">IFERROR(CM139/AW139,0)</f>
        <v>0.63157894736842102</v>
      </c>
      <c r="CQ139" s="29">
        <f t="shared" ref="CQ139:CQ140" si="555">+IF(CR139="SI",IFERROR((IF(CR139="SI",CN139,0)/AW139),"REVISAR"),CJ139)</f>
        <v>0</v>
      </c>
      <c r="CR139" s="26" t="s">
        <v>49</v>
      </c>
      <c r="CS139" s="26"/>
      <c r="CT139" s="25">
        <v>60</v>
      </c>
      <c r="CU139" s="25"/>
      <c r="CV139" s="26"/>
      <c r="CW139" s="28">
        <f t="shared" ref="CW139:CW140" si="556">IFERROR(CT139/AW139,0)</f>
        <v>0.63157894736842102</v>
      </c>
      <c r="CX139" s="29">
        <f t="shared" ref="CX139:CX140" si="557">+IF(CY139="SI",IFERROR((IF(CY139="SI",CU139,0)/AW139),"REVISAR"),CQ139)</f>
        <v>0</v>
      </c>
      <c r="CY139" s="26" t="s">
        <v>49</v>
      </c>
      <c r="CZ139" s="26"/>
      <c r="DA139" s="25">
        <v>60</v>
      </c>
      <c r="DB139" s="25"/>
      <c r="DC139" s="26"/>
      <c r="DD139" s="28">
        <f t="shared" ref="DD139:DD140" si="558">IFERROR(DA139/AW139,0)</f>
        <v>0.63157894736842102</v>
      </c>
      <c r="DE139" s="29">
        <f t="shared" ref="DE139:DE140" si="559">+IF(DF139="SI",IFERROR((IF(DF139="SI",DB139,0)/AW139),"REVISAR"),CX139)</f>
        <v>0</v>
      </c>
      <c r="DF139" s="26" t="s">
        <v>49</v>
      </c>
      <c r="DG139" s="26"/>
      <c r="DH139" s="25">
        <v>75</v>
      </c>
      <c r="DI139" s="25"/>
      <c r="DJ139" s="26"/>
      <c r="DK139" s="28">
        <f t="shared" ref="DK139:DK140" si="560">IFERROR(DH139/AW139,0)</f>
        <v>0.78947368421052633</v>
      </c>
      <c r="DL139" s="29">
        <f t="shared" ref="DL139:DL140" si="561">+IF(DM139="SI",IFERROR((IF(DM139="SI",DI139,0)/AW139),"REVISAR"),DE139)</f>
        <v>0</v>
      </c>
      <c r="DM139" s="26" t="s">
        <v>49</v>
      </c>
      <c r="DN139" s="26"/>
      <c r="DO139" s="25">
        <v>75</v>
      </c>
      <c r="DP139" s="25"/>
      <c r="DQ139" s="26"/>
      <c r="DR139" s="28">
        <f t="shared" ref="DR139:DR140" si="562">IFERROR(DO139/AW139,0)</f>
        <v>0.78947368421052633</v>
      </c>
      <c r="DS139" s="29">
        <f t="shared" ref="DS139:DS140" si="563">+IF(DT139="SI",IFERROR((IF(DT139="SI",DP139,0)/AW139),"REVISAR"),DL139)</f>
        <v>0</v>
      </c>
      <c r="DT139" s="26" t="s">
        <v>49</v>
      </c>
      <c r="DU139" s="26"/>
      <c r="DV139" s="25">
        <v>75</v>
      </c>
      <c r="DW139" s="25"/>
      <c r="DX139" s="26"/>
      <c r="DY139" s="28">
        <f t="shared" ref="DY139:DY140" si="564">IFERROR(DV139/AW139,0)</f>
        <v>0.78947368421052633</v>
      </c>
      <c r="DZ139" s="29">
        <f t="shared" ref="DZ139:DZ140" si="565">+IF(EA139="SI",IFERROR((IF(EA139="SI",DW139,0)/AW139),"REVISAR"),DS139)</f>
        <v>0</v>
      </c>
      <c r="EA139" s="26" t="s">
        <v>49</v>
      </c>
      <c r="EB139" s="26"/>
      <c r="EC139" s="32">
        <v>95</v>
      </c>
      <c r="ED139" s="25"/>
      <c r="EE139" s="26"/>
      <c r="EF139" s="28">
        <f t="shared" ref="EF139:EF140" si="566">IFERROR(EC139/AW139,0)</f>
        <v>1</v>
      </c>
      <c r="EG139" s="29">
        <f t="shared" ref="EG139:EG140" si="567">+IF(EH139="SI",IFERROR((IF(EH139="SI",ED139,0)/AW139),"REVISAR"),DZ139)</f>
        <v>0</v>
      </c>
      <c r="EH139" s="26" t="s">
        <v>49</v>
      </c>
      <c r="EI139" s="26"/>
      <c r="EJ139" s="33">
        <v>2025</v>
      </c>
      <c r="EK139" s="34"/>
      <c r="EL139" s="35" t="str">
        <f>+VLOOKUP(C139,[1]Listas_desplega!$AI$22:$AJ$46,2,0)</f>
        <v>SG</v>
      </c>
      <c r="EM139" s="35" t="str">
        <f>+VLOOKUP(I139,[1]Listas_desplega!$BY$3:$BZ$7,2,0)</f>
        <v>T_5</v>
      </c>
      <c r="EN139" s="35" t="str">
        <f>+VLOOKUP(J139,[1]Listas_desplega!$BY$10:$BZ$23,2,0)</f>
        <v>T_5_C_1</v>
      </c>
      <c r="EO139" s="35" t="str">
        <f>+VLOOKUP(K139,[1]Listas_desplega!$BY$28:$BZ$54,2,0)</f>
        <v>T_5_C_1_ET_1</v>
      </c>
      <c r="EP139" s="35" t="str">
        <f>+VLOOKUP(L139,[1]Listas_desplega!$BY$58:$BZ$105,2,0)</f>
        <v>T_5_C_1_ET_1_CPT_2</v>
      </c>
      <c r="EQ139" s="36" t="str">
        <f>+VLOOKUP(M139,[1]Listas_desplega!$J$3:$K$11,2,0)</f>
        <v>Eje_E_9</v>
      </c>
    </row>
    <row r="140" spans="1:147" s="37" customFormat="1" ht="44.25" customHeight="1" x14ac:dyDescent="0.25">
      <c r="A140" s="16" t="str">
        <f t="shared" si="531"/>
        <v>74_TRANSVERSALES_2025</v>
      </c>
      <c r="B140" s="17" t="s">
        <v>94</v>
      </c>
      <c r="C140" s="17" t="s">
        <v>138</v>
      </c>
      <c r="D140" s="17" t="s">
        <v>139</v>
      </c>
      <c r="E140" s="17" t="s">
        <v>160</v>
      </c>
      <c r="F140" s="17" t="s">
        <v>879</v>
      </c>
      <c r="G140" s="18" t="s">
        <v>1034</v>
      </c>
      <c r="H140" s="17"/>
      <c r="I140" s="17" t="s">
        <v>630</v>
      </c>
      <c r="J140" s="17" t="s">
        <v>631</v>
      </c>
      <c r="K140" s="17" t="s">
        <v>632</v>
      </c>
      <c r="L140" s="17" t="s">
        <v>716</v>
      </c>
      <c r="M140" s="17" t="s">
        <v>97</v>
      </c>
      <c r="N140" s="17" t="s">
        <v>140</v>
      </c>
      <c r="O140" s="23">
        <v>74</v>
      </c>
      <c r="P140" s="20" t="s">
        <v>1039</v>
      </c>
      <c r="Q140" s="21" t="s">
        <v>118</v>
      </c>
      <c r="R140" s="20" t="s">
        <v>595</v>
      </c>
      <c r="S140" s="20" t="s">
        <v>1040</v>
      </c>
      <c r="T140" s="20" t="s">
        <v>310</v>
      </c>
      <c r="U140" s="20" t="s">
        <v>489</v>
      </c>
      <c r="V140" s="20">
        <v>0</v>
      </c>
      <c r="W140" s="20" t="s">
        <v>1041</v>
      </c>
      <c r="X140" s="21" t="s">
        <v>290</v>
      </c>
      <c r="Y140" s="22"/>
      <c r="Z140" s="22"/>
      <c r="AA140" s="22"/>
      <c r="AB140" s="22"/>
      <c r="AC140" s="22"/>
      <c r="AD140" s="22"/>
      <c r="AE140" s="22"/>
      <c r="AF140" s="22"/>
      <c r="AG140" s="22"/>
      <c r="AH140" s="23"/>
      <c r="AI140" s="23"/>
      <c r="AJ140" s="23"/>
      <c r="AK140" s="23"/>
      <c r="AL140" s="23"/>
      <c r="AM140" s="23"/>
      <c r="AN140" s="23"/>
      <c r="AO140" s="23"/>
      <c r="AP140" s="23"/>
      <c r="AQ140" s="23"/>
      <c r="AR140" s="24"/>
      <c r="AS140" s="23"/>
      <c r="AT140" s="23"/>
      <c r="AU140" s="23">
        <v>95</v>
      </c>
      <c r="AV140" s="38">
        <v>95</v>
      </c>
      <c r="AW140" s="38">
        <v>95</v>
      </c>
      <c r="AX140" s="38">
        <v>95</v>
      </c>
      <c r="AY140" s="38">
        <v>95</v>
      </c>
      <c r="AZ140" s="39"/>
      <c r="BA140" s="39"/>
      <c r="BB140" s="39"/>
      <c r="BC140" s="39"/>
      <c r="BD140" s="25"/>
      <c r="BE140" s="25"/>
      <c r="BF140" s="26"/>
      <c r="BG140" s="28">
        <f t="shared" si="544"/>
        <v>0</v>
      </c>
      <c r="BH140" s="29">
        <f t="shared" si="545"/>
        <v>0</v>
      </c>
      <c r="BI140" s="26" t="s">
        <v>49</v>
      </c>
      <c r="BJ140" s="26"/>
      <c r="BK140" s="25"/>
      <c r="BL140" s="25"/>
      <c r="BM140" s="26"/>
      <c r="BN140" s="28">
        <f t="shared" si="546"/>
        <v>0</v>
      </c>
      <c r="BO140" s="29">
        <f t="shared" si="547"/>
        <v>0</v>
      </c>
      <c r="BP140" s="26" t="s">
        <v>49</v>
      </c>
      <c r="BQ140" s="30"/>
      <c r="BR140" s="31">
        <v>30</v>
      </c>
      <c r="BS140" s="25"/>
      <c r="BT140" s="26"/>
      <c r="BU140" s="28">
        <f t="shared" si="548"/>
        <v>0.31578947368421051</v>
      </c>
      <c r="BV140" s="29">
        <f t="shared" si="549"/>
        <v>0</v>
      </c>
      <c r="BW140" s="26" t="s">
        <v>62</v>
      </c>
      <c r="BX140" s="123" t="s">
        <v>1042</v>
      </c>
      <c r="BY140" s="25">
        <v>30</v>
      </c>
      <c r="BZ140" s="25"/>
      <c r="CA140" s="26"/>
      <c r="CB140" s="28">
        <f t="shared" si="550"/>
        <v>0.31578947368421051</v>
      </c>
      <c r="CC140" s="29">
        <f t="shared" si="551"/>
        <v>0</v>
      </c>
      <c r="CD140" s="26" t="s">
        <v>49</v>
      </c>
      <c r="CE140" s="26"/>
      <c r="CF140" s="25">
        <v>30</v>
      </c>
      <c r="CG140" s="25"/>
      <c r="CH140" s="26"/>
      <c r="CI140" s="28">
        <f t="shared" si="552"/>
        <v>0.31578947368421051</v>
      </c>
      <c r="CJ140" s="29">
        <f t="shared" si="553"/>
        <v>0</v>
      </c>
      <c r="CK140" s="26" t="s">
        <v>49</v>
      </c>
      <c r="CL140" s="26"/>
      <c r="CM140" s="25">
        <v>60</v>
      </c>
      <c r="CN140" s="25"/>
      <c r="CO140" s="26"/>
      <c r="CP140" s="28">
        <f t="shared" si="554"/>
        <v>0.63157894736842102</v>
      </c>
      <c r="CQ140" s="29">
        <f t="shared" si="555"/>
        <v>0</v>
      </c>
      <c r="CR140" s="26" t="s">
        <v>49</v>
      </c>
      <c r="CS140" s="26"/>
      <c r="CT140" s="25">
        <v>60</v>
      </c>
      <c r="CU140" s="25"/>
      <c r="CV140" s="26"/>
      <c r="CW140" s="28">
        <f t="shared" si="556"/>
        <v>0.63157894736842102</v>
      </c>
      <c r="CX140" s="29">
        <f t="shared" si="557"/>
        <v>0</v>
      </c>
      <c r="CY140" s="26" t="s">
        <v>49</v>
      </c>
      <c r="CZ140" s="26"/>
      <c r="DA140" s="25">
        <v>60</v>
      </c>
      <c r="DB140" s="25"/>
      <c r="DC140" s="26"/>
      <c r="DD140" s="28">
        <f t="shared" si="558"/>
        <v>0.63157894736842102</v>
      </c>
      <c r="DE140" s="29">
        <f t="shared" si="559"/>
        <v>0</v>
      </c>
      <c r="DF140" s="26" t="s">
        <v>49</v>
      </c>
      <c r="DG140" s="26"/>
      <c r="DH140" s="25">
        <v>75</v>
      </c>
      <c r="DI140" s="25"/>
      <c r="DJ140" s="26"/>
      <c r="DK140" s="28">
        <f t="shared" si="560"/>
        <v>0.78947368421052633</v>
      </c>
      <c r="DL140" s="29">
        <f t="shared" si="561"/>
        <v>0</v>
      </c>
      <c r="DM140" s="26" t="s">
        <v>49</v>
      </c>
      <c r="DN140" s="26"/>
      <c r="DO140" s="25">
        <v>75</v>
      </c>
      <c r="DP140" s="25"/>
      <c r="DQ140" s="26"/>
      <c r="DR140" s="28">
        <f t="shared" si="562"/>
        <v>0.78947368421052633</v>
      </c>
      <c r="DS140" s="29">
        <f t="shared" si="563"/>
        <v>0</v>
      </c>
      <c r="DT140" s="26" t="s">
        <v>49</v>
      </c>
      <c r="DU140" s="26"/>
      <c r="DV140" s="25">
        <v>75</v>
      </c>
      <c r="DW140" s="25"/>
      <c r="DX140" s="26"/>
      <c r="DY140" s="28">
        <f t="shared" si="564"/>
        <v>0.78947368421052633</v>
      </c>
      <c r="DZ140" s="29">
        <f t="shared" si="565"/>
        <v>0</v>
      </c>
      <c r="EA140" s="26" t="s">
        <v>49</v>
      </c>
      <c r="EB140" s="26"/>
      <c r="EC140" s="32">
        <v>95</v>
      </c>
      <c r="ED140" s="25"/>
      <c r="EE140" s="26"/>
      <c r="EF140" s="28">
        <f t="shared" si="566"/>
        <v>1</v>
      </c>
      <c r="EG140" s="29">
        <f t="shared" si="567"/>
        <v>0</v>
      </c>
      <c r="EH140" s="26" t="s">
        <v>49</v>
      </c>
      <c r="EI140" s="26"/>
      <c r="EJ140" s="33">
        <v>2025</v>
      </c>
      <c r="EK140" s="34"/>
      <c r="EL140" s="35" t="str">
        <f>+VLOOKUP(C140,[1]Listas_desplega!$AI$22:$AJ$46,2,0)</f>
        <v>SG</v>
      </c>
      <c r="EM140" s="35" t="str">
        <f>+VLOOKUP(I140,[1]Listas_desplega!$BY$3:$BZ$7,2,0)</f>
        <v>T_5</v>
      </c>
      <c r="EN140" s="35" t="str">
        <f>+VLOOKUP(J140,[1]Listas_desplega!$BY$10:$BZ$23,2,0)</f>
        <v>T_5_C_1</v>
      </c>
      <c r="EO140" s="35" t="str">
        <f>+VLOOKUP(K140,[1]Listas_desplega!$BY$28:$BZ$54,2,0)</f>
        <v>T_5_C_1_ET_1</v>
      </c>
      <c r="EP140" s="35" t="str">
        <f>+VLOOKUP(L140,[1]Listas_desplega!$BY$58:$BZ$105,2,0)</f>
        <v>T_5_C_1_ET_1_CPT_2</v>
      </c>
      <c r="EQ140" s="36" t="str">
        <f>+VLOOKUP(M140,[1]Listas_desplega!$J$3:$K$11,2,0)</f>
        <v>Eje_E_9</v>
      </c>
    </row>
    <row r="141" spans="1:147" s="37" customFormat="1" ht="44.25" customHeight="1" x14ac:dyDescent="0.25">
      <c r="A141" s="16" t="str">
        <f t="shared" si="531"/>
        <v>132_TRANSVERSALES_2025</v>
      </c>
      <c r="B141" s="17" t="s">
        <v>94</v>
      </c>
      <c r="C141" s="17" t="s">
        <v>138</v>
      </c>
      <c r="D141" s="17" t="s">
        <v>141</v>
      </c>
      <c r="E141" s="17" t="s">
        <v>163</v>
      </c>
      <c r="F141" s="17" t="s">
        <v>879</v>
      </c>
      <c r="G141" s="18" t="s">
        <v>1043</v>
      </c>
      <c r="H141" s="17"/>
      <c r="I141" s="17" t="s">
        <v>279</v>
      </c>
      <c r="J141" s="17" t="s">
        <v>1044</v>
      </c>
      <c r="K141" s="17" t="s">
        <v>1044</v>
      </c>
      <c r="L141" s="17" t="s">
        <v>1045</v>
      </c>
      <c r="M141" s="17" t="s">
        <v>97</v>
      </c>
      <c r="N141" s="17" t="s">
        <v>111</v>
      </c>
      <c r="O141" s="23">
        <v>132</v>
      </c>
      <c r="P141" s="20" t="s">
        <v>1046</v>
      </c>
      <c r="Q141" s="21" t="s">
        <v>307</v>
      </c>
      <c r="R141" s="20" t="s">
        <v>285</v>
      </c>
      <c r="S141" s="20" t="s">
        <v>1047</v>
      </c>
      <c r="T141" s="20" t="s">
        <v>310</v>
      </c>
      <c r="U141" s="20" t="s">
        <v>436</v>
      </c>
      <c r="V141" s="20">
        <v>0</v>
      </c>
      <c r="W141" s="20" t="s">
        <v>1048</v>
      </c>
      <c r="X141" s="21" t="s">
        <v>290</v>
      </c>
      <c r="Y141" s="22"/>
      <c r="Z141" s="22"/>
      <c r="AA141" s="22"/>
      <c r="AB141" s="22"/>
      <c r="AC141" s="22"/>
      <c r="AD141" s="22"/>
      <c r="AE141" s="22"/>
      <c r="AF141" s="22"/>
      <c r="AG141" s="22"/>
      <c r="AH141" s="23"/>
      <c r="AI141" s="23"/>
      <c r="AJ141" s="23"/>
      <c r="AK141" s="23"/>
      <c r="AL141" s="23"/>
      <c r="AM141" s="23"/>
      <c r="AN141" s="23"/>
      <c r="AO141" s="23"/>
      <c r="AP141" s="23"/>
      <c r="AQ141" s="23"/>
      <c r="AR141" s="24"/>
      <c r="AS141" s="23"/>
      <c r="AT141" s="23">
        <v>0</v>
      </c>
      <c r="AU141" s="23">
        <v>0</v>
      </c>
      <c r="AV141" s="38">
        <v>0</v>
      </c>
      <c r="AW141" s="38">
        <v>100</v>
      </c>
      <c r="AX141" s="38">
        <v>100</v>
      </c>
      <c r="AY141" s="38">
        <v>100</v>
      </c>
      <c r="AZ141" s="39"/>
      <c r="BA141" s="39"/>
      <c r="BB141" s="39"/>
      <c r="BC141" s="39"/>
      <c r="BD141" s="25"/>
      <c r="BE141" s="25"/>
      <c r="BF141" s="26"/>
      <c r="BG141" s="27">
        <f>IFERROR(BD141/AW141,0)</f>
        <v>0</v>
      </c>
      <c r="BH141" s="28">
        <f>IFERROR(BE141/AW141,0)</f>
        <v>0</v>
      </c>
      <c r="BI141" s="26" t="s">
        <v>49</v>
      </c>
      <c r="BJ141" s="26"/>
      <c r="BK141" s="25"/>
      <c r="BL141" s="25"/>
      <c r="BM141" s="26"/>
      <c r="BN141" s="28">
        <f>+IFERROR(BK141/AW141,0)</f>
        <v>0</v>
      </c>
      <c r="BO141" s="29">
        <f>+IF(BP141="SI",IFERROR((IF(BP141="SI",BL141,0)/AW141),"REVISAR"),BH141)</f>
        <v>0</v>
      </c>
      <c r="BP141" s="26" t="s">
        <v>49</v>
      </c>
      <c r="BQ141" s="30"/>
      <c r="BR141" s="31">
        <v>25</v>
      </c>
      <c r="BS141" s="25">
        <v>25</v>
      </c>
      <c r="BT141" s="26" t="s">
        <v>1049</v>
      </c>
      <c r="BU141" s="28">
        <f>+IFERROR(BR141/AW141,0)</f>
        <v>0.25</v>
      </c>
      <c r="BV141" s="29">
        <f>+IF(BW141="SI",IFERROR((IF(BW141="SI",BS141,0)/AW141),"REVISAR"),BO141)</f>
        <v>0.25</v>
      </c>
      <c r="BW141" s="26" t="s">
        <v>50</v>
      </c>
      <c r="BX141" s="123" t="s">
        <v>1050</v>
      </c>
      <c r="BY141" s="25">
        <v>25</v>
      </c>
      <c r="BZ141" s="25"/>
      <c r="CA141" s="26"/>
      <c r="CB141" s="28">
        <f>+IFERROR(BY141/AW141,0)</f>
        <v>0.25</v>
      </c>
      <c r="CC141" s="29">
        <f>+IF(CD141="SI",IFERROR((IF(CD141="SI",BZ141,0)/AW141),"REVISAR"),BV141)</f>
        <v>0.25</v>
      </c>
      <c r="CD141" s="26" t="s">
        <v>49</v>
      </c>
      <c r="CE141" s="26"/>
      <c r="CF141" s="25">
        <v>25</v>
      </c>
      <c r="CG141" s="25"/>
      <c r="CH141" s="26"/>
      <c r="CI141" s="28">
        <f>+IFERROR(CF141/AW141,0)</f>
        <v>0.25</v>
      </c>
      <c r="CJ141" s="29">
        <f>+IF(CK141="SI",IFERROR((IF(CK141="SI",CG141,0)/AW141),"REVISAR"),CC141)</f>
        <v>0.25</v>
      </c>
      <c r="CK141" s="26" t="s">
        <v>49</v>
      </c>
      <c r="CL141" s="26"/>
      <c r="CM141" s="25">
        <v>50</v>
      </c>
      <c r="CN141" s="25"/>
      <c r="CO141" s="26"/>
      <c r="CP141" s="28">
        <f>+IFERROR(CM141/AW141,0)</f>
        <v>0.5</v>
      </c>
      <c r="CQ141" s="29">
        <f>+IF(CR141="SI",IFERROR((IF(CR141="SI",CN141,0)/AW141),"REVISAR"),CJ141)</f>
        <v>0.25</v>
      </c>
      <c r="CR141" s="26" t="s">
        <v>49</v>
      </c>
      <c r="CS141" s="26"/>
      <c r="CT141" s="25">
        <v>50</v>
      </c>
      <c r="CU141" s="25"/>
      <c r="CV141" s="26"/>
      <c r="CW141" s="28">
        <f>+IFERROR(CT141/AW141,0)</f>
        <v>0.5</v>
      </c>
      <c r="CX141" s="29">
        <f>+IF(CY141="SI",IFERROR((IF(CY141="SI",CU141,0)/AW141),"REVISAR"),CQ141)</f>
        <v>0.25</v>
      </c>
      <c r="CY141" s="26" t="s">
        <v>49</v>
      </c>
      <c r="CZ141" s="26"/>
      <c r="DA141" s="25">
        <v>50</v>
      </c>
      <c r="DB141" s="25"/>
      <c r="DC141" s="26"/>
      <c r="DD141" s="28">
        <f>+IFERROR(DA141/AW141,0)</f>
        <v>0.5</v>
      </c>
      <c r="DE141" s="29">
        <f>+IF(DF141="SI",IFERROR((IF(DF141="SI",DB141,0)/AW141),"REVISAR"),CX141)</f>
        <v>0.25</v>
      </c>
      <c r="DF141" s="26" t="s">
        <v>49</v>
      </c>
      <c r="DG141" s="26"/>
      <c r="DH141" s="25">
        <v>75</v>
      </c>
      <c r="DI141" s="25"/>
      <c r="DJ141" s="26"/>
      <c r="DK141" s="28">
        <f>+IFERROR(DH141/AW141,0)</f>
        <v>0.75</v>
      </c>
      <c r="DL141" s="29">
        <f>+IF(DM141="SI",IFERROR((IF(DM141="SI",DI141,0)/AW141),"REVISAR"),DE141)</f>
        <v>0.25</v>
      </c>
      <c r="DM141" s="26" t="s">
        <v>49</v>
      </c>
      <c r="DN141" s="26"/>
      <c r="DO141" s="25">
        <v>75</v>
      </c>
      <c r="DP141" s="25"/>
      <c r="DQ141" s="26"/>
      <c r="DR141" s="28">
        <f>+IFERROR(DO141/AW141,0)</f>
        <v>0.75</v>
      </c>
      <c r="DS141" s="29">
        <f>+IF(DT141="SI",IFERROR((IF(DT141="SI",DP141,0)/AW141),"REVISAR"),DL141)</f>
        <v>0.25</v>
      </c>
      <c r="DT141" s="26" t="s">
        <v>49</v>
      </c>
      <c r="DU141" s="26"/>
      <c r="DV141" s="25">
        <v>75</v>
      </c>
      <c r="DW141" s="25"/>
      <c r="DX141" s="26"/>
      <c r="DY141" s="28">
        <f>+IFERROR(DV141/AW141,0)</f>
        <v>0.75</v>
      </c>
      <c r="DZ141" s="29">
        <f>+IF(EA141="SI",IFERROR((IF(EA141="SI",DW141,0)/AW141),"REVISAR"),DS141)</f>
        <v>0.25</v>
      </c>
      <c r="EA141" s="26" t="s">
        <v>49</v>
      </c>
      <c r="EB141" s="26"/>
      <c r="EC141" s="32">
        <v>100</v>
      </c>
      <c r="ED141" s="25"/>
      <c r="EE141" s="26"/>
      <c r="EF141" s="28">
        <f>+IFERROR(EC141/AW141,0)</f>
        <v>1</v>
      </c>
      <c r="EG141" s="29">
        <f>+IF(EH141="SI",IFERROR((IF(EH141="SI",ED141,0)/AW141),"REVISAR"),DZ141)</f>
        <v>0.25</v>
      </c>
      <c r="EH141" s="26" t="s">
        <v>49</v>
      </c>
      <c r="EI141" s="26"/>
      <c r="EJ141" s="33">
        <v>2025</v>
      </c>
      <c r="EK141" s="34"/>
      <c r="EL141" s="35"/>
      <c r="EM141" s="35"/>
      <c r="EN141" s="35"/>
      <c r="EO141" s="35"/>
      <c r="EP141" s="35"/>
      <c r="EQ141" s="36"/>
    </row>
    <row r="142" spans="1:147" s="37" customFormat="1" ht="44.25" customHeight="1" x14ac:dyDescent="0.25">
      <c r="A142" s="16" t="str">
        <f t="shared" si="531"/>
        <v>76_TRANSVERSALES_2025</v>
      </c>
      <c r="B142" s="17" t="s">
        <v>94</v>
      </c>
      <c r="C142" s="17" t="s">
        <v>138</v>
      </c>
      <c r="D142" s="17" t="s">
        <v>141</v>
      </c>
      <c r="E142" s="17" t="s">
        <v>163</v>
      </c>
      <c r="F142" s="17" t="s">
        <v>879</v>
      </c>
      <c r="G142" s="18" t="s">
        <v>1043</v>
      </c>
      <c r="H142" s="17"/>
      <c r="I142" s="17" t="s">
        <v>630</v>
      </c>
      <c r="J142" s="17" t="s">
        <v>632</v>
      </c>
      <c r="K142" s="17" t="s">
        <v>632</v>
      </c>
      <c r="L142" s="17" t="s">
        <v>1051</v>
      </c>
      <c r="M142" s="17" t="s">
        <v>97</v>
      </c>
      <c r="N142" s="17" t="s">
        <v>111</v>
      </c>
      <c r="O142" s="23">
        <v>76</v>
      </c>
      <c r="P142" s="20" t="s">
        <v>1052</v>
      </c>
      <c r="Q142" s="21" t="s">
        <v>118</v>
      </c>
      <c r="R142" s="20" t="s">
        <v>595</v>
      </c>
      <c r="S142" s="20" t="s">
        <v>1053</v>
      </c>
      <c r="T142" s="20" t="s">
        <v>364</v>
      </c>
      <c r="U142" s="20" t="s">
        <v>436</v>
      </c>
      <c r="V142" s="20">
        <v>15</v>
      </c>
      <c r="W142" s="20" t="s">
        <v>1054</v>
      </c>
      <c r="X142" s="21" t="s">
        <v>290</v>
      </c>
      <c r="Y142" s="22"/>
      <c r="Z142" s="22"/>
      <c r="AA142" s="22"/>
      <c r="AB142" s="22"/>
      <c r="AC142" s="22"/>
      <c r="AD142" s="22"/>
      <c r="AE142" s="22"/>
      <c r="AF142" s="22"/>
      <c r="AG142" s="22"/>
      <c r="AH142" s="23"/>
      <c r="AI142" s="23"/>
      <c r="AJ142" s="23"/>
      <c r="AK142" s="23"/>
      <c r="AL142" s="23"/>
      <c r="AM142" s="23"/>
      <c r="AN142" s="23"/>
      <c r="AO142" s="23"/>
      <c r="AP142" s="23"/>
      <c r="AQ142" s="23"/>
      <c r="AR142" s="24"/>
      <c r="AS142" s="23"/>
      <c r="AT142" s="23">
        <v>0</v>
      </c>
      <c r="AU142" s="23">
        <v>0</v>
      </c>
      <c r="AV142" s="38">
        <v>90</v>
      </c>
      <c r="AW142" s="38">
        <v>90</v>
      </c>
      <c r="AX142" s="38">
        <v>90</v>
      </c>
      <c r="AY142" s="38">
        <v>90</v>
      </c>
      <c r="AZ142" s="39"/>
      <c r="BA142" s="39"/>
      <c r="BB142" s="39"/>
      <c r="BC142" s="39"/>
      <c r="BD142" s="25"/>
      <c r="BE142" s="25"/>
      <c r="BF142" s="26"/>
      <c r="BG142" s="28">
        <f>IFERROR(BD142/AW142,0)</f>
        <v>0</v>
      </c>
      <c r="BH142" s="29">
        <f>+IF(BI142="SI",IFERROR((IF(BI142="SI",BE142,0)/AW142),"REVISAR"),0)</f>
        <v>0</v>
      </c>
      <c r="BI142" s="26" t="s">
        <v>49</v>
      </c>
      <c r="BJ142" s="26"/>
      <c r="BK142" s="25"/>
      <c r="BL142" s="25"/>
      <c r="BM142" s="26"/>
      <c r="BN142" s="28">
        <f>+IFERROR(BK142/AW142,0)</f>
        <v>0</v>
      </c>
      <c r="BO142" s="29">
        <f>+IF(BP142="SI",IFERROR((IF(BP142="SI",BL142,0)/AW142),"REVISAR"),BH142)</f>
        <v>0</v>
      </c>
      <c r="BP142" s="26" t="s">
        <v>49</v>
      </c>
      <c r="BQ142" s="30"/>
      <c r="BR142" s="31">
        <v>25</v>
      </c>
      <c r="BS142" s="25">
        <v>16.38</v>
      </c>
      <c r="BT142" s="26" t="s">
        <v>1055</v>
      </c>
      <c r="BU142" s="28">
        <f>+IFERROR(BR142/AW142,0)</f>
        <v>0.27777777777777779</v>
      </c>
      <c r="BV142" s="29">
        <f>+IF(BW142="SI",IFERROR((IF(BW142="SI",BS142,0)/AW142),"REVISAR"),BO142)</f>
        <v>0.182</v>
      </c>
      <c r="BW142" s="26" t="s">
        <v>50</v>
      </c>
      <c r="BX142" s="26" t="s">
        <v>1050</v>
      </c>
      <c r="BY142" s="25">
        <v>25</v>
      </c>
      <c r="BZ142" s="25"/>
      <c r="CA142" s="26"/>
      <c r="CB142" s="28">
        <f>+IFERROR(BY142/AW142,0)</f>
        <v>0.27777777777777779</v>
      </c>
      <c r="CC142" s="29">
        <f>+IF(CD142="SI",IFERROR((IF(CD142="SI",BZ142,0)/AW142),"REVISAR"),BV142)</f>
        <v>0.182</v>
      </c>
      <c r="CD142" s="26" t="s">
        <v>49</v>
      </c>
      <c r="CE142" s="26"/>
      <c r="CF142" s="25">
        <v>25</v>
      </c>
      <c r="CG142" s="25"/>
      <c r="CH142" s="26"/>
      <c r="CI142" s="28">
        <f>+IFERROR(CF142/AW142,0)</f>
        <v>0.27777777777777779</v>
      </c>
      <c r="CJ142" s="29">
        <f>+IF(CK142="SI",IFERROR((IF(CK142="SI",CG142,0)/AW142),"REVISAR"),CC142)</f>
        <v>0.182</v>
      </c>
      <c r="CK142" s="26" t="s">
        <v>49</v>
      </c>
      <c r="CL142" s="26"/>
      <c r="CM142" s="25">
        <v>40</v>
      </c>
      <c r="CN142" s="25"/>
      <c r="CO142" s="26"/>
      <c r="CP142" s="28">
        <f>+IFERROR(CM142/AW142,0)</f>
        <v>0.44444444444444442</v>
      </c>
      <c r="CQ142" s="29">
        <f>+IF(CR142="SI",IFERROR((IF(CR142="SI",CN142,0)/AW142),"REVISAR"),CJ142)</f>
        <v>0.182</v>
      </c>
      <c r="CR142" s="26" t="s">
        <v>49</v>
      </c>
      <c r="CS142" s="26"/>
      <c r="CT142" s="25">
        <v>40</v>
      </c>
      <c r="CU142" s="25"/>
      <c r="CV142" s="26"/>
      <c r="CW142" s="28">
        <f>+IFERROR(CT142/AW142,0)</f>
        <v>0.44444444444444442</v>
      </c>
      <c r="CX142" s="29">
        <f>+IF(CY142="SI",IFERROR((IF(CY142="SI",CU142,0)/AW142),"REVISAR"),CQ142)</f>
        <v>0.182</v>
      </c>
      <c r="CY142" s="26" t="s">
        <v>49</v>
      </c>
      <c r="CZ142" s="26"/>
      <c r="DA142" s="25">
        <v>40</v>
      </c>
      <c r="DB142" s="25"/>
      <c r="DC142" s="26"/>
      <c r="DD142" s="28">
        <f>+IFERROR(DA142/AW142,0)</f>
        <v>0.44444444444444442</v>
      </c>
      <c r="DE142" s="29">
        <f>+IF(DF142="SI",IFERROR((IF(DF142="SI",DB142,0)/AW142),"REVISAR"),CX142)</f>
        <v>0.182</v>
      </c>
      <c r="DF142" s="26" t="s">
        <v>49</v>
      </c>
      <c r="DG142" s="26"/>
      <c r="DH142" s="25">
        <v>65</v>
      </c>
      <c r="DI142" s="25"/>
      <c r="DJ142" s="26"/>
      <c r="DK142" s="28">
        <f>+IFERROR(DH142/AW142,0)</f>
        <v>0.72222222222222221</v>
      </c>
      <c r="DL142" s="29">
        <f>+IF(DM142="SI",IFERROR((IF(DM142="SI",DI142,0)/AW142),"REVISAR"),DE142)</f>
        <v>0.182</v>
      </c>
      <c r="DM142" s="26" t="s">
        <v>49</v>
      </c>
      <c r="DN142" s="26"/>
      <c r="DO142" s="25">
        <v>65</v>
      </c>
      <c r="DP142" s="25"/>
      <c r="DQ142" s="26"/>
      <c r="DR142" s="28">
        <f>+IFERROR(DO142/AW142,0)</f>
        <v>0.72222222222222221</v>
      </c>
      <c r="DS142" s="29">
        <f>+IF(DT142="SI",IFERROR((IF(DT142="SI",DP142,0)/AW142),"REVISAR"),DL142)</f>
        <v>0.182</v>
      </c>
      <c r="DT142" s="26" t="s">
        <v>49</v>
      </c>
      <c r="DU142" s="26"/>
      <c r="DV142" s="25">
        <v>65</v>
      </c>
      <c r="DW142" s="25"/>
      <c r="DX142" s="26"/>
      <c r="DY142" s="28">
        <f>+IFERROR(DV142/AW142,0)</f>
        <v>0.72222222222222221</v>
      </c>
      <c r="DZ142" s="29">
        <f>+IF(EA142="SI",IFERROR((IF(EA142="SI",DW142,0)/AW142),"REVISAR"),DS142)</f>
        <v>0.182</v>
      </c>
      <c r="EA142" s="26" t="s">
        <v>49</v>
      </c>
      <c r="EB142" s="26"/>
      <c r="EC142" s="32">
        <v>90</v>
      </c>
      <c r="ED142" s="25"/>
      <c r="EE142" s="26"/>
      <c r="EF142" s="28">
        <f>+IFERROR(EC142/AW142,0)</f>
        <v>1</v>
      </c>
      <c r="EG142" s="29">
        <f>+IF(EH142="SI",IFERROR((IF(EH142="SI",ED142,0)/AW142),"REVISAR"),DZ142)</f>
        <v>0.182</v>
      </c>
      <c r="EH142" s="26" t="s">
        <v>49</v>
      </c>
      <c r="EI142" s="26"/>
      <c r="EJ142" s="33">
        <v>2025</v>
      </c>
      <c r="EK142" s="34"/>
      <c r="EL142" s="35"/>
      <c r="EM142" s="35"/>
      <c r="EN142" s="35"/>
      <c r="EO142" s="35"/>
      <c r="EP142" s="35"/>
      <c r="EQ142" s="36"/>
    </row>
    <row r="143" spans="1:147" s="37" customFormat="1" ht="44.25" customHeight="1" x14ac:dyDescent="0.25">
      <c r="A143" s="16" t="str">
        <f t="shared" si="531"/>
        <v>77_TRANSVERSALES_2025</v>
      </c>
      <c r="B143" s="17" t="s">
        <v>94</v>
      </c>
      <c r="C143" s="17" t="s">
        <v>138</v>
      </c>
      <c r="D143" s="17" t="s">
        <v>145</v>
      </c>
      <c r="E143" s="17" t="s">
        <v>160</v>
      </c>
      <c r="F143" s="17" t="s">
        <v>921</v>
      </c>
      <c r="G143" s="18" t="s">
        <v>1056</v>
      </c>
      <c r="H143" s="17"/>
      <c r="I143" s="17" t="s">
        <v>630</v>
      </c>
      <c r="J143" s="17" t="s">
        <v>631</v>
      </c>
      <c r="K143" s="17" t="s">
        <v>632</v>
      </c>
      <c r="L143" s="17" t="s">
        <v>716</v>
      </c>
      <c r="M143" s="17" t="s">
        <v>97</v>
      </c>
      <c r="N143" s="17" t="s">
        <v>146</v>
      </c>
      <c r="O143" s="23">
        <v>77</v>
      </c>
      <c r="P143" s="20" t="s">
        <v>1057</v>
      </c>
      <c r="Q143" s="21" t="s">
        <v>118</v>
      </c>
      <c r="R143" s="20" t="s">
        <v>595</v>
      </c>
      <c r="S143" s="20" t="s">
        <v>1058</v>
      </c>
      <c r="T143" s="20" t="s">
        <v>310</v>
      </c>
      <c r="U143" s="20" t="s">
        <v>436</v>
      </c>
      <c r="V143" s="20">
        <v>15</v>
      </c>
      <c r="W143" s="20" t="s">
        <v>1059</v>
      </c>
      <c r="X143" s="21" t="s">
        <v>290</v>
      </c>
      <c r="Y143" s="22"/>
      <c r="Z143" s="22"/>
      <c r="AA143" s="22"/>
      <c r="AB143" s="22"/>
      <c r="AC143" s="22"/>
      <c r="AD143" s="22"/>
      <c r="AE143" s="22"/>
      <c r="AF143" s="22"/>
      <c r="AG143" s="22"/>
      <c r="AH143" s="23"/>
      <c r="AI143" s="23"/>
      <c r="AJ143" s="23"/>
      <c r="AK143" s="23"/>
      <c r="AL143" s="23"/>
      <c r="AM143" s="23"/>
      <c r="AN143" s="23"/>
      <c r="AO143" s="23"/>
      <c r="AP143" s="23"/>
      <c r="AQ143" s="23"/>
      <c r="AR143" s="24"/>
      <c r="AS143" s="23"/>
      <c r="AT143" s="23">
        <v>0</v>
      </c>
      <c r="AU143" s="23">
        <v>0</v>
      </c>
      <c r="AV143" s="38">
        <v>100</v>
      </c>
      <c r="AW143" s="38">
        <v>100</v>
      </c>
      <c r="AX143" s="38">
        <v>100</v>
      </c>
      <c r="AY143" s="38">
        <v>100</v>
      </c>
      <c r="AZ143" s="39"/>
      <c r="BA143" s="39"/>
      <c r="BB143" s="39"/>
      <c r="BC143" s="39"/>
      <c r="BD143" s="25"/>
      <c r="BE143" s="25"/>
      <c r="BF143" s="26"/>
      <c r="BG143" s="28">
        <f>IFERROR(BD143/AW143,0)</f>
        <v>0</v>
      </c>
      <c r="BH143" s="29">
        <f>+IF(BI143="SI",IFERROR((IF(BI143="SI",BE143,0)/AW143),"REVISAR"),0)</f>
        <v>0</v>
      </c>
      <c r="BI143" s="26" t="s">
        <v>49</v>
      </c>
      <c r="BJ143" s="26"/>
      <c r="BK143" s="25"/>
      <c r="BL143" s="25"/>
      <c r="BM143" s="26"/>
      <c r="BN143" s="28">
        <f>IFERROR(BK143/AW143,0)</f>
        <v>0</v>
      </c>
      <c r="BO143" s="29">
        <f>+IF(BP143="SI",IFERROR((IF(BP143="SI",BL143,0)/AW143),"REVISAR"),BH143)</f>
        <v>0</v>
      </c>
      <c r="BP143" s="26" t="s">
        <v>49</v>
      </c>
      <c r="BQ143" s="30"/>
      <c r="BR143" s="31">
        <v>100</v>
      </c>
      <c r="BS143" s="25">
        <v>100</v>
      </c>
      <c r="BT143" s="26" t="s">
        <v>1060</v>
      </c>
      <c r="BU143" s="28">
        <f>IFERROR(BR143/AW143,0)</f>
        <v>1</v>
      </c>
      <c r="BV143" s="29">
        <f>+IF(BW143="SI",IFERROR((IF(BW143="SI",BS143,0)/AW143),"REVISAR"),BO143)</f>
        <v>1</v>
      </c>
      <c r="BW143" s="26" t="s">
        <v>50</v>
      </c>
      <c r="BX143" s="26" t="s">
        <v>920</v>
      </c>
      <c r="BY143" s="25">
        <v>100</v>
      </c>
      <c r="BZ143" s="25"/>
      <c r="CA143" s="26"/>
      <c r="CB143" s="28">
        <f>IFERROR(BY143/AW143,0)</f>
        <v>1</v>
      </c>
      <c r="CC143" s="29">
        <f>+IF(CD143="SI",IFERROR((IF(CD143="SI",BZ143,0)/AW143),"REVISAR"),BV143)</f>
        <v>1</v>
      </c>
      <c r="CD143" s="26" t="s">
        <v>49</v>
      </c>
      <c r="CE143" s="26"/>
      <c r="CF143" s="25">
        <v>100</v>
      </c>
      <c r="CG143" s="25"/>
      <c r="CH143" s="26"/>
      <c r="CI143" s="28">
        <f>IFERROR(CF143/AW143,0)</f>
        <v>1</v>
      </c>
      <c r="CJ143" s="29">
        <f>+IF(CK143="SI",IFERROR((IF(CK143="SI",CG143,0)/AW143),"REVISAR"),CC143)</f>
        <v>1</v>
      </c>
      <c r="CK143" s="26" t="s">
        <v>49</v>
      </c>
      <c r="CL143" s="26"/>
      <c r="CM143" s="25">
        <v>100</v>
      </c>
      <c r="CN143" s="25"/>
      <c r="CO143" s="26"/>
      <c r="CP143" s="28">
        <f>IFERROR(CM143/AW143,0)</f>
        <v>1</v>
      </c>
      <c r="CQ143" s="29">
        <f>+IF(CR143="SI",IFERROR((IF(CR143="SI",CN143,0)/AW143),"REVISAR"),CJ143)</f>
        <v>1</v>
      </c>
      <c r="CR143" s="26" t="s">
        <v>49</v>
      </c>
      <c r="CS143" s="26"/>
      <c r="CT143" s="25">
        <v>100</v>
      </c>
      <c r="CU143" s="25"/>
      <c r="CV143" s="26"/>
      <c r="CW143" s="28">
        <f>IFERROR(CT143/AW143,0)</f>
        <v>1</v>
      </c>
      <c r="CX143" s="29">
        <f>+IF(CY143="SI",IFERROR((IF(CY143="SI",CU143,0)/AW143),"REVISAR"),CQ143)</f>
        <v>1</v>
      </c>
      <c r="CY143" s="26" t="s">
        <v>49</v>
      </c>
      <c r="CZ143" s="26"/>
      <c r="DA143" s="25">
        <v>100</v>
      </c>
      <c r="DB143" s="25"/>
      <c r="DC143" s="26"/>
      <c r="DD143" s="28">
        <f>IFERROR(DA143/AW143,0)</f>
        <v>1</v>
      </c>
      <c r="DE143" s="29">
        <f>+IF(DF143="SI",IFERROR((IF(DF143="SI",DB143,0)/AW143),"REVISAR"),CX143)</f>
        <v>1</v>
      </c>
      <c r="DF143" s="26" t="s">
        <v>49</v>
      </c>
      <c r="DG143" s="26"/>
      <c r="DH143" s="25">
        <v>100</v>
      </c>
      <c r="DI143" s="25"/>
      <c r="DJ143" s="26"/>
      <c r="DK143" s="28">
        <f>IFERROR(DH143/AW143,0)</f>
        <v>1</v>
      </c>
      <c r="DL143" s="29">
        <f>+IF(DM143="SI",IFERROR((IF(DM143="SI",DI143,0)/AW143),"REVISAR"),DE143)</f>
        <v>1</v>
      </c>
      <c r="DM143" s="26" t="s">
        <v>49</v>
      </c>
      <c r="DN143" s="26"/>
      <c r="DO143" s="25">
        <v>100</v>
      </c>
      <c r="DP143" s="25"/>
      <c r="DQ143" s="26"/>
      <c r="DR143" s="28">
        <f>IFERROR(DO143/AW143,0)</f>
        <v>1</v>
      </c>
      <c r="DS143" s="29">
        <f>+IF(DT143="SI",IFERROR((IF(DT143="SI",DP143,0)/AW143),"REVISAR"),DL143)</f>
        <v>1</v>
      </c>
      <c r="DT143" s="26" t="s">
        <v>49</v>
      </c>
      <c r="DU143" s="26"/>
      <c r="DV143" s="25">
        <v>100</v>
      </c>
      <c r="DW143" s="25"/>
      <c r="DX143" s="26"/>
      <c r="DY143" s="28">
        <f>IFERROR(DV143/AW143,0)</f>
        <v>1</v>
      </c>
      <c r="DZ143" s="29">
        <f>+IF(EA143="SI",IFERROR((IF(EA143="SI",DW143,0)/AW143),"REVISAR"),DS143)</f>
        <v>1</v>
      </c>
      <c r="EA143" s="26" t="s">
        <v>49</v>
      </c>
      <c r="EB143" s="26"/>
      <c r="EC143" s="25">
        <v>100</v>
      </c>
      <c r="ED143" s="25"/>
      <c r="EE143" s="26"/>
      <c r="EF143" s="28">
        <f>IFERROR(EC143/AW143,0)</f>
        <v>1</v>
      </c>
      <c r="EG143" s="29">
        <f>+IF(EH143="SI",IFERROR((IF(EH143="SI",ED143,0)/AW143),"REVISAR"),DZ143)</f>
        <v>1</v>
      </c>
      <c r="EH143" s="26" t="s">
        <v>49</v>
      </c>
      <c r="EI143" s="26"/>
      <c r="EJ143" s="33">
        <v>2025</v>
      </c>
      <c r="EK143" s="34"/>
      <c r="EL143" s="35"/>
      <c r="EM143" s="35"/>
      <c r="EN143" s="35"/>
      <c r="EO143" s="35"/>
      <c r="EP143" s="35"/>
      <c r="EQ143" s="36"/>
    </row>
    <row r="144" spans="1:147" s="37" customFormat="1" ht="44.25" customHeight="1" x14ac:dyDescent="0.25">
      <c r="A144" s="16" t="str">
        <f t="shared" si="531"/>
        <v>78_TRANSVERSALES_2025</v>
      </c>
      <c r="B144" s="17" t="s">
        <v>94</v>
      </c>
      <c r="C144" s="17" t="s">
        <v>138</v>
      </c>
      <c r="D144" s="17" t="s">
        <v>145</v>
      </c>
      <c r="E144" s="17" t="s">
        <v>160</v>
      </c>
      <c r="F144" s="17" t="s">
        <v>921</v>
      </c>
      <c r="G144" s="18" t="s">
        <v>1056</v>
      </c>
      <c r="H144" s="17"/>
      <c r="I144" s="17" t="s">
        <v>630</v>
      </c>
      <c r="J144" s="17" t="s">
        <v>631</v>
      </c>
      <c r="K144" s="17" t="s">
        <v>632</v>
      </c>
      <c r="L144" s="17" t="s">
        <v>716</v>
      </c>
      <c r="M144" s="17" t="s">
        <v>97</v>
      </c>
      <c r="N144" s="17" t="s">
        <v>146</v>
      </c>
      <c r="O144" s="23">
        <v>78</v>
      </c>
      <c r="P144" s="20" t="s">
        <v>1061</v>
      </c>
      <c r="Q144" s="21" t="s">
        <v>118</v>
      </c>
      <c r="R144" s="20" t="s">
        <v>308</v>
      </c>
      <c r="S144" s="20" t="s">
        <v>1062</v>
      </c>
      <c r="T144" s="20" t="s">
        <v>310</v>
      </c>
      <c r="U144" s="20" t="s">
        <v>436</v>
      </c>
      <c r="V144" s="20">
        <v>0</v>
      </c>
      <c r="W144" s="20" t="s">
        <v>1063</v>
      </c>
      <c r="X144" s="21" t="s">
        <v>290</v>
      </c>
      <c r="Y144" s="22"/>
      <c r="Z144" s="22"/>
      <c r="AA144" s="22"/>
      <c r="AB144" s="22"/>
      <c r="AC144" s="22"/>
      <c r="AD144" s="22"/>
      <c r="AE144" s="22"/>
      <c r="AF144" s="22"/>
      <c r="AG144" s="22"/>
      <c r="AH144" s="23"/>
      <c r="AI144" s="23"/>
      <c r="AJ144" s="23"/>
      <c r="AK144" s="23"/>
      <c r="AL144" s="23"/>
      <c r="AM144" s="23"/>
      <c r="AN144" s="23"/>
      <c r="AO144" s="23"/>
      <c r="AP144" s="23"/>
      <c r="AQ144" s="23"/>
      <c r="AR144" s="24"/>
      <c r="AS144" s="23"/>
      <c r="AT144" s="23">
        <v>0</v>
      </c>
      <c r="AU144" s="23">
        <v>0</v>
      </c>
      <c r="AV144" s="38">
        <v>90</v>
      </c>
      <c r="AW144" s="38">
        <v>95</v>
      </c>
      <c r="AX144" s="38">
        <v>100</v>
      </c>
      <c r="AY144" s="38">
        <v>100</v>
      </c>
      <c r="AZ144" s="39"/>
      <c r="BA144" s="39"/>
      <c r="BB144" s="39"/>
      <c r="BC144" s="39"/>
      <c r="BD144" s="25"/>
      <c r="BE144" s="25"/>
      <c r="BF144" s="26"/>
      <c r="BG144" s="28">
        <f t="shared" ref="BG144:BG151" si="568">IFERROR(BD144/AW144,0)</f>
        <v>0</v>
      </c>
      <c r="BH144" s="29">
        <f t="shared" ref="BH144:BH151" si="569">+IF(BI144="SI",IFERROR((IF(BI144="SI",BE144,0)/AW144),"REVISAR"),0)</f>
        <v>0</v>
      </c>
      <c r="BI144" s="26" t="s">
        <v>49</v>
      </c>
      <c r="BJ144" s="26"/>
      <c r="BK144" s="25"/>
      <c r="BL144" s="25"/>
      <c r="BM144" s="26"/>
      <c r="BN144" s="28">
        <f t="shared" ref="BN144:BN145" si="570">+IFERROR(BK144/AW144,0)</f>
        <v>0</v>
      </c>
      <c r="BO144" s="29">
        <f t="shared" ref="BO144:BO151" si="571">+IF(BP144="SI",IFERROR((IF(BP144="SI",BL144,0)/AW144),"REVISAR"),BH144)</f>
        <v>0</v>
      </c>
      <c r="BP144" s="26" t="s">
        <v>49</v>
      </c>
      <c r="BQ144" s="30"/>
      <c r="BR144" s="31">
        <v>18.3</v>
      </c>
      <c r="BS144" s="25">
        <v>18.3</v>
      </c>
      <c r="BT144" s="26" t="s">
        <v>1064</v>
      </c>
      <c r="BU144" s="28">
        <f t="shared" ref="BU144:BU145" si="572">+IFERROR(BR144/AW144,0)</f>
        <v>0.19263157894736843</v>
      </c>
      <c r="BV144" s="29">
        <f t="shared" ref="BV144:BV151" si="573">+IF(BW144="SI",IFERROR((IF(BW144="SI",BS144,0)/AW144),"REVISAR"),BO144)</f>
        <v>0.19263157894736843</v>
      </c>
      <c r="BW144" s="26" t="s">
        <v>50</v>
      </c>
      <c r="BX144" s="26" t="s">
        <v>920</v>
      </c>
      <c r="BY144" s="25">
        <v>18.3</v>
      </c>
      <c r="BZ144" s="25"/>
      <c r="CA144" s="26"/>
      <c r="CB144" s="28">
        <f t="shared" ref="CB144:CB145" si="574">+IFERROR(BY144/AW144,0)</f>
        <v>0.19263157894736843</v>
      </c>
      <c r="CC144" s="29">
        <f t="shared" ref="CC144:CC151" si="575">+IF(CD144="SI",IFERROR((IF(CD144="SI",BZ144,0)/AW144),"REVISAR"),BV144)</f>
        <v>0.19263157894736843</v>
      </c>
      <c r="CD144" s="26" t="s">
        <v>49</v>
      </c>
      <c r="CE144" s="26"/>
      <c r="CF144" s="25">
        <v>18.3</v>
      </c>
      <c r="CG144" s="25"/>
      <c r="CH144" s="26"/>
      <c r="CI144" s="28">
        <f t="shared" ref="CI144:CI145" si="576">+IFERROR(CF144/AW144,0)</f>
        <v>0.19263157894736843</v>
      </c>
      <c r="CJ144" s="29">
        <f t="shared" ref="CJ144:CJ151" si="577">+IF(CK144="SI",IFERROR((IF(CK144="SI",CG144,0)/AW144),"REVISAR"),CC144)</f>
        <v>0.19263157894736843</v>
      </c>
      <c r="CK144" s="26" t="s">
        <v>49</v>
      </c>
      <c r="CL144" s="26"/>
      <c r="CM144" s="25">
        <v>59.2</v>
      </c>
      <c r="CN144" s="25"/>
      <c r="CO144" s="26"/>
      <c r="CP144" s="28">
        <f t="shared" ref="CP144:CP145" si="578">+IFERROR(CM144/AW144,0)</f>
        <v>0.62315789473684213</v>
      </c>
      <c r="CQ144" s="29">
        <f t="shared" ref="CQ144:CQ151" si="579">+IF(CR144="SI",IFERROR((IF(CR144="SI",CN144,0)/AW144),"REVISAR"),CJ144)</f>
        <v>0.19263157894736843</v>
      </c>
      <c r="CR144" s="26" t="s">
        <v>49</v>
      </c>
      <c r="CS144" s="26"/>
      <c r="CT144" s="25">
        <v>59.2</v>
      </c>
      <c r="CU144" s="25"/>
      <c r="CV144" s="26"/>
      <c r="CW144" s="28">
        <f t="shared" ref="CW144:CW145" si="580">+IFERROR(CT144/AW144,0)</f>
        <v>0.62315789473684213</v>
      </c>
      <c r="CX144" s="29">
        <f t="shared" ref="CX144:CX151" si="581">+IF(CY144="SI",IFERROR((IF(CY144="SI",CU144,0)/AW144),"REVISAR"),CQ144)</f>
        <v>0.19263157894736843</v>
      </c>
      <c r="CY144" s="26" t="s">
        <v>49</v>
      </c>
      <c r="CZ144" s="26"/>
      <c r="DA144" s="25">
        <v>59.2</v>
      </c>
      <c r="DB144" s="25"/>
      <c r="DC144" s="26"/>
      <c r="DD144" s="28">
        <f t="shared" ref="DD144:DD145" si="582">+IFERROR(DA144/AW144,0)</f>
        <v>0.62315789473684213</v>
      </c>
      <c r="DE144" s="29">
        <f t="shared" ref="DE144:DE151" si="583">+IF(DF144="SI",IFERROR((IF(DF144="SI",DB144,0)/AW144),"REVISAR"),CX144)</f>
        <v>0.19263157894736843</v>
      </c>
      <c r="DF144" s="26" t="s">
        <v>49</v>
      </c>
      <c r="DG144" s="26"/>
      <c r="DH144" s="25">
        <v>69.2</v>
      </c>
      <c r="DI144" s="25"/>
      <c r="DJ144" s="26"/>
      <c r="DK144" s="28">
        <f t="shared" ref="DK144:DK145" si="584">+IFERROR(DH144/AW144,0)</f>
        <v>0.72842105263157897</v>
      </c>
      <c r="DL144" s="29">
        <f t="shared" ref="DL144:DL151" si="585">+IF(DM144="SI",IFERROR((IF(DM144="SI",DI144,0)/AW144),"REVISAR"),DE144)</f>
        <v>0.19263157894736843</v>
      </c>
      <c r="DM144" s="26" t="s">
        <v>49</v>
      </c>
      <c r="DN144" s="26"/>
      <c r="DO144" s="25">
        <v>69.2</v>
      </c>
      <c r="DP144" s="25"/>
      <c r="DQ144" s="26"/>
      <c r="DR144" s="28">
        <f t="shared" ref="DR144:DR145" si="586">+IFERROR(DO144/AW144,0)</f>
        <v>0.72842105263157897</v>
      </c>
      <c r="DS144" s="29">
        <f t="shared" ref="DS144:DS151" si="587">+IF(DT144="SI",IFERROR((IF(DT144="SI",DP144,0)/AW144),"REVISAR"),DL144)</f>
        <v>0.19263157894736843</v>
      </c>
      <c r="DT144" s="26" t="s">
        <v>49</v>
      </c>
      <c r="DU144" s="26"/>
      <c r="DV144" s="25">
        <v>69.2</v>
      </c>
      <c r="DW144" s="25"/>
      <c r="DX144" s="26"/>
      <c r="DY144" s="28">
        <f t="shared" ref="DY144:DY145" si="588">+IFERROR(DV144/AW144,0)</f>
        <v>0.72842105263157897</v>
      </c>
      <c r="DZ144" s="29">
        <f t="shared" ref="DZ144:DZ151" si="589">+IF(EA144="SI",IFERROR((IF(EA144="SI",DW144,0)/AW144),"REVISAR"),DS144)</f>
        <v>0.19263157894736843</v>
      </c>
      <c r="EA144" s="26" t="s">
        <v>49</v>
      </c>
      <c r="EB144" s="26"/>
      <c r="EC144" s="32">
        <v>95</v>
      </c>
      <c r="ED144" s="25"/>
      <c r="EE144" s="26"/>
      <c r="EF144" s="28">
        <f t="shared" ref="EF144:EF145" si="590">+IFERROR(EC144/AW144,0)</f>
        <v>1</v>
      </c>
      <c r="EG144" s="29">
        <f t="shared" ref="EG144:EG151" si="591">+IF(EH144="SI",IFERROR((IF(EH144="SI",ED144,0)/AW144),"REVISAR"),DZ144)</f>
        <v>0.19263157894736843</v>
      </c>
      <c r="EH144" s="26" t="s">
        <v>49</v>
      </c>
      <c r="EI144" s="26"/>
      <c r="EJ144" s="33">
        <v>2025</v>
      </c>
      <c r="EK144" s="34"/>
      <c r="EL144" s="35"/>
      <c r="EM144" s="35"/>
      <c r="EN144" s="35"/>
      <c r="EO144" s="35"/>
      <c r="EP144" s="35"/>
      <c r="EQ144" s="36"/>
    </row>
    <row r="145" spans="1:147" s="37" customFormat="1" ht="44.25" customHeight="1" x14ac:dyDescent="0.25">
      <c r="A145" s="16" t="str">
        <f t="shared" si="531"/>
        <v>79_TRANSVERSALES_2025</v>
      </c>
      <c r="B145" s="17" t="s">
        <v>94</v>
      </c>
      <c r="C145" s="17" t="s">
        <v>138</v>
      </c>
      <c r="D145" s="17" t="s">
        <v>145</v>
      </c>
      <c r="E145" s="17" t="s">
        <v>160</v>
      </c>
      <c r="F145" s="17" t="s">
        <v>921</v>
      </c>
      <c r="G145" s="18" t="s">
        <v>1056</v>
      </c>
      <c r="H145" s="17"/>
      <c r="I145" s="17" t="s">
        <v>630</v>
      </c>
      <c r="J145" s="17" t="s">
        <v>631</v>
      </c>
      <c r="K145" s="17" t="s">
        <v>632</v>
      </c>
      <c r="L145" s="17" t="s">
        <v>716</v>
      </c>
      <c r="M145" s="17" t="s">
        <v>97</v>
      </c>
      <c r="N145" s="17" t="s">
        <v>146</v>
      </c>
      <c r="O145" s="23">
        <v>79</v>
      </c>
      <c r="P145" s="20" t="s">
        <v>147</v>
      </c>
      <c r="Q145" s="21" t="s">
        <v>118</v>
      </c>
      <c r="R145" s="20" t="s">
        <v>308</v>
      </c>
      <c r="S145" s="20" t="s">
        <v>1065</v>
      </c>
      <c r="T145" s="20" t="s">
        <v>310</v>
      </c>
      <c r="U145" s="20" t="s">
        <v>436</v>
      </c>
      <c r="V145" s="20">
        <v>15</v>
      </c>
      <c r="W145" s="20" t="s">
        <v>1066</v>
      </c>
      <c r="X145" s="21" t="s">
        <v>290</v>
      </c>
      <c r="Y145" s="22"/>
      <c r="Z145" s="22"/>
      <c r="AA145" s="22"/>
      <c r="AB145" s="22"/>
      <c r="AC145" s="22"/>
      <c r="AD145" s="22"/>
      <c r="AE145" s="22"/>
      <c r="AF145" s="22"/>
      <c r="AG145" s="22"/>
      <c r="AH145" s="23"/>
      <c r="AI145" s="23"/>
      <c r="AJ145" s="23"/>
      <c r="AK145" s="23"/>
      <c r="AL145" s="23"/>
      <c r="AM145" s="23"/>
      <c r="AN145" s="23"/>
      <c r="AO145" s="23"/>
      <c r="AP145" s="23"/>
      <c r="AQ145" s="23"/>
      <c r="AR145" s="24"/>
      <c r="AS145" s="23"/>
      <c r="AT145" s="23">
        <v>0</v>
      </c>
      <c r="AU145" s="23">
        <v>0</v>
      </c>
      <c r="AV145" s="38">
        <v>65</v>
      </c>
      <c r="AW145" s="38">
        <v>75</v>
      </c>
      <c r="AX145" s="38">
        <v>89</v>
      </c>
      <c r="AY145" s="38">
        <v>89</v>
      </c>
      <c r="AZ145" s="39"/>
      <c r="BA145" s="39"/>
      <c r="BB145" s="39"/>
      <c r="BC145" s="39"/>
      <c r="BD145" s="25"/>
      <c r="BE145" s="25"/>
      <c r="BF145" s="26"/>
      <c r="BG145" s="28">
        <f t="shared" si="568"/>
        <v>0</v>
      </c>
      <c r="BH145" s="29">
        <f t="shared" si="569"/>
        <v>0</v>
      </c>
      <c r="BI145" s="26" t="s">
        <v>49</v>
      </c>
      <c r="BJ145" s="26"/>
      <c r="BK145" s="25"/>
      <c r="BL145" s="25"/>
      <c r="BM145" s="26"/>
      <c r="BN145" s="28">
        <f t="shared" si="570"/>
        <v>0</v>
      </c>
      <c r="BO145" s="29">
        <f t="shared" si="571"/>
        <v>0</v>
      </c>
      <c r="BP145" s="26" t="s">
        <v>49</v>
      </c>
      <c r="BQ145" s="30"/>
      <c r="BR145" s="31">
        <v>75</v>
      </c>
      <c r="BS145" s="25">
        <v>88.89</v>
      </c>
      <c r="BT145" s="26" t="s">
        <v>1067</v>
      </c>
      <c r="BU145" s="28">
        <f t="shared" si="572"/>
        <v>1</v>
      </c>
      <c r="BV145" s="29">
        <f t="shared" si="573"/>
        <v>1.1852</v>
      </c>
      <c r="BW145" s="26" t="s">
        <v>50</v>
      </c>
      <c r="BX145" s="26" t="s">
        <v>920</v>
      </c>
      <c r="BY145" s="25">
        <v>75</v>
      </c>
      <c r="BZ145" s="25"/>
      <c r="CA145" s="26"/>
      <c r="CB145" s="28">
        <f t="shared" si="574"/>
        <v>1</v>
      </c>
      <c r="CC145" s="29">
        <f t="shared" si="575"/>
        <v>1.1852</v>
      </c>
      <c r="CD145" s="26" t="s">
        <v>49</v>
      </c>
      <c r="CE145" s="26"/>
      <c r="CF145" s="25">
        <v>75</v>
      </c>
      <c r="CG145" s="25"/>
      <c r="CH145" s="26"/>
      <c r="CI145" s="28">
        <f t="shared" si="576"/>
        <v>1</v>
      </c>
      <c r="CJ145" s="29">
        <f t="shared" si="577"/>
        <v>1.1852</v>
      </c>
      <c r="CK145" s="26" t="s">
        <v>49</v>
      </c>
      <c r="CL145" s="26"/>
      <c r="CM145" s="25">
        <v>75</v>
      </c>
      <c r="CN145" s="25"/>
      <c r="CO145" s="26"/>
      <c r="CP145" s="28">
        <f t="shared" si="578"/>
        <v>1</v>
      </c>
      <c r="CQ145" s="29">
        <f t="shared" si="579"/>
        <v>1.1852</v>
      </c>
      <c r="CR145" s="26" t="s">
        <v>49</v>
      </c>
      <c r="CS145" s="26"/>
      <c r="CT145" s="25">
        <v>75</v>
      </c>
      <c r="CU145" s="25"/>
      <c r="CV145" s="26"/>
      <c r="CW145" s="28">
        <f t="shared" si="580"/>
        <v>1</v>
      </c>
      <c r="CX145" s="29">
        <f t="shared" si="581"/>
        <v>1.1852</v>
      </c>
      <c r="CY145" s="26" t="s">
        <v>49</v>
      </c>
      <c r="CZ145" s="26"/>
      <c r="DA145" s="25">
        <v>75</v>
      </c>
      <c r="DB145" s="25"/>
      <c r="DC145" s="26"/>
      <c r="DD145" s="28">
        <f t="shared" si="582"/>
        <v>1</v>
      </c>
      <c r="DE145" s="29">
        <f t="shared" si="583"/>
        <v>1.1852</v>
      </c>
      <c r="DF145" s="26" t="s">
        <v>49</v>
      </c>
      <c r="DG145" s="26"/>
      <c r="DH145" s="25">
        <v>75</v>
      </c>
      <c r="DI145" s="25"/>
      <c r="DJ145" s="26"/>
      <c r="DK145" s="28">
        <f t="shared" si="584"/>
        <v>1</v>
      </c>
      <c r="DL145" s="29">
        <f t="shared" si="585"/>
        <v>1.1852</v>
      </c>
      <c r="DM145" s="26" t="s">
        <v>49</v>
      </c>
      <c r="DN145" s="26"/>
      <c r="DO145" s="25">
        <v>75</v>
      </c>
      <c r="DP145" s="25"/>
      <c r="DQ145" s="26"/>
      <c r="DR145" s="28">
        <f t="shared" si="586"/>
        <v>1</v>
      </c>
      <c r="DS145" s="29">
        <f t="shared" si="587"/>
        <v>1.1852</v>
      </c>
      <c r="DT145" s="26" t="s">
        <v>49</v>
      </c>
      <c r="DU145" s="26"/>
      <c r="DV145" s="25">
        <v>75</v>
      </c>
      <c r="DW145" s="25"/>
      <c r="DX145" s="26"/>
      <c r="DY145" s="28">
        <f t="shared" si="588"/>
        <v>1</v>
      </c>
      <c r="DZ145" s="29">
        <f t="shared" si="589"/>
        <v>1.1852</v>
      </c>
      <c r="EA145" s="26" t="s">
        <v>49</v>
      </c>
      <c r="EB145" s="26"/>
      <c r="EC145" s="32">
        <v>75</v>
      </c>
      <c r="ED145" s="25"/>
      <c r="EE145" s="26"/>
      <c r="EF145" s="28">
        <f t="shared" si="590"/>
        <v>1</v>
      </c>
      <c r="EG145" s="29">
        <f t="shared" si="591"/>
        <v>1.1852</v>
      </c>
      <c r="EH145" s="26" t="s">
        <v>49</v>
      </c>
      <c r="EI145" s="26"/>
      <c r="EJ145" s="33">
        <v>2025</v>
      </c>
      <c r="EK145" s="34"/>
      <c r="EL145" s="35"/>
      <c r="EM145" s="35"/>
      <c r="EN145" s="35"/>
      <c r="EO145" s="35"/>
      <c r="EP145" s="35"/>
      <c r="EQ145" s="36"/>
    </row>
    <row r="146" spans="1:147" s="37" customFormat="1" ht="44.25" customHeight="1" x14ac:dyDescent="0.25">
      <c r="A146" s="16" t="str">
        <f t="shared" si="531"/>
        <v>80_TRANSVERSALES_2025</v>
      </c>
      <c r="B146" s="17" t="s">
        <v>94</v>
      </c>
      <c r="C146" s="17" t="s">
        <v>138</v>
      </c>
      <c r="D146" s="17" t="s">
        <v>148</v>
      </c>
      <c r="E146" s="17" t="s">
        <v>159</v>
      </c>
      <c r="F146" s="17" t="s">
        <v>879</v>
      </c>
      <c r="G146" s="18" t="s">
        <v>1068</v>
      </c>
      <c r="H146" s="17"/>
      <c r="I146" s="17" t="s">
        <v>279</v>
      </c>
      <c r="J146" s="17" t="s">
        <v>604</v>
      </c>
      <c r="K146" s="17" t="s">
        <v>605</v>
      </c>
      <c r="L146" s="17" t="s">
        <v>606</v>
      </c>
      <c r="M146" s="17" t="s">
        <v>68</v>
      </c>
      <c r="N146" s="17" t="s">
        <v>69</v>
      </c>
      <c r="O146" s="23">
        <v>80</v>
      </c>
      <c r="P146" s="20" t="s">
        <v>1069</v>
      </c>
      <c r="Q146" s="21" t="s">
        <v>118</v>
      </c>
      <c r="R146" s="20" t="s">
        <v>595</v>
      </c>
      <c r="S146" s="20" t="s">
        <v>1070</v>
      </c>
      <c r="T146" s="20" t="s">
        <v>310</v>
      </c>
      <c r="U146" s="20" t="s">
        <v>489</v>
      </c>
      <c r="V146" s="20">
        <v>0</v>
      </c>
      <c r="W146" s="20" t="s">
        <v>1071</v>
      </c>
      <c r="X146" s="21" t="s">
        <v>290</v>
      </c>
      <c r="Y146" s="22"/>
      <c r="Z146" s="22"/>
      <c r="AA146" s="22"/>
      <c r="AB146" s="22"/>
      <c r="AC146" s="22"/>
      <c r="AD146" s="22"/>
      <c r="AE146" s="22"/>
      <c r="AF146" s="22"/>
      <c r="AG146" s="22"/>
      <c r="AH146" s="23"/>
      <c r="AI146" s="23"/>
      <c r="AJ146" s="23"/>
      <c r="AK146" s="23"/>
      <c r="AL146" s="23"/>
      <c r="AM146" s="23"/>
      <c r="AN146" s="23"/>
      <c r="AO146" s="23"/>
      <c r="AP146" s="23"/>
      <c r="AQ146" s="23"/>
      <c r="AR146" s="24"/>
      <c r="AS146" s="23"/>
      <c r="AT146" s="23">
        <v>100</v>
      </c>
      <c r="AU146" s="23">
        <v>100</v>
      </c>
      <c r="AV146" s="38">
        <v>100</v>
      </c>
      <c r="AW146" s="38">
        <v>100</v>
      </c>
      <c r="AX146" s="38">
        <v>100</v>
      </c>
      <c r="AY146" s="38">
        <v>100</v>
      </c>
      <c r="AZ146" s="39"/>
      <c r="BA146" s="39"/>
      <c r="BB146" s="39"/>
      <c r="BC146" s="39"/>
      <c r="BD146" s="25"/>
      <c r="BE146" s="25"/>
      <c r="BF146" s="26"/>
      <c r="BG146" s="28">
        <f t="shared" si="568"/>
        <v>0</v>
      </c>
      <c r="BH146" s="29">
        <f t="shared" si="569"/>
        <v>0</v>
      </c>
      <c r="BI146" s="26" t="s">
        <v>49</v>
      </c>
      <c r="BJ146" s="26"/>
      <c r="BK146" s="25"/>
      <c r="BL146" s="25"/>
      <c r="BM146" s="26"/>
      <c r="BN146" s="28">
        <f t="shared" ref="BN146:BN151" si="592">IFERROR(BK146/AW146,0)</f>
        <v>0</v>
      </c>
      <c r="BO146" s="29">
        <f t="shared" si="571"/>
        <v>0</v>
      </c>
      <c r="BP146" s="26" t="s">
        <v>49</v>
      </c>
      <c r="BQ146" s="30"/>
      <c r="BR146" s="31">
        <v>19.54</v>
      </c>
      <c r="BS146" s="124">
        <v>22.6</v>
      </c>
      <c r="BT146" s="125" t="s">
        <v>1072</v>
      </c>
      <c r="BU146" s="28">
        <f t="shared" ref="BU146:BU151" si="593">IFERROR(BR146/AW146,0)</f>
        <v>0.19539999999999999</v>
      </c>
      <c r="BV146" s="29">
        <f t="shared" si="573"/>
        <v>0.22600000000000001</v>
      </c>
      <c r="BW146" s="26" t="s">
        <v>50</v>
      </c>
      <c r="BX146" s="26" t="s">
        <v>920</v>
      </c>
      <c r="BY146" s="25">
        <v>19.54</v>
      </c>
      <c r="BZ146" s="25"/>
      <c r="CA146" s="26"/>
      <c r="CB146" s="28">
        <f t="shared" ref="CB146:CB151" si="594">IFERROR(BY146/AW146,0)</f>
        <v>0.19539999999999999</v>
      </c>
      <c r="CC146" s="29">
        <f t="shared" si="575"/>
        <v>0.22600000000000001</v>
      </c>
      <c r="CD146" s="26" t="s">
        <v>49</v>
      </c>
      <c r="CE146" s="26"/>
      <c r="CF146" s="25">
        <v>19.54</v>
      </c>
      <c r="CG146" s="25"/>
      <c r="CH146" s="26"/>
      <c r="CI146" s="28">
        <f t="shared" ref="CI146:CI151" si="595">IFERROR(CF146/AW146,0)</f>
        <v>0.19539999999999999</v>
      </c>
      <c r="CJ146" s="29">
        <f t="shared" si="577"/>
        <v>0.22600000000000001</v>
      </c>
      <c r="CK146" s="26" t="s">
        <v>49</v>
      </c>
      <c r="CL146" s="26"/>
      <c r="CM146" s="25">
        <v>44.53</v>
      </c>
      <c r="CN146" s="25"/>
      <c r="CO146" s="26"/>
      <c r="CP146" s="28">
        <f t="shared" ref="CP146:CP151" si="596">IFERROR(CM146/AW146,0)</f>
        <v>0.44530000000000003</v>
      </c>
      <c r="CQ146" s="29">
        <f t="shared" si="579"/>
        <v>0.22600000000000001</v>
      </c>
      <c r="CR146" s="26" t="s">
        <v>49</v>
      </c>
      <c r="CS146" s="26"/>
      <c r="CT146" s="25">
        <v>44.53</v>
      </c>
      <c r="CU146" s="25"/>
      <c r="CV146" s="26"/>
      <c r="CW146" s="28">
        <f t="shared" ref="CW146:CW151" si="597">IFERROR(CT146/AW146,0)</f>
        <v>0.44530000000000003</v>
      </c>
      <c r="CX146" s="29">
        <f t="shared" si="581"/>
        <v>0.22600000000000001</v>
      </c>
      <c r="CY146" s="26" t="s">
        <v>49</v>
      </c>
      <c r="CZ146" s="26"/>
      <c r="DA146" s="25">
        <v>44.53</v>
      </c>
      <c r="DB146" s="25"/>
      <c r="DC146" s="26"/>
      <c r="DD146" s="28">
        <f t="shared" ref="DD146:DD151" si="598">IFERROR(DA146/AW146,0)</f>
        <v>0.44530000000000003</v>
      </c>
      <c r="DE146" s="29">
        <f t="shared" si="583"/>
        <v>0.22600000000000001</v>
      </c>
      <c r="DF146" s="26" t="s">
        <v>49</v>
      </c>
      <c r="DG146" s="26"/>
      <c r="DH146" s="25">
        <v>72.16</v>
      </c>
      <c r="DI146" s="25"/>
      <c r="DJ146" s="26"/>
      <c r="DK146" s="28">
        <f t="shared" ref="DK146:DK151" si="599">IFERROR(DH146/AW146,0)</f>
        <v>0.72160000000000002</v>
      </c>
      <c r="DL146" s="29">
        <f t="shared" si="585"/>
        <v>0.22600000000000001</v>
      </c>
      <c r="DM146" s="26" t="s">
        <v>49</v>
      </c>
      <c r="DN146" s="26"/>
      <c r="DO146" s="25">
        <v>72.16</v>
      </c>
      <c r="DP146" s="25"/>
      <c r="DQ146" s="26"/>
      <c r="DR146" s="28">
        <f t="shared" ref="DR146:DR151" si="600">IFERROR(DO146/AW146,0)</f>
        <v>0.72160000000000002</v>
      </c>
      <c r="DS146" s="29">
        <f t="shared" si="587"/>
        <v>0.22600000000000001</v>
      </c>
      <c r="DT146" s="26" t="s">
        <v>49</v>
      </c>
      <c r="DU146" s="26"/>
      <c r="DV146" s="25">
        <v>72.16</v>
      </c>
      <c r="DW146" s="25"/>
      <c r="DX146" s="26"/>
      <c r="DY146" s="28">
        <f t="shared" ref="DY146:DY151" si="601">IFERROR(DV146/AW146,0)</f>
        <v>0.72160000000000002</v>
      </c>
      <c r="DZ146" s="29">
        <f t="shared" si="589"/>
        <v>0.22600000000000001</v>
      </c>
      <c r="EA146" s="26" t="s">
        <v>49</v>
      </c>
      <c r="EB146" s="26"/>
      <c r="EC146" s="32">
        <v>100</v>
      </c>
      <c r="ED146" s="25"/>
      <c r="EE146" s="26"/>
      <c r="EF146" s="28">
        <f t="shared" ref="EF146:EF151" si="602">IFERROR(EC146/AW146,0)</f>
        <v>1</v>
      </c>
      <c r="EG146" s="29">
        <f t="shared" si="591"/>
        <v>0.22600000000000001</v>
      </c>
      <c r="EH146" s="26" t="s">
        <v>49</v>
      </c>
      <c r="EI146" s="26"/>
      <c r="EJ146" s="33">
        <v>2025</v>
      </c>
      <c r="EK146" s="34"/>
      <c r="EL146" s="35"/>
      <c r="EM146" s="35"/>
      <c r="EN146" s="35"/>
      <c r="EO146" s="35"/>
      <c r="EP146" s="35"/>
      <c r="EQ146" s="36"/>
    </row>
    <row r="147" spans="1:147" s="37" customFormat="1" ht="44.25" customHeight="1" x14ac:dyDescent="0.25">
      <c r="A147" s="16" t="str">
        <f t="shared" si="531"/>
        <v>81_TRANSVERSALES_2025</v>
      </c>
      <c r="B147" s="17" t="s">
        <v>94</v>
      </c>
      <c r="C147" s="17" t="s">
        <v>138</v>
      </c>
      <c r="D147" s="17" t="s">
        <v>148</v>
      </c>
      <c r="E147" s="17" t="s">
        <v>159</v>
      </c>
      <c r="F147" s="17" t="s">
        <v>879</v>
      </c>
      <c r="G147" s="18" t="s">
        <v>1068</v>
      </c>
      <c r="H147" s="17"/>
      <c r="I147" s="17" t="s">
        <v>630</v>
      </c>
      <c r="J147" s="17" t="s">
        <v>631</v>
      </c>
      <c r="K147" s="17" t="s">
        <v>632</v>
      </c>
      <c r="L147" s="17" t="s">
        <v>1073</v>
      </c>
      <c r="M147" s="17" t="s">
        <v>97</v>
      </c>
      <c r="N147" s="17" t="s">
        <v>140</v>
      </c>
      <c r="O147" s="23">
        <v>81</v>
      </c>
      <c r="P147" s="20" t="s">
        <v>1074</v>
      </c>
      <c r="Q147" s="21" t="s">
        <v>118</v>
      </c>
      <c r="R147" s="20" t="s">
        <v>595</v>
      </c>
      <c r="S147" s="20" t="s">
        <v>1075</v>
      </c>
      <c r="T147" s="20" t="s">
        <v>310</v>
      </c>
      <c r="U147" s="20" t="s">
        <v>489</v>
      </c>
      <c r="V147" s="20">
        <v>0</v>
      </c>
      <c r="W147" s="20" t="s">
        <v>1076</v>
      </c>
      <c r="X147" s="21" t="s">
        <v>290</v>
      </c>
      <c r="Y147" s="22"/>
      <c r="Z147" s="22"/>
      <c r="AA147" s="22"/>
      <c r="AB147" s="22"/>
      <c r="AC147" s="22"/>
      <c r="AD147" s="22"/>
      <c r="AE147" s="22"/>
      <c r="AF147" s="22"/>
      <c r="AG147" s="22"/>
      <c r="AH147" s="23"/>
      <c r="AI147" s="23"/>
      <c r="AJ147" s="23"/>
      <c r="AK147" s="23"/>
      <c r="AL147" s="23"/>
      <c r="AM147" s="23"/>
      <c r="AN147" s="23"/>
      <c r="AO147" s="23"/>
      <c r="AP147" s="23"/>
      <c r="AQ147" s="23"/>
      <c r="AR147" s="24"/>
      <c r="AS147" s="23"/>
      <c r="AT147" s="23">
        <v>0</v>
      </c>
      <c r="AU147" s="23">
        <v>0</v>
      </c>
      <c r="AV147" s="38">
        <v>100</v>
      </c>
      <c r="AW147" s="38">
        <v>100</v>
      </c>
      <c r="AX147" s="38">
        <v>100</v>
      </c>
      <c r="AY147" s="38">
        <v>100</v>
      </c>
      <c r="AZ147" s="39"/>
      <c r="BA147" s="39"/>
      <c r="BB147" s="39"/>
      <c r="BC147" s="39"/>
      <c r="BD147" s="25"/>
      <c r="BE147" s="25"/>
      <c r="BF147" s="26"/>
      <c r="BG147" s="28">
        <f t="shared" si="568"/>
        <v>0</v>
      </c>
      <c r="BH147" s="29">
        <f t="shared" si="569"/>
        <v>0</v>
      </c>
      <c r="BI147" s="26" t="s">
        <v>49</v>
      </c>
      <c r="BJ147" s="26"/>
      <c r="BK147" s="25"/>
      <c r="BL147" s="25"/>
      <c r="BM147" s="26"/>
      <c r="BN147" s="28">
        <f t="shared" si="592"/>
        <v>0</v>
      </c>
      <c r="BO147" s="29">
        <f t="shared" si="571"/>
        <v>0</v>
      </c>
      <c r="BP147" s="26" t="s">
        <v>49</v>
      </c>
      <c r="BQ147" s="30"/>
      <c r="BR147" s="31">
        <v>25</v>
      </c>
      <c r="BS147" s="124">
        <v>25</v>
      </c>
      <c r="BT147" s="126" t="s">
        <v>1077</v>
      </c>
      <c r="BU147" s="28">
        <f t="shared" si="593"/>
        <v>0.25</v>
      </c>
      <c r="BV147" s="29">
        <f t="shared" si="573"/>
        <v>0.25</v>
      </c>
      <c r="BW147" s="26" t="s">
        <v>50</v>
      </c>
      <c r="BX147" s="26" t="s">
        <v>920</v>
      </c>
      <c r="BY147" s="25">
        <v>25</v>
      </c>
      <c r="BZ147" s="25"/>
      <c r="CA147" s="26"/>
      <c r="CB147" s="28">
        <f t="shared" si="594"/>
        <v>0.25</v>
      </c>
      <c r="CC147" s="29">
        <f t="shared" si="575"/>
        <v>0.25</v>
      </c>
      <c r="CD147" s="26" t="s">
        <v>49</v>
      </c>
      <c r="CE147" s="26"/>
      <c r="CF147" s="25">
        <v>25</v>
      </c>
      <c r="CG147" s="25"/>
      <c r="CH147" s="26"/>
      <c r="CI147" s="28">
        <f t="shared" si="595"/>
        <v>0.25</v>
      </c>
      <c r="CJ147" s="29">
        <f t="shared" si="577"/>
        <v>0.25</v>
      </c>
      <c r="CK147" s="26" t="s">
        <v>49</v>
      </c>
      <c r="CL147" s="26"/>
      <c r="CM147" s="25">
        <v>50</v>
      </c>
      <c r="CN147" s="25"/>
      <c r="CO147" s="26"/>
      <c r="CP147" s="28">
        <f t="shared" si="596"/>
        <v>0.5</v>
      </c>
      <c r="CQ147" s="29">
        <f t="shared" si="579"/>
        <v>0.25</v>
      </c>
      <c r="CR147" s="26" t="s">
        <v>49</v>
      </c>
      <c r="CS147" s="26"/>
      <c r="CT147" s="25">
        <v>50</v>
      </c>
      <c r="CU147" s="25"/>
      <c r="CV147" s="26"/>
      <c r="CW147" s="28">
        <f t="shared" si="597"/>
        <v>0.5</v>
      </c>
      <c r="CX147" s="29">
        <f t="shared" si="581"/>
        <v>0.25</v>
      </c>
      <c r="CY147" s="26" t="s">
        <v>49</v>
      </c>
      <c r="CZ147" s="26"/>
      <c r="DA147" s="25">
        <v>50</v>
      </c>
      <c r="DB147" s="25"/>
      <c r="DC147" s="26"/>
      <c r="DD147" s="28">
        <f t="shared" si="598"/>
        <v>0.5</v>
      </c>
      <c r="DE147" s="29">
        <f t="shared" si="583"/>
        <v>0.25</v>
      </c>
      <c r="DF147" s="26" t="s">
        <v>49</v>
      </c>
      <c r="DG147" s="26"/>
      <c r="DH147" s="25">
        <v>75</v>
      </c>
      <c r="DI147" s="25"/>
      <c r="DJ147" s="26"/>
      <c r="DK147" s="28">
        <f t="shared" si="599"/>
        <v>0.75</v>
      </c>
      <c r="DL147" s="29">
        <f t="shared" si="585"/>
        <v>0.25</v>
      </c>
      <c r="DM147" s="26" t="s">
        <v>49</v>
      </c>
      <c r="DN147" s="26"/>
      <c r="DO147" s="25">
        <v>75</v>
      </c>
      <c r="DP147" s="25"/>
      <c r="DQ147" s="26"/>
      <c r="DR147" s="28">
        <f t="shared" si="600"/>
        <v>0.75</v>
      </c>
      <c r="DS147" s="29">
        <f t="shared" si="587"/>
        <v>0.25</v>
      </c>
      <c r="DT147" s="26" t="s">
        <v>49</v>
      </c>
      <c r="DU147" s="26"/>
      <c r="DV147" s="25">
        <v>75</v>
      </c>
      <c r="DW147" s="25"/>
      <c r="DX147" s="26"/>
      <c r="DY147" s="28">
        <f t="shared" si="601"/>
        <v>0.75</v>
      </c>
      <c r="DZ147" s="29">
        <f t="shared" si="589"/>
        <v>0.25</v>
      </c>
      <c r="EA147" s="26" t="s">
        <v>49</v>
      </c>
      <c r="EB147" s="26"/>
      <c r="EC147" s="32">
        <v>100</v>
      </c>
      <c r="ED147" s="25"/>
      <c r="EE147" s="26"/>
      <c r="EF147" s="28">
        <f t="shared" si="602"/>
        <v>1</v>
      </c>
      <c r="EG147" s="29">
        <f t="shared" si="591"/>
        <v>0.25</v>
      </c>
      <c r="EH147" s="26" t="s">
        <v>49</v>
      </c>
      <c r="EI147" s="26"/>
      <c r="EJ147" s="33">
        <v>2025</v>
      </c>
      <c r="EK147" s="34"/>
      <c r="EL147" s="35"/>
      <c r="EM147" s="35"/>
      <c r="EN147" s="35"/>
      <c r="EO147" s="35"/>
      <c r="EP147" s="35"/>
      <c r="EQ147" s="36"/>
    </row>
    <row r="148" spans="1:147" s="37" customFormat="1" ht="44.25" customHeight="1" x14ac:dyDescent="0.25">
      <c r="A148" s="16" t="str">
        <f t="shared" si="531"/>
        <v>133_TRANSVERSALES_2025</v>
      </c>
      <c r="B148" s="17" t="s">
        <v>94</v>
      </c>
      <c r="C148" s="17" t="s">
        <v>138</v>
      </c>
      <c r="D148" s="17" t="s">
        <v>148</v>
      </c>
      <c r="E148" s="17" t="s">
        <v>159</v>
      </c>
      <c r="F148" s="17" t="s">
        <v>879</v>
      </c>
      <c r="G148" s="18" t="s">
        <v>1068</v>
      </c>
      <c r="H148" s="17"/>
      <c r="I148" s="17" t="s">
        <v>279</v>
      </c>
      <c r="J148" s="17" t="s">
        <v>604</v>
      </c>
      <c r="K148" s="17" t="s">
        <v>605</v>
      </c>
      <c r="L148" s="17" t="s">
        <v>606</v>
      </c>
      <c r="M148" s="17" t="s">
        <v>68</v>
      </c>
      <c r="N148" s="17" t="s">
        <v>132</v>
      </c>
      <c r="O148" s="23">
        <v>133</v>
      </c>
      <c r="P148" s="20" t="s">
        <v>1078</v>
      </c>
      <c r="Q148" s="21" t="s">
        <v>118</v>
      </c>
      <c r="R148" s="20" t="s">
        <v>595</v>
      </c>
      <c r="S148" s="20" t="s">
        <v>1079</v>
      </c>
      <c r="T148" s="20" t="s">
        <v>310</v>
      </c>
      <c r="U148" s="20" t="s">
        <v>489</v>
      </c>
      <c r="V148" s="20">
        <v>0</v>
      </c>
      <c r="W148" s="20" t="s">
        <v>1080</v>
      </c>
      <c r="X148" s="21" t="s">
        <v>290</v>
      </c>
      <c r="Y148" s="22"/>
      <c r="Z148" s="22"/>
      <c r="AA148" s="22"/>
      <c r="AB148" s="22"/>
      <c r="AC148" s="22"/>
      <c r="AD148" s="22"/>
      <c r="AE148" s="22"/>
      <c r="AF148" s="22"/>
      <c r="AG148" s="22"/>
      <c r="AH148" s="23"/>
      <c r="AI148" s="23"/>
      <c r="AJ148" s="23"/>
      <c r="AK148" s="23"/>
      <c r="AL148" s="23"/>
      <c r="AM148" s="23"/>
      <c r="AN148" s="23"/>
      <c r="AO148" s="23"/>
      <c r="AP148" s="23"/>
      <c r="AQ148" s="23"/>
      <c r="AR148" s="24"/>
      <c r="AS148" s="23"/>
      <c r="AT148" s="23">
        <v>0</v>
      </c>
      <c r="AU148" s="23">
        <v>0</v>
      </c>
      <c r="AV148" s="38">
        <v>0</v>
      </c>
      <c r="AW148" s="38">
        <v>100</v>
      </c>
      <c r="AX148" s="38">
        <v>100</v>
      </c>
      <c r="AY148" s="38">
        <v>100</v>
      </c>
      <c r="AZ148" s="39"/>
      <c r="BA148" s="39"/>
      <c r="BB148" s="39"/>
      <c r="BC148" s="39"/>
      <c r="BD148" s="25"/>
      <c r="BE148" s="25"/>
      <c r="BF148" s="26"/>
      <c r="BG148" s="28">
        <f t="shared" si="568"/>
        <v>0</v>
      </c>
      <c r="BH148" s="29">
        <f t="shared" si="569"/>
        <v>0</v>
      </c>
      <c r="BI148" s="26" t="s">
        <v>49</v>
      </c>
      <c r="BJ148" s="26"/>
      <c r="BK148" s="25"/>
      <c r="BL148" s="25"/>
      <c r="BM148" s="26"/>
      <c r="BN148" s="28">
        <f t="shared" si="592"/>
        <v>0</v>
      </c>
      <c r="BO148" s="29">
        <f t="shared" si="571"/>
        <v>0</v>
      </c>
      <c r="BP148" s="26" t="s">
        <v>49</v>
      </c>
      <c r="BQ148" s="30"/>
      <c r="BR148" s="31"/>
      <c r="BS148" s="124"/>
      <c r="BT148" s="127" t="s">
        <v>101</v>
      </c>
      <c r="BU148" s="28">
        <f t="shared" si="593"/>
        <v>0</v>
      </c>
      <c r="BV148" s="29">
        <f t="shared" si="573"/>
        <v>0</v>
      </c>
      <c r="BW148" s="26" t="s">
        <v>50</v>
      </c>
      <c r="BX148" s="26" t="s">
        <v>106</v>
      </c>
      <c r="BY148" s="25"/>
      <c r="BZ148" s="25"/>
      <c r="CA148" s="26"/>
      <c r="CB148" s="28">
        <f t="shared" si="594"/>
        <v>0</v>
      </c>
      <c r="CC148" s="29">
        <f t="shared" si="575"/>
        <v>0</v>
      </c>
      <c r="CD148" s="26" t="s">
        <v>49</v>
      </c>
      <c r="CE148" s="26"/>
      <c r="CF148" s="25"/>
      <c r="CG148" s="25"/>
      <c r="CH148" s="26"/>
      <c r="CI148" s="28">
        <f t="shared" si="595"/>
        <v>0</v>
      </c>
      <c r="CJ148" s="29">
        <f t="shared" si="577"/>
        <v>0</v>
      </c>
      <c r="CK148" s="26" t="s">
        <v>49</v>
      </c>
      <c r="CL148" s="26"/>
      <c r="CM148" s="25">
        <v>50</v>
      </c>
      <c r="CN148" s="25"/>
      <c r="CO148" s="26"/>
      <c r="CP148" s="28">
        <f t="shared" si="596"/>
        <v>0.5</v>
      </c>
      <c r="CQ148" s="29">
        <f t="shared" si="579"/>
        <v>0</v>
      </c>
      <c r="CR148" s="26" t="s">
        <v>49</v>
      </c>
      <c r="CS148" s="26"/>
      <c r="CT148" s="25">
        <v>50</v>
      </c>
      <c r="CU148" s="25"/>
      <c r="CV148" s="26"/>
      <c r="CW148" s="28">
        <f t="shared" si="597"/>
        <v>0.5</v>
      </c>
      <c r="CX148" s="29">
        <f t="shared" si="581"/>
        <v>0</v>
      </c>
      <c r="CY148" s="26" t="s">
        <v>49</v>
      </c>
      <c r="CZ148" s="26"/>
      <c r="DA148" s="25">
        <v>50</v>
      </c>
      <c r="DB148" s="25"/>
      <c r="DC148" s="26"/>
      <c r="DD148" s="28">
        <f t="shared" si="598"/>
        <v>0.5</v>
      </c>
      <c r="DE148" s="29">
        <f t="shared" si="583"/>
        <v>0</v>
      </c>
      <c r="DF148" s="26" t="s">
        <v>49</v>
      </c>
      <c r="DG148" s="26"/>
      <c r="DH148" s="25">
        <v>50</v>
      </c>
      <c r="DI148" s="25"/>
      <c r="DJ148" s="26"/>
      <c r="DK148" s="28">
        <f t="shared" si="599"/>
        <v>0.5</v>
      </c>
      <c r="DL148" s="29">
        <f t="shared" si="585"/>
        <v>0</v>
      </c>
      <c r="DM148" s="26" t="s">
        <v>49</v>
      </c>
      <c r="DN148" s="26"/>
      <c r="DO148" s="25">
        <v>50</v>
      </c>
      <c r="DP148" s="25"/>
      <c r="DQ148" s="26"/>
      <c r="DR148" s="28">
        <f t="shared" si="600"/>
        <v>0.5</v>
      </c>
      <c r="DS148" s="29">
        <f t="shared" si="587"/>
        <v>0</v>
      </c>
      <c r="DT148" s="26" t="s">
        <v>49</v>
      </c>
      <c r="DU148" s="26"/>
      <c r="DV148" s="25">
        <v>50</v>
      </c>
      <c r="DW148" s="25"/>
      <c r="DX148" s="26"/>
      <c r="DY148" s="28">
        <f t="shared" si="601"/>
        <v>0.5</v>
      </c>
      <c r="DZ148" s="29">
        <f t="shared" si="589"/>
        <v>0</v>
      </c>
      <c r="EA148" s="26" t="s">
        <v>49</v>
      </c>
      <c r="EB148" s="26"/>
      <c r="EC148" s="32">
        <v>100</v>
      </c>
      <c r="ED148" s="25"/>
      <c r="EE148" s="26"/>
      <c r="EF148" s="28">
        <f t="shared" si="602"/>
        <v>1</v>
      </c>
      <c r="EG148" s="29">
        <f t="shared" si="591"/>
        <v>0</v>
      </c>
      <c r="EH148" s="26" t="s">
        <v>49</v>
      </c>
      <c r="EI148" s="26"/>
      <c r="EJ148" s="33">
        <v>2025</v>
      </c>
      <c r="EK148" s="34"/>
      <c r="EL148" s="35"/>
      <c r="EM148" s="35"/>
      <c r="EN148" s="35"/>
      <c r="EO148" s="35"/>
      <c r="EP148" s="35"/>
      <c r="EQ148" s="36"/>
    </row>
    <row r="149" spans="1:147" s="37" customFormat="1" ht="44.25" customHeight="1" x14ac:dyDescent="0.25">
      <c r="A149" s="16" t="str">
        <f t="shared" si="531"/>
        <v>85_TRANSVERSALES_2025</v>
      </c>
      <c r="B149" s="17" t="s">
        <v>94</v>
      </c>
      <c r="C149" s="17" t="s">
        <v>138</v>
      </c>
      <c r="D149" s="17" t="s">
        <v>149</v>
      </c>
      <c r="E149" s="17" t="s">
        <v>160</v>
      </c>
      <c r="F149" s="17" t="s">
        <v>921</v>
      </c>
      <c r="G149" s="18" t="s">
        <v>1081</v>
      </c>
      <c r="H149" s="17"/>
      <c r="I149" s="17" t="s">
        <v>630</v>
      </c>
      <c r="J149" s="17" t="s">
        <v>631</v>
      </c>
      <c r="K149" s="17" t="s">
        <v>632</v>
      </c>
      <c r="L149" s="17" t="s">
        <v>953</v>
      </c>
      <c r="M149" s="17" t="s">
        <v>97</v>
      </c>
      <c r="N149" s="17" t="s">
        <v>111</v>
      </c>
      <c r="O149" s="23">
        <v>85</v>
      </c>
      <c r="P149" s="20" t="s">
        <v>1082</v>
      </c>
      <c r="Q149" s="21" t="s">
        <v>284</v>
      </c>
      <c r="R149" s="20" t="s">
        <v>758</v>
      </c>
      <c r="S149" s="20" t="s">
        <v>1083</v>
      </c>
      <c r="T149" s="20" t="s">
        <v>310</v>
      </c>
      <c r="U149" s="20" t="s">
        <v>295</v>
      </c>
      <c r="V149" s="20">
        <v>0</v>
      </c>
      <c r="W149" s="20" t="s">
        <v>1084</v>
      </c>
      <c r="X149" s="21" t="s">
        <v>290</v>
      </c>
      <c r="Y149" s="22"/>
      <c r="Z149" s="22"/>
      <c r="AA149" s="22"/>
      <c r="AB149" s="22"/>
      <c r="AC149" s="22"/>
      <c r="AD149" s="22"/>
      <c r="AE149" s="22"/>
      <c r="AF149" s="22"/>
      <c r="AG149" s="22"/>
      <c r="AH149" s="23"/>
      <c r="AI149" s="23"/>
      <c r="AJ149" s="23"/>
      <c r="AK149" s="23"/>
      <c r="AL149" s="23"/>
      <c r="AM149" s="23"/>
      <c r="AN149" s="23"/>
      <c r="AO149" s="23"/>
      <c r="AP149" s="23"/>
      <c r="AQ149" s="23"/>
      <c r="AR149" s="24"/>
      <c r="AS149" s="23"/>
      <c r="AT149" s="23">
        <v>100</v>
      </c>
      <c r="AU149" s="23">
        <v>100</v>
      </c>
      <c r="AV149" s="38">
        <v>100</v>
      </c>
      <c r="AW149" s="38">
        <v>100</v>
      </c>
      <c r="AX149" s="38">
        <v>100</v>
      </c>
      <c r="AY149" s="38">
        <v>100</v>
      </c>
      <c r="AZ149" s="39"/>
      <c r="BA149" s="39"/>
      <c r="BB149" s="39"/>
      <c r="BC149" s="39"/>
      <c r="BD149" s="25"/>
      <c r="BE149" s="25"/>
      <c r="BF149" s="26" t="s">
        <v>101</v>
      </c>
      <c r="BG149" s="28">
        <f t="shared" si="568"/>
        <v>0</v>
      </c>
      <c r="BH149" s="29">
        <f t="shared" si="569"/>
        <v>0</v>
      </c>
      <c r="BI149" s="26" t="s">
        <v>50</v>
      </c>
      <c r="BJ149" s="26" t="s">
        <v>102</v>
      </c>
      <c r="BK149" s="25"/>
      <c r="BL149" s="25"/>
      <c r="BM149" s="26" t="s">
        <v>101</v>
      </c>
      <c r="BN149" s="28">
        <f t="shared" si="592"/>
        <v>0</v>
      </c>
      <c r="BO149" s="29">
        <f t="shared" si="571"/>
        <v>0</v>
      </c>
      <c r="BP149" s="26" t="s">
        <v>50</v>
      </c>
      <c r="BQ149" s="30" t="s">
        <v>104</v>
      </c>
      <c r="BR149" s="31"/>
      <c r="BS149" s="25"/>
      <c r="BT149" s="26" t="s">
        <v>101</v>
      </c>
      <c r="BU149" s="28">
        <f t="shared" si="593"/>
        <v>0</v>
      </c>
      <c r="BV149" s="29">
        <f t="shared" si="573"/>
        <v>0</v>
      </c>
      <c r="BW149" s="26" t="s">
        <v>50</v>
      </c>
      <c r="BX149" s="26" t="s">
        <v>1085</v>
      </c>
      <c r="BY149" s="25"/>
      <c r="BZ149" s="25"/>
      <c r="CA149" s="26"/>
      <c r="CB149" s="28">
        <f t="shared" si="594"/>
        <v>0</v>
      </c>
      <c r="CC149" s="29">
        <f t="shared" si="575"/>
        <v>0</v>
      </c>
      <c r="CD149" s="26" t="s">
        <v>49</v>
      </c>
      <c r="CE149" s="26"/>
      <c r="CF149" s="25"/>
      <c r="CG149" s="25"/>
      <c r="CH149" s="26"/>
      <c r="CI149" s="28">
        <f t="shared" si="595"/>
        <v>0</v>
      </c>
      <c r="CJ149" s="29">
        <f t="shared" si="577"/>
        <v>0</v>
      </c>
      <c r="CK149" s="26" t="s">
        <v>49</v>
      </c>
      <c r="CL149" s="26"/>
      <c r="CM149" s="25"/>
      <c r="CN149" s="25"/>
      <c r="CO149" s="26"/>
      <c r="CP149" s="28">
        <f t="shared" si="596"/>
        <v>0</v>
      </c>
      <c r="CQ149" s="29">
        <f t="shared" si="579"/>
        <v>0</v>
      </c>
      <c r="CR149" s="26" t="s">
        <v>49</v>
      </c>
      <c r="CS149" s="26"/>
      <c r="CT149" s="25"/>
      <c r="CU149" s="25"/>
      <c r="CV149" s="26"/>
      <c r="CW149" s="28">
        <f t="shared" si="597"/>
        <v>0</v>
      </c>
      <c r="CX149" s="29">
        <f t="shared" si="581"/>
        <v>0</v>
      </c>
      <c r="CY149" s="26" t="s">
        <v>49</v>
      </c>
      <c r="CZ149" s="26"/>
      <c r="DA149" s="25"/>
      <c r="DB149" s="25"/>
      <c r="DC149" s="26"/>
      <c r="DD149" s="28">
        <f t="shared" si="598"/>
        <v>0</v>
      </c>
      <c r="DE149" s="29">
        <f t="shared" si="583"/>
        <v>0</v>
      </c>
      <c r="DF149" s="26" t="s">
        <v>49</v>
      </c>
      <c r="DG149" s="26"/>
      <c r="DH149" s="25"/>
      <c r="DI149" s="25"/>
      <c r="DJ149" s="26"/>
      <c r="DK149" s="28">
        <f t="shared" si="599"/>
        <v>0</v>
      </c>
      <c r="DL149" s="29">
        <f t="shared" si="585"/>
        <v>0</v>
      </c>
      <c r="DM149" s="26" t="s">
        <v>49</v>
      </c>
      <c r="DN149" s="26"/>
      <c r="DO149" s="25"/>
      <c r="DP149" s="25"/>
      <c r="DQ149" s="26"/>
      <c r="DR149" s="28">
        <f t="shared" si="600"/>
        <v>0</v>
      </c>
      <c r="DS149" s="29">
        <f t="shared" si="587"/>
        <v>0</v>
      </c>
      <c r="DT149" s="26" t="s">
        <v>49</v>
      </c>
      <c r="DU149" s="26"/>
      <c r="DV149" s="25"/>
      <c r="DW149" s="25"/>
      <c r="DX149" s="26"/>
      <c r="DY149" s="28">
        <f t="shared" si="601"/>
        <v>0</v>
      </c>
      <c r="DZ149" s="29">
        <f t="shared" si="589"/>
        <v>0</v>
      </c>
      <c r="EA149" s="26" t="s">
        <v>49</v>
      </c>
      <c r="EB149" s="26"/>
      <c r="EC149" s="32">
        <v>100</v>
      </c>
      <c r="ED149" s="25"/>
      <c r="EE149" s="26"/>
      <c r="EF149" s="28">
        <f t="shared" si="602"/>
        <v>1</v>
      </c>
      <c r="EG149" s="29">
        <f t="shared" si="591"/>
        <v>0</v>
      </c>
      <c r="EH149" s="26" t="s">
        <v>49</v>
      </c>
      <c r="EI149" s="26"/>
      <c r="EJ149" s="33">
        <v>2025</v>
      </c>
      <c r="EK149" s="34"/>
      <c r="EL149" s="35"/>
      <c r="EM149" s="35"/>
      <c r="EN149" s="35"/>
      <c r="EO149" s="35"/>
      <c r="EP149" s="35"/>
      <c r="EQ149" s="36"/>
    </row>
    <row r="150" spans="1:147" s="37" customFormat="1" ht="44.25" customHeight="1" x14ac:dyDescent="0.25">
      <c r="A150" s="16" t="str">
        <f t="shared" si="531"/>
        <v>86_TRANSVERSALES_2025</v>
      </c>
      <c r="B150" s="17" t="s">
        <v>94</v>
      </c>
      <c r="C150" s="17" t="s">
        <v>138</v>
      </c>
      <c r="D150" s="17" t="s">
        <v>149</v>
      </c>
      <c r="E150" s="17" t="s">
        <v>160</v>
      </c>
      <c r="F150" s="17" t="s">
        <v>921</v>
      </c>
      <c r="G150" s="18" t="s">
        <v>1081</v>
      </c>
      <c r="H150" s="17"/>
      <c r="I150" s="17" t="s">
        <v>630</v>
      </c>
      <c r="J150" s="17" t="s">
        <v>631</v>
      </c>
      <c r="K150" s="17" t="s">
        <v>632</v>
      </c>
      <c r="L150" s="17" t="s">
        <v>953</v>
      </c>
      <c r="M150" s="17" t="s">
        <v>97</v>
      </c>
      <c r="N150" s="17" t="s">
        <v>111</v>
      </c>
      <c r="O150" s="23">
        <v>86</v>
      </c>
      <c r="P150" s="20" t="s">
        <v>1086</v>
      </c>
      <c r="Q150" s="21" t="s">
        <v>284</v>
      </c>
      <c r="R150" s="20" t="s">
        <v>758</v>
      </c>
      <c r="S150" s="20" t="s">
        <v>1087</v>
      </c>
      <c r="T150" s="20" t="s">
        <v>310</v>
      </c>
      <c r="U150" s="20" t="s">
        <v>295</v>
      </c>
      <c r="V150" s="20">
        <v>0</v>
      </c>
      <c r="W150" s="20" t="s">
        <v>1088</v>
      </c>
      <c r="X150" s="21" t="s">
        <v>290</v>
      </c>
      <c r="Y150" s="22"/>
      <c r="Z150" s="22"/>
      <c r="AA150" s="22"/>
      <c r="AB150" s="22"/>
      <c r="AC150" s="22"/>
      <c r="AD150" s="22"/>
      <c r="AE150" s="22"/>
      <c r="AF150" s="22"/>
      <c r="AG150" s="22"/>
      <c r="AH150" s="23"/>
      <c r="AI150" s="23"/>
      <c r="AJ150" s="23"/>
      <c r="AK150" s="23"/>
      <c r="AL150" s="23"/>
      <c r="AM150" s="23"/>
      <c r="AN150" s="23"/>
      <c r="AO150" s="23"/>
      <c r="AP150" s="23"/>
      <c r="AQ150" s="23"/>
      <c r="AR150" s="24"/>
      <c r="AS150" s="23"/>
      <c r="AT150" s="23">
        <v>100</v>
      </c>
      <c r="AU150" s="23">
        <v>100</v>
      </c>
      <c r="AV150" s="38">
        <v>100</v>
      </c>
      <c r="AW150" s="38">
        <v>100</v>
      </c>
      <c r="AX150" s="38">
        <v>100</v>
      </c>
      <c r="AY150" s="38">
        <v>100</v>
      </c>
      <c r="AZ150" s="39"/>
      <c r="BA150" s="39"/>
      <c r="BB150" s="39"/>
      <c r="BC150" s="39"/>
      <c r="BD150" s="25"/>
      <c r="BE150" s="25"/>
      <c r="BF150" s="26" t="s">
        <v>101</v>
      </c>
      <c r="BG150" s="28">
        <f t="shared" si="568"/>
        <v>0</v>
      </c>
      <c r="BH150" s="29">
        <f t="shared" si="569"/>
        <v>0</v>
      </c>
      <c r="BI150" s="26" t="s">
        <v>50</v>
      </c>
      <c r="BJ150" s="26" t="s">
        <v>102</v>
      </c>
      <c r="BK150" s="25"/>
      <c r="BL150" s="25"/>
      <c r="BM150" s="26" t="s">
        <v>101</v>
      </c>
      <c r="BN150" s="28">
        <f t="shared" si="592"/>
        <v>0</v>
      </c>
      <c r="BO150" s="29">
        <f t="shared" si="571"/>
        <v>0</v>
      </c>
      <c r="BP150" s="26" t="s">
        <v>50</v>
      </c>
      <c r="BQ150" s="30" t="s">
        <v>104</v>
      </c>
      <c r="BR150" s="31"/>
      <c r="BS150" s="25"/>
      <c r="BT150" s="26" t="s">
        <v>101</v>
      </c>
      <c r="BU150" s="28">
        <f t="shared" si="593"/>
        <v>0</v>
      </c>
      <c r="BV150" s="29">
        <f t="shared" si="573"/>
        <v>0</v>
      </c>
      <c r="BW150" s="26" t="s">
        <v>50</v>
      </c>
      <c r="BX150" s="26" t="s">
        <v>1085</v>
      </c>
      <c r="BY150" s="25"/>
      <c r="BZ150" s="25"/>
      <c r="CA150" s="26"/>
      <c r="CB150" s="28">
        <f t="shared" si="594"/>
        <v>0</v>
      </c>
      <c r="CC150" s="29">
        <f t="shared" si="575"/>
        <v>0</v>
      </c>
      <c r="CD150" s="26" t="s">
        <v>49</v>
      </c>
      <c r="CE150" s="26"/>
      <c r="CF150" s="25"/>
      <c r="CG150" s="25"/>
      <c r="CH150" s="26"/>
      <c r="CI150" s="28">
        <f t="shared" si="595"/>
        <v>0</v>
      </c>
      <c r="CJ150" s="29">
        <f t="shared" si="577"/>
        <v>0</v>
      </c>
      <c r="CK150" s="26" t="s">
        <v>49</v>
      </c>
      <c r="CL150" s="26"/>
      <c r="CM150" s="25"/>
      <c r="CN150" s="25"/>
      <c r="CO150" s="26"/>
      <c r="CP150" s="28">
        <f t="shared" si="596"/>
        <v>0</v>
      </c>
      <c r="CQ150" s="29">
        <f t="shared" si="579"/>
        <v>0</v>
      </c>
      <c r="CR150" s="26" t="s">
        <v>49</v>
      </c>
      <c r="CS150" s="26"/>
      <c r="CT150" s="25"/>
      <c r="CU150" s="25"/>
      <c r="CV150" s="26"/>
      <c r="CW150" s="28">
        <f t="shared" si="597"/>
        <v>0</v>
      </c>
      <c r="CX150" s="29">
        <f t="shared" si="581"/>
        <v>0</v>
      </c>
      <c r="CY150" s="26" t="s">
        <v>49</v>
      </c>
      <c r="CZ150" s="26"/>
      <c r="DA150" s="25"/>
      <c r="DB150" s="25"/>
      <c r="DC150" s="26"/>
      <c r="DD150" s="28">
        <f t="shared" si="598"/>
        <v>0</v>
      </c>
      <c r="DE150" s="29">
        <f t="shared" si="583"/>
        <v>0</v>
      </c>
      <c r="DF150" s="26" t="s">
        <v>49</v>
      </c>
      <c r="DG150" s="26"/>
      <c r="DH150" s="25"/>
      <c r="DI150" s="25"/>
      <c r="DJ150" s="26"/>
      <c r="DK150" s="28">
        <f t="shared" si="599"/>
        <v>0</v>
      </c>
      <c r="DL150" s="29">
        <f t="shared" si="585"/>
        <v>0</v>
      </c>
      <c r="DM150" s="26" t="s">
        <v>49</v>
      </c>
      <c r="DN150" s="26"/>
      <c r="DO150" s="25"/>
      <c r="DP150" s="25"/>
      <c r="DQ150" s="26"/>
      <c r="DR150" s="28">
        <f t="shared" si="600"/>
        <v>0</v>
      </c>
      <c r="DS150" s="29">
        <f t="shared" si="587"/>
        <v>0</v>
      </c>
      <c r="DT150" s="26" t="s">
        <v>49</v>
      </c>
      <c r="DU150" s="26"/>
      <c r="DV150" s="25"/>
      <c r="DW150" s="25"/>
      <c r="DX150" s="26"/>
      <c r="DY150" s="28">
        <f t="shared" si="601"/>
        <v>0</v>
      </c>
      <c r="DZ150" s="29">
        <f t="shared" si="589"/>
        <v>0</v>
      </c>
      <c r="EA150" s="26" t="s">
        <v>49</v>
      </c>
      <c r="EB150" s="26"/>
      <c r="EC150" s="32">
        <v>100</v>
      </c>
      <c r="ED150" s="25"/>
      <c r="EE150" s="26"/>
      <c r="EF150" s="28">
        <f t="shared" si="602"/>
        <v>1</v>
      </c>
      <c r="EG150" s="29">
        <f t="shared" si="591"/>
        <v>0</v>
      </c>
      <c r="EH150" s="26" t="s">
        <v>49</v>
      </c>
      <c r="EI150" s="26"/>
      <c r="EJ150" s="33">
        <v>2025</v>
      </c>
      <c r="EK150" s="34"/>
      <c r="EL150" s="35"/>
      <c r="EM150" s="35"/>
      <c r="EN150" s="35"/>
      <c r="EO150" s="35"/>
      <c r="EP150" s="35"/>
      <c r="EQ150" s="36"/>
    </row>
    <row r="151" spans="1:147" s="37" customFormat="1" ht="44.25" customHeight="1" x14ac:dyDescent="0.25">
      <c r="A151" s="16" t="str">
        <f t="shared" si="531"/>
        <v>134_TRANSVERSALES_2025</v>
      </c>
      <c r="B151" s="17" t="s">
        <v>94</v>
      </c>
      <c r="C151" s="17" t="s">
        <v>138</v>
      </c>
      <c r="D151" s="17" t="s">
        <v>149</v>
      </c>
      <c r="E151" s="17" t="s">
        <v>160</v>
      </c>
      <c r="F151" s="17" t="s">
        <v>921</v>
      </c>
      <c r="G151" s="18" t="s">
        <v>1081</v>
      </c>
      <c r="H151" s="17"/>
      <c r="I151" s="17" t="s">
        <v>630</v>
      </c>
      <c r="J151" s="17" t="s">
        <v>631</v>
      </c>
      <c r="K151" s="17" t="s">
        <v>632</v>
      </c>
      <c r="L151" s="17" t="s">
        <v>953</v>
      </c>
      <c r="M151" s="17" t="s">
        <v>97</v>
      </c>
      <c r="N151" s="17" t="s">
        <v>111</v>
      </c>
      <c r="O151" s="23">
        <v>134</v>
      </c>
      <c r="P151" s="20" t="s">
        <v>1089</v>
      </c>
      <c r="Q151" s="21" t="s">
        <v>284</v>
      </c>
      <c r="R151" s="20" t="s">
        <v>758</v>
      </c>
      <c r="S151" s="20" t="s">
        <v>1090</v>
      </c>
      <c r="T151" s="20" t="s">
        <v>310</v>
      </c>
      <c r="U151" s="20" t="s">
        <v>295</v>
      </c>
      <c r="V151" s="20">
        <v>0</v>
      </c>
      <c r="W151" s="20" t="s">
        <v>144</v>
      </c>
      <c r="X151" s="21" t="s">
        <v>290</v>
      </c>
      <c r="Y151" s="22"/>
      <c r="Z151" s="22"/>
      <c r="AA151" s="22"/>
      <c r="AB151" s="22"/>
      <c r="AC151" s="22"/>
      <c r="AD151" s="22"/>
      <c r="AE151" s="22"/>
      <c r="AF151" s="22"/>
      <c r="AG151" s="22"/>
      <c r="AH151" s="23"/>
      <c r="AI151" s="23"/>
      <c r="AJ151" s="23"/>
      <c r="AK151" s="23"/>
      <c r="AL151" s="23"/>
      <c r="AM151" s="23"/>
      <c r="AN151" s="23"/>
      <c r="AO151" s="23"/>
      <c r="AP151" s="23"/>
      <c r="AQ151" s="23"/>
      <c r="AR151" s="24"/>
      <c r="AS151" s="23"/>
      <c r="AT151" s="23">
        <v>100</v>
      </c>
      <c r="AU151" s="23">
        <v>100</v>
      </c>
      <c r="AV151" s="38">
        <v>100</v>
      </c>
      <c r="AW151" s="38">
        <v>100</v>
      </c>
      <c r="AX151" s="38">
        <v>100</v>
      </c>
      <c r="AY151" s="38">
        <v>100</v>
      </c>
      <c r="AZ151" s="39"/>
      <c r="BA151" s="39"/>
      <c r="BB151" s="39"/>
      <c r="BC151" s="39"/>
      <c r="BD151" s="25"/>
      <c r="BE151" s="25"/>
      <c r="BF151" s="26" t="s">
        <v>101</v>
      </c>
      <c r="BG151" s="28">
        <f t="shared" si="568"/>
        <v>0</v>
      </c>
      <c r="BH151" s="29">
        <f t="shared" si="569"/>
        <v>0</v>
      </c>
      <c r="BI151" s="26" t="s">
        <v>50</v>
      </c>
      <c r="BJ151" s="26" t="s">
        <v>102</v>
      </c>
      <c r="BK151" s="25"/>
      <c r="BL151" s="25"/>
      <c r="BM151" s="26" t="s">
        <v>101</v>
      </c>
      <c r="BN151" s="28">
        <f t="shared" si="592"/>
        <v>0</v>
      </c>
      <c r="BO151" s="29">
        <f t="shared" si="571"/>
        <v>0</v>
      </c>
      <c r="BP151" s="26" t="s">
        <v>50</v>
      </c>
      <c r="BQ151" s="30" t="s">
        <v>104</v>
      </c>
      <c r="BR151" s="31"/>
      <c r="BS151" s="25"/>
      <c r="BT151" s="26" t="s">
        <v>101</v>
      </c>
      <c r="BU151" s="28">
        <f t="shared" si="593"/>
        <v>0</v>
      </c>
      <c r="BV151" s="29">
        <f t="shared" si="573"/>
        <v>0</v>
      </c>
      <c r="BW151" s="26" t="s">
        <v>50</v>
      </c>
      <c r="BX151" s="26" t="s">
        <v>1085</v>
      </c>
      <c r="BY151" s="25"/>
      <c r="BZ151" s="25"/>
      <c r="CA151" s="26"/>
      <c r="CB151" s="28">
        <f t="shared" si="594"/>
        <v>0</v>
      </c>
      <c r="CC151" s="29">
        <f t="shared" si="575"/>
        <v>0</v>
      </c>
      <c r="CD151" s="26" t="s">
        <v>49</v>
      </c>
      <c r="CE151" s="26"/>
      <c r="CF151" s="25"/>
      <c r="CG151" s="25"/>
      <c r="CH151" s="26"/>
      <c r="CI151" s="28">
        <f t="shared" si="595"/>
        <v>0</v>
      </c>
      <c r="CJ151" s="29">
        <f t="shared" si="577"/>
        <v>0</v>
      </c>
      <c r="CK151" s="26" t="s">
        <v>49</v>
      </c>
      <c r="CL151" s="26"/>
      <c r="CM151" s="25">
        <v>50</v>
      </c>
      <c r="CN151" s="25"/>
      <c r="CO151" s="26"/>
      <c r="CP151" s="28">
        <f t="shared" si="596"/>
        <v>0.5</v>
      </c>
      <c r="CQ151" s="29">
        <f t="shared" si="579"/>
        <v>0</v>
      </c>
      <c r="CR151" s="26" t="s">
        <v>49</v>
      </c>
      <c r="CS151" s="26"/>
      <c r="CT151" s="25">
        <v>50</v>
      </c>
      <c r="CU151" s="25"/>
      <c r="CV151" s="26"/>
      <c r="CW151" s="28">
        <f t="shared" si="597"/>
        <v>0.5</v>
      </c>
      <c r="CX151" s="29">
        <f t="shared" si="581"/>
        <v>0</v>
      </c>
      <c r="CY151" s="26" t="s">
        <v>49</v>
      </c>
      <c r="CZ151" s="26"/>
      <c r="DA151" s="25">
        <v>50</v>
      </c>
      <c r="DB151" s="25"/>
      <c r="DC151" s="26"/>
      <c r="DD151" s="28">
        <f t="shared" si="598"/>
        <v>0.5</v>
      </c>
      <c r="DE151" s="29">
        <f t="shared" si="583"/>
        <v>0</v>
      </c>
      <c r="DF151" s="26" t="s">
        <v>49</v>
      </c>
      <c r="DG151" s="26"/>
      <c r="DH151" s="25">
        <v>50</v>
      </c>
      <c r="DI151" s="25"/>
      <c r="DJ151" s="26"/>
      <c r="DK151" s="28">
        <f t="shared" si="599"/>
        <v>0.5</v>
      </c>
      <c r="DL151" s="29">
        <f t="shared" si="585"/>
        <v>0</v>
      </c>
      <c r="DM151" s="26" t="s">
        <v>49</v>
      </c>
      <c r="DN151" s="26"/>
      <c r="DO151" s="25">
        <v>50</v>
      </c>
      <c r="DP151" s="25"/>
      <c r="DQ151" s="26"/>
      <c r="DR151" s="28">
        <f t="shared" si="600"/>
        <v>0.5</v>
      </c>
      <c r="DS151" s="29">
        <f t="shared" si="587"/>
        <v>0</v>
      </c>
      <c r="DT151" s="26" t="s">
        <v>49</v>
      </c>
      <c r="DU151" s="26"/>
      <c r="DV151" s="25">
        <v>50</v>
      </c>
      <c r="DW151" s="25"/>
      <c r="DX151" s="26"/>
      <c r="DY151" s="28">
        <f t="shared" si="601"/>
        <v>0.5</v>
      </c>
      <c r="DZ151" s="29">
        <f t="shared" si="589"/>
        <v>0</v>
      </c>
      <c r="EA151" s="26" t="s">
        <v>49</v>
      </c>
      <c r="EB151" s="26"/>
      <c r="EC151" s="32">
        <v>100</v>
      </c>
      <c r="ED151" s="25"/>
      <c r="EE151" s="26"/>
      <c r="EF151" s="28">
        <f t="shared" si="602"/>
        <v>1</v>
      </c>
      <c r="EG151" s="29">
        <f t="shared" si="591"/>
        <v>0</v>
      </c>
      <c r="EH151" s="26" t="s">
        <v>49</v>
      </c>
      <c r="EI151" s="26"/>
      <c r="EJ151" s="33">
        <v>2025</v>
      </c>
      <c r="EK151" s="34"/>
      <c r="EL151" s="35"/>
      <c r="EM151" s="35"/>
      <c r="EN151" s="35"/>
      <c r="EO151" s="35"/>
      <c r="EP151" s="35"/>
      <c r="EQ151" s="36"/>
    </row>
    <row r="152" spans="1:147" s="37" customFormat="1" ht="44.25" customHeight="1" x14ac:dyDescent="0.25">
      <c r="A152" s="16" t="str">
        <f t="shared" si="531"/>
        <v>135_TRANSVERSALES_2025</v>
      </c>
      <c r="B152" s="17" t="s">
        <v>94</v>
      </c>
      <c r="C152" s="17" t="s">
        <v>138</v>
      </c>
      <c r="D152" s="17" t="s">
        <v>149</v>
      </c>
      <c r="E152" s="17" t="s">
        <v>160</v>
      </c>
      <c r="F152" s="17" t="s">
        <v>921</v>
      </c>
      <c r="G152" s="18" t="s">
        <v>1081</v>
      </c>
      <c r="H152" s="17"/>
      <c r="I152" s="17" t="s">
        <v>630</v>
      </c>
      <c r="J152" s="17" t="s">
        <v>631</v>
      </c>
      <c r="K152" s="17" t="s">
        <v>632</v>
      </c>
      <c r="L152" s="17" t="s">
        <v>953</v>
      </c>
      <c r="M152" s="17" t="s">
        <v>97</v>
      </c>
      <c r="N152" s="17" t="s">
        <v>111</v>
      </c>
      <c r="O152" s="23">
        <v>135</v>
      </c>
      <c r="P152" s="20" t="s">
        <v>1091</v>
      </c>
      <c r="Q152" s="21" t="s">
        <v>118</v>
      </c>
      <c r="R152" s="20" t="s">
        <v>487</v>
      </c>
      <c r="S152" s="20" t="s">
        <v>1092</v>
      </c>
      <c r="T152" s="20" t="s">
        <v>310</v>
      </c>
      <c r="U152" s="20" t="s">
        <v>295</v>
      </c>
      <c r="V152" s="20">
        <v>0</v>
      </c>
      <c r="W152" s="20" t="s">
        <v>144</v>
      </c>
      <c r="X152" s="21" t="s">
        <v>290</v>
      </c>
      <c r="Y152" s="22"/>
      <c r="Z152" s="22"/>
      <c r="AA152" s="22"/>
      <c r="AB152" s="22"/>
      <c r="AC152" s="22"/>
      <c r="AD152" s="22"/>
      <c r="AE152" s="22"/>
      <c r="AF152" s="22"/>
      <c r="AG152" s="22"/>
      <c r="AH152" s="23"/>
      <c r="AI152" s="23"/>
      <c r="AJ152" s="23"/>
      <c r="AK152" s="23"/>
      <c r="AL152" s="23"/>
      <c r="AM152" s="23"/>
      <c r="AN152" s="23"/>
      <c r="AO152" s="23"/>
      <c r="AP152" s="23"/>
      <c r="AQ152" s="23"/>
      <c r="AR152" s="24"/>
      <c r="AS152" s="23"/>
      <c r="AT152" s="23"/>
      <c r="AU152" s="23"/>
      <c r="AV152" s="38"/>
      <c r="AW152" s="38">
        <v>25</v>
      </c>
      <c r="AX152" s="38">
        <v>50</v>
      </c>
      <c r="AY152" s="38">
        <v>75</v>
      </c>
      <c r="AZ152" s="39"/>
      <c r="BA152" s="39"/>
      <c r="BB152" s="39"/>
      <c r="BC152" s="39"/>
      <c r="BD152" s="25"/>
      <c r="BE152" s="25"/>
      <c r="BF152" s="26" t="s">
        <v>101</v>
      </c>
      <c r="BG152" s="27">
        <f>IFERROR(BD152/AW152,0)</f>
        <v>0</v>
      </c>
      <c r="BH152" s="28">
        <f>IFERROR(BE152/AW152,0)</f>
        <v>0</v>
      </c>
      <c r="BI152" s="26" t="s">
        <v>50</v>
      </c>
      <c r="BJ152" s="26" t="s">
        <v>102</v>
      </c>
      <c r="BK152" s="25"/>
      <c r="BL152" s="25"/>
      <c r="BM152" s="26" t="s">
        <v>101</v>
      </c>
      <c r="BN152" s="28">
        <f>+IFERROR(BK152/AW152,0)</f>
        <v>0</v>
      </c>
      <c r="BO152" s="29">
        <f>+IF(BP152="SI",IFERROR((IF(BP152="SI",BL152,0)/AW152),"REVISAR"),BH152)</f>
        <v>0</v>
      </c>
      <c r="BP152" s="26" t="s">
        <v>50</v>
      </c>
      <c r="BQ152" s="30" t="s">
        <v>104</v>
      </c>
      <c r="BR152" s="31"/>
      <c r="BS152" s="25"/>
      <c r="BT152" s="26" t="s">
        <v>101</v>
      </c>
      <c r="BU152" s="28">
        <f>+IFERROR(BR152/AW152,0)</f>
        <v>0</v>
      </c>
      <c r="BV152" s="29">
        <f>+IF(BW152="SI",IFERROR((IF(BW152="SI",BS152,0)/AW152),"REVISAR"),BO152)</f>
        <v>0</v>
      </c>
      <c r="BW152" s="26" t="s">
        <v>50</v>
      </c>
      <c r="BX152" s="26" t="s">
        <v>1085</v>
      </c>
      <c r="BY152" s="25"/>
      <c r="BZ152" s="25"/>
      <c r="CA152" s="26"/>
      <c r="CB152" s="28">
        <f>+IFERROR(BY152/AW152,0)</f>
        <v>0</v>
      </c>
      <c r="CC152" s="29">
        <f>+IF(CD152="SI",IFERROR((IF(CD152="SI",BZ152,0)/AW152),"REVISAR"),BV152)</f>
        <v>0</v>
      </c>
      <c r="CD152" s="26" t="s">
        <v>49</v>
      </c>
      <c r="CE152" s="26"/>
      <c r="CF152" s="25"/>
      <c r="CG152" s="25"/>
      <c r="CH152" s="26"/>
      <c r="CI152" s="28">
        <f>+IFERROR(CF152/AW152,0)</f>
        <v>0</v>
      </c>
      <c r="CJ152" s="29">
        <f>+IF(CK152="SI",IFERROR((IF(CK152="SI",CG152,0)/AW152),"REVISAR"),CC152)</f>
        <v>0</v>
      </c>
      <c r="CK152" s="26" t="s">
        <v>49</v>
      </c>
      <c r="CL152" s="26"/>
      <c r="CM152" s="25">
        <v>12</v>
      </c>
      <c r="CN152" s="25"/>
      <c r="CO152" s="26"/>
      <c r="CP152" s="28">
        <f>+IFERROR(CM152/AW152,0)</f>
        <v>0.48</v>
      </c>
      <c r="CQ152" s="29">
        <f>+IF(CR152="SI",IFERROR((IF(CR152="SI",CN152,0)/AW152),"REVISAR"),CJ152)</f>
        <v>0</v>
      </c>
      <c r="CR152" s="26" t="s">
        <v>49</v>
      </c>
      <c r="CS152" s="26"/>
      <c r="CT152" s="25">
        <v>12</v>
      </c>
      <c r="CU152" s="25"/>
      <c r="CV152" s="26"/>
      <c r="CW152" s="28">
        <f>+IFERROR(CT152/AW152,0)</f>
        <v>0.48</v>
      </c>
      <c r="CX152" s="29">
        <f>+IF(CY152="SI",IFERROR((IF(CY152="SI",CU152,0)/AW152),"REVISAR"),CQ152)</f>
        <v>0</v>
      </c>
      <c r="CY152" s="26" t="s">
        <v>49</v>
      </c>
      <c r="CZ152" s="26"/>
      <c r="DA152" s="25">
        <v>12</v>
      </c>
      <c r="DB152" s="25"/>
      <c r="DC152" s="26"/>
      <c r="DD152" s="28">
        <f>+IFERROR(DA152/AW152,0)</f>
        <v>0.48</v>
      </c>
      <c r="DE152" s="29">
        <f>+IF(DF152="SI",IFERROR((IF(DF152="SI",DB152,0)/AW152),"REVISAR"),CX152)</f>
        <v>0</v>
      </c>
      <c r="DF152" s="26" t="s">
        <v>49</v>
      </c>
      <c r="DG152" s="26"/>
      <c r="DH152" s="25">
        <v>12</v>
      </c>
      <c r="DI152" s="25"/>
      <c r="DJ152" s="26"/>
      <c r="DK152" s="28">
        <f>+IFERROR(DH152/AW152,0)</f>
        <v>0.48</v>
      </c>
      <c r="DL152" s="29">
        <f>+IF(DM152="SI",IFERROR((IF(DM152="SI",DI152,0)/AW152),"REVISAR"),DE152)</f>
        <v>0</v>
      </c>
      <c r="DM152" s="26" t="s">
        <v>49</v>
      </c>
      <c r="DN152" s="26"/>
      <c r="DO152" s="25">
        <v>12</v>
      </c>
      <c r="DP152" s="25"/>
      <c r="DQ152" s="26"/>
      <c r="DR152" s="28">
        <f>+IFERROR(DO152/AW152,0)</f>
        <v>0.48</v>
      </c>
      <c r="DS152" s="29">
        <f>+IF(DT152="SI",IFERROR((IF(DT152="SI",DP152,0)/AW152),"REVISAR"),DL152)</f>
        <v>0</v>
      </c>
      <c r="DT152" s="26" t="s">
        <v>49</v>
      </c>
      <c r="DU152" s="26"/>
      <c r="DV152" s="25">
        <v>12</v>
      </c>
      <c r="DW152" s="25"/>
      <c r="DX152" s="26"/>
      <c r="DY152" s="28">
        <f>+IFERROR(DV152/AW152,0)</f>
        <v>0.48</v>
      </c>
      <c r="DZ152" s="29">
        <f>+IF(EA152="SI",IFERROR((IF(EA152="SI",DW152,0)/AW152),"REVISAR"),DS152)</f>
        <v>0</v>
      </c>
      <c r="EA152" s="26" t="s">
        <v>49</v>
      </c>
      <c r="EB152" s="26"/>
      <c r="EC152" s="32">
        <v>25</v>
      </c>
      <c r="ED152" s="25"/>
      <c r="EE152" s="26"/>
      <c r="EF152" s="28">
        <f>+IFERROR(EC152/AW152,0)</f>
        <v>1</v>
      </c>
      <c r="EG152" s="29">
        <f>+IF(EH152="SI",IFERROR((IF(EH152="SI",ED152,0)/AW152),"REVISAR"),DZ152)</f>
        <v>0</v>
      </c>
      <c r="EH152" s="26" t="s">
        <v>49</v>
      </c>
      <c r="EI152" s="26"/>
      <c r="EJ152" s="33">
        <v>2025</v>
      </c>
      <c r="EK152" s="34"/>
      <c r="EL152" s="35"/>
      <c r="EM152" s="35"/>
      <c r="EN152" s="35"/>
      <c r="EO152" s="35"/>
      <c r="EP152" s="35"/>
      <c r="EQ152" s="36"/>
    </row>
    <row r="153" spans="1:147" s="37" customFormat="1" ht="44.25" customHeight="1" x14ac:dyDescent="0.25">
      <c r="A153" s="16" t="str">
        <f t="shared" si="531"/>
        <v>136_TRANSVERSALES_2025</v>
      </c>
      <c r="B153" s="17" t="s">
        <v>94</v>
      </c>
      <c r="C153" s="17" t="s">
        <v>138</v>
      </c>
      <c r="D153" s="17" t="s">
        <v>149</v>
      </c>
      <c r="E153" s="17" t="s">
        <v>160</v>
      </c>
      <c r="F153" s="17" t="s">
        <v>921</v>
      </c>
      <c r="G153" s="18" t="s">
        <v>1081</v>
      </c>
      <c r="H153" s="17"/>
      <c r="I153" s="17" t="s">
        <v>630</v>
      </c>
      <c r="J153" s="17" t="s">
        <v>631</v>
      </c>
      <c r="K153" s="17" t="s">
        <v>632</v>
      </c>
      <c r="L153" s="17" t="s">
        <v>953</v>
      </c>
      <c r="M153" s="17" t="s">
        <v>97</v>
      </c>
      <c r="N153" s="17" t="s">
        <v>111</v>
      </c>
      <c r="O153" s="23">
        <v>136</v>
      </c>
      <c r="P153" s="20" t="s">
        <v>1093</v>
      </c>
      <c r="Q153" s="21" t="s">
        <v>118</v>
      </c>
      <c r="R153" s="20" t="s">
        <v>885</v>
      </c>
      <c r="S153" s="20" t="s">
        <v>1094</v>
      </c>
      <c r="T153" s="20" t="s">
        <v>287</v>
      </c>
      <c r="U153" s="20" t="s">
        <v>295</v>
      </c>
      <c r="V153" s="20">
        <v>0</v>
      </c>
      <c r="W153" s="20" t="s">
        <v>144</v>
      </c>
      <c r="X153" s="21" t="s">
        <v>290</v>
      </c>
      <c r="Y153" s="22"/>
      <c r="Z153" s="22"/>
      <c r="AA153" s="22"/>
      <c r="AB153" s="22"/>
      <c r="AC153" s="22"/>
      <c r="AD153" s="22"/>
      <c r="AE153" s="22"/>
      <c r="AF153" s="22"/>
      <c r="AG153" s="22"/>
      <c r="AH153" s="23"/>
      <c r="AI153" s="23"/>
      <c r="AJ153" s="23"/>
      <c r="AK153" s="23"/>
      <c r="AL153" s="23"/>
      <c r="AM153" s="23"/>
      <c r="AN153" s="23"/>
      <c r="AO153" s="23"/>
      <c r="AP153" s="23"/>
      <c r="AQ153" s="23"/>
      <c r="AR153" s="24"/>
      <c r="AS153" s="23"/>
      <c r="AT153" s="23">
        <v>0</v>
      </c>
      <c r="AU153" s="23">
        <v>3</v>
      </c>
      <c r="AV153" s="38">
        <v>5</v>
      </c>
      <c r="AW153" s="38">
        <v>5</v>
      </c>
      <c r="AX153" s="38">
        <v>5</v>
      </c>
      <c r="AY153" s="38">
        <v>5</v>
      </c>
      <c r="AZ153" s="39"/>
      <c r="BA153" s="39"/>
      <c r="BB153" s="39"/>
      <c r="BC153" s="39"/>
      <c r="BD153" s="25"/>
      <c r="BE153" s="25"/>
      <c r="BF153" s="26" t="s">
        <v>101</v>
      </c>
      <c r="BG153" s="28">
        <f>IFERROR(BD153/AW153,0)</f>
        <v>0</v>
      </c>
      <c r="BH153" s="29">
        <f>+IF(BI153="SI",IFERROR((IF(BI153="SI",BE153,0)/AW153),"REVISAR"),0)</f>
        <v>0</v>
      </c>
      <c r="BI153" s="26" t="s">
        <v>50</v>
      </c>
      <c r="BJ153" s="26" t="s">
        <v>102</v>
      </c>
      <c r="BK153" s="25"/>
      <c r="BL153" s="25"/>
      <c r="BM153" s="26" t="s">
        <v>101</v>
      </c>
      <c r="BN153" s="28">
        <f>+IFERROR(BK153/AW153,0)</f>
        <v>0</v>
      </c>
      <c r="BO153" s="29">
        <f>+IF(BP153="SI",IFERROR((IF(BP153="SI",BL153,0)/AW153),"REVISAR"),BH153)</f>
        <v>0</v>
      </c>
      <c r="BP153" s="26" t="s">
        <v>50</v>
      </c>
      <c r="BQ153" s="30" t="s">
        <v>104</v>
      </c>
      <c r="BR153" s="31"/>
      <c r="BS153" s="25"/>
      <c r="BT153" s="26" t="s">
        <v>101</v>
      </c>
      <c r="BU153" s="28">
        <f>+IFERROR(BR153/AW153,0)</f>
        <v>0</v>
      </c>
      <c r="BV153" s="29">
        <f>+IF(BW153="SI",IFERROR((IF(BW153="SI",BS153,0)/AW153),"REVISAR"),BO153)</f>
        <v>0</v>
      </c>
      <c r="BW153" s="26" t="s">
        <v>50</v>
      </c>
      <c r="BX153" s="26" t="s">
        <v>1085</v>
      </c>
      <c r="BY153" s="25"/>
      <c r="BZ153" s="25"/>
      <c r="CA153" s="26"/>
      <c r="CB153" s="28">
        <f>+IFERROR(BY153/AW153,0)</f>
        <v>0</v>
      </c>
      <c r="CC153" s="29">
        <f>+IF(CD153="SI",IFERROR((IF(CD153="SI",BZ153,0)/AW153),"REVISAR"),BV153)</f>
        <v>0</v>
      </c>
      <c r="CD153" s="26" t="s">
        <v>49</v>
      </c>
      <c r="CE153" s="26"/>
      <c r="CF153" s="25"/>
      <c r="CG153" s="25"/>
      <c r="CH153" s="26"/>
      <c r="CI153" s="28">
        <f>+IFERROR(CF153/AW153,0)</f>
        <v>0</v>
      </c>
      <c r="CJ153" s="29">
        <f>+IF(CK153="SI",IFERROR((IF(CK153="SI",CG153,0)/AW153),"REVISAR"),CC153)</f>
        <v>0</v>
      </c>
      <c r="CK153" s="26" t="s">
        <v>49</v>
      </c>
      <c r="CL153" s="26"/>
      <c r="CM153" s="25"/>
      <c r="CN153" s="25"/>
      <c r="CO153" s="26"/>
      <c r="CP153" s="28">
        <f>+IFERROR(CM153/AW153,0)</f>
        <v>0</v>
      </c>
      <c r="CQ153" s="29">
        <f>+IF(CR153="SI",IFERROR((IF(CR153="SI",CN153,0)/AW153),"REVISAR"),CJ153)</f>
        <v>0</v>
      </c>
      <c r="CR153" s="26" t="s">
        <v>49</v>
      </c>
      <c r="CS153" s="26"/>
      <c r="CT153" s="25"/>
      <c r="CU153" s="25"/>
      <c r="CV153" s="26"/>
      <c r="CW153" s="28">
        <f>+IFERROR(CT153/AW153,0)</f>
        <v>0</v>
      </c>
      <c r="CX153" s="29">
        <f>+IF(CY153="SI",IFERROR((IF(CY153="SI",CU153,0)/AW153),"REVISAR"),CQ153)</f>
        <v>0</v>
      </c>
      <c r="CY153" s="26" t="s">
        <v>49</v>
      </c>
      <c r="CZ153" s="26"/>
      <c r="DA153" s="25"/>
      <c r="DB153" s="25"/>
      <c r="DC153" s="26"/>
      <c r="DD153" s="28">
        <f>+IFERROR(DA153/AW153,0)</f>
        <v>0</v>
      </c>
      <c r="DE153" s="29">
        <f>+IF(DF153="SI",IFERROR((IF(DF153="SI",DB153,0)/AW153),"REVISAR"),CX153)</f>
        <v>0</v>
      </c>
      <c r="DF153" s="26" t="s">
        <v>49</v>
      </c>
      <c r="DG153" s="26"/>
      <c r="DH153" s="25"/>
      <c r="DI153" s="25"/>
      <c r="DJ153" s="26"/>
      <c r="DK153" s="28">
        <f>+IFERROR(DH153/AW153,0)</f>
        <v>0</v>
      </c>
      <c r="DL153" s="29">
        <f>+IF(DM153="SI",IFERROR((IF(DM153="SI",DI153,0)/AW153),"REVISAR"),DE153)</f>
        <v>0</v>
      </c>
      <c r="DM153" s="26" t="s">
        <v>49</v>
      </c>
      <c r="DN153" s="26"/>
      <c r="DO153" s="25"/>
      <c r="DP153" s="25"/>
      <c r="DQ153" s="26"/>
      <c r="DR153" s="28">
        <f>+IFERROR(DO153/AW153,0)</f>
        <v>0</v>
      </c>
      <c r="DS153" s="29">
        <f>+IF(DT153="SI",IFERROR((IF(DT153="SI",DP153,0)/AW153),"REVISAR"),DL153)</f>
        <v>0</v>
      </c>
      <c r="DT153" s="26" t="s">
        <v>49</v>
      </c>
      <c r="DU153" s="26"/>
      <c r="DV153" s="25"/>
      <c r="DW153" s="25"/>
      <c r="DX153" s="26"/>
      <c r="DY153" s="28">
        <f>+IFERROR(DV153/AW153,0)</f>
        <v>0</v>
      </c>
      <c r="DZ153" s="29">
        <f>+IF(EA153="SI",IFERROR((IF(EA153="SI",DW153,0)/AW153),"REVISAR"),DS153)</f>
        <v>0</v>
      </c>
      <c r="EA153" s="26" t="s">
        <v>49</v>
      </c>
      <c r="EB153" s="26"/>
      <c r="EC153" s="32">
        <v>5</v>
      </c>
      <c r="ED153" s="25"/>
      <c r="EE153" s="26"/>
      <c r="EF153" s="28">
        <f>+IFERROR(EC153/AW153,0)</f>
        <v>1</v>
      </c>
      <c r="EG153" s="29">
        <f>+IF(EH153="SI",IFERROR((IF(EH153="SI",ED153,0)/AW153),"REVISAR"),DZ153)</f>
        <v>0</v>
      </c>
      <c r="EH153" s="26" t="s">
        <v>49</v>
      </c>
      <c r="EI153" s="26"/>
      <c r="EJ153" s="33">
        <v>2025</v>
      </c>
      <c r="EK153" s="34"/>
      <c r="EL153" s="35"/>
      <c r="EM153" s="35"/>
      <c r="EN153" s="35"/>
      <c r="EO153" s="35"/>
      <c r="EP153" s="35"/>
      <c r="EQ153" s="36"/>
    </row>
    <row r="154" spans="1:147" s="37" customFormat="1" ht="44.25" customHeight="1" x14ac:dyDescent="0.25">
      <c r="A154" s="16" t="str">
        <f t="shared" si="531"/>
        <v>107_TRANSVERSALES_2025</v>
      </c>
      <c r="B154" s="17" t="s">
        <v>94</v>
      </c>
      <c r="C154" s="17" t="s">
        <v>138</v>
      </c>
      <c r="D154" s="17" t="s">
        <v>149</v>
      </c>
      <c r="E154" s="17" t="s">
        <v>159</v>
      </c>
      <c r="F154" s="17" t="s">
        <v>276</v>
      </c>
      <c r="G154" s="18" t="s">
        <v>1095</v>
      </c>
      <c r="H154" s="17"/>
      <c r="I154" s="17" t="s">
        <v>630</v>
      </c>
      <c r="J154" s="17" t="s">
        <v>631</v>
      </c>
      <c r="K154" s="17" t="s">
        <v>632</v>
      </c>
      <c r="L154" s="17" t="s">
        <v>953</v>
      </c>
      <c r="M154" s="17" t="s">
        <v>97</v>
      </c>
      <c r="N154" s="17" t="s">
        <v>111</v>
      </c>
      <c r="O154" s="23">
        <v>107</v>
      </c>
      <c r="P154" s="20" t="s">
        <v>1096</v>
      </c>
      <c r="Q154" s="21" t="s">
        <v>118</v>
      </c>
      <c r="R154" s="20" t="s">
        <v>758</v>
      </c>
      <c r="S154" s="20" t="s">
        <v>1097</v>
      </c>
      <c r="T154" s="20" t="s">
        <v>310</v>
      </c>
      <c r="U154" s="20" t="s">
        <v>489</v>
      </c>
      <c r="V154" s="20">
        <v>0</v>
      </c>
      <c r="W154" s="20" t="s">
        <v>142</v>
      </c>
      <c r="X154" s="21" t="s">
        <v>290</v>
      </c>
      <c r="Y154" s="22"/>
      <c r="Z154" s="22"/>
      <c r="AA154" s="22"/>
      <c r="AB154" s="22"/>
      <c r="AC154" s="22"/>
      <c r="AD154" s="22"/>
      <c r="AE154" s="22"/>
      <c r="AF154" s="22"/>
      <c r="AG154" s="22"/>
      <c r="AH154" s="23"/>
      <c r="AI154" s="23"/>
      <c r="AJ154" s="23"/>
      <c r="AK154" s="23"/>
      <c r="AL154" s="23"/>
      <c r="AM154" s="23"/>
      <c r="AN154" s="23"/>
      <c r="AO154" s="23"/>
      <c r="AP154" s="23"/>
      <c r="AQ154" s="23"/>
      <c r="AR154" s="24"/>
      <c r="AS154" s="23"/>
      <c r="AT154" s="23">
        <v>100</v>
      </c>
      <c r="AU154" s="23">
        <v>100</v>
      </c>
      <c r="AV154" s="38">
        <v>100</v>
      </c>
      <c r="AW154" s="38">
        <v>100</v>
      </c>
      <c r="AX154" s="38">
        <v>100</v>
      </c>
      <c r="AY154" s="38">
        <v>100</v>
      </c>
      <c r="AZ154" s="39"/>
      <c r="BA154" s="39"/>
      <c r="BB154" s="39"/>
      <c r="BC154" s="39"/>
      <c r="BD154" s="25"/>
      <c r="BE154" s="25">
        <v>0</v>
      </c>
      <c r="BF154" s="26" t="s">
        <v>1098</v>
      </c>
      <c r="BG154" s="28">
        <f t="shared" ref="BG154:BG155" si="603">IFERROR(BD154/AW154,0)</f>
        <v>0</v>
      </c>
      <c r="BH154" s="29">
        <f t="shared" ref="BH154:BH155" si="604">+IF(BI154="SI",IFERROR((IF(BI154="SI",BE154,0)/AW154),"REVISAR"),0)</f>
        <v>0</v>
      </c>
      <c r="BI154" s="26" t="s">
        <v>50</v>
      </c>
      <c r="BJ154" s="26" t="s">
        <v>102</v>
      </c>
      <c r="BK154" s="25"/>
      <c r="BL154" s="25"/>
      <c r="BM154" s="26" t="s">
        <v>1099</v>
      </c>
      <c r="BN154" s="28">
        <f t="shared" ref="BN154:BN155" si="605">IFERROR(BK154/AW154,0)</f>
        <v>0</v>
      </c>
      <c r="BO154" s="29">
        <f t="shared" ref="BO154:BO155" si="606">+IF(BP154="SI",IFERROR((IF(BP154="SI",BL154,0)/AW154),"REVISAR"),BH154)</f>
        <v>0</v>
      </c>
      <c r="BP154" s="26" t="s">
        <v>50</v>
      </c>
      <c r="BQ154" s="30" t="s">
        <v>104</v>
      </c>
      <c r="BR154" s="31">
        <v>13.79</v>
      </c>
      <c r="BS154" s="25">
        <v>13.79</v>
      </c>
      <c r="BT154" s="26" t="s">
        <v>1100</v>
      </c>
      <c r="BU154" s="28">
        <f t="shared" ref="BU154:BU155" si="607">IFERROR(BR154/AW154,0)</f>
        <v>0.13789999999999999</v>
      </c>
      <c r="BV154" s="29">
        <f t="shared" ref="BV154:BV155" si="608">+IF(BW154="SI",IFERROR((IF(BW154="SI",BS154,0)/AW154),"REVISAR"),BO154)</f>
        <v>0.13789999999999999</v>
      </c>
      <c r="BW154" s="26" t="s">
        <v>50</v>
      </c>
      <c r="BX154" s="26" t="s">
        <v>151</v>
      </c>
      <c r="BY154" s="25">
        <v>25.29</v>
      </c>
      <c r="BZ154" s="25"/>
      <c r="CA154" s="26"/>
      <c r="CB154" s="28">
        <f t="shared" ref="CB154:CB155" si="609">IFERROR(BY154/AW154,0)</f>
        <v>0.25290000000000001</v>
      </c>
      <c r="CC154" s="29">
        <f t="shared" ref="CC154:CC155" si="610">+IF(CD154="SI",IFERROR((IF(CD154="SI",BZ154,0)/AW154),"REVISAR"),BV154)</f>
        <v>0.13789999999999999</v>
      </c>
      <c r="CD154" s="26" t="s">
        <v>49</v>
      </c>
      <c r="CE154" s="26"/>
      <c r="CF154" s="25">
        <v>36.78</v>
      </c>
      <c r="CG154" s="25"/>
      <c r="CH154" s="26"/>
      <c r="CI154" s="28">
        <f t="shared" ref="CI154:CI155" si="611">IFERROR(CF154/AW154,0)</f>
        <v>0.36780000000000002</v>
      </c>
      <c r="CJ154" s="29">
        <f t="shared" ref="CJ154:CJ155" si="612">+IF(CK154="SI",IFERROR((IF(CK154="SI",CG154,0)/AW154),"REVISAR"),CC154)</f>
        <v>0.13789999999999999</v>
      </c>
      <c r="CK154" s="26" t="s">
        <v>49</v>
      </c>
      <c r="CL154" s="26"/>
      <c r="CM154" s="25">
        <v>49.43</v>
      </c>
      <c r="CN154" s="25"/>
      <c r="CO154" s="26"/>
      <c r="CP154" s="28">
        <f t="shared" ref="CP154:CP155" si="613">IFERROR(CM154/AW154,0)</f>
        <v>0.49430000000000002</v>
      </c>
      <c r="CQ154" s="29">
        <f t="shared" ref="CQ154:CQ155" si="614">+IF(CR154="SI",IFERROR((IF(CR154="SI",CN154,0)/AW154),"REVISAR"),CJ154)</f>
        <v>0.13789999999999999</v>
      </c>
      <c r="CR154" s="26" t="s">
        <v>49</v>
      </c>
      <c r="CS154" s="26"/>
      <c r="CT154" s="25">
        <v>60.92</v>
      </c>
      <c r="CU154" s="25"/>
      <c r="CV154" s="26"/>
      <c r="CW154" s="28">
        <f t="shared" ref="CW154:CW155" si="615">IFERROR(CT154/AW154,0)</f>
        <v>0.60919999999999996</v>
      </c>
      <c r="CX154" s="29">
        <f t="shared" ref="CX154:CX155" si="616">+IF(CY154="SI",IFERROR((IF(CY154="SI",CU154,0)/AW154),"REVISAR"),CQ154)</f>
        <v>0.13789999999999999</v>
      </c>
      <c r="CY154" s="26" t="s">
        <v>49</v>
      </c>
      <c r="CZ154" s="26"/>
      <c r="DA154" s="25">
        <v>72.41</v>
      </c>
      <c r="DB154" s="25"/>
      <c r="DC154" s="26"/>
      <c r="DD154" s="28">
        <f t="shared" ref="DD154:DD155" si="617">IFERROR(DA154/AW154,0)</f>
        <v>0.72409999999999997</v>
      </c>
      <c r="DE154" s="29">
        <f t="shared" ref="DE154:DE155" si="618">+IF(DF154="SI",IFERROR((IF(DF154="SI",DB154,0)/AW154),"REVISAR"),CX154)</f>
        <v>0.13789999999999999</v>
      </c>
      <c r="DF154" s="26" t="s">
        <v>49</v>
      </c>
      <c r="DG154" s="26"/>
      <c r="DH154" s="25">
        <v>81.61</v>
      </c>
      <c r="DI154" s="25"/>
      <c r="DJ154" s="26"/>
      <c r="DK154" s="28">
        <f t="shared" ref="DK154:DK155" si="619">IFERROR(DH154/AW154,0)</f>
        <v>0.81610000000000005</v>
      </c>
      <c r="DL154" s="29">
        <f t="shared" ref="DL154:DL155" si="620">+IF(DM154="SI",IFERROR((IF(DM154="SI",DI154,0)/AW154),"REVISAR"),DE154)</f>
        <v>0.13789999999999999</v>
      </c>
      <c r="DM154" s="26" t="s">
        <v>49</v>
      </c>
      <c r="DN154" s="26"/>
      <c r="DO154" s="25">
        <v>91.95</v>
      </c>
      <c r="DP154" s="25"/>
      <c r="DQ154" s="26"/>
      <c r="DR154" s="28">
        <f t="shared" ref="DR154:DR155" si="621">IFERROR(DO154/AW154,0)</f>
        <v>0.91949999999999998</v>
      </c>
      <c r="DS154" s="29">
        <f t="shared" ref="DS154:DS155" si="622">+IF(DT154="SI",IFERROR((IF(DT154="SI",DP154,0)/AW154),"REVISAR"),DL154)</f>
        <v>0.13789999999999999</v>
      </c>
      <c r="DT154" s="26" t="s">
        <v>49</v>
      </c>
      <c r="DU154" s="26"/>
      <c r="DV154" s="25">
        <v>100</v>
      </c>
      <c r="DW154" s="25"/>
      <c r="DX154" s="26"/>
      <c r="DY154" s="28">
        <f t="shared" ref="DY154:DY155" si="623">IFERROR(DV154/AW154,0)</f>
        <v>1</v>
      </c>
      <c r="DZ154" s="29">
        <f t="shared" ref="DZ154:DZ155" si="624">+IF(EA154="SI",IFERROR((IF(EA154="SI",DW154,0)/AW154),"REVISAR"),DS154)</f>
        <v>0.13789999999999999</v>
      </c>
      <c r="EA154" s="26" t="s">
        <v>49</v>
      </c>
      <c r="EB154" s="26"/>
      <c r="EC154" s="32">
        <v>100</v>
      </c>
      <c r="ED154" s="25"/>
      <c r="EE154" s="26"/>
      <c r="EF154" s="28">
        <f t="shared" ref="EF154:EF155" si="625">IFERROR(EC154/AW154,0)</f>
        <v>1</v>
      </c>
      <c r="EG154" s="29">
        <f t="shared" ref="EG154:EG155" si="626">+IF(EH154="SI",IFERROR((IF(EH154="SI",ED154,0)/AW154),"REVISAR"),DZ154)</f>
        <v>0.13789999999999999</v>
      </c>
      <c r="EH154" s="26" t="s">
        <v>49</v>
      </c>
      <c r="EI154" s="26"/>
      <c r="EJ154" s="33">
        <v>2025</v>
      </c>
      <c r="EK154" s="34"/>
      <c r="EL154" s="35"/>
      <c r="EM154" s="35"/>
      <c r="EN154" s="35"/>
      <c r="EO154" s="35"/>
      <c r="EP154" s="35"/>
      <c r="EQ154" s="36"/>
    </row>
    <row r="155" spans="1:147" s="37" customFormat="1" ht="44.25" customHeight="1" x14ac:dyDescent="0.25">
      <c r="A155" s="16" t="str">
        <f t="shared" si="531"/>
        <v>137_TRANSVERSALES_2025</v>
      </c>
      <c r="B155" s="17" t="s">
        <v>94</v>
      </c>
      <c r="C155" s="17" t="s">
        <v>138</v>
      </c>
      <c r="D155" s="17" t="s">
        <v>149</v>
      </c>
      <c r="E155" s="17" t="s">
        <v>159</v>
      </c>
      <c r="F155" s="17" t="s">
        <v>921</v>
      </c>
      <c r="G155" s="18" t="s">
        <v>1081</v>
      </c>
      <c r="H155" s="17"/>
      <c r="I155" s="17" t="s">
        <v>630</v>
      </c>
      <c r="J155" s="17" t="s">
        <v>631</v>
      </c>
      <c r="K155" s="17" t="s">
        <v>632</v>
      </c>
      <c r="L155" s="17" t="s">
        <v>953</v>
      </c>
      <c r="M155" s="17" t="s">
        <v>97</v>
      </c>
      <c r="N155" s="17" t="s">
        <v>111</v>
      </c>
      <c r="O155" s="23">
        <v>137</v>
      </c>
      <c r="P155" s="20" t="s">
        <v>1101</v>
      </c>
      <c r="Q155" s="21" t="s">
        <v>284</v>
      </c>
      <c r="R155" s="20" t="s">
        <v>758</v>
      </c>
      <c r="S155" s="20" t="s">
        <v>1083</v>
      </c>
      <c r="T155" s="20" t="s">
        <v>310</v>
      </c>
      <c r="U155" s="20" t="s">
        <v>295</v>
      </c>
      <c r="V155" s="20">
        <v>0</v>
      </c>
      <c r="W155" s="20" t="s">
        <v>1102</v>
      </c>
      <c r="X155" s="21" t="s">
        <v>290</v>
      </c>
      <c r="Y155" s="22"/>
      <c r="Z155" s="22"/>
      <c r="AA155" s="22"/>
      <c r="AB155" s="22"/>
      <c r="AC155" s="22"/>
      <c r="AD155" s="22"/>
      <c r="AE155" s="22"/>
      <c r="AF155" s="22"/>
      <c r="AG155" s="22"/>
      <c r="AH155" s="23"/>
      <c r="AI155" s="23"/>
      <c r="AJ155" s="23"/>
      <c r="AK155" s="23"/>
      <c r="AL155" s="23"/>
      <c r="AM155" s="23"/>
      <c r="AN155" s="23"/>
      <c r="AO155" s="23"/>
      <c r="AP155" s="23"/>
      <c r="AQ155" s="23"/>
      <c r="AR155" s="24"/>
      <c r="AS155" s="23"/>
      <c r="AT155" s="23">
        <v>100</v>
      </c>
      <c r="AU155" s="23">
        <v>100</v>
      </c>
      <c r="AV155" s="38">
        <v>100</v>
      </c>
      <c r="AW155" s="38">
        <v>100</v>
      </c>
      <c r="AX155" s="38">
        <v>100</v>
      </c>
      <c r="AY155" s="38">
        <v>100</v>
      </c>
      <c r="AZ155" s="39"/>
      <c r="BA155" s="39"/>
      <c r="BB155" s="39"/>
      <c r="BC155" s="39"/>
      <c r="BD155" s="25"/>
      <c r="BE155" s="25"/>
      <c r="BF155" s="26" t="s">
        <v>101</v>
      </c>
      <c r="BG155" s="28">
        <f t="shared" si="603"/>
        <v>0</v>
      </c>
      <c r="BH155" s="29">
        <f t="shared" si="604"/>
        <v>0</v>
      </c>
      <c r="BI155" s="26" t="s">
        <v>50</v>
      </c>
      <c r="BJ155" s="26" t="s">
        <v>102</v>
      </c>
      <c r="BK155" s="25"/>
      <c r="BL155" s="25"/>
      <c r="BM155" s="26" t="s">
        <v>101</v>
      </c>
      <c r="BN155" s="28">
        <f t="shared" si="605"/>
        <v>0</v>
      </c>
      <c r="BO155" s="29">
        <f t="shared" si="606"/>
        <v>0</v>
      </c>
      <c r="BP155" s="26" t="s">
        <v>50</v>
      </c>
      <c r="BQ155" s="30" t="s">
        <v>104</v>
      </c>
      <c r="BR155" s="31"/>
      <c r="BS155" s="25"/>
      <c r="BT155" s="26" t="s">
        <v>101</v>
      </c>
      <c r="BU155" s="28">
        <f t="shared" si="607"/>
        <v>0</v>
      </c>
      <c r="BV155" s="29">
        <f t="shared" si="608"/>
        <v>0</v>
      </c>
      <c r="BW155" s="26" t="s">
        <v>50</v>
      </c>
      <c r="BX155" s="26" t="s">
        <v>1085</v>
      </c>
      <c r="BY155" s="25"/>
      <c r="BZ155" s="25"/>
      <c r="CA155" s="26"/>
      <c r="CB155" s="28">
        <f t="shared" si="609"/>
        <v>0</v>
      </c>
      <c r="CC155" s="29">
        <f t="shared" si="610"/>
        <v>0</v>
      </c>
      <c r="CD155" s="26" t="s">
        <v>49</v>
      </c>
      <c r="CE155" s="26"/>
      <c r="CF155" s="25"/>
      <c r="CG155" s="25"/>
      <c r="CH155" s="26"/>
      <c r="CI155" s="28">
        <f t="shared" si="611"/>
        <v>0</v>
      </c>
      <c r="CJ155" s="29">
        <f t="shared" si="612"/>
        <v>0</v>
      </c>
      <c r="CK155" s="26" t="s">
        <v>49</v>
      </c>
      <c r="CL155" s="26"/>
      <c r="CM155" s="25"/>
      <c r="CN155" s="25"/>
      <c r="CO155" s="26"/>
      <c r="CP155" s="28">
        <f t="shared" si="613"/>
        <v>0</v>
      </c>
      <c r="CQ155" s="29">
        <f t="shared" si="614"/>
        <v>0</v>
      </c>
      <c r="CR155" s="26" t="s">
        <v>49</v>
      </c>
      <c r="CS155" s="26"/>
      <c r="CT155" s="25"/>
      <c r="CU155" s="25"/>
      <c r="CV155" s="26"/>
      <c r="CW155" s="28">
        <f t="shared" si="615"/>
        <v>0</v>
      </c>
      <c r="CX155" s="29">
        <f t="shared" si="616"/>
        <v>0</v>
      </c>
      <c r="CY155" s="26" t="s">
        <v>49</v>
      </c>
      <c r="CZ155" s="26"/>
      <c r="DA155" s="25"/>
      <c r="DB155" s="25"/>
      <c r="DC155" s="26"/>
      <c r="DD155" s="28">
        <f t="shared" si="617"/>
        <v>0</v>
      </c>
      <c r="DE155" s="29">
        <f t="shared" si="618"/>
        <v>0</v>
      </c>
      <c r="DF155" s="26" t="s">
        <v>49</v>
      </c>
      <c r="DG155" s="26"/>
      <c r="DH155" s="25"/>
      <c r="DI155" s="25"/>
      <c r="DJ155" s="26"/>
      <c r="DK155" s="28">
        <f t="shared" si="619"/>
        <v>0</v>
      </c>
      <c r="DL155" s="29">
        <f t="shared" si="620"/>
        <v>0</v>
      </c>
      <c r="DM155" s="26" t="s">
        <v>49</v>
      </c>
      <c r="DN155" s="26"/>
      <c r="DO155" s="25"/>
      <c r="DP155" s="25"/>
      <c r="DQ155" s="26"/>
      <c r="DR155" s="28">
        <f t="shared" si="621"/>
        <v>0</v>
      </c>
      <c r="DS155" s="29">
        <f t="shared" si="622"/>
        <v>0</v>
      </c>
      <c r="DT155" s="26" t="s">
        <v>49</v>
      </c>
      <c r="DU155" s="26"/>
      <c r="DV155" s="25"/>
      <c r="DW155" s="25"/>
      <c r="DX155" s="26"/>
      <c r="DY155" s="28">
        <f t="shared" si="623"/>
        <v>0</v>
      </c>
      <c r="DZ155" s="29">
        <f t="shared" si="624"/>
        <v>0</v>
      </c>
      <c r="EA155" s="26" t="s">
        <v>49</v>
      </c>
      <c r="EB155" s="26"/>
      <c r="EC155" s="32">
        <v>100</v>
      </c>
      <c r="ED155" s="25"/>
      <c r="EE155" s="26"/>
      <c r="EF155" s="28">
        <f t="shared" si="625"/>
        <v>1</v>
      </c>
      <c r="EG155" s="29">
        <f t="shared" si="626"/>
        <v>0</v>
      </c>
      <c r="EH155" s="26" t="s">
        <v>49</v>
      </c>
      <c r="EI155" s="26"/>
      <c r="EJ155" s="33">
        <v>2025</v>
      </c>
      <c r="EK155" s="34"/>
      <c r="EL155" s="35"/>
      <c r="EM155" s="35"/>
      <c r="EN155" s="35"/>
      <c r="EO155" s="35"/>
      <c r="EP155" s="35"/>
      <c r="EQ155" s="36"/>
    </row>
    <row r="156" spans="1:147" s="37" customFormat="1" ht="44.25" customHeight="1" x14ac:dyDescent="0.25">
      <c r="A156" s="16" t="str">
        <f t="shared" si="531"/>
        <v>82_TRANSVERSALES_2025</v>
      </c>
      <c r="B156" s="17" t="s">
        <v>94</v>
      </c>
      <c r="C156" s="17" t="s">
        <v>138</v>
      </c>
      <c r="D156" s="17" t="s">
        <v>152</v>
      </c>
      <c r="E156" s="17" t="s">
        <v>162</v>
      </c>
      <c r="F156" s="17" t="s">
        <v>276</v>
      </c>
      <c r="G156" s="18" t="s">
        <v>1103</v>
      </c>
      <c r="H156" s="17" t="s">
        <v>66</v>
      </c>
      <c r="I156" s="17" t="s">
        <v>630</v>
      </c>
      <c r="J156" s="17" t="s">
        <v>631</v>
      </c>
      <c r="K156" s="17" t="s">
        <v>632</v>
      </c>
      <c r="L156" s="17" t="s">
        <v>1104</v>
      </c>
      <c r="M156" s="17" t="s">
        <v>97</v>
      </c>
      <c r="N156" s="17" t="s">
        <v>153</v>
      </c>
      <c r="O156" s="23">
        <v>82</v>
      </c>
      <c r="P156" s="22" t="s">
        <v>1105</v>
      </c>
      <c r="Q156" s="21" t="s">
        <v>284</v>
      </c>
      <c r="R156" s="20" t="s">
        <v>285</v>
      </c>
      <c r="S156" s="20" t="s">
        <v>1106</v>
      </c>
      <c r="T156" s="20" t="s">
        <v>310</v>
      </c>
      <c r="U156" s="20" t="s">
        <v>288</v>
      </c>
      <c r="V156" s="20">
        <v>0</v>
      </c>
      <c r="W156" s="20" t="s">
        <v>1107</v>
      </c>
      <c r="X156" s="21" t="s">
        <v>290</v>
      </c>
      <c r="Y156" s="22"/>
      <c r="Z156" s="22"/>
      <c r="AA156" s="22"/>
      <c r="AB156" s="22"/>
      <c r="AC156" s="22"/>
      <c r="AD156" s="22"/>
      <c r="AE156" s="22"/>
      <c r="AF156" s="22"/>
      <c r="AG156" s="22"/>
      <c r="AH156" s="23"/>
      <c r="AI156" s="23"/>
      <c r="AJ156" s="23"/>
      <c r="AK156" s="23"/>
      <c r="AL156" s="23"/>
      <c r="AM156" s="23"/>
      <c r="AN156" s="23"/>
      <c r="AO156" s="23"/>
      <c r="AP156" s="23"/>
      <c r="AQ156" s="23"/>
      <c r="AR156" s="24"/>
      <c r="AS156" s="23"/>
      <c r="AT156" s="23"/>
      <c r="AU156" s="23"/>
      <c r="AV156" s="38">
        <v>15</v>
      </c>
      <c r="AW156" s="38">
        <v>30</v>
      </c>
      <c r="AX156" s="38">
        <v>50</v>
      </c>
      <c r="AY156" s="38">
        <v>50</v>
      </c>
      <c r="AZ156" s="39"/>
      <c r="BA156" s="39"/>
      <c r="BB156" s="39"/>
      <c r="BC156" s="39"/>
      <c r="BD156" s="25"/>
      <c r="BE156" s="25"/>
      <c r="BF156" s="26"/>
      <c r="BG156" s="27">
        <f>IFERROR(BD156/AW156,0)</f>
        <v>0</v>
      </c>
      <c r="BH156" s="28">
        <f>IFERROR(BE156/AW156,0)</f>
        <v>0</v>
      </c>
      <c r="BI156" s="26" t="s">
        <v>49</v>
      </c>
      <c r="BJ156" s="26"/>
      <c r="BK156" s="25"/>
      <c r="BL156" s="25"/>
      <c r="BM156" s="26"/>
      <c r="BN156" s="28">
        <f>+IFERROR(BK156/AW156,0)</f>
        <v>0</v>
      </c>
      <c r="BO156" s="29">
        <f>+IF(BP156="SI",IFERROR((IF(BP156="SI",BL156,0)/AW156),"REVISAR"),BH156)</f>
        <v>0</v>
      </c>
      <c r="BP156" s="26" t="s">
        <v>49</v>
      </c>
      <c r="BQ156" s="30"/>
      <c r="BR156" s="31">
        <v>15</v>
      </c>
      <c r="BS156" s="25"/>
      <c r="BT156" s="26"/>
      <c r="BU156" s="28">
        <f>+IFERROR(BR156/AW156,0)</f>
        <v>0.5</v>
      </c>
      <c r="BV156" s="29">
        <f>+IF(BW156="SI",IFERROR((IF(BW156="SI",BS156,0)/AW156),"REVISAR"),BO156)</f>
        <v>0</v>
      </c>
      <c r="BW156" s="26" t="s">
        <v>50</v>
      </c>
      <c r="BX156" s="26" t="s">
        <v>1085</v>
      </c>
      <c r="BY156" s="25"/>
      <c r="BZ156" s="25"/>
      <c r="CA156" s="26"/>
      <c r="CB156" s="28">
        <f>+IFERROR(BY156/AW156,0)</f>
        <v>0</v>
      </c>
      <c r="CC156" s="29">
        <f>+IF(CD156="SI",IFERROR((IF(CD156="SI",BZ156,0)/AW156),"REVISAR"),BV156)</f>
        <v>0</v>
      </c>
      <c r="CD156" s="26" t="s">
        <v>49</v>
      </c>
      <c r="CE156" s="26"/>
      <c r="CF156" s="25"/>
      <c r="CG156" s="25"/>
      <c r="CH156" s="26"/>
      <c r="CI156" s="28">
        <f>+IFERROR(CF156/AW156,0)</f>
        <v>0</v>
      </c>
      <c r="CJ156" s="29">
        <f>+IF(CK156="SI",IFERROR((IF(CK156="SI",CG156,0)/AW156),"REVISAR"),CC156)</f>
        <v>0</v>
      </c>
      <c r="CK156" s="26" t="s">
        <v>49</v>
      </c>
      <c r="CL156" s="26"/>
      <c r="CM156" s="25">
        <v>10</v>
      </c>
      <c r="CN156" s="25"/>
      <c r="CO156" s="26"/>
      <c r="CP156" s="28">
        <f>+IFERROR(CM156/AW156,0)</f>
        <v>0.33333333333333331</v>
      </c>
      <c r="CQ156" s="29">
        <f>+IF(CR156="SI",IFERROR((IF(CR156="SI",CN156,0)/AW156),"REVISAR"),CJ156)</f>
        <v>0</v>
      </c>
      <c r="CR156" s="26" t="s">
        <v>49</v>
      </c>
      <c r="CS156" s="26"/>
      <c r="CT156" s="25">
        <v>10</v>
      </c>
      <c r="CU156" s="25"/>
      <c r="CV156" s="26"/>
      <c r="CW156" s="28">
        <f>+IFERROR(CT156/AW156,0)</f>
        <v>0.33333333333333331</v>
      </c>
      <c r="CX156" s="29">
        <f>+IF(CY156="SI",IFERROR((IF(CY156="SI",CU156,0)/AW156),"REVISAR"),CQ156)</f>
        <v>0</v>
      </c>
      <c r="CY156" s="26" t="s">
        <v>49</v>
      </c>
      <c r="CZ156" s="26"/>
      <c r="DA156" s="25">
        <v>10</v>
      </c>
      <c r="DB156" s="25"/>
      <c r="DC156" s="26"/>
      <c r="DD156" s="28">
        <f>+IFERROR(DA156/AW156,0)</f>
        <v>0.33333333333333331</v>
      </c>
      <c r="DE156" s="29">
        <f>+IF(DF156="SI",IFERROR((IF(DF156="SI",DB156,0)/AW156),"REVISAR"),CX156)</f>
        <v>0</v>
      </c>
      <c r="DF156" s="26" t="s">
        <v>49</v>
      </c>
      <c r="DG156" s="26"/>
      <c r="DH156" s="25">
        <v>10</v>
      </c>
      <c r="DI156" s="25"/>
      <c r="DJ156" s="26"/>
      <c r="DK156" s="28">
        <f>+IFERROR(DH156/AW156,0)</f>
        <v>0.33333333333333331</v>
      </c>
      <c r="DL156" s="29">
        <f>+IF(DM156="SI",IFERROR((IF(DM156="SI",DI156,0)/AW156),"REVISAR"),DE156)</f>
        <v>0</v>
      </c>
      <c r="DM156" s="26" t="s">
        <v>49</v>
      </c>
      <c r="DN156" s="26"/>
      <c r="DO156" s="25">
        <v>10</v>
      </c>
      <c r="DP156" s="25"/>
      <c r="DQ156" s="26"/>
      <c r="DR156" s="28">
        <f>+IFERROR(DO156/AW156,0)</f>
        <v>0.33333333333333331</v>
      </c>
      <c r="DS156" s="29">
        <f>+IF(DT156="SI",IFERROR((IF(DT156="SI",DP156,0)/AW156),"REVISAR"),DL156)</f>
        <v>0</v>
      </c>
      <c r="DT156" s="26" t="s">
        <v>49</v>
      </c>
      <c r="DU156" s="26"/>
      <c r="DV156" s="25">
        <v>10</v>
      </c>
      <c r="DW156" s="25"/>
      <c r="DX156" s="26"/>
      <c r="DY156" s="28">
        <f>+IFERROR(DV156/AW156,0)</f>
        <v>0.33333333333333331</v>
      </c>
      <c r="DZ156" s="29">
        <f>+IF(EA156="SI",IFERROR((IF(EA156="SI",DW156,0)/AW156),"REVISAR"),DS156)</f>
        <v>0</v>
      </c>
      <c r="EA156" s="26" t="s">
        <v>49</v>
      </c>
      <c r="EB156" s="26"/>
      <c r="EC156" s="128">
        <v>30</v>
      </c>
      <c r="ED156" s="25"/>
      <c r="EE156" s="26"/>
      <c r="EF156" s="28">
        <f>+IFERROR(EC156/AW156,0)</f>
        <v>1</v>
      </c>
      <c r="EG156" s="29">
        <f>+IF(EH156="SI",IFERROR((IF(EH156="SI",ED156,0)/AW156),"REVISAR"),DZ156)</f>
        <v>0</v>
      </c>
      <c r="EH156" s="26" t="s">
        <v>49</v>
      </c>
      <c r="EI156" s="26"/>
      <c r="EJ156" s="33">
        <v>2025</v>
      </c>
      <c r="EK156" s="34"/>
      <c r="EL156" s="35"/>
      <c r="EM156" s="35"/>
      <c r="EN156" s="35"/>
      <c r="EO156" s="35"/>
      <c r="EP156" s="35"/>
      <c r="EQ156" s="36"/>
    </row>
    <row r="157" spans="1:147" s="37" customFormat="1" ht="44.25" customHeight="1" x14ac:dyDescent="0.25">
      <c r="A157" s="16" t="str">
        <f t="shared" si="531"/>
        <v>83_TRANSVERSALES_2025</v>
      </c>
      <c r="B157" s="17" t="s">
        <v>94</v>
      </c>
      <c r="C157" s="17" t="s">
        <v>138</v>
      </c>
      <c r="D157" s="17" t="s">
        <v>152</v>
      </c>
      <c r="E157" s="17" t="s">
        <v>162</v>
      </c>
      <c r="F157" s="17" t="s">
        <v>276</v>
      </c>
      <c r="G157" s="18" t="s">
        <v>1103</v>
      </c>
      <c r="H157" s="17" t="s">
        <v>66</v>
      </c>
      <c r="I157" s="17" t="s">
        <v>630</v>
      </c>
      <c r="J157" s="17" t="s">
        <v>631</v>
      </c>
      <c r="K157" s="17" t="s">
        <v>632</v>
      </c>
      <c r="L157" s="17" t="s">
        <v>1104</v>
      </c>
      <c r="M157" s="17" t="s">
        <v>97</v>
      </c>
      <c r="N157" s="17" t="s">
        <v>153</v>
      </c>
      <c r="O157" s="23">
        <v>83</v>
      </c>
      <c r="P157" s="22" t="s">
        <v>1108</v>
      </c>
      <c r="Q157" s="21" t="s">
        <v>284</v>
      </c>
      <c r="R157" s="20" t="s">
        <v>308</v>
      </c>
      <c r="S157" s="20" t="s">
        <v>1109</v>
      </c>
      <c r="T157" s="20" t="s">
        <v>310</v>
      </c>
      <c r="U157" s="20" t="s">
        <v>436</v>
      </c>
      <c r="V157" s="20">
        <v>0</v>
      </c>
      <c r="W157" s="20" t="s">
        <v>1110</v>
      </c>
      <c r="X157" s="21" t="s">
        <v>290</v>
      </c>
      <c r="Y157" s="22"/>
      <c r="Z157" s="22"/>
      <c r="AA157" s="22"/>
      <c r="AB157" s="22"/>
      <c r="AC157" s="22"/>
      <c r="AD157" s="22"/>
      <c r="AE157" s="22"/>
      <c r="AF157" s="22"/>
      <c r="AG157" s="22"/>
      <c r="AH157" s="23"/>
      <c r="AI157" s="23"/>
      <c r="AJ157" s="23"/>
      <c r="AK157" s="23"/>
      <c r="AL157" s="23"/>
      <c r="AM157" s="23"/>
      <c r="AN157" s="23"/>
      <c r="AO157" s="23"/>
      <c r="AP157" s="23"/>
      <c r="AQ157" s="23"/>
      <c r="AR157" s="24"/>
      <c r="AS157" s="23"/>
      <c r="AT157" s="23"/>
      <c r="AU157" s="23"/>
      <c r="AV157" s="38">
        <v>70</v>
      </c>
      <c r="AW157" s="38">
        <v>85</v>
      </c>
      <c r="AX157" s="38">
        <v>100</v>
      </c>
      <c r="AY157" s="38">
        <v>100</v>
      </c>
      <c r="AZ157" s="39"/>
      <c r="BA157" s="39"/>
      <c r="BB157" s="39"/>
      <c r="BC157" s="39"/>
      <c r="BD157" s="25"/>
      <c r="BE157" s="25"/>
      <c r="BF157" s="26"/>
      <c r="BG157" s="28">
        <f>IFERROR(BD157/AW157,0)</f>
        <v>0</v>
      </c>
      <c r="BH157" s="29">
        <f>+IF(BI157="SI",IFERROR((IF(BI157="SI",BE157,0)/AW157),"REVISAR"),0)</f>
        <v>0</v>
      </c>
      <c r="BI157" s="26" t="s">
        <v>49</v>
      </c>
      <c r="BJ157" s="26"/>
      <c r="BK157" s="25"/>
      <c r="BL157" s="25"/>
      <c r="BM157" s="26"/>
      <c r="BN157" s="28">
        <f>+IFERROR(BK157/AW157,0)</f>
        <v>0</v>
      </c>
      <c r="BO157" s="29">
        <f>+IF(BP157="SI",IFERROR((IF(BP157="SI",BL157,0)/AW157),"REVISAR"),BH157)</f>
        <v>0</v>
      </c>
      <c r="BP157" s="26" t="s">
        <v>49</v>
      </c>
      <c r="BQ157" s="30"/>
      <c r="BR157" s="31">
        <v>30</v>
      </c>
      <c r="BS157" s="25"/>
      <c r="BT157" s="26"/>
      <c r="BU157" s="28">
        <f>+IFERROR(BR157/AW157,0)</f>
        <v>0.35294117647058826</v>
      </c>
      <c r="BV157" s="29">
        <f>+IF(BW157="SI",IFERROR((IF(BW157="SI",BS157,0)/AW157),"REVISAR"),BO157)</f>
        <v>0</v>
      </c>
      <c r="BW157" s="26" t="s">
        <v>62</v>
      </c>
      <c r="BX157" s="26" t="s">
        <v>129</v>
      </c>
      <c r="BY157" s="25">
        <v>30</v>
      </c>
      <c r="BZ157" s="25"/>
      <c r="CA157" s="26"/>
      <c r="CB157" s="28">
        <f>+IFERROR(BY157/AW157,0)</f>
        <v>0.35294117647058826</v>
      </c>
      <c r="CC157" s="29">
        <f>+IF(CD157="SI",IFERROR((IF(CD157="SI",BZ157,0)/AW157),"REVISAR"),BV157)</f>
        <v>0</v>
      </c>
      <c r="CD157" s="26" t="s">
        <v>49</v>
      </c>
      <c r="CE157" s="26"/>
      <c r="CF157" s="25">
        <v>30</v>
      </c>
      <c r="CG157" s="25"/>
      <c r="CH157" s="26"/>
      <c r="CI157" s="28">
        <f>+IFERROR(CF157/AW157,0)</f>
        <v>0.35294117647058826</v>
      </c>
      <c r="CJ157" s="29">
        <f>+IF(CK157="SI",IFERROR((IF(CK157="SI",CG157,0)/AW157),"REVISAR"),CC157)</f>
        <v>0</v>
      </c>
      <c r="CK157" s="26" t="s">
        <v>49</v>
      </c>
      <c r="CL157" s="26"/>
      <c r="CM157" s="25">
        <v>40</v>
      </c>
      <c r="CN157" s="25"/>
      <c r="CO157" s="26"/>
      <c r="CP157" s="28">
        <f>+IFERROR(CM157/AW157,0)</f>
        <v>0.47058823529411764</v>
      </c>
      <c r="CQ157" s="29">
        <f>+IF(CR157="SI",IFERROR((IF(CR157="SI",CN157,0)/AW157),"REVISAR"),CJ157)</f>
        <v>0</v>
      </c>
      <c r="CR157" s="26" t="s">
        <v>49</v>
      </c>
      <c r="CS157" s="26"/>
      <c r="CT157" s="25">
        <v>40</v>
      </c>
      <c r="CU157" s="25"/>
      <c r="CV157" s="26"/>
      <c r="CW157" s="28">
        <f>+IFERROR(CT157/AW157,0)</f>
        <v>0.47058823529411764</v>
      </c>
      <c r="CX157" s="29">
        <f>+IF(CY157="SI",IFERROR((IF(CY157="SI",CU157,0)/AW157),"REVISAR"),CQ157)</f>
        <v>0</v>
      </c>
      <c r="CY157" s="26" t="s">
        <v>49</v>
      </c>
      <c r="CZ157" s="26"/>
      <c r="DA157" s="25">
        <v>40</v>
      </c>
      <c r="DB157" s="25"/>
      <c r="DC157" s="26"/>
      <c r="DD157" s="28">
        <f>+IFERROR(DA157/AW157,0)</f>
        <v>0.47058823529411764</v>
      </c>
      <c r="DE157" s="29">
        <f>+IF(DF157="SI",IFERROR((IF(DF157="SI",DB157,0)/AW157),"REVISAR"),CX157)</f>
        <v>0</v>
      </c>
      <c r="DF157" s="26" t="s">
        <v>49</v>
      </c>
      <c r="DG157" s="26"/>
      <c r="DH157" s="25">
        <v>60</v>
      </c>
      <c r="DI157" s="25"/>
      <c r="DJ157" s="26"/>
      <c r="DK157" s="28">
        <f>+IFERROR(DH157/AW157,0)</f>
        <v>0.70588235294117652</v>
      </c>
      <c r="DL157" s="29">
        <f>+IF(DM157="SI",IFERROR((IF(DM157="SI",DI157,0)/AW157),"REVISAR"),DE157)</f>
        <v>0</v>
      </c>
      <c r="DM157" s="26" t="s">
        <v>49</v>
      </c>
      <c r="DN157" s="26"/>
      <c r="DO157" s="25">
        <v>60</v>
      </c>
      <c r="DP157" s="25"/>
      <c r="DQ157" s="26"/>
      <c r="DR157" s="28">
        <f>+IFERROR(DO157/AW157,0)</f>
        <v>0.70588235294117652</v>
      </c>
      <c r="DS157" s="29">
        <f>+IF(DT157="SI",IFERROR((IF(DT157="SI",DP157,0)/AW157),"REVISAR"),DL157)</f>
        <v>0</v>
      </c>
      <c r="DT157" s="26" t="s">
        <v>49</v>
      </c>
      <c r="DU157" s="26"/>
      <c r="DV157" s="25">
        <v>60</v>
      </c>
      <c r="DW157" s="25"/>
      <c r="DX157" s="26"/>
      <c r="DY157" s="28">
        <f>+IFERROR(DV157/AW157,0)</f>
        <v>0.70588235294117652</v>
      </c>
      <c r="DZ157" s="29">
        <f>+IF(EA157="SI",IFERROR((IF(EA157="SI",DW157,0)/AW157),"REVISAR"),DS157)</f>
        <v>0</v>
      </c>
      <c r="EA157" s="26" t="s">
        <v>49</v>
      </c>
      <c r="EB157" s="26"/>
      <c r="EC157" s="128">
        <v>85</v>
      </c>
      <c r="ED157" s="25"/>
      <c r="EE157" s="26"/>
      <c r="EF157" s="28">
        <f>+IFERROR(EC157/AW157,0)</f>
        <v>1</v>
      </c>
      <c r="EG157" s="29">
        <f>+IF(EH157="SI",IFERROR((IF(EH157="SI",ED157,0)/AW157),"REVISAR"),DZ157)</f>
        <v>0</v>
      </c>
      <c r="EH157" s="26" t="s">
        <v>49</v>
      </c>
      <c r="EI157" s="26"/>
      <c r="EJ157" s="33">
        <v>2025</v>
      </c>
      <c r="EK157" s="34"/>
      <c r="EL157" s="35"/>
      <c r="EM157" s="35"/>
      <c r="EN157" s="35"/>
      <c r="EO157" s="35"/>
      <c r="EP157" s="35"/>
      <c r="EQ157" s="36"/>
    </row>
    <row r="158" spans="1:147" s="37" customFormat="1" ht="44.25" customHeight="1" x14ac:dyDescent="0.25">
      <c r="A158" s="16" t="str">
        <f t="shared" si="531"/>
        <v>138_TRANSVERSALES_2025</v>
      </c>
      <c r="B158" s="17" t="s">
        <v>94</v>
      </c>
      <c r="C158" s="17" t="s">
        <v>138</v>
      </c>
      <c r="D158" s="17" t="s">
        <v>152</v>
      </c>
      <c r="E158" s="17" t="s">
        <v>162</v>
      </c>
      <c r="F158" s="17" t="s">
        <v>276</v>
      </c>
      <c r="G158" s="18" t="s">
        <v>1103</v>
      </c>
      <c r="H158" s="17" t="s">
        <v>66</v>
      </c>
      <c r="I158" s="17" t="s">
        <v>630</v>
      </c>
      <c r="J158" s="17" t="s">
        <v>631</v>
      </c>
      <c r="K158" s="17" t="s">
        <v>632</v>
      </c>
      <c r="L158" s="17" t="s">
        <v>1104</v>
      </c>
      <c r="M158" s="17" t="s">
        <v>97</v>
      </c>
      <c r="N158" s="17" t="s">
        <v>153</v>
      </c>
      <c r="O158" s="23">
        <v>138</v>
      </c>
      <c r="P158" s="22" t="s">
        <v>1111</v>
      </c>
      <c r="Q158" s="21" t="s">
        <v>284</v>
      </c>
      <c r="R158" s="20" t="s">
        <v>285</v>
      </c>
      <c r="S158" s="20" t="s">
        <v>1112</v>
      </c>
      <c r="T158" s="20" t="s">
        <v>310</v>
      </c>
      <c r="U158" s="20" t="s">
        <v>436</v>
      </c>
      <c r="V158" s="20">
        <v>0</v>
      </c>
      <c r="W158" s="20" t="s">
        <v>1107</v>
      </c>
      <c r="X158" s="21" t="s">
        <v>290</v>
      </c>
      <c r="Y158" s="22"/>
      <c r="Z158" s="22"/>
      <c r="AA158" s="22"/>
      <c r="AB158" s="22"/>
      <c r="AC158" s="22"/>
      <c r="AD158" s="22"/>
      <c r="AE158" s="22"/>
      <c r="AF158" s="22"/>
      <c r="AG158" s="22"/>
      <c r="AH158" s="23"/>
      <c r="AI158" s="23"/>
      <c r="AJ158" s="23"/>
      <c r="AK158" s="23"/>
      <c r="AL158" s="23"/>
      <c r="AM158" s="23"/>
      <c r="AN158" s="23"/>
      <c r="AO158" s="23"/>
      <c r="AP158" s="23"/>
      <c r="AQ158" s="23"/>
      <c r="AR158" s="24"/>
      <c r="AS158" s="23"/>
      <c r="AT158" s="23"/>
      <c r="AU158" s="23"/>
      <c r="AV158" s="38">
        <v>0</v>
      </c>
      <c r="AW158" s="38">
        <v>40</v>
      </c>
      <c r="AX158" s="38">
        <v>80</v>
      </c>
      <c r="AY158" s="38">
        <v>80</v>
      </c>
      <c r="AZ158" s="39"/>
      <c r="BA158" s="39"/>
      <c r="BB158" s="39"/>
      <c r="BC158" s="39"/>
      <c r="BD158" s="25"/>
      <c r="BE158" s="25"/>
      <c r="BF158" s="26"/>
      <c r="BG158" s="27">
        <f t="shared" ref="BG158:BG163" si="627">IFERROR(BD158/AW158,0)</f>
        <v>0</v>
      </c>
      <c r="BH158" s="28">
        <f t="shared" ref="BH158:BH163" si="628">IFERROR(BE158/AW158,0)</f>
        <v>0</v>
      </c>
      <c r="BI158" s="26" t="s">
        <v>49</v>
      </c>
      <c r="BJ158" s="26"/>
      <c r="BK158" s="25"/>
      <c r="BL158" s="25"/>
      <c r="BM158" s="26"/>
      <c r="BN158" s="28">
        <f t="shared" ref="BN158:BN163" si="629">+IFERROR(BK158/AW158,0)</f>
        <v>0</v>
      </c>
      <c r="BO158" s="29">
        <f t="shared" ref="BO158:BO163" si="630">+IF(BP158="SI",IFERROR((IF(BP158="SI",BL158,0)/AW158),"REVISAR"),BH158)</f>
        <v>0</v>
      </c>
      <c r="BP158" s="26" t="s">
        <v>49</v>
      </c>
      <c r="BQ158" s="30"/>
      <c r="BR158" s="31">
        <v>10</v>
      </c>
      <c r="BS158" s="25"/>
      <c r="BT158" s="26"/>
      <c r="BU158" s="28">
        <f t="shared" ref="BU158:BU163" si="631">+IFERROR(BR158/AW158,0)</f>
        <v>0.25</v>
      </c>
      <c r="BV158" s="29">
        <f t="shared" ref="BV158:BV163" si="632">+IF(BW158="SI",IFERROR((IF(BW158="SI",BS158,0)/AW158),"REVISAR"),BO158)</f>
        <v>0</v>
      </c>
      <c r="BW158" s="26" t="s">
        <v>62</v>
      </c>
      <c r="BX158" s="26" t="s">
        <v>129</v>
      </c>
      <c r="BY158" s="25">
        <v>10</v>
      </c>
      <c r="BZ158" s="25"/>
      <c r="CA158" s="26"/>
      <c r="CB158" s="28">
        <f t="shared" ref="CB158:CB163" si="633">+IFERROR(BY158/AW158,0)</f>
        <v>0.25</v>
      </c>
      <c r="CC158" s="29">
        <f t="shared" ref="CC158:CC163" si="634">+IF(CD158="SI",IFERROR((IF(CD158="SI",BZ158,0)/AW158),"REVISAR"),BV158)</f>
        <v>0</v>
      </c>
      <c r="CD158" s="26" t="s">
        <v>49</v>
      </c>
      <c r="CE158" s="26"/>
      <c r="CF158" s="25">
        <v>10</v>
      </c>
      <c r="CG158" s="25"/>
      <c r="CH158" s="26"/>
      <c r="CI158" s="28">
        <f t="shared" ref="CI158:CI163" si="635">+IFERROR(CF158/AW158,0)</f>
        <v>0.25</v>
      </c>
      <c r="CJ158" s="29">
        <f t="shared" ref="CJ158:CJ163" si="636">+IF(CK158="SI",IFERROR((IF(CK158="SI",CG158,0)/AW158),"REVISAR"),CC158)</f>
        <v>0</v>
      </c>
      <c r="CK158" s="26" t="s">
        <v>49</v>
      </c>
      <c r="CL158" s="26"/>
      <c r="CM158" s="25">
        <v>20</v>
      </c>
      <c r="CN158" s="25"/>
      <c r="CO158" s="26"/>
      <c r="CP158" s="28">
        <f t="shared" ref="CP158:CP163" si="637">+IFERROR(CM158/AW158,0)</f>
        <v>0.5</v>
      </c>
      <c r="CQ158" s="29">
        <f t="shared" ref="CQ158:CQ163" si="638">+IF(CR158="SI",IFERROR((IF(CR158="SI",CN158,0)/AW158),"REVISAR"),CJ158)</f>
        <v>0</v>
      </c>
      <c r="CR158" s="26" t="s">
        <v>49</v>
      </c>
      <c r="CS158" s="26"/>
      <c r="CT158" s="25">
        <v>20</v>
      </c>
      <c r="CU158" s="25"/>
      <c r="CV158" s="26"/>
      <c r="CW158" s="28">
        <f t="shared" ref="CW158:CW163" si="639">+IFERROR(CT158/AW158,0)</f>
        <v>0.5</v>
      </c>
      <c r="CX158" s="29">
        <f t="shared" ref="CX158:CX163" si="640">+IF(CY158="SI",IFERROR((IF(CY158="SI",CU158,0)/AW158),"REVISAR"),CQ158)</f>
        <v>0</v>
      </c>
      <c r="CY158" s="26" t="s">
        <v>49</v>
      </c>
      <c r="CZ158" s="26"/>
      <c r="DA158" s="25">
        <v>20</v>
      </c>
      <c r="DB158" s="25"/>
      <c r="DC158" s="26"/>
      <c r="DD158" s="28">
        <f t="shared" ref="DD158:DD163" si="641">+IFERROR(DA158/AW158,0)</f>
        <v>0.5</v>
      </c>
      <c r="DE158" s="29">
        <f t="shared" ref="DE158:DE163" si="642">+IF(DF158="SI",IFERROR((IF(DF158="SI",DB158,0)/AW158),"REVISAR"),CX158)</f>
        <v>0</v>
      </c>
      <c r="DF158" s="26" t="s">
        <v>49</v>
      </c>
      <c r="DG158" s="26"/>
      <c r="DH158" s="25">
        <v>30</v>
      </c>
      <c r="DI158" s="25"/>
      <c r="DJ158" s="26"/>
      <c r="DK158" s="28">
        <f t="shared" ref="DK158:DK163" si="643">+IFERROR(DH158/AW158,0)</f>
        <v>0.75</v>
      </c>
      <c r="DL158" s="29">
        <f t="shared" ref="DL158:DL163" si="644">+IF(DM158="SI",IFERROR((IF(DM158="SI",DI158,0)/AW158),"REVISAR"),DE158)</f>
        <v>0</v>
      </c>
      <c r="DM158" s="26" t="s">
        <v>49</v>
      </c>
      <c r="DN158" s="26"/>
      <c r="DO158" s="25">
        <v>30</v>
      </c>
      <c r="DP158" s="25"/>
      <c r="DQ158" s="26"/>
      <c r="DR158" s="28">
        <f t="shared" ref="DR158:DR163" si="645">+IFERROR(DO158/AW158,0)</f>
        <v>0.75</v>
      </c>
      <c r="DS158" s="29">
        <f t="shared" ref="DS158:DS163" si="646">+IF(DT158="SI",IFERROR((IF(DT158="SI",DP158,0)/AW158),"REVISAR"),DL158)</f>
        <v>0</v>
      </c>
      <c r="DT158" s="26" t="s">
        <v>49</v>
      </c>
      <c r="DU158" s="26"/>
      <c r="DV158" s="25">
        <v>30</v>
      </c>
      <c r="DW158" s="25"/>
      <c r="DX158" s="26"/>
      <c r="DY158" s="28">
        <f t="shared" ref="DY158:DY163" si="647">+IFERROR(DV158/AW158,0)</f>
        <v>0.75</v>
      </c>
      <c r="DZ158" s="29">
        <f t="shared" ref="DZ158:DZ163" si="648">+IF(EA158="SI",IFERROR((IF(EA158="SI",DW158,0)/AW158),"REVISAR"),DS158)</f>
        <v>0</v>
      </c>
      <c r="EA158" s="26" t="s">
        <v>49</v>
      </c>
      <c r="EB158" s="26"/>
      <c r="EC158" s="128">
        <v>40</v>
      </c>
      <c r="ED158" s="25"/>
      <c r="EE158" s="26"/>
      <c r="EF158" s="28">
        <f t="shared" ref="EF158:EF163" si="649">+IFERROR(EC158/AW158,0)</f>
        <v>1</v>
      </c>
      <c r="EG158" s="29">
        <f t="shared" ref="EG158:EG163" si="650">+IF(EH158="SI",IFERROR((IF(EH158="SI",ED158,0)/AW158),"REVISAR"),DZ158)</f>
        <v>0</v>
      </c>
      <c r="EH158" s="26" t="s">
        <v>49</v>
      </c>
      <c r="EI158" s="26"/>
      <c r="EJ158" s="33">
        <v>2025</v>
      </c>
      <c r="EK158" s="34"/>
      <c r="EL158" s="35"/>
      <c r="EM158" s="35"/>
      <c r="EN158" s="35"/>
      <c r="EO158" s="35"/>
      <c r="EP158" s="35"/>
      <c r="EQ158" s="36"/>
    </row>
    <row r="159" spans="1:147" s="37" customFormat="1" ht="44.25" customHeight="1" x14ac:dyDescent="0.25">
      <c r="A159" s="16" t="str">
        <f t="shared" si="531"/>
        <v>241_TRANSVERSALES_2025</v>
      </c>
      <c r="B159" s="17" t="s">
        <v>94</v>
      </c>
      <c r="C159" s="17" t="s">
        <v>95</v>
      </c>
      <c r="D159" s="17" t="s">
        <v>1113</v>
      </c>
      <c r="E159" s="17" t="s">
        <v>159</v>
      </c>
      <c r="F159" s="17" t="s">
        <v>276</v>
      </c>
      <c r="G159" s="18" t="s">
        <v>277</v>
      </c>
      <c r="H159" s="17" t="s">
        <v>689</v>
      </c>
      <c r="I159" s="17" t="s">
        <v>279</v>
      </c>
      <c r="J159" s="17" t="s">
        <v>85</v>
      </c>
      <c r="K159" s="17" t="s">
        <v>85</v>
      </c>
      <c r="L159" s="17" t="s">
        <v>85</v>
      </c>
      <c r="M159" s="17" t="s">
        <v>690</v>
      </c>
      <c r="N159" s="17" t="s">
        <v>690</v>
      </c>
      <c r="O159" s="23">
        <v>241</v>
      </c>
      <c r="P159" s="22" t="s">
        <v>1114</v>
      </c>
      <c r="Q159" s="21" t="s">
        <v>284</v>
      </c>
      <c r="R159" s="20" t="s">
        <v>285</v>
      </c>
      <c r="S159" s="20" t="s">
        <v>405</v>
      </c>
      <c r="T159" s="20" t="s">
        <v>310</v>
      </c>
      <c r="U159" s="20" t="s">
        <v>436</v>
      </c>
      <c r="V159" s="20">
        <v>15</v>
      </c>
      <c r="W159" s="20" t="s">
        <v>1115</v>
      </c>
      <c r="X159" s="21" t="s">
        <v>407</v>
      </c>
      <c r="Y159" s="22"/>
      <c r="Z159" s="22"/>
      <c r="AA159" s="22"/>
      <c r="AB159" s="22"/>
      <c r="AC159" s="22"/>
      <c r="AD159" s="22"/>
      <c r="AE159" s="22"/>
      <c r="AF159" s="22"/>
      <c r="AG159" s="22"/>
      <c r="AH159" s="23"/>
      <c r="AI159" s="23"/>
      <c r="AJ159" s="23"/>
      <c r="AK159" s="23"/>
      <c r="AL159" s="23"/>
      <c r="AM159" s="23"/>
      <c r="AN159" s="23"/>
      <c r="AO159" s="23"/>
      <c r="AP159" s="23"/>
      <c r="AQ159" s="23"/>
      <c r="AR159" s="24"/>
      <c r="AS159" s="23"/>
      <c r="AT159" s="23"/>
      <c r="AU159" s="23">
        <v>0.2</v>
      </c>
      <c r="AV159" s="38">
        <v>0.4</v>
      </c>
      <c r="AW159" s="38">
        <v>0.25</v>
      </c>
      <c r="AX159" s="38">
        <v>0.15</v>
      </c>
      <c r="AY159" s="38">
        <v>1</v>
      </c>
      <c r="AZ159" s="39"/>
      <c r="BA159" s="39"/>
      <c r="BB159" s="39"/>
      <c r="BC159" s="39"/>
      <c r="BD159" s="25"/>
      <c r="BE159" s="25"/>
      <c r="BF159" s="26"/>
      <c r="BG159" s="27">
        <f t="shared" si="627"/>
        <v>0</v>
      </c>
      <c r="BH159" s="28">
        <f t="shared" si="628"/>
        <v>0</v>
      </c>
      <c r="BI159" s="26" t="s">
        <v>49</v>
      </c>
      <c r="BJ159" s="26"/>
      <c r="BK159" s="25"/>
      <c r="BL159" s="25"/>
      <c r="BM159" s="26"/>
      <c r="BN159" s="28">
        <f t="shared" si="629"/>
        <v>0</v>
      </c>
      <c r="BO159" s="29">
        <f t="shared" si="630"/>
        <v>0</v>
      </c>
      <c r="BP159" s="26" t="s">
        <v>49</v>
      </c>
      <c r="BQ159" s="30"/>
      <c r="BR159" s="31">
        <v>6.25E-2</v>
      </c>
      <c r="BS159" s="25"/>
      <c r="BT159" s="26"/>
      <c r="BU159" s="28">
        <f t="shared" si="631"/>
        <v>0.25</v>
      </c>
      <c r="BV159" s="29">
        <f t="shared" si="632"/>
        <v>0</v>
      </c>
      <c r="BW159" s="26" t="s">
        <v>49</v>
      </c>
      <c r="BX159" s="26"/>
      <c r="BY159" s="25">
        <v>6.25E-2</v>
      </c>
      <c r="BZ159" s="25"/>
      <c r="CA159" s="26"/>
      <c r="CB159" s="28">
        <f t="shared" si="633"/>
        <v>0.25</v>
      </c>
      <c r="CC159" s="29">
        <f t="shared" si="634"/>
        <v>0</v>
      </c>
      <c r="CD159" s="26" t="s">
        <v>49</v>
      </c>
      <c r="CE159" s="26"/>
      <c r="CF159" s="25">
        <v>6.25E-2</v>
      </c>
      <c r="CG159" s="25"/>
      <c r="CH159" s="26"/>
      <c r="CI159" s="28">
        <f t="shared" si="635"/>
        <v>0.25</v>
      </c>
      <c r="CJ159" s="29">
        <f t="shared" si="636"/>
        <v>0</v>
      </c>
      <c r="CK159" s="26" t="s">
        <v>49</v>
      </c>
      <c r="CL159" s="26"/>
      <c r="CM159" s="25">
        <v>0.12</v>
      </c>
      <c r="CN159" s="25"/>
      <c r="CO159" s="26"/>
      <c r="CP159" s="28">
        <f t="shared" si="637"/>
        <v>0.48</v>
      </c>
      <c r="CQ159" s="29">
        <f t="shared" si="638"/>
        <v>0</v>
      </c>
      <c r="CR159" s="26" t="s">
        <v>49</v>
      </c>
      <c r="CS159" s="26"/>
      <c r="CT159" s="25">
        <v>0.12</v>
      </c>
      <c r="CU159" s="25"/>
      <c r="CV159" s="26"/>
      <c r="CW159" s="28">
        <f t="shared" si="639"/>
        <v>0.48</v>
      </c>
      <c r="CX159" s="29">
        <f t="shared" si="640"/>
        <v>0</v>
      </c>
      <c r="CY159" s="26" t="s">
        <v>49</v>
      </c>
      <c r="CZ159" s="26"/>
      <c r="DA159" s="25">
        <v>0.12</v>
      </c>
      <c r="DB159" s="25"/>
      <c r="DC159" s="26"/>
      <c r="DD159" s="28">
        <f t="shared" si="641"/>
        <v>0.48</v>
      </c>
      <c r="DE159" s="29">
        <f t="shared" si="642"/>
        <v>0</v>
      </c>
      <c r="DF159" s="26" t="s">
        <v>49</v>
      </c>
      <c r="DG159" s="26"/>
      <c r="DH159" s="31">
        <v>0.18</v>
      </c>
      <c r="DI159" s="25"/>
      <c r="DJ159" s="26"/>
      <c r="DK159" s="28">
        <f t="shared" si="643"/>
        <v>0.72</v>
      </c>
      <c r="DL159" s="29">
        <f t="shared" si="644"/>
        <v>0</v>
      </c>
      <c r="DM159" s="26" t="s">
        <v>49</v>
      </c>
      <c r="DN159" s="26"/>
      <c r="DO159" s="31">
        <v>0.18</v>
      </c>
      <c r="DP159" s="25"/>
      <c r="DQ159" s="26"/>
      <c r="DR159" s="28">
        <f t="shared" si="645"/>
        <v>0.72</v>
      </c>
      <c r="DS159" s="29">
        <f t="shared" si="646"/>
        <v>0</v>
      </c>
      <c r="DT159" s="26" t="s">
        <v>49</v>
      </c>
      <c r="DU159" s="26"/>
      <c r="DV159" s="31">
        <v>0.18</v>
      </c>
      <c r="DW159" s="25"/>
      <c r="DX159" s="26"/>
      <c r="DY159" s="28">
        <f t="shared" si="647"/>
        <v>0.72</v>
      </c>
      <c r="DZ159" s="29">
        <f t="shared" si="648"/>
        <v>0</v>
      </c>
      <c r="EA159" s="26" t="s">
        <v>49</v>
      </c>
      <c r="EB159" s="26"/>
      <c r="EC159" s="128">
        <v>0.25</v>
      </c>
      <c r="ED159" s="25"/>
      <c r="EE159" s="26"/>
      <c r="EF159" s="28">
        <f t="shared" si="649"/>
        <v>1</v>
      </c>
      <c r="EG159" s="29">
        <f t="shared" si="650"/>
        <v>0</v>
      </c>
      <c r="EH159" s="26" t="s">
        <v>49</v>
      </c>
      <c r="EI159" s="26"/>
      <c r="EJ159" s="33">
        <v>2025</v>
      </c>
      <c r="EK159" s="34"/>
      <c r="EL159" s="35"/>
      <c r="EM159" s="35"/>
      <c r="EN159" s="35"/>
      <c r="EO159" s="35"/>
      <c r="EP159" s="35"/>
      <c r="EQ159" s="36"/>
    </row>
    <row r="160" spans="1:147" s="37" customFormat="1" ht="44.25" customHeight="1" x14ac:dyDescent="0.25">
      <c r="A160" s="16" t="str">
        <f t="shared" si="531"/>
        <v>284_TRANSVERSALES_2025</v>
      </c>
      <c r="B160" s="17" t="s">
        <v>94</v>
      </c>
      <c r="C160" s="17" t="s">
        <v>95</v>
      </c>
      <c r="D160" s="17" t="s">
        <v>1113</v>
      </c>
      <c r="E160" s="17" t="s">
        <v>159</v>
      </c>
      <c r="F160" s="17" t="s">
        <v>276</v>
      </c>
      <c r="G160" s="18" t="s">
        <v>277</v>
      </c>
      <c r="H160" s="17" t="s">
        <v>689</v>
      </c>
      <c r="I160" s="17" t="s">
        <v>279</v>
      </c>
      <c r="J160" s="17" t="s">
        <v>85</v>
      </c>
      <c r="K160" s="17" t="s">
        <v>85</v>
      </c>
      <c r="L160" s="17" t="s">
        <v>85</v>
      </c>
      <c r="M160" s="17" t="s">
        <v>690</v>
      </c>
      <c r="N160" s="17" t="s">
        <v>690</v>
      </c>
      <c r="O160" s="23">
        <v>284</v>
      </c>
      <c r="P160" s="22" t="s">
        <v>1116</v>
      </c>
      <c r="Q160" s="21" t="s">
        <v>284</v>
      </c>
      <c r="R160" s="20" t="s">
        <v>285</v>
      </c>
      <c r="S160" s="20" t="s">
        <v>1117</v>
      </c>
      <c r="T160" s="20" t="s">
        <v>287</v>
      </c>
      <c r="U160" s="20" t="s">
        <v>288</v>
      </c>
      <c r="V160" s="20">
        <v>15</v>
      </c>
      <c r="W160" s="20" t="s">
        <v>421</v>
      </c>
      <c r="X160" s="21" t="s">
        <v>407</v>
      </c>
      <c r="Y160" s="22"/>
      <c r="Z160" s="22"/>
      <c r="AA160" s="22"/>
      <c r="AB160" s="22"/>
      <c r="AC160" s="22"/>
      <c r="AD160" s="22"/>
      <c r="AE160" s="22"/>
      <c r="AF160" s="22"/>
      <c r="AG160" s="22"/>
      <c r="AH160" s="23"/>
      <c r="AI160" s="23"/>
      <c r="AJ160" s="23"/>
      <c r="AK160" s="23"/>
      <c r="AL160" s="23"/>
      <c r="AM160" s="23"/>
      <c r="AN160" s="23"/>
      <c r="AO160" s="23"/>
      <c r="AP160" s="23"/>
      <c r="AQ160" s="23"/>
      <c r="AR160" s="24"/>
      <c r="AS160" s="23"/>
      <c r="AT160" s="23">
        <v>10</v>
      </c>
      <c r="AU160" s="23">
        <v>16</v>
      </c>
      <c r="AV160" s="38">
        <v>16</v>
      </c>
      <c r="AW160" s="38">
        <v>16</v>
      </c>
      <c r="AX160" s="38">
        <v>16</v>
      </c>
      <c r="AY160" s="38">
        <v>64</v>
      </c>
      <c r="AZ160" s="39"/>
      <c r="BA160" s="39"/>
      <c r="BB160" s="39"/>
      <c r="BC160" s="39"/>
      <c r="BD160" s="25"/>
      <c r="BE160" s="25"/>
      <c r="BF160" s="26"/>
      <c r="BG160" s="27">
        <f t="shared" si="627"/>
        <v>0</v>
      </c>
      <c r="BH160" s="28">
        <f t="shared" si="628"/>
        <v>0</v>
      </c>
      <c r="BI160" s="26" t="s">
        <v>49</v>
      </c>
      <c r="BJ160" s="26"/>
      <c r="BK160" s="25"/>
      <c r="BL160" s="25"/>
      <c r="BM160" s="26"/>
      <c r="BN160" s="28">
        <f t="shared" si="629"/>
        <v>0</v>
      </c>
      <c r="BO160" s="29">
        <f t="shared" si="630"/>
        <v>0</v>
      </c>
      <c r="BP160" s="26" t="s">
        <v>49</v>
      </c>
      <c r="BQ160" s="30"/>
      <c r="BR160" s="31"/>
      <c r="BS160" s="25"/>
      <c r="BT160" s="26"/>
      <c r="BU160" s="28">
        <f t="shared" si="631"/>
        <v>0</v>
      </c>
      <c r="BV160" s="29">
        <f t="shared" si="632"/>
        <v>0</v>
      </c>
      <c r="BW160" s="26" t="s">
        <v>49</v>
      </c>
      <c r="BX160" s="26"/>
      <c r="BY160" s="25"/>
      <c r="BZ160" s="25"/>
      <c r="CA160" s="26"/>
      <c r="CB160" s="28">
        <f t="shared" si="633"/>
        <v>0</v>
      </c>
      <c r="CC160" s="29">
        <f t="shared" si="634"/>
        <v>0</v>
      </c>
      <c r="CD160" s="26" t="s">
        <v>49</v>
      </c>
      <c r="CE160" s="26"/>
      <c r="CF160" s="25"/>
      <c r="CG160" s="25"/>
      <c r="CH160" s="26"/>
      <c r="CI160" s="28">
        <f t="shared" si="635"/>
        <v>0</v>
      </c>
      <c r="CJ160" s="29">
        <f t="shared" si="636"/>
        <v>0</v>
      </c>
      <c r="CK160" s="26" t="s">
        <v>49</v>
      </c>
      <c r="CL160" s="26"/>
      <c r="CM160" s="25">
        <v>2</v>
      </c>
      <c r="CN160" s="25"/>
      <c r="CO160" s="26"/>
      <c r="CP160" s="28">
        <f t="shared" si="637"/>
        <v>0.125</v>
      </c>
      <c r="CQ160" s="29">
        <f t="shared" si="638"/>
        <v>0</v>
      </c>
      <c r="CR160" s="26" t="s">
        <v>49</v>
      </c>
      <c r="CS160" s="26"/>
      <c r="CT160" s="25">
        <v>2</v>
      </c>
      <c r="CU160" s="25"/>
      <c r="CV160" s="26"/>
      <c r="CW160" s="28">
        <f t="shared" si="639"/>
        <v>0.125</v>
      </c>
      <c r="CX160" s="29">
        <f t="shared" si="640"/>
        <v>0</v>
      </c>
      <c r="CY160" s="26" t="s">
        <v>49</v>
      </c>
      <c r="CZ160" s="26"/>
      <c r="DA160" s="25">
        <v>2</v>
      </c>
      <c r="DB160" s="25"/>
      <c r="DC160" s="26"/>
      <c r="DD160" s="28">
        <f t="shared" si="641"/>
        <v>0.125</v>
      </c>
      <c r="DE160" s="29">
        <f t="shared" si="642"/>
        <v>0</v>
      </c>
      <c r="DF160" s="26" t="s">
        <v>49</v>
      </c>
      <c r="DG160" s="26"/>
      <c r="DH160" s="25">
        <v>2</v>
      </c>
      <c r="DI160" s="25"/>
      <c r="DJ160" s="26"/>
      <c r="DK160" s="28">
        <f t="shared" si="643"/>
        <v>0.125</v>
      </c>
      <c r="DL160" s="29">
        <f t="shared" si="644"/>
        <v>0</v>
      </c>
      <c r="DM160" s="26" t="s">
        <v>49</v>
      </c>
      <c r="DN160" s="26"/>
      <c r="DO160" s="25">
        <v>2</v>
      </c>
      <c r="DP160" s="25"/>
      <c r="DQ160" s="26"/>
      <c r="DR160" s="28">
        <f t="shared" si="645"/>
        <v>0.125</v>
      </c>
      <c r="DS160" s="29">
        <f t="shared" si="646"/>
        <v>0</v>
      </c>
      <c r="DT160" s="26" t="s">
        <v>49</v>
      </c>
      <c r="DU160" s="26"/>
      <c r="DV160" s="25">
        <v>2</v>
      </c>
      <c r="DW160" s="25"/>
      <c r="DX160" s="26"/>
      <c r="DY160" s="28">
        <f t="shared" si="647"/>
        <v>0.125</v>
      </c>
      <c r="DZ160" s="29">
        <f t="shared" si="648"/>
        <v>0</v>
      </c>
      <c r="EA160" s="26" t="s">
        <v>49</v>
      </c>
      <c r="EB160" s="26"/>
      <c r="EC160" s="128">
        <v>16</v>
      </c>
      <c r="ED160" s="25"/>
      <c r="EE160" s="26"/>
      <c r="EF160" s="28">
        <f t="shared" si="649"/>
        <v>1</v>
      </c>
      <c r="EG160" s="29">
        <f t="shared" si="650"/>
        <v>0</v>
      </c>
      <c r="EH160" s="26" t="s">
        <v>49</v>
      </c>
      <c r="EI160" s="26"/>
      <c r="EJ160" s="33">
        <v>2025</v>
      </c>
      <c r="EK160" s="34"/>
      <c r="EL160" s="35"/>
      <c r="EM160" s="35"/>
      <c r="EN160" s="35"/>
      <c r="EO160" s="35"/>
      <c r="EP160" s="35"/>
      <c r="EQ160" s="36"/>
    </row>
    <row r="161" spans="1:147" s="37" customFormat="1" ht="44.25" customHeight="1" x14ac:dyDescent="0.25">
      <c r="A161" s="16" t="str">
        <f t="shared" si="531"/>
        <v>285_TRANSVERSALES_2025</v>
      </c>
      <c r="B161" s="17" t="s">
        <v>94</v>
      </c>
      <c r="C161" s="17" t="s">
        <v>95</v>
      </c>
      <c r="D161" s="17" t="s">
        <v>1113</v>
      </c>
      <c r="E161" s="17" t="s">
        <v>159</v>
      </c>
      <c r="F161" s="17" t="s">
        <v>276</v>
      </c>
      <c r="G161" s="18" t="s">
        <v>277</v>
      </c>
      <c r="H161" s="17" t="s">
        <v>1118</v>
      </c>
      <c r="I161" s="17" t="s">
        <v>279</v>
      </c>
      <c r="J161" s="17" t="s">
        <v>85</v>
      </c>
      <c r="K161" s="17" t="s">
        <v>85</v>
      </c>
      <c r="L161" s="17" t="s">
        <v>85</v>
      </c>
      <c r="M161" s="17" t="s">
        <v>690</v>
      </c>
      <c r="N161" s="17" t="s">
        <v>690</v>
      </c>
      <c r="O161" s="23">
        <v>285</v>
      </c>
      <c r="P161" s="22" t="s">
        <v>1119</v>
      </c>
      <c r="Q161" s="21" t="s">
        <v>284</v>
      </c>
      <c r="R161" s="20" t="s">
        <v>285</v>
      </c>
      <c r="S161" s="20" t="s">
        <v>405</v>
      </c>
      <c r="T161" s="20" t="s">
        <v>310</v>
      </c>
      <c r="U161" s="20" t="s">
        <v>436</v>
      </c>
      <c r="V161" s="20">
        <v>15</v>
      </c>
      <c r="W161" s="20" t="s">
        <v>1120</v>
      </c>
      <c r="X161" s="21" t="s">
        <v>407</v>
      </c>
      <c r="Y161" s="22"/>
      <c r="Z161" s="22"/>
      <c r="AA161" s="22"/>
      <c r="AB161" s="22"/>
      <c r="AC161" s="22"/>
      <c r="AD161" s="22"/>
      <c r="AE161" s="22"/>
      <c r="AF161" s="22"/>
      <c r="AG161" s="22"/>
      <c r="AH161" s="23"/>
      <c r="AI161" s="23"/>
      <c r="AJ161" s="23"/>
      <c r="AK161" s="23"/>
      <c r="AL161" s="23"/>
      <c r="AM161" s="23"/>
      <c r="AN161" s="23"/>
      <c r="AO161" s="23"/>
      <c r="AP161" s="23"/>
      <c r="AQ161" s="23"/>
      <c r="AR161" s="24"/>
      <c r="AS161" s="23"/>
      <c r="AT161" s="23"/>
      <c r="AU161" s="23">
        <v>40</v>
      </c>
      <c r="AV161" s="38">
        <v>20</v>
      </c>
      <c r="AW161" s="38">
        <v>20</v>
      </c>
      <c r="AX161" s="38">
        <v>20</v>
      </c>
      <c r="AY161" s="38">
        <v>100</v>
      </c>
      <c r="AZ161" s="39"/>
      <c r="BA161" s="39"/>
      <c r="BB161" s="39"/>
      <c r="BC161" s="39"/>
      <c r="BD161" s="25"/>
      <c r="BE161" s="25">
        <v>36</v>
      </c>
      <c r="BF161" s="26" t="s">
        <v>1121</v>
      </c>
      <c r="BG161" s="27">
        <f t="shared" si="627"/>
        <v>0</v>
      </c>
      <c r="BH161" s="28">
        <f t="shared" si="628"/>
        <v>1.8</v>
      </c>
      <c r="BI161" s="26" t="s">
        <v>50</v>
      </c>
      <c r="BJ161" s="26" t="s">
        <v>409</v>
      </c>
      <c r="BK161" s="25"/>
      <c r="BL161" s="25">
        <v>2</v>
      </c>
      <c r="BM161" s="26" t="s">
        <v>1122</v>
      </c>
      <c r="BN161" s="28">
        <f t="shared" si="629"/>
        <v>0</v>
      </c>
      <c r="BO161" s="29">
        <f t="shared" si="630"/>
        <v>0.1</v>
      </c>
      <c r="BP161" s="26" t="s">
        <v>50</v>
      </c>
      <c r="BQ161" s="30" t="s">
        <v>1123</v>
      </c>
      <c r="BR161" s="31"/>
      <c r="BS161" s="25"/>
      <c r="BT161" s="26" t="s">
        <v>1124</v>
      </c>
      <c r="BU161" s="28">
        <f t="shared" si="631"/>
        <v>0</v>
      </c>
      <c r="BV161" s="29">
        <f t="shared" si="632"/>
        <v>0.1</v>
      </c>
      <c r="BW161" s="26" t="s">
        <v>398</v>
      </c>
      <c r="BX161" s="26" t="s">
        <v>878</v>
      </c>
      <c r="BY161" s="25"/>
      <c r="BZ161" s="25"/>
      <c r="CA161" s="26"/>
      <c r="CB161" s="28">
        <f t="shared" si="633"/>
        <v>0</v>
      </c>
      <c r="CC161" s="29">
        <f t="shared" si="634"/>
        <v>0.1</v>
      </c>
      <c r="CD161" s="26" t="s">
        <v>49</v>
      </c>
      <c r="CE161" s="26"/>
      <c r="CF161" s="25"/>
      <c r="CG161" s="25"/>
      <c r="CH161" s="26"/>
      <c r="CI161" s="28">
        <f t="shared" si="635"/>
        <v>0</v>
      </c>
      <c r="CJ161" s="29">
        <f t="shared" si="636"/>
        <v>0.1</v>
      </c>
      <c r="CK161" s="26" t="s">
        <v>49</v>
      </c>
      <c r="CL161" s="26"/>
      <c r="CM161" s="25"/>
      <c r="CN161" s="25"/>
      <c r="CO161" s="26"/>
      <c r="CP161" s="28">
        <f t="shared" si="637"/>
        <v>0</v>
      </c>
      <c r="CQ161" s="29">
        <f t="shared" si="638"/>
        <v>0.1</v>
      </c>
      <c r="CR161" s="26" t="s">
        <v>49</v>
      </c>
      <c r="CS161" s="26"/>
      <c r="CT161" s="32"/>
      <c r="CU161" s="25"/>
      <c r="CV161" s="26"/>
      <c r="CW161" s="28">
        <f t="shared" si="639"/>
        <v>0</v>
      </c>
      <c r="CX161" s="29">
        <f t="shared" si="640"/>
        <v>0.1</v>
      </c>
      <c r="CY161" s="26" t="s">
        <v>49</v>
      </c>
      <c r="CZ161" s="26"/>
      <c r="DA161" s="129"/>
      <c r="DB161" s="25"/>
      <c r="DC161" s="26"/>
      <c r="DD161" s="28">
        <f t="shared" si="641"/>
        <v>0</v>
      </c>
      <c r="DE161" s="29">
        <f t="shared" si="642"/>
        <v>0.1</v>
      </c>
      <c r="DF161" s="26" t="s">
        <v>49</v>
      </c>
      <c r="DG161" s="26"/>
      <c r="DH161" s="31"/>
      <c r="DI161" s="25"/>
      <c r="DJ161" s="26"/>
      <c r="DK161" s="28">
        <f t="shared" si="643"/>
        <v>0</v>
      </c>
      <c r="DL161" s="29">
        <f t="shared" si="644"/>
        <v>0.1</v>
      </c>
      <c r="DM161" s="26" t="s">
        <v>49</v>
      </c>
      <c r="DN161" s="26"/>
      <c r="DO161" s="25"/>
      <c r="DP161" s="25"/>
      <c r="DQ161" s="26"/>
      <c r="DR161" s="28">
        <f t="shared" si="645"/>
        <v>0</v>
      </c>
      <c r="DS161" s="29">
        <f t="shared" si="646"/>
        <v>0.1</v>
      </c>
      <c r="DT161" s="26" t="s">
        <v>49</v>
      </c>
      <c r="DU161" s="26"/>
      <c r="DV161" s="25"/>
      <c r="DW161" s="25"/>
      <c r="DX161" s="26"/>
      <c r="DY161" s="28">
        <f t="shared" si="647"/>
        <v>0</v>
      </c>
      <c r="DZ161" s="29">
        <f t="shared" si="648"/>
        <v>0.1</v>
      </c>
      <c r="EA161" s="26" t="s">
        <v>49</v>
      </c>
      <c r="EB161" s="26"/>
      <c r="EC161" s="128">
        <v>0.2</v>
      </c>
      <c r="ED161" s="25"/>
      <c r="EE161" s="26"/>
      <c r="EF161" s="28">
        <f t="shared" si="649"/>
        <v>0.01</v>
      </c>
      <c r="EG161" s="29">
        <f t="shared" si="650"/>
        <v>0.1</v>
      </c>
      <c r="EH161" s="26" t="s">
        <v>49</v>
      </c>
      <c r="EI161" s="26"/>
      <c r="EJ161" s="33">
        <v>2025</v>
      </c>
      <c r="EK161" s="34"/>
      <c r="EL161" s="35"/>
      <c r="EM161" s="35"/>
      <c r="EN161" s="35"/>
      <c r="EO161" s="35"/>
      <c r="EP161" s="35"/>
      <c r="EQ161" s="36"/>
    </row>
    <row r="162" spans="1:147" s="37" customFormat="1" ht="44.25" customHeight="1" x14ac:dyDescent="0.25">
      <c r="A162" s="16" t="str">
        <f t="shared" si="531"/>
        <v>355_TRANSVERSALES_2025</v>
      </c>
      <c r="B162" s="17" t="s">
        <v>94</v>
      </c>
      <c r="C162" s="17" t="s">
        <v>95</v>
      </c>
      <c r="D162" s="17" t="s">
        <v>1113</v>
      </c>
      <c r="E162" s="17" t="s">
        <v>159</v>
      </c>
      <c r="F162" s="17" t="s">
        <v>276</v>
      </c>
      <c r="G162" s="18" t="s">
        <v>277</v>
      </c>
      <c r="H162" s="17" t="s">
        <v>689</v>
      </c>
      <c r="I162" s="17" t="s">
        <v>279</v>
      </c>
      <c r="J162" s="17" t="s">
        <v>85</v>
      </c>
      <c r="K162" s="17" t="s">
        <v>85</v>
      </c>
      <c r="L162" s="17" t="s">
        <v>85</v>
      </c>
      <c r="M162" s="17" t="s">
        <v>690</v>
      </c>
      <c r="N162" s="17" t="s">
        <v>690</v>
      </c>
      <c r="O162" s="23">
        <v>355</v>
      </c>
      <c r="P162" s="22" t="s">
        <v>1125</v>
      </c>
      <c r="Q162" s="21" t="s">
        <v>284</v>
      </c>
      <c r="R162" s="20" t="s">
        <v>285</v>
      </c>
      <c r="S162" s="20" t="s">
        <v>615</v>
      </c>
      <c r="T162" s="20" t="s">
        <v>310</v>
      </c>
      <c r="U162" s="20" t="s">
        <v>436</v>
      </c>
      <c r="V162" s="20">
        <v>15</v>
      </c>
      <c r="W162" s="20" t="s">
        <v>1126</v>
      </c>
      <c r="X162" s="21" t="s">
        <v>407</v>
      </c>
      <c r="Y162" s="22"/>
      <c r="Z162" s="22"/>
      <c r="AA162" s="22"/>
      <c r="AB162" s="22"/>
      <c r="AC162" s="22"/>
      <c r="AD162" s="22"/>
      <c r="AE162" s="22"/>
      <c r="AF162" s="22"/>
      <c r="AG162" s="22"/>
      <c r="AH162" s="23"/>
      <c r="AI162" s="23"/>
      <c r="AJ162" s="23"/>
      <c r="AK162" s="23"/>
      <c r="AL162" s="23"/>
      <c r="AM162" s="23"/>
      <c r="AN162" s="23"/>
      <c r="AO162" s="23"/>
      <c r="AP162" s="23"/>
      <c r="AQ162" s="23"/>
      <c r="AR162" s="24"/>
      <c r="AS162" s="23"/>
      <c r="AT162" s="23"/>
      <c r="AU162" s="23">
        <v>30</v>
      </c>
      <c r="AV162" s="38">
        <v>20</v>
      </c>
      <c r="AW162" s="38">
        <v>25</v>
      </c>
      <c r="AX162" s="38">
        <v>25</v>
      </c>
      <c r="AY162" s="38">
        <v>100</v>
      </c>
      <c r="AZ162" s="39"/>
      <c r="BA162" s="39"/>
      <c r="BB162" s="39"/>
      <c r="BC162" s="39"/>
      <c r="BD162" s="25"/>
      <c r="BE162" s="25">
        <v>4.5999999999999996</v>
      </c>
      <c r="BF162" s="26" t="s">
        <v>1127</v>
      </c>
      <c r="BG162" s="27">
        <f t="shared" si="627"/>
        <v>0</v>
      </c>
      <c r="BH162" s="28">
        <f t="shared" si="628"/>
        <v>0.184</v>
      </c>
      <c r="BI162" s="26" t="s">
        <v>50</v>
      </c>
      <c r="BJ162" s="26" t="s">
        <v>409</v>
      </c>
      <c r="BK162" s="25"/>
      <c r="BL162" s="25">
        <v>5</v>
      </c>
      <c r="BM162" s="26" t="s">
        <v>1128</v>
      </c>
      <c r="BN162" s="28">
        <f t="shared" si="629"/>
        <v>0</v>
      </c>
      <c r="BO162" s="29">
        <f t="shared" si="630"/>
        <v>0.2</v>
      </c>
      <c r="BP162" s="26" t="s">
        <v>50</v>
      </c>
      <c r="BQ162" s="30" t="s">
        <v>1123</v>
      </c>
      <c r="BR162" s="31">
        <v>5</v>
      </c>
      <c r="BS162" s="25">
        <v>5</v>
      </c>
      <c r="BT162" s="26" t="s">
        <v>1129</v>
      </c>
      <c r="BU162" s="28">
        <f t="shared" si="631"/>
        <v>0.2</v>
      </c>
      <c r="BV162" s="29">
        <f t="shared" si="632"/>
        <v>0.2</v>
      </c>
      <c r="BW162" s="26" t="s">
        <v>398</v>
      </c>
      <c r="BX162" s="26" t="s">
        <v>878</v>
      </c>
      <c r="BY162" s="25">
        <v>5</v>
      </c>
      <c r="BZ162" s="25"/>
      <c r="CA162" s="26"/>
      <c r="CB162" s="28">
        <f t="shared" si="633"/>
        <v>0.2</v>
      </c>
      <c r="CC162" s="29">
        <f t="shared" si="634"/>
        <v>0.2</v>
      </c>
      <c r="CD162" s="26" t="s">
        <v>49</v>
      </c>
      <c r="CE162" s="26"/>
      <c r="CF162" s="25">
        <v>0.05</v>
      </c>
      <c r="CG162" s="25"/>
      <c r="CH162" s="26"/>
      <c r="CI162" s="28">
        <f t="shared" si="635"/>
        <v>2E-3</v>
      </c>
      <c r="CJ162" s="29">
        <f t="shared" si="636"/>
        <v>0.2</v>
      </c>
      <c r="CK162" s="26" t="s">
        <v>49</v>
      </c>
      <c r="CL162" s="26"/>
      <c r="CM162" s="25">
        <v>0.13</v>
      </c>
      <c r="CN162" s="25"/>
      <c r="CO162" s="26"/>
      <c r="CP162" s="28">
        <f t="shared" si="637"/>
        <v>5.1999999999999998E-3</v>
      </c>
      <c r="CQ162" s="29">
        <f t="shared" si="638"/>
        <v>0.2</v>
      </c>
      <c r="CR162" s="26" t="s">
        <v>49</v>
      </c>
      <c r="CS162" s="26"/>
      <c r="CT162" s="25">
        <v>0.13</v>
      </c>
      <c r="CU162" s="25"/>
      <c r="CV162" s="26"/>
      <c r="CW162" s="28">
        <f t="shared" si="639"/>
        <v>5.1999999999999998E-3</v>
      </c>
      <c r="CX162" s="29">
        <f t="shared" si="640"/>
        <v>0.2</v>
      </c>
      <c r="CY162" s="26" t="s">
        <v>49</v>
      </c>
      <c r="CZ162" s="26"/>
      <c r="DA162" s="25">
        <v>0.13</v>
      </c>
      <c r="DB162" s="25"/>
      <c r="DC162" s="26"/>
      <c r="DD162" s="28">
        <f t="shared" si="641"/>
        <v>5.1999999999999998E-3</v>
      </c>
      <c r="DE162" s="29">
        <f t="shared" si="642"/>
        <v>0.2</v>
      </c>
      <c r="DF162" s="26" t="s">
        <v>49</v>
      </c>
      <c r="DG162" s="26"/>
      <c r="DH162" s="25">
        <v>0.18</v>
      </c>
      <c r="DI162" s="25"/>
      <c r="DJ162" s="26"/>
      <c r="DK162" s="28">
        <f t="shared" si="643"/>
        <v>7.1999999999999998E-3</v>
      </c>
      <c r="DL162" s="29">
        <f t="shared" si="644"/>
        <v>0.2</v>
      </c>
      <c r="DM162" s="26" t="s">
        <v>49</v>
      </c>
      <c r="DN162" s="26"/>
      <c r="DO162" s="25">
        <v>0.18</v>
      </c>
      <c r="DP162" s="25"/>
      <c r="DQ162" s="26"/>
      <c r="DR162" s="28">
        <f t="shared" si="645"/>
        <v>7.1999999999999998E-3</v>
      </c>
      <c r="DS162" s="29">
        <f t="shared" si="646"/>
        <v>0.2</v>
      </c>
      <c r="DT162" s="26" t="s">
        <v>49</v>
      </c>
      <c r="DU162" s="26"/>
      <c r="DV162" s="25">
        <v>0.18</v>
      </c>
      <c r="DW162" s="25"/>
      <c r="DX162" s="26"/>
      <c r="DY162" s="28">
        <f t="shared" si="647"/>
        <v>7.1999999999999998E-3</v>
      </c>
      <c r="DZ162" s="29">
        <f t="shared" si="648"/>
        <v>0.2</v>
      </c>
      <c r="EA162" s="26" t="s">
        <v>49</v>
      </c>
      <c r="EB162" s="26"/>
      <c r="EC162" s="128">
        <v>0.25</v>
      </c>
      <c r="ED162" s="25"/>
      <c r="EE162" s="26"/>
      <c r="EF162" s="28">
        <f t="shared" si="649"/>
        <v>0.01</v>
      </c>
      <c r="EG162" s="29">
        <f t="shared" si="650"/>
        <v>0.2</v>
      </c>
      <c r="EH162" s="26" t="s">
        <v>49</v>
      </c>
      <c r="EI162" s="26"/>
      <c r="EJ162" s="33">
        <v>2025</v>
      </c>
      <c r="EK162" s="34"/>
      <c r="EL162" s="35"/>
      <c r="EM162" s="35"/>
      <c r="EN162" s="35"/>
      <c r="EO162" s="35"/>
      <c r="EP162" s="35"/>
      <c r="EQ162" s="36"/>
    </row>
    <row r="163" spans="1:147" s="37" customFormat="1" ht="44.25" customHeight="1" x14ac:dyDescent="0.25">
      <c r="A163" s="16" t="str">
        <f t="shared" si="531"/>
        <v>357_TRANSVERSALES_2025</v>
      </c>
      <c r="B163" s="17" t="s">
        <v>94</v>
      </c>
      <c r="C163" s="17" t="s">
        <v>95</v>
      </c>
      <c r="D163" s="17" t="s">
        <v>1113</v>
      </c>
      <c r="E163" s="17" t="s">
        <v>159</v>
      </c>
      <c r="F163" s="17" t="s">
        <v>276</v>
      </c>
      <c r="G163" s="18" t="s">
        <v>277</v>
      </c>
      <c r="H163" s="17" t="s">
        <v>1118</v>
      </c>
      <c r="I163" s="17" t="s">
        <v>279</v>
      </c>
      <c r="J163" s="17" t="s">
        <v>85</v>
      </c>
      <c r="K163" s="17" t="s">
        <v>85</v>
      </c>
      <c r="L163" s="17" t="s">
        <v>85</v>
      </c>
      <c r="M163" s="17" t="s">
        <v>690</v>
      </c>
      <c r="N163" s="17" t="s">
        <v>690</v>
      </c>
      <c r="O163" s="23">
        <v>357</v>
      </c>
      <c r="P163" s="22" t="s">
        <v>1130</v>
      </c>
      <c r="Q163" s="21" t="s">
        <v>284</v>
      </c>
      <c r="R163" s="20" t="s">
        <v>285</v>
      </c>
      <c r="S163" s="20" t="s">
        <v>405</v>
      </c>
      <c r="T163" s="20" t="s">
        <v>310</v>
      </c>
      <c r="U163" s="20" t="s">
        <v>436</v>
      </c>
      <c r="V163" s="20">
        <v>15</v>
      </c>
      <c r="W163" s="20" t="s">
        <v>1131</v>
      </c>
      <c r="X163" s="21" t="s">
        <v>407</v>
      </c>
      <c r="Y163" s="22"/>
      <c r="Z163" s="22"/>
      <c r="AA163" s="22"/>
      <c r="AB163" s="22"/>
      <c r="AC163" s="22"/>
      <c r="AD163" s="22"/>
      <c r="AE163" s="22"/>
      <c r="AF163" s="22"/>
      <c r="AG163" s="22"/>
      <c r="AH163" s="23"/>
      <c r="AI163" s="23"/>
      <c r="AJ163" s="23"/>
      <c r="AK163" s="23"/>
      <c r="AL163" s="23"/>
      <c r="AM163" s="23"/>
      <c r="AN163" s="23"/>
      <c r="AO163" s="23"/>
      <c r="AP163" s="23"/>
      <c r="AQ163" s="23"/>
      <c r="AR163" s="24"/>
      <c r="AS163" s="23"/>
      <c r="AT163" s="23"/>
      <c r="AU163" s="23">
        <v>0.15</v>
      </c>
      <c r="AV163" s="38">
        <v>0.15</v>
      </c>
      <c r="AW163" s="38">
        <v>0.35</v>
      </c>
      <c r="AX163" s="38">
        <v>0.35</v>
      </c>
      <c r="AY163" s="38">
        <v>0.99999999999999989</v>
      </c>
      <c r="AZ163" s="39"/>
      <c r="BA163" s="39"/>
      <c r="BB163" s="39"/>
      <c r="BC163" s="39"/>
      <c r="BD163" s="25"/>
      <c r="BE163" s="25">
        <v>0</v>
      </c>
      <c r="BF163" s="26" t="s">
        <v>1132</v>
      </c>
      <c r="BG163" s="27">
        <f t="shared" si="627"/>
        <v>0</v>
      </c>
      <c r="BH163" s="28">
        <f t="shared" si="628"/>
        <v>0</v>
      </c>
      <c r="BI163" s="26" t="s">
        <v>50</v>
      </c>
      <c r="BJ163" s="26" t="s">
        <v>409</v>
      </c>
      <c r="BK163" s="25"/>
      <c r="BL163" s="25"/>
      <c r="BM163" s="26" t="s">
        <v>1133</v>
      </c>
      <c r="BN163" s="28">
        <f t="shared" si="629"/>
        <v>0</v>
      </c>
      <c r="BO163" s="29">
        <f t="shared" si="630"/>
        <v>0</v>
      </c>
      <c r="BP163" s="26" t="s">
        <v>50</v>
      </c>
      <c r="BQ163" s="30" t="s">
        <v>1123</v>
      </c>
      <c r="BR163" s="31"/>
      <c r="BS163" s="25"/>
      <c r="BT163" s="26" t="s">
        <v>1134</v>
      </c>
      <c r="BU163" s="28">
        <f t="shared" si="631"/>
        <v>0</v>
      </c>
      <c r="BV163" s="29">
        <f t="shared" si="632"/>
        <v>0</v>
      </c>
      <c r="BW163" s="26" t="s">
        <v>398</v>
      </c>
      <c r="BX163" s="26" t="s">
        <v>878</v>
      </c>
      <c r="BY163" s="25"/>
      <c r="BZ163" s="25"/>
      <c r="CA163" s="26"/>
      <c r="CB163" s="28">
        <f t="shared" si="633"/>
        <v>0</v>
      </c>
      <c r="CC163" s="29">
        <f t="shared" si="634"/>
        <v>0</v>
      </c>
      <c r="CD163" s="26" t="s">
        <v>49</v>
      </c>
      <c r="CE163" s="26"/>
      <c r="CF163" s="25"/>
      <c r="CG163" s="25"/>
      <c r="CH163" s="26"/>
      <c r="CI163" s="28">
        <f t="shared" si="635"/>
        <v>0</v>
      </c>
      <c r="CJ163" s="29">
        <f t="shared" si="636"/>
        <v>0</v>
      </c>
      <c r="CK163" s="26" t="s">
        <v>49</v>
      </c>
      <c r="CL163" s="26"/>
      <c r="CM163" s="25"/>
      <c r="CN163" s="25"/>
      <c r="CO163" s="26"/>
      <c r="CP163" s="28">
        <f t="shared" si="637"/>
        <v>0</v>
      </c>
      <c r="CQ163" s="29">
        <f t="shared" si="638"/>
        <v>0</v>
      </c>
      <c r="CR163" s="26" t="s">
        <v>49</v>
      </c>
      <c r="CS163" s="26"/>
      <c r="CT163" s="25"/>
      <c r="CU163" s="25"/>
      <c r="CV163" s="26"/>
      <c r="CW163" s="28">
        <f t="shared" si="639"/>
        <v>0</v>
      </c>
      <c r="CX163" s="29">
        <f t="shared" si="640"/>
        <v>0</v>
      </c>
      <c r="CY163" s="26" t="s">
        <v>49</v>
      </c>
      <c r="CZ163" s="26"/>
      <c r="DA163" s="25"/>
      <c r="DB163" s="25"/>
      <c r="DC163" s="26"/>
      <c r="DD163" s="28">
        <f t="shared" si="641"/>
        <v>0</v>
      </c>
      <c r="DE163" s="29">
        <f t="shared" si="642"/>
        <v>0</v>
      </c>
      <c r="DF163" s="26" t="s">
        <v>49</v>
      </c>
      <c r="DG163" s="26"/>
      <c r="DH163" s="25"/>
      <c r="DI163" s="25"/>
      <c r="DJ163" s="26"/>
      <c r="DK163" s="28">
        <f t="shared" si="643"/>
        <v>0</v>
      </c>
      <c r="DL163" s="29">
        <f t="shared" si="644"/>
        <v>0</v>
      </c>
      <c r="DM163" s="26" t="s">
        <v>49</v>
      </c>
      <c r="DN163" s="26"/>
      <c r="DO163" s="25"/>
      <c r="DP163" s="25"/>
      <c r="DQ163" s="26"/>
      <c r="DR163" s="28">
        <f t="shared" si="645"/>
        <v>0</v>
      </c>
      <c r="DS163" s="29">
        <f t="shared" si="646"/>
        <v>0</v>
      </c>
      <c r="DT163" s="26" t="s">
        <v>49</v>
      </c>
      <c r="DU163" s="26"/>
      <c r="DV163" s="25"/>
      <c r="DW163" s="25"/>
      <c r="DX163" s="26"/>
      <c r="DY163" s="28">
        <f t="shared" si="647"/>
        <v>0</v>
      </c>
      <c r="DZ163" s="29">
        <f t="shared" si="648"/>
        <v>0</v>
      </c>
      <c r="EA163" s="26" t="s">
        <v>49</v>
      </c>
      <c r="EB163" s="26"/>
      <c r="EC163" s="128">
        <v>0.35</v>
      </c>
      <c r="ED163" s="25"/>
      <c r="EE163" s="26"/>
      <c r="EF163" s="28">
        <f t="shared" si="649"/>
        <v>1</v>
      </c>
      <c r="EG163" s="29">
        <f t="shared" si="650"/>
        <v>0</v>
      </c>
      <c r="EH163" s="26" t="s">
        <v>49</v>
      </c>
      <c r="EI163" s="26"/>
      <c r="EJ163" s="33">
        <v>2025</v>
      </c>
      <c r="EK163" s="34"/>
      <c r="EL163" s="35"/>
      <c r="EM163" s="35"/>
      <c r="EN163" s="35"/>
      <c r="EO163" s="35"/>
      <c r="EP163" s="35"/>
      <c r="EQ163" s="36"/>
    </row>
    <row r="164" spans="1:147" s="37" customFormat="1" ht="44.25" customHeight="1" x14ac:dyDescent="0.25">
      <c r="A164" s="16" t="str">
        <f t="shared" si="531"/>
        <v>364_TRANSVERSALES_2025</v>
      </c>
      <c r="B164" s="17" t="s">
        <v>94</v>
      </c>
      <c r="C164" s="17" t="s">
        <v>95</v>
      </c>
      <c r="D164" s="17" t="s">
        <v>1113</v>
      </c>
      <c r="E164" s="17" t="s">
        <v>159</v>
      </c>
      <c r="F164" s="17" t="s">
        <v>276</v>
      </c>
      <c r="G164" s="18" t="s">
        <v>277</v>
      </c>
      <c r="H164" s="17" t="s">
        <v>689</v>
      </c>
      <c r="I164" s="17" t="s">
        <v>279</v>
      </c>
      <c r="J164" s="17" t="s">
        <v>85</v>
      </c>
      <c r="K164" s="17" t="s">
        <v>85</v>
      </c>
      <c r="L164" s="17" t="s">
        <v>85</v>
      </c>
      <c r="M164" s="17" t="s">
        <v>690</v>
      </c>
      <c r="N164" s="17" t="s">
        <v>690</v>
      </c>
      <c r="O164" s="23">
        <v>364</v>
      </c>
      <c r="P164" s="22" t="s">
        <v>1135</v>
      </c>
      <c r="Q164" s="21" t="s">
        <v>284</v>
      </c>
      <c r="R164" s="20" t="s">
        <v>308</v>
      </c>
      <c r="S164" s="20" t="s">
        <v>1136</v>
      </c>
      <c r="T164" s="20" t="s">
        <v>310</v>
      </c>
      <c r="U164" s="20" t="s">
        <v>288</v>
      </c>
      <c r="V164" s="20">
        <v>15</v>
      </c>
      <c r="W164" s="20" t="s">
        <v>1137</v>
      </c>
      <c r="X164" s="21" t="s">
        <v>407</v>
      </c>
      <c r="Y164" s="22"/>
      <c r="Z164" s="22"/>
      <c r="AA164" s="22"/>
      <c r="AB164" s="22"/>
      <c r="AC164" s="22"/>
      <c r="AD164" s="22"/>
      <c r="AE164" s="22"/>
      <c r="AF164" s="22"/>
      <c r="AG164" s="22"/>
      <c r="AH164" s="23"/>
      <c r="AI164" s="23"/>
      <c r="AJ164" s="23"/>
      <c r="AK164" s="23"/>
      <c r="AL164" s="23"/>
      <c r="AM164" s="23"/>
      <c r="AN164" s="23"/>
      <c r="AO164" s="23"/>
      <c r="AP164" s="23"/>
      <c r="AQ164" s="23"/>
      <c r="AR164" s="24"/>
      <c r="AS164" s="23"/>
      <c r="AT164" s="23"/>
      <c r="AU164" s="23"/>
      <c r="AV164" s="38"/>
      <c r="AW164" s="38">
        <v>1</v>
      </c>
      <c r="AX164" s="38">
        <v>1</v>
      </c>
      <c r="AY164" s="38">
        <v>1</v>
      </c>
      <c r="AZ164" s="39"/>
      <c r="BA164" s="39"/>
      <c r="BB164" s="39"/>
      <c r="BC164" s="39"/>
      <c r="BD164" s="25"/>
      <c r="BE164" s="25">
        <v>0</v>
      </c>
      <c r="BF164" s="26" t="s">
        <v>1138</v>
      </c>
      <c r="BG164" s="28">
        <f>IFERROR(BD164/AW164,0)</f>
        <v>0</v>
      </c>
      <c r="BH164" s="29">
        <f>+IF(BI164="SI",IFERROR((IF(BI164="SI",BE164,0)/AW164),"REVISAR"),0)</f>
        <v>0</v>
      </c>
      <c r="BI164" s="26" t="s">
        <v>50</v>
      </c>
      <c r="BJ164" s="26" t="s">
        <v>409</v>
      </c>
      <c r="BK164" s="25"/>
      <c r="BL164" s="25"/>
      <c r="BM164" s="26" t="s">
        <v>1139</v>
      </c>
      <c r="BN164" s="28">
        <f>+IFERROR(BK164/AW164,0)</f>
        <v>0</v>
      </c>
      <c r="BO164" s="29">
        <f>+IF(BP164="SI",IFERROR((IF(BP164="SI",BL164,0)/AW164),"REVISAR"),BH164)</f>
        <v>0</v>
      </c>
      <c r="BP164" s="26" t="s">
        <v>50</v>
      </c>
      <c r="BQ164" s="30" t="s">
        <v>1123</v>
      </c>
      <c r="BR164" s="31"/>
      <c r="BS164" s="25"/>
      <c r="BT164" s="26" t="s">
        <v>1140</v>
      </c>
      <c r="BU164" s="28">
        <f>+IFERROR(BR164/AW164,0)</f>
        <v>0</v>
      </c>
      <c r="BV164" s="29">
        <f>+IF(BW164="SI",IFERROR((IF(BW164="SI",BS164,0)/AW164),"REVISAR"),BO164)</f>
        <v>0</v>
      </c>
      <c r="BW164" s="26" t="s">
        <v>398</v>
      </c>
      <c r="BX164" s="26" t="s">
        <v>878</v>
      </c>
      <c r="BY164" s="25"/>
      <c r="BZ164" s="25"/>
      <c r="CA164" s="26"/>
      <c r="CB164" s="28">
        <f>+IFERROR(BY164/AW164,0)</f>
        <v>0</v>
      </c>
      <c r="CC164" s="29">
        <f>+IF(CD164="SI",IFERROR((IF(CD164="SI",BZ164,0)/AW164),"REVISAR"),BV164)</f>
        <v>0</v>
      </c>
      <c r="CD164" s="26" t="s">
        <v>49</v>
      </c>
      <c r="CE164" s="26"/>
      <c r="CF164" s="25"/>
      <c r="CG164" s="25"/>
      <c r="CH164" s="26"/>
      <c r="CI164" s="28">
        <f>+IFERROR(CF164/AW164,0)</f>
        <v>0</v>
      </c>
      <c r="CJ164" s="29">
        <f>+IF(CK164="SI",IFERROR((IF(CK164="SI",CG164,0)/AW164),"REVISAR"),CC164)</f>
        <v>0</v>
      </c>
      <c r="CK164" s="26" t="s">
        <v>49</v>
      </c>
      <c r="CL164" s="26"/>
      <c r="CM164" s="25"/>
      <c r="CN164" s="25"/>
      <c r="CO164" s="26"/>
      <c r="CP164" s="28">
        <f>+IFERROR(CM164/AW164,0)</f>
        <v>0</v>
      </c>
      <c r="CQ164" s="29">
        <f>+IF(CR164="SI",IFERROR((IF(CR164="SI",CN164,0)/AW164),"REVISAR"),CJ164)</f>
        <v>0</v>
      </c>
      <c r="CR164" s="26" t="s">
        <v>49</v>
      </c>
      <c r="CS164" s="26"/>
      <c r="CT164" s="25"/>
      <c r="CU164" s="25"/>
      <c r="CV164" s="26"/>
      <c r="CW164" s="28">
        <f>+IFERROR(CT164/AW164,0)</f>
        <v>0</v>
      </c>
      <c r="CX164" s="29">
        <f>+IF(CY164="SI",IFERROR((IF(CY164="SI",CU164,0)/AW164),"REVISAR"),CQ164)</f>
        <v>0</v>
      </c>
      <c r="CY164" s="26" t="s">
        <v>49</v>
      </c>
      <c r="CZ164" s="26"/>
      <c r="DA164" s="25"/>
      <c r="DB164" s="25"/>
      <c r="DC164" s="26"/>
      <c r="DD164" s="28">
        <f>+IFERROR(DA164/AW164,0)</f>
        <v>0</v>
      </c>
      <c r="DE164" s="29">
        <f>+IF(DF164="SI",IFERROR((IF(DF164="SI",DB164,0)/AW164),"REVISAR"),CX164)</f>
        <v>0</v>
      </c>
      <c r="DF164" s="26" t="s">
        <v>49</v>
      </c>
      <c r="DG164" s="26"/>
      <c r="DH164" s="25"/>
      <c r="DI164" s="25"/>
      <c r="DJ164" s="26"/>
      <c r="DK164" s="28">
        <f>+IFERROR(DH164/AW164,0)</f>
        <v>0</v>
      </c>
      <c r="DL164" s="29">
        <f>+IF(DM164="SI",IFERROR((IF(DM164="SI",DI164,0)/AW164),"REVISAR"),DE164)</f>
        <v>0</v>
      </c>
      <c r="DM164" s="26" t="s">
        <v>49</v>
      </c>
      <c r="DN164" s="26"/>
      <c r="DO164" s="25"/>
      <c r="DP164" s="25"/>
      <c r="DQ164" s="26"/>
      <c r="DR164" s="28">
        <f>+IFERROR(DO164/AW164,0)</f>
        <v>0</v>
      </c>
      <c r="DS164" s="29">
        <f>+IF(DT164="SI",IFERROR((IF(DT164="SI",DP164,0)/AW164),"REVISAR"),DL164)</f>
        <v>0</v>
      </c>
      <c r="DT164" s="26" t="s">
        <v>49</v>
      </c>
      <c r="DU164" s="26"/>
      <c r="DV164" s="25"/>
      <c r="DW164" s="25"/>
      <c r="DX164" s="26"/>
      <c r="DY164" s="28">
        <f>+IFERROR(DV164/AW164,0)</f>
        <v>0</v>
      </c>
      <c r="DZ164" s="29">
        <f>+IF(EA164="SI",IFERROR((IF(EA164="SI",DW164,0)/AW164),"REVISAR"),DS164)</f>
        <v>0</v>
      </c>
      <c r="EA164" s="26" t="s">
        <v>49</v>
      </c>
      <c r="EB164" s="26"/>
      <c r="EC164" s="128"/>
      <c r="ED164" s="25"/>
      <c r="EE164" s="26"/>
      <c r="EF164" s="28">
        <f>+IFERROR(EC164/AW164,0)</f>
        <v>0</v>
      </c>
      <c r="EG164" s="29">
        <f>+IF(EH164="SI",IFERROR((IF(EH164="SI",ED164,0)/AW164),"REVISAR"),DZ164)</f>
        <v>0</v>
      </c>
      <c r="EH164" s="26" t="s">
        <v>49</v>
      </c>
      <c r="EI164" s="26"/>
      <c r="EJ164" s="33">
        <v>2025</v>
      </c>
      <c r="EK164" s="34"/>
      <c r="EL164" s="35"/>
      <c r="EM164" s="35"/>
      <c r="EN164" s="35"/>
      <c r="EO164" s="35"/>
      <c r="EP164" s="35"/>
      <c r="EQ164" s="36"/>
    </row>
    <row r="165" spans="1:147" s="37" customFormat="1" ht="44.25" customHeight="1" x14ac:dyDescent="0.25">
      <c r="A165" s="16" t="str">
        <f t="shared" si="531"/>
        <v>470_TRANSVERSALES_2025</v>
      </c>
      <c r="B165" s="17" t="s">
        <v>94</v>
      </c>
      <c r="C165" s="17" t="s">
        <v>95</v>
      </c>
      <c r="D165" s="17" t="s">
        <v>1113</v>
      </c>
      <c r="E165" s="17" t="s">
        <v>159</v>
      </c>
      <c r="F165" s="17" t="s">
        <v>276</v>
      </c>
      <c r="G165" s="18" t="s">
        <v>277</v>
      </c>
      <c r="H165" s="17" t="s">
        <v>689</v>
      </c>
      <c r="I165" s="17" t="s">
        <v>279</v>
      </c>
      <c r="J165" s="17" t="s">
        <v>85</v>
      </c>
      <c r="K165" s="17" t="s">
        <v>85</v>
      </c>
      <c r="L165" s="17" t="s">
        <v>85</v>
      </c>
      <c r="M165" s="17" t="s">
        <v>690</v>
      </c>
      <c r="N165" s="17" t="s">
        <v>690</v>
      </c>
      <c r="O165" s="23">
        <v>470</v>
      </c>
      <c r="P165" s="22" t="s">
        <v>1141</v>
      </c>
      <c r="Q165" s="21" t="s">
        <v>284</v>
      </c>
      <c r="R165" s="20" t="s">
        <v>285</v>
      </c>
      <c r="S165" s="20" t="s">
        <v>405</v>
      </c>
      <c r="T165" s="20" t="s">
        <v>310</v>
      </c>
      <c r="U165" s="20" t="s">
        <v>288</v>
      </c>
      <c r="V165" s="20">
        <v>15</v>
      </c>
      <c r="W165" s="20" t="s">
        <v>427</v>
      </c>
      <c r="X165" s="21" t="s">
        <v>407</v>
      </c>
      <c r="Y165" s="22"/>
      <c r="Z165" s="22"/>
      <c r="AA165" s="22"/>
      <c r="AB165" s="22"/>
      <c r="AC165" s="22"/>
      <c r="AD165" s="22"/>
      <c r="AE165" s="22"/>
      <c r="AF165" s="22"/>
      <c r="AG165" s="22"/>
      <c r="AH165" s="23"/>
      <c r="AI165" s="23"/>
      <c r="AJ165" s="23"/>
      <c r="AK165" s="23"/>
      <c r="AL165" s="23"/>
      <c r="AM165" s="23"/>
      <c r="AN165" s="23"/>
      <c r="AO165" s="23"/>
      <c r="AP165" s="23"/>
      <c r="AQ165" s="23"/>
      <c r="AR165" s="24"/>
      <c r="AS165" s="23"/>
      <c r="AT165" s="23"/>
      <c r="AU165" s="23">
        <v>0.2</v>
      </c>
      <c r="AV165" s="38">
        <v>0.3</v>
      </c>
      <c r="AW165" s="38">
        <v>0.2</v>
      </c>
      <c r="AX165" s="38">
        <v>0.3</v>
      </c>
      <c r="AY165" s="38">
        <v>1</v>
      </c>
      <c r="AZ165" s="39"/>
      <c r="BA165" s="39"/>
      <c r="BB165" s="39"/>
      <c r="BC165" s="39"/>
      <c r="BD165" s="25"/>
      <c r="BE165" s="25"/>
      <c r="BF165" s="26"/>
      <c r="BG165" s="27">
        <f t="shared" ref="BG165:BG169" si="651">IFERROR(BD165/AW165,0)</f>
        <v>0</v>
      </c>
      <c r="BH165" s="28">
        <f t="shared" ref="BH165:BH169" si="652">IFERROR(BE165/AW165,0)</f>
        <v>0</v>
      </c>
      <c r="BI165" s="26" t="s">
        <v>49</v>
      </c>
      <c r="BJ165" s="26"/>
      <c r="BK165" s="25"/>
      <c r="BL165" s="25"/>
      <c r="BM165" s="26"/>
      <c r="BN165" s="28">
        <f t="shared" ref="BN165:BN169" si="653">+IFERROR(BK165/AW165,0)</f>
        <v>0</v>
      </c>
      <c r="BO165" s="29">
        <f t="shared" ref="BO165:BO169" si="654">+IF(BP165="SI",IFERROR((IF(BP165="SI",BL165,0)/AW165),"REVISAR"),BH165)</f>
        <v>0</v>
      </c>
      <c r="BP165" s="26" t="s">
        <v>49</v>
      </c>
      <c r="BQ165" s="30"/>
      <c r="BR165" s="31"/>
      <c r="BS165" s="25"/>
      <c r="BT165" s="26"/>
      <c r="BU165" s="28">
        <f t="shared" ref="BU165:BU169" si="655">+IFERROR(BR165/AW165,0)</f>
        <v>0</v>
      </c>
      <c r="BV165" s="29">
        <f t="shared" ref="BV165:BV169" si="656">+IF(BW165="SI",IFERROR((IF(BW165="SI",BS165,0)/AW165),"REVISAR"),BO165)</f>
        <v>0</v>
      </c>
      <c r="BW165" s="26" t="s">
        <v>49</v>
      </c>
      <c r="BX165" s="26"/>
      <c r="BY165" s="25"/>
      <c r="BZ165" s="25"/>
      <c r="CA165" s="26"/>
      <c r="CB165" s="28">
        <f t="shared" ref="CB165:CB169" si="657">+IFERROR(BY165/AW165,0)</f>
        <v>0</v>
      </c>
      <c r="CC165" s="29">
        <f t="shared" ref="CC165:CC169" si="658">+IF(CD165="SI",IFERROR((IF(CD165="SI",BZ165,0)/AW165),"REVISAR"),BV165)</f>
        <v>0</v>
      </c>
      <c r="CD165" s="26" t="s">
        <v>49</v>
      </c>
      <c r="CE165" s="26"/>
      <c r="CF165" s="25"/>
      <c r="CG165" s="25"/>
      <c r="CH165" s="26"/>
      <c r="CI165" s="28">
        <f t="shared" ref="CI165:CI169" si="659">+IFERROR(CF165/AW165,0)</f>
        <v>0</v>
      </c>
      <c r="CJ165" s="29">
        <f t="shared" ref="CJ165:CJ169" si="660">+IF(CK165="SI",IFERROR((IF(CK165="SI",CG165,0)/AW165),"REVISAR"),CC165)</f>
        <v>0</v>
      </c>
      <c r="CK165" s="26" t="s">
        <v>49</v>
      </c>
      <c r="CL165" s="26"/>
      <c r="CM165" s="25">
        <v>0.1</v>
      </c>
      <c r="CN165" s="25"/>
      <c r="CO165" s="26"/>
      <c r="CP165" s="28">
        <f t="shared" ref="CP165:CP169" si="661">+IFERROR(CM165/AW165,0)</f>
        <v>0.5</v>
      </c>
      <c r="CQ165" s="29">
        <f t="shared" ref="CQ165:CQ169" si="662">+IF(CR165="SI",IFERROR((IF(CR165="SI",CN165,0)/AW165),"REVISAR"),CJ165)</f>
        <v>0</v>
      </c>
      <c r="CR165" s="26" t="s">
        <v>49</v>
      </c>
      <c r="CS165" s="26"/>
      <c r="CT165" s="25">
        <v>0.1</v>
      </c>
      <c r="CU165" s="25"/>
      <c r="CV165" s="26"/>
      <c r="CW165" s="28">
        <f t="shared" ref="CW165:CW169" si="663">+IFERROR(CT165/AW165,0)</f>
        <v>0.5</v>
      </c>
      <c r="CX165" s="29">
        <f t="shared" ref="CX165:CX169" si="664">+IF(CY165="SI",IFERROR((IF(CY165="SI",CU165,0)/AW165),"REVISAR"),CQ165)</f>
        <v>0</v>
      </c>
      <c r="CY165" s="26" t="s">
        <v>49</v>
      </c>
      <c r="CZ165" s="26"/>
      <c r="DA165" s="25">
        <v>0.1</v>
      </c>
      <c r="DB165" s="25"/>
      <c r="DC165" s="26"/>
      <c r="DD165" s="28">
        <f t="shared" ref="DD165:DD169" si="665">+IFERROR(DA165/AW165,0)</f>
        <v>0.5</v>
      </c>
      <c r="DE165" s="29">
        <f t="shared" ref="DE165:DE169" si="666">+IF(DF165="SI",IFERROR((IF(DF165="SI",DB165,0)/AW165),"REVISAR"),CX165)</f>
        <v>0</v>
      </c>
      <c r="DF165" s="26" t="s">
        <v>49</v>
      </c>
      <c r="DG165" s="26"/>
      <c r="DH165" s="25">
        <v>0.1</v>
      </c>
      <c r="DI165" s="25"/>
      <c r="DJ165" s="26"/>
      <c r="DK165" s="28">
        <f t="shared" ref="DK165:DK169" si="667">+IFERROR(DH165/AW165,0)</f>
        <v>0.5</v>
      </c>
      <c r="DL165" s="29">
        <f t="shared" ref="DL165:DL169" si="668">+IF(DM165="SI",IFERROR((IF(DM165="SI",DI165,0)/AW165),"REVISAR"),DE165)</f>
        <v>0</v>
      </c>
      <c r="DM165" s="26" t="s">
        <v>49</v>
      </c>
      <c r="DN165" s="26"/>
      <c r="DO165" s="25">
        <v>0.1</v>
      </c>
      <c r="DP165" s="25"/>
      <c r="DQ165" s="26"/>
      <c r="DR165" s="28">
        <f t="shared" ref="DR165:DR169" si="669">+IFERROR(DO165/AW165,0)</f>
        <v>0.5</v>
      </c>
      <c r="DS165" s="29">
        <f t="shared" ref="DS165:DS169" si="670">+IF(DT165="SI",IFERROR((IF(DT165="SI",DP165,0)/AW165),"REVISAR"),DL165)</f>
        <v>0</v>
      </c>
      <c r="DT165" s="26" t="s">
        <v>49</v>
      </c>
      <c r="DU165" s="26"/>
      <c r="DV165" s="25">
        <v>0.1</v>
      </c>
      <c r="DW165" s="25"/>
      <c r="DX165" s="26"/>
      <c r="DY165" s="28">
        <f t="shared" ref="DY165:DY169" si="671">+IFERROR(DV165/AW165,0)</f>
        <v>0.5</v>
      </c>
      <c r="DZ165" s="29">
        <f t="shared" ref="DZ165:DZ169" si="672">+IF(EA165="SI",IFERROR((IF(EA165="SI",DW165,0)/AW165),"REVISAR"),DS165)</f>
        <v>0</v>
      </c>
      <c r="EA165" s="26" t="s">
        <v>49</v>
      </c>
      <c r="EB165" s="26"/>
      <c r="EC165" s="128">
        <v>0.2</v>
      </c>
      <c r="ED165" s="25"/>
      <c r="EE165" s="26"/>
      <c r="EF165" s="28">
        <f t="shared" ref="EF165:EF169" si="673">+IFERROR(EC165/AW165,0)</f>
        <v>1</v>
      </c>
      <c r="EG165" s="29">
        <f t="shared" ref="EG165:EG169" si="674">+IF(EH165="SI",IFERROR((IF(EH165="SI",ED165,0)/AW165),"REVISAR"),DZ165)</f>
        <v>0</v>
      </c>
      <c r="EH165" s="26" t="s">
        <v>49</v>
      </c>
      <c r="EI165" s="26"/>
      <c r="EJ165" s="33">
        <v>2025</v>
      </c>
      <c r="EK165" s="34"/>
      <c r="EL165" s="35"/>
      <c r="EM165" s="35"/>
      <c r="EN165" s="35"/>
      <c r="EO165" s="35"/>
      <c r="EP165" s="35"/>
      <c r="EQ165" s="36"/>
    </row>
    <row r="166" spans="1:147" s="37" customFormat="1" ht="44.25" customHeight="1" x14ac:dyDescent="0.25">
      <c r="A166" s="16" t="str">
        <f t="shared" si="531"/>
        <v>474_TRANSVERSALES_2025</v>
      </c>
      <c r="B166" s="17" t="s">
        <v>94</v>
      </c>
      <c r="C166" s="17" t="s">
        <v>95</v>
      </c>
      <c r="D166" s="17" t="s">
        <v>1113</v>
      </c>
      <c r="E166" s="17" t="s">
        <v>159</v>
      </c>
      <c r="F166" s="17" t="s">
        <v>276</v>
      </c>
      <c r="G166" s="18" t="s">
        <v>277</v>
      </c>
      <c r="H166" s="17" t="s">
        <v>689</v>
      </c>
      <c r="I166" s="17" t="s">
        <v>279</v>
      </c>
      <c r="J166" s="17" t="s">
        <v>85</v>
      </c>
      <c r="K166" s="17" t="s">
        <v>85</v>
      </c>
      <c r="L166" s="17" t="s">
        <v>85</v>
      </c>
      <c r="M166" s="17" t="s">
        <v>690</v>
      </c>
      <c r="N166" s="17" t="s">
        <v>690</v>
      </c>
      <c r="O166" s="23">
        <v>474</v>
      </c>
      <c r="P166" s="22" t="s">
        <v>1142</v>
      </c>
      <c r="Q166" s="21" t="s">
        <v>284</v>
      </c>
      <c r="R166" s="20" t="s">
        <v>285</v>
      </c>
      <c r="S166" s="20" t="s">
        <v>1143</v>
      </c>
      <c r="T166" s="20" t="s">
        <v>287</v>
      </c>
      <c r="U166" s="20" t="s">
        <v>288</v>
      </c>
      <c r="V166" s="20">
        <v>15</v>
      </c>
      <c r="W166" s="20" t="s">
        <v>1137</v>
      </c>
      <c r="X166" s="21" t="s">
        <v>407</v>
      </c>
      <c r="Y166" s="22"/>
      <c r="Z166" s="22"/>
      <c r="AA166" s="22"/>
      <c r="AB166" s="22"/>
      <c r="AC166" s="22"/>
      <c r="AD166" s="22"/>
      <c r="AE166" s="22"/>
      <c r="AF166" s="22"/>
      <c r="AG166" s="22"/>
      <c r="AH166" s="23"/>
      <c r="AI166" s="23"/>
      <c r="AJ166" s="23"/>
      <c r="AK166" s="23"/>
      <c r="AL166" s="23"/>
      <c r="AM166" s="23"/>
      <c r="AN166" s="23"/>
      <c r="AO166" s="23"/>
      <c r="AP166" s="23"/>
      <c r="AQ166" s="23"/>
      <c r="AR166" s="24"/>
      <c r="AS166" s="23"/>
      <c r="AT166" s="23"/>
      <c r="AU166" s="23"/>
      <c r="AV166" s="38">
        <v>100</v>
      </c>
      <c r="AW166" s="38">
        <v>140</v>
      </c>
      <c r="AX166" s="38">
        <v>160</v>
      </c>
      <c r="AY166" s="38">
        <v>400</v>
      </c>
      <c r="AZ166" s="39"/>
      <c r="BA166" s="39"/>
      <c r="BB166" s="39"/>
      <c r="BC166" s="39"/>
      <c r="BD166" s="25"/>
      <c r="BE166" s="25"/>
      <c r="BF166" s="26"/>
      <c r="BG166" s="27">
        <f t="shared" si="651"/>
        <v>0</v>
      </c>
      <c r="BH166" s="28">
        <f t="shared" si="652"/>
        <v>0</v>
      </c>
      <c r="BI166" s="26" t="s">
        <v>49</v>
      </c>
      <c r="BJ166" s="26"/>
      <c r="BK166" s="25"/>
      <c r="BL166" s="25"/>
      <c r="BM166" s="26"/>
      <c r="BN166" s="28">
        <f t="shared" si="653"/>
        <v>0</v>
      </c>
      <c r="BO166" s="29">
        <f t="shared" si="654"/>
        <v>0</v>
      </c>
      <c r="BP166" s="26" t="s">
        <v>49</v>
      </c>
      <c r="BQ166" s="30"/>
      <c r="BR166" s="31"/>
      <c r="BS166" s="25"/>
      <c r="BT166" s="26"/>
      <c r="BU166" s="28">
        <f t="shared" si="655"/>
        <v>0</v>
      </c>
      <c r="BV166" s="29">
        <f t="shared" si="656"/>
        <v>0</v>
      </c>
      <c r="BW166" s="26" t="s">
        <v>49</v>
      </c>
      <c r="BX166" s="26"/>
      <c r="BY166" s="25"/>
      <c r="BZ166" s="25"/>
      <c r="CA166" s="26"/>
      <c r="CB166" s="28">
        <f t="shared" si="657"/>
        <v>0</v>
      </c>
      <c r="CC166" s="29">
        <f t="shared" si="658"/>
        <v>0</v>
      </c>
      <c r="CD166" s="26" t="s">
        <v>49</v>
      </c>
      <c r="CE166" s="26"/>
      <c r="CF166" s="25"/>
      <c r="CG166" s="25"/>
      <c r="CH166" s="26"/>
      <c r="CI166" s="28">
        <f t="shared" si="659"/>
        <v>0</v>
      </c>
      <c r="CJ166" s="29">
        <f t="shared" si="660"/>
        <v>0</v>
      </c>
      <c r="CK166" s="26" t="s">
        <v>49</v>
      </c>
      <c r="CL166" s="26"/>
      <c r="CM166" s="25">
        <v>2</v>
      </c>
      <c r="CN166" s="25"/>
      <c r="CO166" s="26"/>
      <c r="CP166" s="28">
        <f t="shared" si="661"/>
        <v>1.4285714285714285E-2</v>
      </c>
      <c r="CQ166" s="29">
        <f t="shared" si="662"/>
        <v>0</v>
      </c>
      <c r="CR166" s="26" t="s">
        <v>49</v>
      </c>
      <c r="CS166" s="26"/>
      <c r="CT166" s="25">
        <v>2</v>
      </c>
      <c r="CU166" s="25"/>
      <c r="CV166" s="26"/>
      <c r="CW166" s="28">
        <f t="shared" si="663"/>
        <v>1.4285714285714285E-2</v>
      </c>
      <c r="CX166" s="29">
        <f t="shared" si="664"/>
        <v>0</v>
      </c>
      <c r="CY166" s="26" t="s">
        <v>49</v>
      </c>
      <c r="CZ166" s="26"/>
      <c r="DA166" s="25">
        <v>2</v>
      </c>
      <c r="DB166" s="25"/>
      <c r="DC166" s="26"/>
      <c r="DD166" s="28">
        <f t="shared" si="665"/>
        <v>1.4285714285714285E-2</v>
      </c>
      <c r="DE166" s="29">
        <f t="shared" si="666"/>
        <v>0</v>
      </c>
      <c r="DF166" s="26" t="s">
        <v>49</v>
      </c>
      <c r="DG166" s="26"/>
      <c r="DH166" s="25">
        <v>2</v>
      </c>
      <c r="DI166" s="25"/>
      <c r="DJ166" s="26"/>
      <c r="DK166" s="28">
        <f t="shared" si="667"/>
        <v>1.4285714285714285E-2</v>
      </c>
      <c r="DL166" s="29">
        <f t="shared" si="668"/>
        <v>0</v>
      </c>
      <c r="DM166" s="26" t="s">
        <v>49</v>
      </c>
      <c r="DN166" s="26"/>
      <c r="DO166" s="25">
        <v>2</v>
      </c>
      <c r="DP166" s="25"/>
      <c r="DQ166" s="26"/>
      <c r="DR166" s="28">
        <f t="shared" si="669"/>
        <v>1.4285714285714285E-2</v>
      </c>
      <c r="DS166" s="29">
        <f t="shared" si="670"/>
        <v>0</v>
      </c>
      <c r="DT166" s="26" t="s">
        <v>49</v>
      </c>
      <c r="DU166" s="26"/>
      <c r="DV166" s="25">
        <v>2</v>
      </c>
      <c r="DW166" s="25"/>
      <c r="DX166" s="26"/>
      <c r="DY166" s="28">
        <f t="shared" si="671"/>
        <v>1.4285714285714285E-2</v>
      </c>
      <c r="DZ166" s="29">
        <f t="shared" si="672"/>
        <v>0</v>
      </c>
      <c r="EA166" s="26" t="s">
        <v>49</v>
      </c>
      <c r="EB166" s="26"/>
      <c r="EC166" s="128">
        <v>140</v>
      </c>
      <c r="ED166" s="25"/>
      <c r="EE166" s="26"/>
      <c r="EF166" s="28">
        <f t="shared" si="673"/>
        <v>1</v>
      </c>
      <c r="EG166" s="29">
        <f t="shared" si="674"/>
        <v>0</v>
      </c>
      <c r="EH166" s="26" t="s">
        <v>49</v>
      </c>
      <c r="EI166" s="26"/>
      <c r="EJ166" s="33">
        <v>2025</v>
      </c>
      <c r="EK166" s="34"/>
      <c r="EL166" s="35"/>
      <c r="EM166" s="35"/>
      <c r="EN166" s="35"/>
      <c r="EO166" s="35"/>
      <c r="EP166" s="35"/>
      <c r="EQ166" s="36"/>
    </row>
    <row r="167" spans="1:147" s="37" customFormat="1" ht="44.25" customHeight="1" x14ac:dyDescent="0.25">
      <c r="A167" s="16" t="str">
        <f t="shared" si="531"/>
        <v>464_TRANSVERSALES_2025</v>
      </c>
      <c r="B167" s="17" t="s">
        <v>94</v>
      </c>
      <c r="C167" s="17" t="s">
        <v>95</v>
      </c>
      <c r="D167" s="17" t="s">
        <v>1113</v>
      </c>
      <c r="E167" s="17" t="s">
        <v>159</v>
      </c>
      <c r="F167" s="17" t="s">
        <v>276</v>
      </c>
      <c r="G167" s="18" t="s">
        <v>277</v>
      </c>
      <c r="H167" s="17" t="s">
        <v>689</v>
      </c>
      <c r="I167" s="17" t="s">
        <v>279</v>
      </c>
      <c r="J167" s="17" t="s">
        <v>85</v>
      </c>
      <c r="K167" s="17" t="s">
        <v>85</v>
      </c>
      <c r="L167" s="17" t="s">
        <v>85</v>
      </c>
      <c r="M167" s="17" t="s">
        <v>690</v>
      </c>
      <c r="N167" s="17" t="s">
        <v>690</v>
      </c>
      <c r="O167" s="23">
        <v>464</v>
      </c>
      <c r="P167" s="22" t="s">
        <v>1144</v>
      </c>
      <c r="Q167" s="21" t="s">
        <v>284</v>
      </c>
      <c r="R167" s="20" t="s">
        <v>487</v>
      </c>
      <c r="S167" s="20" t="s">
        <v>405</v>
      </c>
      <c r="T167" s="20" t="s">
        <v>310</v>
      </c>
      <c r="U167" s="20" t="s">
        <v>288</v>
      </c>
      <c r="V167" s="20">
        <v>15</v>
      </c>
      <c r="W167" s="20" t="s">
        <v>427</v>
      </c>
      <c r="X167" s="21" t="s">
        <v>407</v>
      </c>
      <c r="Y167" s="22"/>
      <c r="Z167" s="22"/>
      <c r="AA167" s="22"/>
      <c r="AB167" s="22"/>
      <c r="AC167" s="22"/>
      <c r="AD167" s="22"/>
      <c r="AE167" s="22"/>
      <c r="AF167" s="22"/>
      <c r="AG167" s="22"/>
      <c r="AH167" s="23"/>
      <c r="AI167" s="23"/>
      <c r="AJ167" s="23"/>
      <c r="AK167" s="23"/>
      <c r="AL167" s="23"/>
      <c r="AM167" s="23"/>
      <c r="AN167" s="23"/>
      <c r="AO167" s="23"/>
      <c r="AP167" s="23"/>
      <c r="AQ167" s="23"/>
      <c r="AR167" s="24"/>
      <c r="AS167" s="23"/>
      <c r="AT167" s="23"/>
      <c r="AU167" s="23">
        <v>0.2</v>
      </c>
      <c r="AV167" s="38">
        <v>0.3</v>
      </c>
      <c r="AW167" s="38">
        <v>0.3</v>
      </c>
      <c r="AX167" s="38">
        <v>0.2</v>
      </c>
      <c r="AY167" s="38">
        <v>1</v>
      </c>
      <c r="AZ167" s="39"/>
      <c r="BA167" s="39"/>
      <c r="BB167" s="39"/>
      <c r="BC167" s="39"/>
      <c r="BD167" s="25"/>
      <c r="BE167" s="25"/>
      <c r="BF167" s="26"/>
      <c r="BG167" s="27">
        <f t="shared" si="651"/>
        <v>0</v>
      </c>
      <c r="BH167" s="28">
        <f t="shared" si="652"/>
        <v>0</v>
      </c>
      <c r="BI167" s="26" t="s">
        <v>49</v>
      </c>
      <c r="BJ167" s="26"/>
      <c r="BK167" s="25"/>
      <c r="BL167" s="25"/>
      <c r="BM167" s="26"/>
      <c r="BN167" s="28">
        <f t="shared" si="653"/>
        <v>0</v>
      </c>
      <c r="BO167" s="29">
        <f t="shared" si="654"/>
        <v>0</v>
      </c>
      <c r="BP167" s="26" t="s">
        <v>49</v>
      </c>
      <c r="BQ167" s="30"/>
      <c r="BR167" s="31"/>
      <c r="BS167" s="25"/>
      <c r="BT167" s="26"/>
      <c r="BU167" s="28">
        <f t="shared" si="655"/>
        <v>0</v>
      </c>
      <c r="BV167" s="29">
        <f t="shared" si="656"/>
        <v>0</v>
      </c>
      <c r="BW167" s="26" t="s">
        <v>49</v>
      </c>
      <c r="BX167" s="26"/>
      <c r="BY167" s="25"/>
      <c r="BZ167" s="25"/>
      <c r="CA167" s="26"/>
      <c r="CB167" s="28">
        <f t="shared" si="657"/>
        <v>0</v>
      </c>
      <c r="CC167" s="29">
        <f t="shared" si="658"/>
        <v>0</v>
      </c>
      <c r="CD167" s="26" t="s">
        <v>49</v>
      </c>
      <c r="CE167" s="26"/>
      <c r="CF167" s="25"/>
      <c r="CG167" s="25"/>
      <c r="CH167" s="26"/>
      <c r="CI167" s="28">
        <f t="shared" si="659"/>
        <v>0</v>
      </c>
      <c r="CJ167" s="29">
        <f t="shared" si="660"/>
        <v>0</v>
      </c>
      <c r="CK167" s="26" t="s">
        <v>49</v>
      </c>
      <c r="CL167" s="26"/>
      <c r="CM167" s="25">
        <v>0.1</v>
      </c>
      <c r="CN167" s="25"/>
      <c r="CO167" s="26"/>
      <c r="CP167" s="28">
        <f t="shared" si="661"/>
        <v>0.33333333333333337</v>
      </c>
      <c r="CQ167" s="29">
        <f t="shared" si="662"/>
        <v>0</v>
      </c>
      <c r="CR167" s="26" t="s">
        <v>49</v>
      </c>
      <c r="CS167" s="26"/>
      <c r="CT167" s="25">
        <v>0.1</v>
      </c>
      <c r="CU167" s="25"/>
      <c r="CV167" s="26"/>
      <c r="CW167" s="28">
        <f t="shared" si="663"/>
        <v>0.33333333333333337</v>
      </c>
      <c r="CX167" s="29">
        <f t="shared" si="664"/>
        <v>0</v>
      </c>
      <c r="CY167" s="26" t="s">
        <v>49</v>
      </c>
      <c r="CZ167" s="26"/>
      <c r="DA167" s="25">
        <v>0.1</v>
      </c>
      <c r="DB167" s="25"/>
      <c r="DC167" s="26"/>
      <c r="DD167" s="28">
        <f t="shared" si="665"/>
        <v>0.33333333333333337</v>
      </c>
      <c r="DE167" s="29">
        <f t="shared" si="666"/>
        <v>0</v>
      </c>
      <c r="DF167" s="26" t="s">
        <v>49</v>
      </c>
      <c r="DG167" s="26"/>
      <c r="DH167" s="25">
        <v>0.1</v>
      </c>
      <c r="DI167" s="25"/>
      <c r="DJ167" s="26"/>
      <c r="DK167" s="28">
        <f t="shared" si="667"/>
        <v>0.33333333333333337</v>
      </c>
      <c r="DL167" s="29">
        <f t="shared" si="668"/>
        <v>0</v>
      </c>
      <c r="DM167" s="26" t="s">
        <v>49</v>
      </c>
      <c r="DN167" s="26"/>
      <c r="DO167" s="25">
        <v>0.1</v>
      </c>
      <c r="DP167" s="25"/>
      <c r="DQ167" s="26"/>
      <c r="DR167" s="28">
        <f t="shared" si="669"/>
        <v>0.33333333333333337</v>
      </c>
      <c r="DS167" s="29">
        <f t="shared" si="670"/>
        <v>0</v>
      </c>
      <c r="DT167" s="26" t="s">
        <v>49</v>
      </c>
      <c r="DU167" s="26"/>
      <c r="DV167" s="25">
        <v>0.1</v>
      </c>
      <c r="DW167" s="25"/>
      <c r="DX167" s="26"/>
      <c r="DY167" s="28">
        <f t="shared" si="671"/>
        <v>0.33333333333333337</v>
      </c>
      <c r="DZ167" s="29">
        <f t="shared" si="672"/>
        <v>0</v>
      </c>
      <c r="EA167" s="26" t="s">
        <v>49</v>
      </c>
      <c r="EB167" s="26"/>
      <c r="EC167" s="128">
        <v>0.3</v>
      </c>
      <c r="ED167" s="25"/>
      <c r="EE167" s="26"/>
      <c r="EF167" s="28">
        <f t="shared" si="673"/>
        <v>1</v>
      </c>
      <c r="EG167" s="29">
        <f t="shared" si="674"/>
        <v>0</v>
      </c>
      <c r="EH167" s="26" t="s">
        <v>49</v>
      </c>
      <c r="EI167" s="26"/>
      <c r="EJ167" s="33">
        <v>2025</v>
      </c>
      <c r="EK167" s="34"/>
      <c r="EL167" s="35"/>
      <c r="EM167" s="35"/>
      <c r="EN167" s="35"/>
      <c r="EO167" s="35"/>
      <c r="EP167" s="35"/>
      <c r="EQ167" s="36"/>
    </row>
    <row r="168" spans="1:147" s="37" customFormat="1" ht="44.25" customHeight="1" x14ac:dyDescent="0.25">
      <c r="A168" s="16" t="str">
        <f t="shared" si="531"/>
        <v>467_TRANSVERSALES_2025</v>
      </c>
      <c r="B168" s="17" t="s">
        <v>94</v>
      </c>
      <c r="C168" s="17" t="s">
        <v>95</v>
      </c>
      <c r="D168" s="17" t="s">
        <v>1113</v>
      </c>
      <c r="E168" s="17" t="s">
        <v>159</v>
      </c>
      <c r="F168" s="17" t="s">
        <v>276</v>
      </c>
      <c r="G168" s="18" t="s">
        <v>277</v>
      </c>
      <c r="H168" s="17" t="s">
        <v>689</v>
      </c>
      <c r="I168" s="17" t="s">
        <v>279</v>
      </c>
      <c r="J168" s="17" t="s">
        <v>85</v>
      </c>
      <c r="K168" s="17" t="s">
        <v>85</v>
      </c>
      <c r="L168" s="17" t="s">
        <v>85</v>
      </c>
      <c r="M168" s="17" t="s">
        <v>690</v>
      </c>
      <c r="N168" s="17" t="s">
        <v>690</v>
      </c>
      <c r="O168" s="23">
        <v>467</v>
      </c>
      <c r="P168" s="22" t="s">
        <v>1145</v>
      </c>
      <c r="Q168" s="21" t="s">
        <v>284</v>
      </c>
      <c r="R168" s="20" t="s">
        <v>487</v>
      </c>
      <c r="S168" s="20" t="s">
        <v>1146</v>
      </c>
      <c r="T168" s="20" t="s">
        <v>287</v>
      </c>
      <c r="U168" s="20" t="s">
        <v>288</v>
      </c>
      <c r="V168" s="20">
        <v>15</v>
      </c>
      <c r="W168" s="20" t="s">
        <v>427</v>
      </c>
      <c r="X168" s="21" t="s">
        <v>407</v>
      </c>
      <c r="Y168" s="22"/>
      <c r="Z168" s="22"/>
      <c r="AA168" s="22"/>
      <c r="AB168" s="22"/>
      <c r="AC168" s="22"/>
      <c r="AD168" s="22"/>
      <c r="AE168" s="22"/>
      <c r="AF168" s="22"/>
      <c r="AG168" s="22"/>
      <c r="AH168" s="23"/>
      <c r="AI168" s="23"/>
      <c r="AJ168" s="23"/>
      <c r="AK168" s="23"/>
      <c r="AL168" s="23"/>
      <c r="AM168" s="23"/>
      <c r="AN168" s="23"/>
      <c r="AO168" s="23"/>
      <c r="AP168" s="23"/>
      <c r="AQ168" s="23"/>
      <c r="AR168" s="24"/>
      <c r="AS168" s="23"/>
      <c r="AT168" s="23"/>
      <c r="AU168" s="23"/>
      <c r="AV168" s="38"/>
      <c r="AW168" s="38"/>
      <c r="AX168" s="38">
        <v>1</v>
      </c>
      <c r="AY168" s="38">
        <v>1</v>
      </c>
      <c r="AZ168" s="39"/>
      <c r="BA168" s="39"/>
      <c r="BB168" s="39"/>
      <c r="BC168" s="39"/>
      <c r="BD168" s="25"/>
      <c r="BE168" s="25"/>
      <c r="BF168" s="26"/>
      <c r="BG168" s="27">
        <f t="shared" si="651"/>
        <v>0</v>
      </c>
      <c r="BH168" s="28">
        <f t="shared" si="652"/>
        <v>0</v>
      </c>
      <c r="BI168" s="26" t="s">
        <v>49</v>
      </c>
      <c r="BJ168" s="26"/>
      <c r="BK168" s="25"/>
      <c r="BL168" s="25"/>
      <c r="BM168" s="26"/>
      <c r="BN168" s="28">
        <f t="shared" si="653"/>
        <v>0</v>
      </c>
      <c r="BO168" s="29">
        <f t="shared" si="654"/>
        <v>0</v>
      </c>
      <c r="BP168" s="26" t="s">
        <v>49</v>
      </c>
      <c r="BQ168" s="30"/>
      <c r="BR168" s="31"/>
      <c r="BS168" s="25"/>
      <c r="BT168" s="26"/>
      <c r="BU168" s="28">
        <f t="shared" si="655"/>
        <v>0</v>
      </c>
      <c r="BV168" s="29">
        <f t="shared" si="656"/>
        <v>0</v>
      </c>
      <c r="BW168" s="26" t="s">
        <v>49</v>
      </c>
      <c r="BX168" s="26"/>
      <c r="BY168" s="25"/>
      <c r="BZ168" s="25"/>
      <c r="CA168" s="26"/>
      <c r="CB168" s="28">
        <f t="shared" si="657"/>
        <v>0</v>
      </c>
      <c r="CC168" s="29">
        <f t="shared" si="658"/>
        <v>0</v>
      </c>
      <c r="CD168" s="26" t="s">
        <v>49</v>
      </c>
      <c r="CE168" s="26"/>
      <c r="CF168" s="25"/>
      <c r="CG168" s="25"/>
      <c r="CH168" s="26"/>
      <c r="CI168" s="28">
        <f t="shared" si="659"/>
        <v>0</v>
      </c>
      <c r="CJ168" s="29">
        <f t="shared" si="660"/>
        <v>0</v>
      </c>
      <c r="CK168" s="26" t="s">
        <v>49</v>
      </c>
      <c r="CL168" s="26"/>
      <c r="CM168" s="25"/>
      <c r="CN168" s="25"/>
      <c r="CO168" s="26"/>
      <c r="CP168" s="28">
        <f t="shared" si="661"/>
        <v>0</v>
      </c>
      <c r="CQ168" s="29">
        <f t="shared" si="662"/>
        <v>0</v>
      </c>
      <c r="CR168" s="26" t="s">
        <v>49</v>
      </c>
      <c r="CS168" s="26"/>
      <c r="CT168" s="25"/>
      <c r="CU168" s="25"/>
      <c r="CV168" s="26"/>
      <c r="CW168" s="28">
        <f t="shared" si="663"/>
        <v>0</v>
      </c>
      <c r="CX168" s="29">
        <f t="shared" si="664"/>
        <v>0</v>
      </c>
      <c r="CY168" s="26" t="s">
        <v>49</v>
      </c>
      <c r="CZ168" s="26"/>
      <c r="DA168" s="25"/>
      <c r="DB168" s="25"/>
      <c r="DC168" s="26"/>
      <c r="DD168" s="28">
        <f t="shared" si="665"/>
        <v>0</v>
      </c>
      <c r="DE168" s="29">
        <f t="shared" si="666"/>
        <v>0</v>
      </c>
      <c r="DF168" s="26" t="s">
        <v>49</v>
      </c>
      <c r="DG168" s="26"/>
      <c r="DH168" s="25"/>
      <c r="DI168" s="25"/>
      <c r="DJ168" s="26"/>
      <c r="DK168" s="28">
        <f t="shared" si="667"/>
        <v>0</v>
      </c>
      <c r="DL168" s="29">
        <f t="shared" si="668"/>
        <v>0</v>
      </c>
      <c r="DM168" s="26" t="s">
        <v>49</v>
      </c>
      <c r="DN168" s="26"/>
      <c r="DO168" s="25"/>
      <c r="DP168" s="25"/>
      <c r="DQ168" s="26"/>
      <c r="DR168" s="28">
        <f t="shared" si="669"/>
        <v>0</v>
      </c>
      <c r="DS168" s="29">
        <f t="shared" si="670"/>
        <v>0</v>
      </c>
      <c r="DT168" s="26" t="s">
        <v>49</v>
      </c>
      <c r="DU168" s="26"/>
      <c r="DV168" s="25"/>
      <c r="DW168" s="25"/>
      <c r="DX168" s="26"/>
      <c r="DY168" s="28">
        <f t="shared" si="671"/>
        <v>0</v>
      </c>
      <c r="DZ168" s="29">
        <f t="shared" si="672"/>
        <v>0</v>
      </c>
      <c r="EA168" s="26" t="s">
        <v>49</v>
      </c>
      <c r="EB168" s="26"/>
      <c r="EC168" s="128">
        <v>0</v>
      </c>
      <c r="ED168" s="25"/>
      <c r="EE168" s="26"/>
      <c r="EF168" s="28">
        <f t="shared" si="673"/>
        <v>0</v>
      </c>
      <c r="EG168" s="29">
        <f t="shared" si="674"/>
        <v>0</v>
      </c>
      <c r="EH168" s="26" t="s">
        <v>49</v>
      </c>
      <c r="EI168" s="26"/>
      <c r="EJ168" s="33">
        <v>2025</v>
      </c>
      <c r="EK168" s="34"/>
      <c r="EL168" s="35"/>
      <c r="EM168" s="35"/>
      <c r="EN168" s="35"/>
      <c r="EO168" s="35"/>
      <c r="EP168" s="35"/>
      <c r="EQ168" s="36"/>
    </row>
    <row r="169" spans="1:147" s="37" customFormat="1" ht="44.25" customHeight="1" x14ac:dyDescent="0.25">
      <c r="A169" s="16" t="str">
        <f t="shared" si="531"/>
        <v>468_TRANSVERSALES_2025</v>
      </c>
      <c r="B169" s="17" t="s">
        <v>94</v>
      </c>
      <c r="C169" s="17" t="s">
        <v>95</v>
      </c>
      <c r="D169" s="17" t="s">
        <v>1113</v>
      </c>
      <c r="E169" s="17" t="s">
        <v>159</v>
      </c>
      <c r="F169" s="17" t="s">
        <v>276</v>
      </c>
      <c r="G169" s="18" t="s">
        <v>277</v>
      </c>
      <c r="H169" s="17" t="s">
        <v>689</v>
      </c>
      <c r="I169" s="17" t="s">
        <v>279</v>
      </c>
      <c r="J169" s="17" t="s">
        <v>85</v>
      </c>
      <c r="K169" s="17" t="s">
        <v>85</v>
      </c>
      <c r="L169" s="17" t="s">
        <v>85</v>
      </c>
      <c r="M169" s="17" t="s">
        <v>690</v>
      </c>
      <c r="N169" s="17" t="s">
        <v>690</v>
      </c>
      <c r="O169" s="23">
        <v>468</v>
      </c>
      <c r="P169" s="22" t="s">
        <v>1147</v>
      </c>
      <c r="Q169" s="21" t="s">
        <v>284</v>
      </c>
      <c r="R169" s="20" t="s">
        <v>487</v>
      </c>
      <c r="S169" s="20" t="s">
        <v>1148</v>
      </c>
      <c r="T169" s="20" t="s">
        <v>287</v>
      </c>
      <c r="U169" s="20" t="s">
        <v>288</v>
      </c>
      <c r="V169" s="20">
        <v>15</v>
      </c>
      <c r="W169" s="20" t="s">
        <v>427</v>
      </c>
      <c r="X169" s="21" t="s">
        <v>407</v>
      </c>
      <c r="Y169" s="22"/>
      <c r="Z169" s="22"/>
      <c r="AA169" s="22"/>
      <c r="AB169" s="22"/>
      <c r="AC169" s="22"/>
      <c r="AD169" s="22"/>
      <c r="AE169" s="22"/>
      <c r="AF169" s="22"/>
      <c r="AG169" s="22"/>
      <c r="AH169" s="23"/>
      <c r="AI169" s="23"/>
      <c r="AJ169" s="23"/>
      <c r="AK169" s="23"/>
      <c r="AL169" s="23"/>
      <c r="AM169" s="23"/>
      <c r="AN169" s="23"/>
      <c r="AO169" s="23"/>
      <c r="AP169" s="23"/>
      <c r="AQ169" s="23"/>
      <c r="AR169" s="24"/>
      <c r="AS169" s="23"/>
      <c r="AT169" s="23"/>
      <c r="AU169" s="23"/>
      <c r="AV169" s="38"/>
      <c r="AW169" s="38"/>
      <c r="AX169" s="38">
        <v>1</v>
      </c>
      <c r="AY169" s="38">
        <v>1</v>
      </c>
      <c r="AZ169" s="39"/>
      <c r="BA169" s="39"/>
      <c r="BB169" s="39"/>
      <c r="BC169" s="39"/>
      <c r="BD169" s="25"/>
      <c r="BE169" s="25"/>
      <c r="BF169" s="26"/>
      <c r="BG169" s="27">
        <f t="shared" si="651"/>
        <v>0</v>
      </c>
      <c r="BH169" s="28">
        <f t="shared" si="652"/>
        <v>0</v>
      </c>
      <c r="BI169" s="26" t="s">
        <v>49</v>
      </c>
      <c r="BJ169" s="26"/>
      <c r="BK169" s="25"/>
      <c r="BL169" s="25"/>
      <c r="BM169" s="26"/>
      <c r="BN169" s="28">
        <f t="shared" si="653"/>
        <v>0</v>
      </c>
      <c r="BO169" s="29">
        <f t="shared" si="654"/>
        <v>0</v>
      </c>
      <c r="BP169" s="26" t="s">
        <v>49</v>
      </c>
      <c r="BQ169" s="30"/>
      <c r="BR169" s="31"/>
      <c r="BS169" s="25"/>
      <c r="BT169" s="26"/>
      <c r="BU169" s="28">
        <f t="shared" si="655"/>
        <v>0</v>
      </c>
      <c r="BV169" s="29">
        <f t="shared" si="656"/>
        <v>0</v>
      </c>
      <c r="BW169" s="26" t="s">
        <v>49</v>
      </c>
      <c r="BX169" s="26"/>
      <c r="BY169" s="25"/>
      <c r="BZ169" s="25"/>
      <c r="CA169" s="26"/>
      <c r="CB169" s="28">
        <f t="shared" si="657"/>
        <v>0</v>
      </c>
      <c r="CC169" s="29">
        <f t="shared" si="658"/>
        <v>0</v>
      </c>
      <c r="CD169" s="26" t="s">
        <v>49</v>
      </c>
      <c r="CE169" s="26"/>
      <c r="CF169" s="25"/>
      <c r="CG169" s="25"/>
      <c r="CH169" s="26"/>
      <c r="CI169" s="28">
        <f t="shared" si="659"/>
        <v>0</v>
      </c>
      <c r="CJ169" s="29">
        <f t="shared" si="660"/>
        <v>0</v>
      </c>
      <c r="CK169" s="26" t="s">
        <v>49</v>
      </c>
      <c r="CL169" s="26"/>
      <c r="CM169" s="25"/>
      <c r="CN169" s="25"/>
      <c r="CO169" s="26"/>
      <c r="CP169" s="28">
        <f t="shared" si="661"/>
        <v>0</v>
      </c>
      <c r="CQ169" s="29">
        <f t="shared" si="662"/>
        <v>0</v>
      </c>
      <c r="CR169" s="26" t="s">
        <v>49</v>
      </c>
      <c r="CS169" s="26"/>
      <c r="CT169" s="25"/>
      <c r="CU169" s="25"/>
      <c r="CV169" s="26"/>
      <c r="CW169" s="28">
        <f t="shared" si="663"/>
        <v>0</v>
      </c>
      <c r="CX169" s="29">
        <f t="shared" si="664"/>
        <v>0</v>
      </c>
      <c r="CY169" s="26" t="s">
        <v>49</v>
      </c>
      <c r="CZ169" s="26"/>
      <c r="DA169" s="25"/>
      <c r="DB169" s="25"/>
      <c r="DC169" s="26"/>
      <c r="DD169" s="28">
        <f t="shared" si="665"/>
        <v>0</v>
      </c>
      <c r="DE169" s="29">
        <f t="shared" si="666"/>
        <v>0</v>
      </c>
      <c r="DF169" s="26" t="s">
        <v>49</v>
      </c>
      <c r="DG169" s="26"/>
      <c r="DH169" s="25"/>
      <c r="DI169" s="25"/>
      <c r="DJ169" s="26"/>
      <c r="DK169" s="28">
        <f t="shared" si="667"/>
        <v>0</v>
      </c>
      <c r="DL169" s="29">
        <f t="shared" si="668"/>
        <v>0</v>
      </c>
      <c r="DM169" s="26" t="s">
        <v>49</v>
      </c>
      <c r="DN169" s="26"/>
      <c r="DO169" s="25"/>
      <c r="DP169" s="25"/>
      <c r="DQ169" s="26"/>
      <c r="DR169" s="28">
        <f t="shared" si="669"/>
        <v>0</v>
      </c>
      <c r="DS169" s="29">
        <f t="shared" si="670"/>
        <v>0</v>
      </c>
      <c r="DT169" s="26" t="s">
        <v>49</v>
      </c>
      <c r="DU169" s="26"/>
      <c r="DV169" s="25"/>
      <c r="DW169" s="25"/>
      <c r="DX169" s="26"/>
      <c r="DY169" s="28">
        <f t="shared" si="671"/>
        <v>0</v>
      </c>
      <c r="DZ169" s="29">
        <f t="shared" si="672"/>
        <v>0</v>
      </c>
      <c r="EA169" s="26" t="s">
        <v>49</v>
      </c>
      <c r="EB169" s="26"/>
      <c r="EC169" s="128">
        <v>0</v>
      </c>
      <c r="ED169" s="25"/>
      <c r="EE169" s="26"/>
      <c r="EF169" s="28">
        <f t="shared" si="673"/>
        <v>0</v>
      </c>
      <c r="EG169" s="29">
        <f t="shared" si="674"/>
        <v>0</v>
      </c>
      <c r="EH169" s="26" t="s">
        <v>49</v>
      </c>
      <c r="EI169" s="26"/>
      <c r="EJ169" s="33">
        <v>2025</v>
      </c>
      <c r="EK169" s="34"/>
      <c r="EL169" s="35"/>
      <c r="EM169" s="35"/>
      <c r="EN169" s="35"/>
      <c r="EO169" s="35"/>
      <c r="EP169" s="35"/>
      <c r="EQ169" s="36"/>
    </row>
    <row r="170" spans="1:147" s="37" customFormat="1" ht="44.25" customHeight="1" x14ac:dyDescent="0.25">
      <c r="A170" s="130"/>
      <c r="B170" s="131"/>
      <c r="C170" s="131"/>
      <c r="D170" s="131"/>
      <c r="E170" s="131"/>
      <c r="F170" s="131"/>
      <c r="G170" s="132"/>
      <c r="H170" s="131"/>
      <c r="I170" s="131"/>
      <c r="J170" s="131"/>
      <c r="K170" s="131"/>
      <c r="L170" s="131"/>
      <c r="M170" s="131"/>
      <c r="N170" s="131"/>
      <c r="O170" s="133"/>
      <c r="P170" s="134"/>
      <c r="Q170" s="135"/>
      <c r="R170" s="134"/>
      <c r="S170" s="134"/>
      <c r="T170" s="134"/>
      <c r="U170" s="134"/>
      <c r="V170" s="134"/>
      <c r="W170" s="134"/>
      <c r="X170" s="136"/>
      <c r="Y170" s="137"/>
      <c r="Z170" s="137"/>
      <c r="AA170" s="137"/>
      <c r="AB170" s="137"/>
      <c r="AC170" s="137"/>
      <c r="AD170" s="137"/>
      <c r="AE170" s="137"/>
      <c r="AF170" s="137"/>
      <c r="AG170" s="137"/>
      <c r="AH170" s="133"/>
      <c r="AI170" s="133"/>
      <c r="AJ170" s="133"/>
      <c r="AK170" s="133"/>
      <c r="AL170" s="133"/>
      <c r="AM170" s="133"/>
      <c r="AN170" s="133"/>
      <c r="AO170" s="133"/>
      <c r="AP170" s="133"/>
      <c r="AQ170" s="133"/>
      <c r="AR170" s="135"/>
      <c r="AS170" s="133"/>
      <c r="AT170" s="133"/>
      <c r="AU170" s="133"/>
      <c r="AV170" s="138"/>
      <c r="AW170" s="138"/>
      <c r="AX170" s="138"/>
      <c r="AY170" s="138"/>
      <c r="AZ170" s="139"/>
      <c r="BA170" s="139"/>
      <c r="BB170" s="139"/>
      <c r="BC170" s="139"/>
      <c r="BD170" s="140"/>
      <c r="BE170" s="140"/>
      <c r="BF170" s="140"/>
      <c r="BG170" s="141"/>
      <c r="BH170" s="140"/>
      <c r="BI170" s="140"/>
      <c r="BJ170" s="140"/>
      <c r="BK170" s="140"/>
      <c r="BL170" s="140"/>
      <c r="BM170" s="140"/>
      <c r="BN170" s="140"/>
      <c r="BO170" s="140"/>
      <c r="BP170" s="140"/>
      <c r="BQ170" s="141"/>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c r="CN170" s="140"/>
      <c r="CO170" s="140"/>
      <c r="CP170" s="140"/>
      <c r="CQ170" s="140"/>
      <c r="CR170" s="140"/>
      <c r="CS170" s="140"/>
      <c r="CT170" s="140"/>
      <c r="CU170" s="140"/>
      <c r="CV170" s="140"/>
      <c r="CW170" s="140"/>
      <c r="CX170" s="140"/>
      <c r="CY170" s="140"/>
      <c r="CZ170" s="140"/>
      <c r="DA170" s="140"/>
      <c r="DB170" s="140"/>
      <c r="DC170" s="140"/>
      <c r="DD170" s="140"/>
      <c r="DE170" s="140"/>
      <c r="DF170" s="140"/>
      <c r="DG170" s="140"/>
      <c r="DH170" s="140"/>
      <c r="DI170" s="140"/>
      <c r="DJ170" s="140"/>
      <c r="DK170" s="140"/>
      <c r="DL170" s="140"/>
      <c r="DM170" s="140"/>
      <c r="DN170" s="140"/>
      <c r="DO170" s="140"/>
      <c r="DP170" s="140"/>
      <c r="DQ170" s="140"/>
      <c r="DR170" s="140"/>
      <c r="DS170" s="140"/>
      <c r="DT170" s="140"/>
      <c r="DU170" s="140"/>
      <c r="DV170" s="140"/>
      <c r="DW170" s="140"/>
      <c r="DX170" s="140"/>
      <c r="DY170" s="140"/>
      <c r="DZ170" s="140"/>
      <c r="EA170" s="140"/>
      <c r="EB170" s="140"/>
      <c r="EC170" s="142"/>
      <c r="ED170" s="140"/>
      <c r="EE170" s="140"/>
      <c r="EF170" s="140"/>
      <c r="EG170" s="140"/>
      <c r="EH170" s="140"/>
      <c r="EI170" s="140"/>
      <c r="EJ170" s="33"/>
      <c r="EK170" s="34"/>
      <c r="EL170" s="35" t="e">
        <f>+VLOOKUP(C170,[1]Listas_desplega!$AI$22:$AJ$46,2,0)</f>
        <v>#N/A</v>
      </c>
      <c r="EM170" s="35" t="e">
        <f>+VLOOKUP(I170,[1]Listas_desplega!$BY$3:$BZ$7,2,0)</f>
        <v>#N/A</v>
      </c>
      <c r="EN170" s="35" t="e">
        <f>+VLOOKUP(J170,[1]Listas_desplega!$BY$10:$BZ$23,2,0)</f>
        <v>#N/A</v>
      </c>
      <c r="EO170" s="35" t="e">
        <f>+VLOOKUP(K170,[1]Listas_desplega!$BY$28:$BZ$54,2,0)</f>
        <v>#N/A</v>
      </c>
      <c r="EP170" s="35" t="e">
        <f>+VLOOKUP(L170,[1]Listas_desplega!$BY$58:$BZ$105,2,0)</f>
        <v>#N/A</v>
      </c>
      <c r="EQ170" s="36" t="e">
        <f>+VLOOKUP(M170,[1]Listas_desplega!$J$3:$K$11,2,0)</f>
        <v>#N/A</v>
      </c>
    </row>
    <row r="171" spans="1:147" ht="24.75" customHeight="1" x14ac:dyDescent="0.25">
      <c r="B171" s="144" t="s">
        <v>66</v>
      </c>
      <c r="C171" s="144" t="s">
        <v>66</v>
      </c>
      <c r="D171" s="144" t="s">
        <v>66</v>
      </c>
      <c r="E171" s="144" t="s">
        <v>66</v>
      </c>
      <c r="F171" s="144" t="s">
        <v>66</v>
      </c>
      <c r="G171" s="144" t="s">
        <v>66</v>
      </c>
      <c r="H171" s="144" t="s">
        <v>66</v>
      </c>
      <c r="I171" s="144" t="s">
        <v>66</v>
      </c>
      <c r="J171" s="144" t="s">
        <v>66</v>
      </c>
      <c r="K171" s="144" t="s">
        <v>66</v>
      </c>
      <c r="L171" s="144" t="s">
        <v>66</v>
      </c>
      <c r="M171" s="144" t="s">
        <v>66</v>
      </c>
      <c r="N171" s="144" t="s">
        <v>66</v>
      </c>
      <c r="O171" s="145" t="s">
        <v>66</v>
      </c>
      <c r="P171" s="145" t="s">
        <v>66</v>
      </c>
      <c r="Q171" s="145" t="s">
        <v>66</v>
      </c>
      <c r="R171" s="145" t="s">
        <v>66</v>
      </c>
      <c r="S171" s="145" t="s">
        <v>66</v>
      </c>
      <c r="T171" s="145" t="s">
        <v>66</v>
      </c>
      <c r="U171" s="145" t="s">
        <v>66</v>
      </c>
      <c r="V171" s="145" t="s">
        <v>66</v>
      </c>
      <c r="W171" s="145" t="s">
        <v>66</v>
      </c>
      <c r="X171" s="145" t="s">
        <v>66</v>
      </c>
      <c r="Y171" s="145" t="s">
        <v>66</v>
      </c>
      <c r="Z171" s="145" t="s">
        <v>66</v>
      </c>
      <c r="AA171" s="145" t="s">
        <v>66</v>
      </c>
      <c r="AB171" s="145" t="s">
        <v>66</v>
      </c>
      <c r="AC171" s="145" t="s">
        <v>66</v>
      </c>
      <c r="AD171" s="145" t="s">
        <v>66</v>
      </c>
      <c r="AE171" s="145" t="s">
        <v>66</v>
      </c>
      <c r="AF171" s="145" t="s">
        <v>66</v>
      </c>
      <c r="AG171" s="145" t="s">
        <v>66</v>
      </c>
      <c r="AH171" s="145" t="s">
        <v>66</v>
      </c>
      <c r="AI171" s="145" t="s">
        <v>66</v>
      </c>
      <c r="AJ171" s="145" t="s">
        <v>66</v>
      </c>
      <c r="AK171" s="145" t="s">
        <v>66</v>
      </c>
      <c r="AL171" s="145" t="s">
        <v>66</v>
      </c>
      <c r="AM171" s="145" t="s">
        <v>66</v>
      </c>
      <c r="AN171" s="145" t="s">
        <v>66</v>
      </c>
      <c r="AO171" s="145" t="s">
        <v>66</v>
      </c>
      <c r="AP171" s="145" t="s">
        <v>66</v>
      </c>
      <c r="AQ171" s="145" t="s">
        <v>66</v>
      </c>
      <c r="AR171" s="145" t="s">
        <v>66</v>
      </c>
      <c r="AS171" s="145" t="s">
        <v>66</v>
      </c>
      <c r="AT171" s="145" t="s">
        <v>66</v>
      </c>
      <c r="AU171" s="145" t="s">
        <v>66</v>
      </c>
      <c r="AV171" s="145" t="s">
        <v>66</v>
      </c>
      <c r="AW171" s="145" t="s">
        <v>66</v>
      </c>
      <c r="AX171" s="145" t="s">
        <v>66</v>
      </c>
      <c r="AY171" s="145" t="s">
        <v>66</v>
      </c>
      <c r="AZ171" s="145" t="s">
        <v>66</v>
      </c>
      <c r="BA171" s="145" t="s">
        <v>66</v>
      </c>
      <c r="BB171" s="145" t="s">
        <v>66</v>
      </c>
      <c r="BC171" s="145" t="s">
        <v>66</v>
      </c>
      <c r="BD171" s="145" t="s">
        <v>66</v>
      </c>
      <c r="BE171" s="145"/>
      <c r="BF171" s="145"/>
      <c r="BG171" s="145"/>
      <c r="BH171" s="145"/>
      <c r="BI171" s="145"/>
      <c r="BJ171" s="145"/>
      <c r="BK171" s="145" t="s">
        <v>66</v>
      </c>
      <c r="BL171" s="145"/>
      <c r="BM171" s="145"/>
      <c r="BN171" s="145"/>
      <c r="BO171" s="145"/>
      <c r="BP171" s="145"/>
      <c r="BQ171" s="145"/>
      <c r="BR171" s="145" t="s">
        <v>66</v>
      </c>
      <c r="BS171" s="145"/>
      <c r="BT171" s="145"/>
      <c r="BU171" s="145"/>
      <c r="BV171" s="145"/>
      <c r="BW171" s="145"/>
      <c r="BX171" s="145"/>
      <c r="BY171" s="145" t="s">
        <v>66</v>
      </c>
      <c r="BZ171" s="145"/>
      <c r="CA171" s="145"/>
      <c r="CB171" s="145"/>
      <c r="CC171" s="145"/>
      <c r="CD171" s="145"/>
      <c r="CE171" s="145"/>
      <c r="CF171" s="145" t="s">
        <v>66</v>
      </c>
      <c r="CG171" s="145"/>
      <c r="CH171" s="145"/>
      <c r="CI171" s="145"/>
      <c r="CJ171" s="145"/>
      <c r="CK171" s="145"/>
      <c r="CL171" s="145"/>
      <c r="CM171" s="145" t="s">
        <v>66</v>
      </c>
      <c r="CN171" s="145"/>
      <c r="CO171" s="145"/>
      <c r="CP171" s="145"/>
      <c r="CQ171" s="145"/>
      <c r="CR171" s="145"/>
      <c r="CS171" s="145"/>
      <c r="CT171" s="145" t="s">
        <v>66</v>
      </c>
      <c r="CU171" s="145"/>
      <c r="CV171" s="145"/>
      <c r="CW171" s="145"/>
      <c r="CX171" s="145"/>
      <c r="CY171" s="145"/>
      <c r="CZ171" s="145"/>
      <c r="DA171" s="145" t="s">
        <v>66</v>
      </c>
      <c r="DB171" s="145"/>
      <c r="DC171" s="145"/>
      <c r="DD171" s="145"/>
      <c r="DE171" s="145"/>
      <c r="DF171" s="145"/>
      <c r="DG171" s="145"/>
      <c r="DH171" s="145" t="s">
        <v>66</v>
      </c>
      <c r="DI171" s="145"/>
      <c r="DJ171" s="145"/>
      <c r="DK171" s="145"/>
      <c r="DL171" s="145"/>
      <c r="DM171" s="145"/>
      <c r="DN171" s="145"/>
      <c r="DO171" s="145" t="s">
        <v>66</v>
      </c>
      <c r="DP171" s="145"/>
      <c r="DQ171" s="145"/>
      <c r="DR171" s="145"/>
      <c r="DS171" s="145"/>
      <c r="DT171" s="145"/>
      <c r="DU171" s="145"/>
      <c r="DV171" s="145" t="s">
        <v>66</v>
      </c>
      <c r="DW171" s="145"/>
      <c r="DX171" s="145"/>
      <c r="DY171" s="145"/>
      <c r="DZ171" s="145"/>
      <c r="EA171" s="145"/>
      <c r="EB171" s="145"/>
      <c r="EC171" s="145" t="s">
        <v>66</v>
      </c>
      <c r="ED171" s="145"/>
      <c r="EE171" s="145"/>
      <c r="EF171" s="145"/>
      <c r="EG171" s="145"/>
      <c r="EH171" s="145"/>
      <c r="EI171" s="145"/>
      <c r="EJ171" s="145"/>
      <c r="EK171" s="145" t="s">
        <v>66</v>
      </c>
      <c r="EL171" s="145" t="s">
        <v>66</v>
      </c>
      <c r="EM171" s="145" t="s">
        <v>66</v>
      </c>
      <c r="EN171" s="145" t="s">
        <v>66</v>
      </c>
      <c r="EO171" s="145" t="s">
        <v>66</v>
      </c>
      <c r="EP171" s="145" t="s">
        <v>66</v>
      </c>
      <c r="EQ171" s="145" t="s">
        <v>66</v>
      </c>
    </row>
  </sheetData>
  <autoFilter ref="B2:EI169" xr:uid="{5DD08683-8AB4-2F4B-AE63-AF2005BFCF8D}">
    <filterColumn colId="24" showButton="0"/>
    <filterColumn colId="25" showButton="0"/>
    <filterColumn colId="26" showButton="0"/>
    <filterColumn colId="27" showButton="0"/>
    <filterColumn colId="28" showButton="0"/>
  </autoFilter>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4:BI169 CD4:CD169 CK4:CK169 CR4:CR169 CY4:CY169 DF4:DF169 DM4:DM169 DT4:DT169 EA4:EA169 EH4:EH169">
    <cfRule type="containsText" dxfId="44" priority="11" operator="containsText" text="Validación Preliminar">
      <formula>NOT(ISERROR(SEARCH("Validación Preliminar",BI4)))</formula>
    </cfRule>
    <cfRule type="containsText" dxfId="43" priority="12" operator="containsText" text="NO">
      <formula>NOT(ISERROR(SEARCH("NO",BI4)))</formula>
    </cfRule>
    <cfRule type="containsText" dxfId="42" priority="13" operator="containsText" text="Pendiente Validar">
      <formula>NOT(ISERROR(SEARCH("Pendiente Validar",BI4)))</formula>
    </cfRule>
    <cfRule type="containsText" dxfId="41" priority="14" operator="containsText" text="SI">
      <formula>NOT(ISERROR(SEARCH("SI",BI4)))</formula>
    </cfRule>
    <cfRule type="containsText" dxfId="40" priority="15" operator="containsText" text="Pendiente Validar">
      <formula>NOT(ISERROR(SEARCH("Pendiente Validar",BI4)))</formula>
    </cfRule>
  </conditionalFormatting>
  <conditionalFormatting sqref="BP4:BP169">
    <cfRule type="containsText" dxfId="39" priority="6" operator="containsText" text="Validación Preliminar">
      <formula>NOT(ISERROR(SEARCH("Validación Preliminar",BP4)))</formula>
    </cfRule>
    <cfRule type="containsText" dxfId="38" priority="7" operator="containsText" text="NO">
      <formula>NOT(ISERROR(SEARCH("NO",BP4)))</formula>
    </cfRule>
    <cfRule type="containsText" dxfId="37" priority="8" operator="containsText" text="Pendiente Validar">
      <formula>NOT(ISERROR(SEARCH("Pendiente Validar",BP4)))</formula>
    </cfRule>
    <cfRule type="containsText" dxfId="36" priority="9" operator="containsText" text="SI">
      <formula>NOT(ISERROR(SEARCH("SI",BP4)))</formula>
    </cfRule>
    <cfRule type="containsText" dxfId="35" priority="10" operator="containsText" text="Pendiente Validar">
      <formula>NOT(ISERROR(SEARCH("Pendiente Validar",BP4)))</formula>
    </cfRule>
  </conditionalFormatting>
  <conditionalFormatting sqref="BW4:BW169">
    <cfRule type="containsText" dxfId="34" priority="1" operator="containsText" text="Validación Preliminar">
      <formula>NOT(ISERROR(SEARCH("Validación Preliminar",BW4)))</formula>
    </cfRule>
    <cfRule type="containsText" dxfId="33" priority="2" operator="containsText" text="NO">
      <formula>NOT(ISERROR(SEARCH("NO",BW4)))</formula>
    </cfRule>
    <cfRule type="containsText" dxfId="32" priority="3" operator="containsText" text="Pendiente Validar">
      <formula>NOT(ISERROR(SEARCH("Pendiente Validar",BW4)))</formula>
    </cfRule>
    <cfRule type="containsText" dxfId="31" priority="4" operator="containsText" text="SI">
      <formula>NOT(ISERROR(SEARCH("SI",BW4)))</formula>
    </cfRule>
    <cfRule type="containsText" dxfId="30" priority="5" operator="containsText" text="Pendiente Validar">
      <formula>NOT(ISERROR(SEARCH("Pendiente Validar",BW4)))</formula>
    </cfRule>
  </conditionalFormatting>
  <dataValidations count="80">
    <dataValidation type="list" allowBlank="1" showInputMessage="1" showErrorMessage="1" sqref="EH4:EH169 EA4:EA169 DT4:DT169 DM4:DM169 DF4:DF169 CY4:CY169 CR4:CR169 CK4:CK169 CD4:CD169 BP4:BP169 BI4:BI169 BW4:BW169" xr:uid="{83D536E0-AB50-2A44-970B-49CB63C24E15}">
      <formula1>"SI,NO,Pendiente Validar,Validación Preliminar"</formula1>
    </dataValidation>
    <dataValidation type="list" allowBlank="1" showInputMessage="1" showErrorMessage="1" sqref="C4:C170" xr:uid="{15BE89B7-4A29-E94F-AD99-2F0356A0B977}">
      <formula1>INDIRECT(B4)</formula1>
    </dataValidation>
    <dataValidation type="list" allowBlank="1" showInputMessage="1" showErrorMessage="1" sqref="N114:N117 J111:L117 N112 D115:D117" xr:uid="{BD6B478D-BB37-CB44-96C7-F38728095033}">
      <formula1>INDIRECT(#REF!)</formula1>
    </dataValidation>
    <dataValidation type="list" allowBlank="1" showInputMessage="1" showErrorMessage="1" sqref="M113:M117 E113:I117 B113:B117" xr:uid="{742A8E3F-6866-F34A-8B69-0E645C1F4CC8}">
      <formula1>#REF!</formula1>
    </dataValidation>
    <dataValidation type="list" allowBlank="1" showInputMessage="1" showErrorMessage="1" sqref="E111:E112" xr:uid="{EF2B6C65-6ACD-D946-9D19-3F9F74274E31}">
      <formula1>$C$3:$C$10</formula1>
    </dataValidation>
    <dataValidation type="list" allowBlank="1" showInputMessage="1" showErrorMessage="1" sqref="F111:F112" xr:uid="{598C53D1-495C-5C44-886C-61C9075FDFA3}">
      <formula1>$F$3:$F$6</formula1>
    </dataValidation>
    <dataValidation type="list" allowBlank="1" showInputMessage="1" showErrorMessage="1" sqref="G111:G112" xr:uid="{32DB4E2D-AA29-2B41-B551-2EFA8D79CD9A}">
      <formula1>$H$3:$H$20</formula1>
    </dataValidation>
    <dataValidation type="list" allowBlank="1" showInputMessage="1" showErrorMessage="1" sqref="H111:H112" xr:uid="{6AB3F62B-B69B-1649-9551-1D5F2B07488A}">
      <formula1>$A$3:$A$12</formula1>
    </dataValidation>
    <dataValidation type="list" allowBlank="1" showInputMessage="1" showErrorMessage="1" sqref="I111:I112" xr:uid="{42D06FB0-FCC6-5B40-A1AB-1C825C9C23E3}">
      <formula1>$ES$3:$ES$7</formula1>
    </dataValidation>
    <dataValidation type="list" allowBlank="1" showInputMessage="1" showErrorMessage="1" sqref="B111:B112" xr:uid="{1C95DD62-04E3-F046-BD64-3B40A07D73CF}">
      <formula1>$AI$2:$AK$2</formula1>
    </dataValidation>
    <dataValidation type="list" allowBlank="1" showInputMessage="1" showErrorMessage="1" sqref="M111:M112" xr:uid="{22F221F4-8866-7847-8862-1B1AE9D98992}">
      <formula1>$J$3:$J$11</formula1>
    </dataValidation>
    <dataValidation type="list" allowBlank="1" showInputMessage="1" showErrorMessage="1" sqref="N113 J4:L110 N4:N111 N118:N170 J118:L170" xr:uid="{C8D8EBEF-7FE2-A24D-B3D6-C5DB86707E25}">
      <formula1>INDIRECT(EM4)</formula1>
    </dataValidation>
    <dataValidation type="list" allowBlank="1" showInputMessage="1" showErrorMessage="1" sqref="D4:D114 D118:D170" xr:uid="{9D96B2B1-DCDC-C342-B131-C3C672315C55}">
      <formula1>INDIRECT(EL4)</formula1>
    </dataValidation>
    <dataValidation allowBlank="1" showErrorMessage="1" promptTitle="Mín 300 máx 4000" prompt="Recuerda que debes escribir mínimo 300 caractateres y máximo 4000" sqref="EK3:EL3 CM170 CT161 CF51:CF85 DV153:DV155 EC144:EC155 DV144:DV150 DV161 CF29:CF36 DV168:DV170 DV4:DV7 CF163:CF170 DA145:DA150 BY51:BY85 DV157:DV159 CF90:CF142 DV163:DV164 CF26 CF13:CF24 CF160:CF161 CF4:CF7 BR136 BY160:BY161 BY13:BY24 BY26 BY163:BY170 BY29:BY36 BY145:BY156 BY90:BY142 BY4:BY7 CF145:CF156 CM145 CT145:CT150 CT153:CT155 CT163:CT164 CT4:CT7 CT168:CT170 EC170 DA153:DA155 DA163:DA164 DA4:DA7 DA168:DA170 DH168:DH170 DH161 DH144:DH150 DH153:DH155 DH163:DH164 DH157:DH159 DH4:DH7 DO4:DO7 DO168:DO170 DO161 DO144:DO150 DO153:DO155 DO163:DO164 DO157:DO159 BY10:BY11 BY38:BY44 BY47:BY48 CF9:CF11 CF38:CF44 CF47:CF48 CM4:CM11 CM13:CM44 CM47:CM48 CT10:CT11 CT13:CT44 CT47:CT48 DA10:DA11 DA13:DA44 DA47:DA48 DH9:DH11 DH13:DH44 DH47:DH48 DO9:DO11 DO13:DO44 DO47:DO48 DV9:DV11 DV13:DV44 DV47:DV48 DV51:DV142 DA51:DA142 CT51:CT142 CM51:CM139 DO51:DO142 DH51:DH142 EK4:EM170 EC4:EC142" xr:uid="{4E14822A-66B4-054C-9B5A-1AF6A4FB6C12}"/>
    <dataValidation allowBlank="1" showInputMessage="1" showErrorMessage="1" promptTitle="Meta 2021 Total" prompt="Corresponde a la Meta 2021 + Rezago en Meta 2020_x000a__x000a_" sqref="DT78:DU78 BJ78 BD78:BF78 BX78 CE78 CL78 CS78 CN78:CO78 CY78:CZ78 DF78:DG78 DM78:DN78 EA78:EB78 BP78 BS78:BT78 BZ78:CA78 CG78:CH78 BL78:BM78 CU78:CV78 DB78:DC78 DI78:DJ78 DP78:DQ78 DW78:DX78 ED78:EE78 EH78:EI78" xr:uid="{2D7B353E-0712-A945-AF54-2952193C3498}"/>
    <dataValidation allowBlank="1" showInputMessage="1" showErrorMessage="1" promptTitle="Línea base" prompt="Corresponde al punto de partida o punto de referencia desde el cual se inicia la medición." sqref="AT2:AT3" xr:uid="{5FD93AE3-21AD-CA4E-8343-A57514CD8C28}"/>
    <dataValidation allowBlank="1" showInputMessage="1" showErrorMessage="1" promptTitle="Meta 2023" prompt="Corresponde a la cantidad o resultado esperado del indicador para el año 2023" sqref="AU2" xr:uid="{07DA2854-07A7-544A-A5F4-C35E2E2E2A2B}"/>
    <dataValidation allowBlank="1" showInputMessage="1" showErrorMessage="1" promptTitle="Meta 2024" prompt="Corresponde a la cantidad o resultado esperado del indicador para el año 2024" sqref="AV2" xr:uid="{8EE3111C-0B25-6248-8CE3-81FC5E3CF86D}"/>
    <dataValidation allowBlank="1" showInputMessage="1" showErrorMessage="1" promptTitle="Meta 2025" prompt="Corresponde a la cantidad o resultado esperado del indicador para el año 2025" sqref="AW2" xr:uid="{21E3EDB1-8533-4D43-8B5A-AB1C268D7A9A}"/>
    <dataValidation allowBlank="1" showInputMessage="1" showErrorMessage="1" promptTitle="Meta 2026" prompt="Corresponde a la cantidad o resultado esperado del indicador para el año 2026" sqref="AX2" xr:uid="{C1A04126-DB73-4844-AA66-D90DC452F871}"/>
    <dataValidation allowBlank="1" showInputMessage="1" showErrorMessage="1" promptTitle="Meta cuatrienio" prompt="Corresponde a la cantidad o resultado esperado del indicador para el cuatrienio" sqref="AY2" xr:uid="{1A1550AA-410A-3549-82FB-548B70286814}"/>
    <dataValidation allowBlank="1" showInputMessage="1" showErrorMessage="1" promptTitle="Avance 2023" prompt="Corresponde a la cantidad o resultado alcanzado del indicador para el año 2023" sqref="AZ2" xr:uid="{9515EFAD-B9F3-2949-9C65-A07AD095AE3A}"/>
    <dataValidation allowBlank="1" showInputMessage="1" showErrorMessage="1" promptTitle="Avance 2024" prompt="Corresponde a la cantidad o resultado alcanzado del indicador para el año 2024" sqref="BA2" xr:uid="{CF786EF6-1D05-4E47-BDA3-047C9AD7E5E9}"/>
    <dataValidation allowBlank="1" showInputMessage="1" showErrorMessage="1" promptTitle="Avance 2025" prompt="Corresponde a la cantidad o resultado alcanzado del indicador para el año 2025" sqref="BB2:BC2" xr:uid="{04C78EA9-4507-7A4F-AEBB-D229470E8419}"/>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7860B9A3-D8CE-734E-8EC8-F7085655AA32}"/>
    <dataValidation allowBlank="1" showInputMessage="1" showErrorMessage="1" promptTitle="Meta febrero" prompt="Diligenciar el valor de la meta programada para el mes. _x000a_Debe ser registrado de manera acumulada de acuerdo con la periodicidad del indicador  " sqref="BK2" xr:uid="{13443283-FBD1-4548-A949-304342A25C31}"/>
    <dataValidation allowBlank="1" showInputMessage="1" showErrorMessage="1" promptTitle="Meta marzo" prompt="Diligenciar el valor de la meta programada para el mes. _x000a_Debe ser registrado de manera acumulada de acuerdo con la periodicidad del indicador  " sqref="BR2" xr:uid="{F7F8ABBD-086B-F344-AEB1-216329492299}"/>
    <dataValidation allowBlank="1" showInputMessage="1" showErrorMessage="1" promptTitle="Meta abril" prompt="Diligenciar el valor de la meta programada para el mes. _x000a_Debe ser registrado de manera acumulada de acuerdo con la periodicidad del indicador  " sqref="BY2" xr:uid="{92C09D16-BA62-994C-987B-BFEA6D93E1B4}"/>
    <dataValidation allowBlank="1" showInputMessage="1" showErrorMessage="1" promptTitle="Meta mayo" prompt="Diligenciar el valor de la meta programada para el mes. _x000a_Debe ser registrado de manera acumulada de acuerdo con la periodicidad del indicador  " sqref="CF2" xr:uid="{1269A28B-4397-5A49-91AC-0E511AE05441}"/>
    <dataValidation allowBlank="1" showInputMessage="1" showErrorMessage="1" promptTitle="Meta junio" prompt="Diligenciar el valor de la meta programada para el mes. _x000a_Debe ser registrado de manera acumulada de acuerdo con la periodicidad del indicador  " sqref="CM2" xr:uid="{D2AD99FF-DB05-0D42-B5D6-A29FB2EA450E}"/>
    <dataValidation allowBlank="1" showInputMessage="1" showErrorMessage="1" promptTitle="Meta julio" prompt="Diligenciar el valor de la meta programada para el mes. _x000a_Debe ser registrado de manera acumulada de acuerdo con la periodicidad del indicador  " sqref="CT2" xr:uid="{943326FC-26CB-FB4E-9E22-9437A6C6D8A1}"/>
    <dataValidation allowBlank="1" showInputMessage="1" showErrorMessage="1" promptTitle="Meta agosto" prompt="Diligenciar el valor de la meta programada para el mes. _x000a_Debe ser registrado de manera acumulada de acuerdo con la periodicidad del indicador  " sqref="DA2" xr:uid="{EFB4D622-EAF5-9D4E-A85E-FE4532BCD8E3}"/>
    <dataValidation allowBlank="1" showInputMessage="1" showErrorMessage="1" promptTitle="Meta septiembre" prompt="Diligenciar el valor de la meta programada para el mes. _x000a_Debe ser registrado de manera acumulada de acuerdo con la periodicidad del indicador  " sqref="DH2" xr:uid="{7E3FA171-2F16-CE4F-B48C-23840B72F48F}"/>
    <dataValidation allowBlank="1" showInputMessage="1" showErrorMessage="1" promptTitle="Meta octubre" prompt="Diligenciar el valor de la meta programada para el mes. _x000a_Debe ser registrado de manera acumulada de acuerdo con la periodicidad del indicador  " sqref="DO2" xr:uid="{D4F6255E-7866-CF41-904E-533859D22A67}"/>
    <dataValidation allowBlank="1" showInputMessage="1" showErrorMessage="1" promptTitle="Meta noviembre" prompt="Diligenciar el valor de la meta programada para el mes. _x000a_Debe ser registrado de manera acumulada de acuerdo con la periodicidad del indicador  " sqref="DV2" xr:uid="{2E8769CE-F02C-AA4A-8A16-3765A2C5722E}"/>
    <dataValidation allowBlank="1" showInputMessage="1" showErrorMessage="1" promptTitle="Meta diciembre" prompt="Diligenciar el valor de la meta programada para la vigencia _x000a_" sqref="EC2" xr:uid="{BCEAE20A-9B37-5445-8498-4446811CAB7A}"/>
    <dataValidation allowBlank="1" showInputMessage="1" showErrorMessage="1" promptTitle="MPC" prompt="Registre el número del compromiso adquirido por el MEN en la Mesa Permanente de Concertación indígena que esté asociado al indicador." sqref="Z3" xr:uid="{0E8D63F0-3F56-1D48-8C8F-F3DD6D1DBCFE}"/>
    <dataValidation allowBlank="1" showInputMessage="1" showErrorMessage="1" promptTitle="MRA" prompt="Registre el número del compromiso adquirido por el MEN en la Mesa Regional Amazónica que esté asociado al indicador." sqref="AA3" xr:uid="{89882647-4D7C-5644-9D9C-F112BDF2C02D}"/>
    <dataValidation allowBlank="1" showInputMessage="1" showErrorMessage="1" promptTitle="CRIDEC" prompt="Registre el número del compromiso adquirido por el MEN con el Consejo Regional Indígena de Caldas que esté asociado al indicador._x000a_" sqref="AC3" xr:uid="{4068D6C3-E7CF-9343-B37E-E5F686761A1E}"/>
    <dataValidation allowBlank="1" showInputMessage="1" showErrorMessage="1" promptTitle="CRIHU" prompt="Registre el número del compromiso adquirido por el MEN con el Consejo Regional Indígena del Huila que esté asociado al indicador." sqref="AD3" xr:uid="{45D9993A-68C0-A240-9DD8-8D68608CBA33}"/>
    <dataValidation allowBlank="1" showInputMessage="1" showErrorMessage="1" promptTitle="CRIC" prompt="Registre el número del compromiso adquirido por el MEN con el Consejo Regional Indígena del Cauca que esté asociado al indicador." sqref="AB3" xr:uid="{36E97B9C-F874-D041-AE7A-A028423EB896}"/>
    <dataValidation allowBlank="1" showInputMessage="1" showErrorMessage="1" promptTitle="Proceso SIG" prompt="Seleccione de la lista desplegable el proceso del SIG al cual se asocia el indicador" sqref="G2" xr:uid="{AB1655C9-F297-B145-9534-D3EEE0EF9F62}"/>
    <dataValidation allowBlank="1" showInputMessage="1" showErrorMessage="1" promptTitle="Étnicos - NARP" prompt="Marque con &quot;X&quot; si el indicador responde a un compromiso adquirido por el MEN con una comunidad Negra, Afrocolombiana, Raizal y Palenquera" sqref="AF2:AF3" xr:uid="{2E87A8F1-BFDE-9940-B240-05994149B716}"/>
    <dataValidation allowBlank="1" showInputMessage="1" showErrorMessage="1" promptTitle="Étnicos - Rrom" prompt="Marque con &quot;X&quot; si el indicador responde a un compromiso adquirido por el MEN con una comunidad Rrom" sqref="AG2:AG3" xr:uid="{12EBD278-98C6-094C-8746-8938CBFD66A2}"/>
    <dataValidation allowBlank="1" showInputMessage="1" showErrorMessage="1" promptTitle="CTeI" prompt="Marque con &quot;X&quot; si el indicador se relaciona con algún componente de la política de Ciencia, Tecnología e Innovación " sqref="AN2:AN3" xr:uid="{03852D82-C4BB-C841-BEA4-CA007BEFDCDA}"/>
    <dataValidation allowBlank="1" showInputMessage="1" showErrorMessage="1" promptTitle="TIC" prompt="Marque con &quot;X&quot; si el indicador se asocia con la política de Tecnologías de la Información y las Comunicaciones" sqref="AM2" xr:uid="{40F88F46-B9FB-3A4D-9062-267D9B339AC2}"/>
    <dataValidation allowBlank="1" showInputMessage="1" showErrorMessage="1" promptTitle="Participación Ciudadana" prompt="Marque con &quot;X&quot; si el indicador responde a alguna estrategia o actividad, en el marco de la política de Participación Ciudadana " sqref="AK2" xr:uid="{38C2E53F-B209-2249-90EC-D16DAABF27F5}"/>
    <dataValidation allowBlank="1" showInputMessage="1" showErrorMessage="1" promptTitle="Primer infancia" prompt="Marque con &quot;X&quot; si el indicador se enmarca en alguna de  las categorias de la política de Primera Infancia, Infancia y Adolescencia " sqref="AI2" xr:uid="{48011C11-CB20-8A47-BC61-82D47A9009D9}"/>
    <dataValidation allowBlank="1" showInputMessage="1" showErrorMessage="1" promptTitle="Otros" prompt="Seleccione de la lista a que otro compromiso responde el indicador formulado._x000a_" sqref="AS2" xr:uid="{2BED7643-38B3-914F-8FC3-2278A905E4AB}"/>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6B9ED0EF-6956-6B4C-9841-3616DAAA9713}"/>
    <dataValidation allowBlank="1" showInputMessage="1" showErrorMessage="1" promptTitle="Despacho o dirección " prompt="Seleccione de la lista desplegable el despacho o la dirección responsable del indicador." sqref="C2:C3" xr:uid="{3E2139C3-E805-D84E-9C68-C66B8A18B961}"/>
    <dataValidation allowBlank="1" showInputMessage="1" showErrorMessage="1" promptTitle="Dependencia" prompt="Seleccione de la lista desplegable la dependencia responsable del indicador." sqref="D2:D3" xr:uid="{F26A16BD-0B74-6841-B799-EDFD06C26D04}"/>
    <dataValidation allowBlank="1" showInputMessage="1" showErrorMessage="1" promptTitle="Objetivo SIG" prompt="Seleccione de la lista desplegable el objetivo del Sistema Integrado de Gestión (SIG) al cual se asocia el indicador." sqref="F2:F3" xr:uid="{D2CAA206-7673-7D42-A282-D0E24568E1E3}"/>
    <dataValidation allowBlank="1" showInputMessage="1" showErrorMessage="1" promptTitle="Meta ODS" prompt="Seleccione de la lista desplegable la meta del Objetivo de Desarrollo Sostenible (ODS) al cual se asocia el indicador." sqref="H2:H3" xr:uid="{33428A14-66AB-0845-B377-175F943154CF}"/>
    <dataValidation allowBlank="1" showInputMessage="1" showErrorMessage="1" promptTitle="Transformación PND" prompt="Seleccione de la lista desplegable la transformación del Plan Nacional de Desarrollo (PND) a la cual se asocia el indicador." sqref="I2:I3" xr:uid="{4D729B30-657E-B748-B0FC-A52CB9232DCB}"/>
    <dataValidation allowBlank="1" showInputMessage="1" showErrorMessage="1" promptTitle="Pilar" prompt="Seleccione de la lista desplegable el pilar de la transformación PND al cual se asocia el indicador. " sqref="J2:J3" xr:uid="{B3E98CF2-9319-BD4F-B5D6-C6C6BD01BBD7}"/>
    <dataValidation allowBlank="1" showInputMessage="1" showErrorMessage="1" promptTitle="Catalizador" prompt="Seleccione de la lista desplegable el catalizador al cual se asocia el indicador." sqref="K2:K3" xr:uid="{20145E70-4268-7F48-A03D-F7957D85A031}"/>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86644295-65FA-744C-9924-DAB167591B62}"/>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F1B49845-9A00-EC47-A905-435DBB4B0A7A}"/>
    <dataValidation allowBlank="1" showInputMessage="1" showErrorMessage="1" promptTitle="Estrategia" prompt="Registre la estrategia que permitirá alcanzar el eje estratégico. Debe coincidir con la hoja de acciones._x000a_" sqref="N2:N3" xr:uid="{91C90525-4F5C-514A-8659-26E245CAE2DA}"/>
    <dataValidation allowBlank="1" showInputMessage="1" showErrorMessage="1" promptTitle="Fórmula de cálculo" prompt="Es la representación matemática del cálculo a realizar para obtener el dato de avance cuantitativo del indicador." sqref="S2:S3" xr:uid="{0E772085-4270-8942-A179-234C354BE11A}"/>
    <dataValidation allowBlank="1" showInputMessage="1" showErrorMessage="1" promptTitle="Tipo de acumulación" prompt="Seleccione de la lista desplegable el tipo de acumulación:_x000a__x000a_• Mantenimiento (stock)_x000a_• Flujo _x000a_• Acumulado_x000a_• Capacidad_x000a_• Reducción" sqref="R2:R3" xr:uid="{D2FB88A0-50A6-EF4A-8589-53A733688BCE}"/>
    <dataValidation allowBlank="1" showInputMessage="1" showErrorMessage="1" promptTitle="Unidad de medida" prompt="Parámetro de referencia para determina la magnitud del indicador (Ej: número, porcentaje,...)" sqref="T2:T3" xr:uid="{2F9DDA94-3A6E-604A-AC38-0F7DFA15E0B6}"/>
    <dataValidation allowBlank="1" showInputMessage="1" showErrorMessage="1" promptTitle="Dias de rezago" prompt="Cantidad de días que se requiere para procesar la información y emitir el dato de avance cuantitativo después del cierre del periodo. " sqref="V2:V3" xr:uid="{2F389DA7-D5D2-3348-BC69-266562AFCFC0}"/>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C6431398-0631-2744-9003-4C6696182F70}"/>
    <dataValidation allowBlank="1" showInputMessage="1" showErrorMessage="1" promptTitle="Periodicidad" prompt="Corresponde a la temporalidad con la cual se reporta el avance cuantitativo del indicador." sqref="U2:U3" xr:uid="{29196960-5DAB-4748-A32E-B2D2CF056FDB}"/>
    <dataValidation allowBlank="1" showInputMessage="1" showErrorMessage="1" promptTitle="Otras mesas" prompt="Diligencie el nombre de otra instancia con Grupos Étnicos - Indígenas con compromisos asociados al indicador." sqref="AE3" xr:uid="{58EF4ADB-9C1F-D34C-A6EB-9719433108AB}"/>
    <dataValidation allowBlank="1" showInputMessage="1" showErrorMessage="1" promptTitle="Equidad de la Mujer" prompt="Marque con &quot;X&quot; si el indicador responde la política de Equidad de la Mujer." sqref="AH2:AH3" xr:uid="{D08EDBB0-1878-FF45-BF8D-68988CD12A6B}"/>
    <dataValidation allowBlank="1" showInputMessage="1" showErrorMessage="1" promptTitle="Víctimas" prompt="Marque con &quot;X&quot; si el indicador responde a un compromiso adquirido por el MEN en desarrollo de la Política de Víctimas." sqref="AJ2:AJ3" xr:uid="{F325190F-1DC0-C040-8D11-A74ECD6FBAAA}"/>
    <dataValidation allowBlank="1" showInputMessage="1" showErrorMessage="1" promptTitle="Discapacidad" prompt="Marque con &quot;X&quot; si el indicador responde a un compromiso del MEN en desarrollo de la Política de Discapacidad." sqref="AL2:AL3" xr:uid="{633B87C2-6D09-BD41-9AD0-6EA790ED3886}"/>
    <dataValidation allowBlank="1" showInputMessage="1" showErrorMessage="1" promptTitle="Iniciativas PPI" prompt="Marque con &quot;X&quot; si el indicador está asociado al cumplimiento de iniciativas planteadas en el Plan Plurianual de Inversión para 2024." sqref="AO2:AO3" xr:uid="{2276E834-B608-F548-97CF-3AAB2BC69FE0}"/>
    <dataValidation allowBlank="1" showInputMessage="1" showErrorMessage="1" promptTitle="Derechos Humanos" prompt="Marque con &quot;X&quot; si el indicador se relaciona con algún componente del Plan Nacional de Educación en Derechos Humanos (PLANEDH)" sqref="AP2:AP3" xr:uid="{5692DDB2-1B50-5F41-BABC-3530546B6347}"/>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144FF6CA-C45A-324C-97FA-FDB2E6FE07B0}"/>
    <dataValidation allowBlank="1" showInputMessage="1" showErrorMessage="1" promptTitle="CONPES (Número documento)" prompt="Diligencie el número del documento (s) CONPES asociados con el indicador." sqref="AR2:AR3" xr:uid="{A0412AC9-F788-EA41-BE3B-5A96A2BF4375}"/>
    <dataValidation allowBlank="1" showInputMessage="1" showErrorMessage="1" promptTitle="MIPG" prompt="Seleccione de la lista desplegable la dimensión del Modelo Integrado de Planeación y Gestión (MIPG) a la cual se asocia el indicador." sqref="E2:E3" xr:uid="{0DFE582F-122E-904C-A45D-1756A2726382}"/>
    <dataValidation allowBlank="1" showInputMessage="1" showErrorMessage="1" promptTitle="ID Indicador" prompt="Campo registrado por la OAPF." sqref="O2:O3" xr:uid="{5C1E02F9-0662-5D43-B4DB-B5AB65A6E36E}"/>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E1E4E7B2-21C3-FD4C-8243-E903F14E6F83}"/>
    <dataValidation allowBlank="1" showInputMessage="1" showErrorMessage="1" promptTitle="Medio de verificación" prompt="Documento que soporta el avance cuantitativo del indicador." sqref="W2:W3" xr:uid="{ADCF274D-32BA-844C-B58C-8234D90AE55C}"/>
    <dataValidation allowBlank="1" showInputMessage="1" showErrorMessage="1" promptTitle="Macrometa" prompt="Si el indicador hace parte del reporte de alguna &quot;Macrometa&quot; de Presidencia, seleccione la que corresponda de la lista desplegable." sqref="Y2" xr:uid="{B31541C7-91B3-B14D-9E07-E472EE37DA68}"/>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4203F3D2-B1CF-744B-843E-CC9F232E0429}"/>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3E5A4-8403-B54B-9AFA-AECF13D1E0D0}">
  <dimension ref="A1:D13"/>
  <sheetViews>
    <sheetView tabSelected="1" topLeftCell="A2" zoomScale="206" workbookViewId="0">
      <selection activeCell="D13" sqref="D13"/>
    </sheetView>
  </sheetViews>
  <sheetFormatPr baseColWidth="10" defaultRowHeight="16" x14ac:dyDescent="0.2"/>
  <cols>
    <col min="1" max="1" width="38.1640625" customWidth="1"/>
    <col min="4" max="4" width="12.6640625" customWidth="1"/>
  </cols>
  <sheetData>
    <row r="1" spans="1:4" ht="17" x14ac:dyDescent="0.2">
      <c r="A1" s="196" t="s">
        <v>165</v>
      </c>
      <c r="B1" s="196"/>
      <c r="C1" s="196"/>
      <c r="D1" s="196"/>
    </row>
    <row r="2" spans="1:4" x14ac:dyDescent="0.2">
      <c r="A2" s="197" t="s">
        <v>166</v>
      </c>
      <c r="B2" s="197"/>
      <c r="C2" s="197"/>
      <c r="D2" s="197"/>
    </row>
    <row r="4" spans="1:4" ht="32" x14ac:dyDescent="0.2">
      <c r="A4" s="1" t="s">
        <v>154</v>
      </c>
      <c r="B4" s="2" t="s">
        <v>155</v>
      </c>
      <c r="C4" s="2" t="s">
        <v>156</v>
      </c>
      <c r="D4" s="2" t="s">
        <v>157</v>
      </c>
    </row>
    <row r="5" spans="1:4" x14ac:dyDescent="0.2">
      <c r="A5" s="3" t="s">
        <v>159</v>
      </c>
      <c r="B5" s="4">
        <v>0.28155957640094337</v>
      </c>
      <c r="C5" s="4">
        <v>0.24403065505964666</v>
      </c>
      <c r="D5" s="5">
        <f>+C5/B5</f>
        <v>0.86671054907450495</v>
      </c>
    </row>
    <row r="6" spans="1:4" x14ac:dyDescent="0.2">
      <c r="A6" s="3" t="s">
        <v>160</v>
      </c>
      <c r="B6" s="4">
        <v>0.47609750436451337</v>
      </c>
      <c r="C6" s="4">
        <v>0.43906876874560818</v>
      </c>
      <c r="D6" s="5">
        <f t="shared" ref="D6:D11" si="0">+C6/B6</f>
        <v>0.92222447024096355</v>
      </c>
    </row>
    <row r="7" spans="1:4" x14ac:dyDescent="0.2">
      <c r="A7" s="3" t="s">
        <v>167</v>
      </c>
      <c r="B7" s="4">
        <v>0.3</v>
      </c>
      <c r="C7" s="4">
        <v>9.5000000000000001E-2</v>
      </c>
      <c r="D7" s="5">
        <f t="shared" si="0"/>
        <v>0.31666666666666671</v>
      </c>
    </row>
    <row r="8" spans="1:4" x14ac:dyDescent="0.2">
      <c r="A8" s="3" t="s">
        <v>161</v>
      </c>
      <c r="B8" s="4">
        <v>0.25</v>
      </c>
      <c r="C8" s="4">
        <v>0.32319235294117649</v>
      </c>
      <c r="D8" s="5">
        <f t="shared" si="0"/>
        <v>1.2927694117647059</v>
      </c>
    </row>
    <row r="9" spans="1:4" x14ac:dyDescent="0.2">
      <c r="A9" s="3" t="s">
        <v>162</v>
      </c>
      <c r="B9" s="4">
        <v>0.30147058823529416</v>
      </c>
      <c r="C9" s="4">
        <v>0</v>
      </c>
      <c r="D9" s="5">
        <f t="shared" si="0"/>
        <v>0</v>
      </c>
    </row>
    <row r="10" spans="1:4" x14ac:dyDescent="0.2">
      <c r="A10" s="3" t="s">
        <v>163</v>
      </c>
      <c r="B10" s="4">
        <v>0.2638888888888889</v>
      </c>
      <c r="C10" s="4">
        <v>0.216</v>
      </c>
      <c r="D10" s="5">
        <f t="shared" si="0"/>
        <v>0.81852631578947366</v>
      </c>
    </row>
    <row r="11" spans="1:4" x14ac:dyDescent="0.2">
      <c r="A11" s="6" t="s">
        <v>164</v>
      </c>
      <c r="B11" s="7">
        <v>0.3351841414939033</v>
      </c>
      <c r="C11" s="7">
        <v>0.28491371677242955</v>
      </c>
      <c r="D11" s="7">
        <f t="shared" si="0"/>
        <v>0.85002147029564012</v>
      </c>
    </row>
    <row r="13" spans="1:4" ht="92" customHeight="1" x14ac:dyDescent="0.2">
      <c r="A13" s="198" t="s">
        <v>1149</v>
      </c>
      <c r="B13" s="198"/>
      <c r="C13" s="198"/>
    </row>
  </sheetData>
  <mergeCells count="3">
    <mergeCell ref="A1:D1"/>
    <mergeCell ref="A2:D2"/>
    <mergeCell ref="A13:C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B047B-D0C5-F24C-AAAF-212D787862DB}">
  <sheetPr filterMode="1"/>
  <dimension ref="A1:ER129"/>
  <sheetViews>
    <sheetView topLeftCell="B1" workbookViewId="0">
      <selection activeCell="BW122" sqref="BW122"/>
    </sheetView>
  </sheetViews>
  <sheetFormatPr baseColWidth="10" defaultColWidth="0" defaultRowHeight="19" x14ac:dyDescent="0.25"/>
  <cols>
    <col min="1" max="1" width="16.1640625" style="143" hidden="1" customWidth="1"/>
    <col min="2" max="2" width="24.5" style="143" customWidth="1"/>
    <col min="3" max="3" width="28.5" style="143" customWidth="1"/>
    <col min="4" max="4" width="29.33203125" style="143" customWidth="1"/>
    <col min="5" max="7" width="28.5" style="143" customWidth="1"/>
    <col min="8" max="8" width="21.5" style="143" customWidth="1"/>
    <col min="9" max="9" width="24.83203125" style="143" customWidth="1"/>
    <col min="10" max="10" width="29" style="143" customWidth="1"/>
    <col min="11" max="11" width="31" style="143" customWidth="1"/>
    <col min="12" max="12" width="25.83203125" style="143" customWidth="1"/>
    <col min="13" max="13" width="35.1640625" style="143" customWidth="1"/>
    <col min="14" max="14" width="32.83203125" style="143" customWidth="1"/>
    <col min="15" max="15" width="10.33203125" style="143" customWidth="1"/>
    <col min="16" max="16" width="36" style="146" customWidth="1"/>
    <col min="17" max="18" width="14.33203125" style="146" customWidth="1"/>
    <col min="19" max="19" width="21.5" style="146" customWidth="1"/>
    <col min="20" max="21" width="14.33203125" style="146" customWidth="1"/>
    <col min="22" max="22" width="13" style="146" customWidth="1"/>
    <col min="23" max="23" width="21.5" style="146" customWidth="1"/>
    <col min="24" max="24" width="11.5" style="143" customWidth="1"/>
    <col min="25" max="25" width="12.5" style="143" customWidth="1"/>
    <col min="26" max="31" width="17" style="143" hidden="1"/>
    <col min="32" max="32" width="20" style="143" hidden="1"/>
    <col min="33" max="43" width="14.33203125" style="143" hidden="1"/>
    <col min="44" max="44" width="14.33203125" style="147" hidden="1"/>
    <col min="45" max="45" width="14.33203125" style="143" hidden="1"/>
    <col min="46" max="46" width="16.33203125" style="147" customWidth="1"/>
    <col min="47" max="47" width="17.1640625" style="147" customWidth="1"/>
    <col min="48" max="48" width="17.6640625" style="147" customWidth="1"/>
    <col min="49" max="49" width="21" style="147" bestFit="1" customWidth="1"/>
    <col min="50" max="50" width="16.6640625" style="147" customWidth="1"/>
    <col min="51" max="51" width="22.5" style="147" bestFit="1" customWidth="1"/>
    <col min="52" max="52" width="14.33203125" style="143" hidden="1"/>
    <col min="53" max="53" width="6.33203125" style="143" hidden="1"/>
    <col min="54" max="55" width="12.1640625" style="143" hidden="1"/>
    <col min="56" max="57" width="14.1640625" style="143" customWidth="1"/>
    <col min="58" max="58" width="34.5" style="143" customWidth="1"/>
    <col min="59" max="62" width="14.1640625" style="143" customWidth="1"/>
    <col min="63" max="63" width="18" style="143" customWidth="1"/>
    <col min="64" max="64" width="19.33203125" style="143" customWidth="1"/>
    <col min="65" max="69" width="14.1640625" style="143" customWidth="1"/>
    <col min="70" max="70" width="18" style="143" customWidth="1"/>
    <col min="71" max="71" width="21.1640625" style="143" customWidth="1"/>
    <col min="72" max="76" width="14.1640625" style="143" customWidth="1"/>
    <col min="77" max="77" width="21.83203125" style="143" customWidth="1"/>
    <col min="78" max="83" width="14.1640625" style="143" customWidth="1"/>
    <col min="84" max="84" width="23.1640625" style="143" customWidth="1"/>
    <col min="85" max="90" width="14.1640625" style="143" customWidth="1"/>
    <col min="91" max="91" width="23.1640625" style="143" customWidth="1"/>
    <col min="92" max="97" width="14.1640625" style="143" customWidth="1"/>
    <col min="98" max="98" width="23.1640625" style="143" customWidth="1"/>
    <col min="99" max="104" width="14.1640625" style="143" customWidth="1"/>
    <col min="105" max="105" width="23.1640625" style="143" customWidth="1"/>
    <col min="106" max="111" width="14.1640625" style="143" customWidth="1"/>
    <col min="112" max="112" width="23.1640625" style="143" customWidth="1"/>
    <col min="113" max="118" width="14.1640625" style="143" customWidth="1"/>
    <col min="119" max="119" width="23.1640625" style="143" customWidth="1"/>
    <col min="120" max="125" width="14.1640625" style="143" customWidth="1"/>
    <col min="126" max="126" width="23.1640625" style="143" customWidth="1"/>
    <col min="127" max="132" width="14.1640625" style="143" customWidth="1"/>
    <col min="133" max="133" width="23.5" style="143" customWidth="1"/>
    <col min="134" max="137" width="14.1640625" style="143" customWidth="1"/>
    <col min="138" max="138" width="15.33203125" style="143" customWidth="1"/>
    <col min="139" max="139" width="34.6640625" style="143" customWidth="1"/>
    <col min="140" max="140" width="17.6640625" style="143" customWidth="1"/>
    <col min="141" max="141" width="11.83203125" style="143" hidden="1" customWidth="1"/>
    <col min="142" max="142" width="13.33203125" style="147" hidden="1" customWidth="1"/>
    <col min="143" max="143" width="16.83203125" style="143" hidden="1" customWidth="1"/>
    <col min="144" max="144" width="15.33203125" style="143" hidden="1" customWidth="1"/>
    <col min="145" max="145" width="18" style="143" hidden="1" customWidth="1"/>
    <col min="146" max="146" width="19.5" style="143" hidden="1" customWidth="1"/>
    <col min="147" max="147" width="13.5" style="143" hidden="1" customWidth="1"/>
    <col min="148" max="148" width="12.33203125" style="143" hidden="1" customWidth="1"/>
    <col min="149" max="16384" width="11.83203125" style="143" hidden="1"/>
  </cols>
  <sheetData>
    <row r="1" spans="1:148" s="8" customFormat="1" ht="30.75" customHeight="1" x14ac:dyDescent="0.25">
      <c r="B1" s="154" t="s">
        <v>0</v>
      </c>
      <c r="C1" s="154"/>
      <c r="D1" s="154"/>
      <c r="E1" s="155" t="s">
        <v>168</v>
      </c>
      <c r="F1" s="155"/>
      <c r="G1" s="155"/>
      <c r="H1" s="156" t="s">
        <v>169</v>
      </c>
      <c r="I1" s="157"/>
      <c r="J1" s="157"/>
      <c r="K1" s="157"/>
      <c r="L1" s="157"/>
      <c r="M1" s="157"/>
      <c r="N1" s="157"/>
      <c r="O1" s="163" t="s">
        <v>170</v>
      </c>
      <c r="P1" s="164"/>
      <c r="Q1" s="164"/>
      <c r="R1" s="164"/>
      <c r="S1" s="164"/>
      <c r="T1" s="164"/>
      <c r="U1" s="164"/>
      <c r="V1" s="164"/>
      <c r="W1" s="164"/>
      <c r="X1" s="164"/>
      <c r="Y1" s="165"/>
      <c r="Z1" s="166" t="s">
        <v>171</v>
      </c>
      <c r="AA1" s="166"/>
      <c r="AB1" s="166"/>
      <c r="AC1" s="166"/>
      <c r="AD1" s="166"/>
      <c r="AE1" s="166"/>
      <c r="AF1" s="166"/>
      <c r="AG1" s="166"/>
      <c r="AH1" s="166"/>
      <c r="AI1" s="166"/>
      <c r="AJ1" s="166"/>
      <c r="AK1" s="166"/>
      <c r="AL1" s="166"/>
      <c r="AM1" s="166"/>
      <c r="AN1" s="166"/>
      <c r="AO1" s="167" t="s">
        <v>172</v>
      </c>
      <c r="AP1" s="167"/>
      <c r="AQ1" s="167"/>
      <c r="AR1" s="167"/>
      <c r="AS1" s="167"/>
      <c r="AT1" s="158" t="s">
        <v>173</v>
      </c>
      <c r="AU1" s="158"/>
      <c r="AV1" s="158"/>
      <c r="AW1" s="158"/>
      <c r="AX1" s="158"/>
      <c r="AY1" s="158"/>
      <c r="AZ1" s="159" t="s">
        <v>174</v>
      </c>
      <c r="BA1" s="159"/>
      <c r="BB1" s="159"/>
      <c r="BC1" s="159"/>
      <c r="BD1" s="160" t="s">
        <v>175</v>
      </c>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2"/>
      <c r="EL1" s="9"/>
    </row>
    <row r="2" spans="1:148" s="8" customFormat="1" ht="18.75" customHeight="1" x14ac:dyDescent="0.25">
      <c r="B2" s="148" t="s">
        <v>4</v>
      </c>
      <c r="C2" s="148" t="s">
        <v>5</v>
      </c>
      <c r="D2" s="148" t="s">
        <v>6</v>
      </c>
      <c r="E2" s="150" t="s">
        <v>176</v>
      </c>
      <c r="F2" s="150" t="s">
        <v>177</v>
      </c>
      <c r="G2" s="150" t="s">
        <v>178</v>
      </c>
      <c r="H2" s="152" t="s">
        <v>179</v>
      </c>
      <c r="I2" s="152" t="s">
        <v>180</v>
      </c>
      <c r="J2" s="152" t="s">
        <v>181</v>
      </c>
      <c r="K2" s="152" t="s">
        <v>182</v>
      </c>
      <c r="L2" s="152" t="s">
        <v>183</v>
      </c>
      <c r="M2" s="152" t="s">
        <v>1</v>
      </c>
      <c r="N2" s="152" t="s">
        <v>2</v>
      </c>
      <c r="O2" s="171" t="s">
        <v>184</v>
      </c>
      <c r="P2" s="168" t="s">
        <v>185</v>
      </c>
      <c r="Q2" s="168" t="s">
        <v>186</v>
      </c>
      <c r="R2" s="168" t="s">
        <v>187</v>
      </c>
      <c r="S2" s="168" t="s">
        <v>188</v>
      </c>
      <c r="T2" s="168" t="s">
        <v>189</v>
      </c>
      <c r="U2" s="168" t="s">
        <v>190</v>
      </c>
      <c r="V2" s="168" t="s">
        <v>191</v>
      </c>
      <c r="W2" s="168" t="s">
        <v>7</v>
      </c>
      <c r="X2" s="169" t="s">
        <v>192</v>
      </c>
      <c r="Y2" s="169" t="s">
        <v>193</v>
      </c>
      <c r="Z2" s="166" t="s">
        <v>194</v>
      </c>
      <c r="AA2" s="166"/>
      <c r="AB2" s="166"/>
      <c r="AC2" s="166"/>
      <c r="AD2" s="166"/>
      <c r="AE2" s="166"/>
      <c r="AF2" s="173" t="s">
        <v>195</v>
      </c>
      <c r="AG2" s="173" t="s">
        <v>196</v>
      </c>
      <c r="AH2" s="173" t="s">
        <v>197</v>
      </c>
      <c r="AI2" s="173" t="s">
        <v>198</v>
      </c>
      <c r="AJ2" s="173" t="s">
        <v>199</v>
      </c>
      <c r="AK2" s="173" t="s">
        <v>200</v>
      </c>
      <c r="AL2" s="173" t="s">
        <v>201</v>
      </c>
      <c r="AM2" s="173" t="s">
        <v>202</v>
      </c>
      <c r="AN2" s="173" t="s">
        <v>203</v>
      </c>
      <c r="AO2" s="175" t="s">
        <v>204</v>
      </c>
      <c r="AP2" s="175" t="s">
        <v>205</v>
      </c>
      <c r="AQ2" s="175" t="s">
        <v>206</v>
      </c>
      <c r="AR2" s="175" t="s">
        <v>207</v>
      </c>
      <c r="AS2" s="175" t="s">
        <v>208</v>
      </c>
      <c r="AT2" s="177" t="s">
        <v>209</v>
      </c>
      <c r="AU2" s="177" t="s">
        <v>210</v>
      </c>
      <c r="AV2" s="177" t="s">
        <v>211</v>
      </c>
      <c r="AW2" s="177" t="s">
        <v>212</v>
      </c>
      <c r="AX2" s="177" t="s">
        <v>213</v>
      </c>
      <c r="AY2" s="177" t="s">
        <v>214</v>
      </c>
      <c r="AZ2" s="179" t="s">
        <v>215</v>
      </c>
      <c r="BA2" s="179" t="s">
        <v>216</v>
      </c>
      <c r="BB2" s="179" t="s">
        <v>217</v>
      </c>
      <c r="BC2" s="179" t="s">
        <v>218</v>
      </c>
      <c r="BD2" s="182" t="s">
        <v>219</v>
      </c>
      <c r="BE2" s="187" t="s">
        <v>220</v>
      </c>
      <c r="BF2" s="180" t="s">
        <v>8</v>
      </c>
      <c r="BG2" s="180" t="s">
        <v>221</v>
      </c>
      <c r="BH2" s="180" t="s">
        <v>222</v>
      </c>
      <c r="BI2" s="190" t="s">
        <v>9</v>
      </c>
      <c r="BJ2" s="180" t="s">
        <v>223</v>
      </c>
      <c r="BK2" s="182" t="s">
        <v>224</v>
      </c>
      <c r="BL2" s="183" t="s">
        <v>225</v>
      </c>
      <c r="BM2" s="185" t="s">
        <v>11</v>
      </c>
      <c r="BN2" s="185" t="s">
        <v>226</v>
      </c>
      <c r="BO2" s="185" t="s">
        <v>10</v>
      </c>
      <c r="BP2" s="192" t="s">
        <v>12</v>
      </c>
      <c r="BQ2" s="185" t="s">
        <v>227</v>
      </c>
      <c r="BR2" s="182" t="s">
        <v>228</v>
      </c>
      <c r="BS2" s="187" t="s">
        <v>229</v>
      </c>
      <c r="BT2" s="180" t="s">
        <v>14</v>
      </c>
      <c r="BU2" s="180" t="s">
        <v>230</v>
      </c>
      <c r="BV2" s="180" t="s">
        <v>13</v>
      </c>
      <c r="BW2" s="190" t="s">
        <v>15</v>
      </c>
      <c r="BX2" s="180" t="s">
        <v>231</v>
      </c>
      <c r="BY2" s="182" t="s">
        <v>232</v>
      </c>
      <c r="BZ2" s="187" t="s">
        <v>233</v>
      </c>
      <c r="CA2" s="180" t="s">
        <v>17</v>
      </c>
      <c r="CB2" s="180" t="s">
        <v>234</v>
      </c>
      <c r="CC2" s="180" t="s">
        <v>16</v>
      </c>
      <c r="CD2" s="190" t="s">
        <v>18</v>
      </c>
      <c r="CE2" s="180" t="s">
        <v>235</v>
      </c>
      <c r="CF2" s="182" t="s">
        <v>236</v>
      </c>
      <c r="CG2" s="187" t="s">
        <v>237</v>
      </c>
      <c r="CH2" s="180" t="s">
        <v>20</v>
      </c>
      <c r="CI2" s="180" t="s">
        <v>238</v>
      </c>
      <c r="CJ2" s="180" t="s">
        <v>19</v>
      </c>
      <c r="CK2" s="190" t="s">
        <v>21</v>
      </c>
      <c r="CL2" s="180" t="s">
        <v>239</v>
      </c>
      <c r="CM2" s="187" t="s">
        <v>240</v>
      </c>
      <c r="CN2" s="187" t="s">
        <v>241</v>
      </c>
      <c r="CO2" s="180" t="s">
        <v>23</v>
      </c>
      <c r="CP2" s="180" t="s">
        <v>242</v>
      </c>
      <c r="CQ2" s="180" t="s">
        <v>22</v>
      </c>
      <c r="CR2" s="190" t="s">
        <v>24</v>
      </c>
      <c r="CS2" s="180" t="s">
        <v>243</v>
      </c>
      <c r="CT2" s="187" t="s">
        <v>244</v>
      </c>
      <c r="CU2" s="187" t="s">
        <v>245</v>
      </c>
      <c r="CV2" s="180" t="s">
        <v>26</v>
      </c>
      <c r="CW2" s="180" t="s">
        <v>246</v>
      </c>
      <c r="CX2" s="180" t="s">
        <v>25</v>
      </c>
      <c r="CY2" s="190" t="s">
        <v>27</v>
      </c>
      <c r="CZ2" s="180" t="s">
        <v>247</v>
      </c>
      <c r="DA2" s="187" t="s">
        <v>248</v>
      </c>
      <c r="DB2" s="187" t="s">
        <v>249</v>
      </c>
      <c r="DC2" s="180" t="s">
        <v>29</v>
      </c>
      <c r="DD2" s="180" t="s">
        <v>250</v>
      </c>
      <c r="DE2" s="180" t="s">
        <v>28</v>
      </c>
      <c r="DF2" s="190" t="s">
        <v>30</v>
      </c>
      <c r="DG2" s="180" t="s">
        <v>251</v>
      </c>
      <c r="DH2" s="187" t="s">
        <v>252</v>
      </c>
      <c r="DI2" s="187" t="s">
        <v>253</v>
      </c>
      <c r="DJ2" s="180" t="s">
        <v>32</v>
      </c>
      <c r="DK2" s="180" t="s">
        <v>254</v>
      </c>
      <c r="DL2" s="180" t="s">
        <v>31</v>
      </c>
      <c r="DM2" s="190" t="s">
        <v>33</v>
      </c>
      <c r="DN2" s="180" t="s">
        <v>255</v>
      </c>
      <c r="DO2" s="187" t="s">
        <v>256</v>
      </c>
      <c r="DP2" s="187" t="s">
        <v>257</v>
      </c>
      <c r="DQ2" s="180" t="s">
        <v>35</v>
      </c>
      <c r="DR2" s="180" t="s">
        <v>258</v>
      </c>
      <c r="DS2" s="180" t="s">
        <v>34</v>
      </c>
      <c r="DT2" s="190" t="s">
        <v>36</v>
      </c>
      <c r="DU2" s="180" t="s">
        <v>259</v>
      </c>
      <c r="DV2" s="187" t="s">
        <v>260</v>
      </c>
      <c r="DW2" s="187" t="s">
        <v>261</v>
      </c>
      <c r="DX2" s="180" t="s">
        <v>38</v>
      </c>
      <c r="DY2" s="180" t="s">
        <v>262</v>
      </c>
      <c r="DZ2" s="180" t="s">
        <v>37</v>
      </c>
      <c r="EA2" s="190" t="s">
        <v>39</v>
      </c>
      <c r="EB2" s="180" t="s">
        <v>263</v>
      </c>
      <c r="EC2" s="187" t="s">
        <v>264</v>
      </c>
      <c r="ED2" s="187" t="s">
        <v>265</v>
      </c>
      <c r="EE2" s="180" t="s">
        <v>41</v>
      </c>
      <c r="EF2" s="180" t="s">
        <v>266</v>
      </c>
      <c r="EG2" s="180" t="s">
        <v>40</v>
      </c>
      <c r="EH2" s="190" t="s">
        <v>42</v>
      </c>
      <c r="EI2" s="180" t="s">
        <v>267</v>
      </c>
      <c r="EL2" s="9"/>
    </row>
    <row r="3" spans="1:148" s="12" customFormat="1" ht="45.75" hidden="1" customHeight="1" x14ac:dyDescent="0.2">
      <c r="A3" s="10" t="s">
        <v>3</v>
      </c>
      <c r="B3" s="149"/>
      <c r="C3" s="149"/>
      <c r="D3" s="149"/>
      <c r="E3" s="151"/>
      <c r="F3" s="151"/>
      <c r="G3" s="151"/>
      <c r="H3" s="153"/>
      <c r="I3" s="153"/>
      <c r="J3" s="153"/>
      <c r="K3" s="153"/>
      <c r="L3" s="153"/>
      <c r="M3" s="153"/>
      <c r="N3" s="153"/>
      <c r="O3" s="172"/>
      <c r="P3" s="169"/>
      <c r="Q3" s="169"/>
      <c r="R3" s="169"/>
      <c r="S3" s="169"/>
      <c r="T3" s="169"/>
      <c r="U3" s="169"/>
      <c r="V3" s="169"/>
      <c r="W3" s="169"/>
      <c r="X3" s="170"/>
      <c r="Y3" s="170"/>
      <c r="Z3" s="11" t="s">
        <v>268</v>
      </c>
      <c r="AA3" s="11" t="s">
        <v>269</v>
      </c>
      <c r="AB3" s="11" t="s">
        <v>270</v>
      </c>
      <c r="AC3" s="11" t="s">
        <v>271</v>
      </c>
      <c r="AD3" s="11" t="s">
        <v>272</v>
      </c>
      <c r="AE3" s="11" t="s">
        <v>273</v>
      </c>
      <c r="AF3" s="174"/>
      <c r="AG3" s="174"/>
      <c r="AH3" s="174"/>
      <c r="AI3" s="174"/>
      <c r="AJ3" s="174"/>
      <c r="AK3" s="174"/>
      <c r="AL3" s="174"/>
      <c r="AM3" s="174"/>
      <c r="AN3" s="174"/>
      <c r="AO3" s="176"/>
      <c r="AP3" s="176"/>
      <c r="AQ3" s="176"/>
      <c r="AR3" s="176"/>
      <c r="AS3" s="176"/>
      <c r="AT3" s="178"/>
      <c r="AU3" s="178"/>
      <c r="AV3" s="178"/>
      <c r="AW3" s="178"/>
      <c r="AX3" s="178"/>
      <c r="AY3" s="178"/>
      <c r="AZ3" s="179"/>
      <c r="BA3" s="179"/>
      <c r="BB3" s="179"/>
      <c r="BC3" s="179"/>
      <c r="BD3" s="182"/>
      <c r="BE3" s="188"/>
      <c r="BF3" s="181"/>
      <c r="BG3" s="189"/>
      <c r="BH3" s="181"/>
      <c r="BI3" s="191"/>
      <c r="BJ3" s="181"/>
      <c r="BK3" s="182"/>
      <c r="BL3" s="184"/>
      <c r="BM3" s="186"/>
      <c r="BN3" s="186"/>
      <c r="BO3" s="186"/>
      <c r="BP3" s="193"/>
      <c r="BQ3" s="194"/>
      <c r="BR3" s="182"/>
      <c r="BS3" s="188"/>
      <c r="BT3" s="181"/>
      <c r="BU3" s="181"/>
      <c r="BV3" s="181"/>
      <c r="BW3" s="191"/>
      <c r="BX3" s="181"/>
      <c r="BY3" s="182"/>
      <c r="BZ3" s="188"/>
      <c r="CA3" s="181"/>
      <c r="CB3" s="181"/>
      <c r="CC3" s="181"/>
      <c r="CD3" s="191"/>
      <c r="CE3" s="181"/>
      <c r="CF3" s="182"/>
      <c r="CG3" s="188"/>
      <c r="CH3" s="181"/>
      <c r="CI3" s="181"/>
      <c r="CJ3" s="181"/>
      <c r="CK3" s="191"/>
      <c r="CL3" s="181"/>
      <c r="CM3" s="188"/>
      <c r="CN3" s="188"/>
      <c r="CO3" s="181"/>
      <c r="CP3" s="181"/>
      <c r="CQ3" s="181"/>
      <c r="CR3" s="191"/>
      <c r="CS3" s="181"/>
      <c r="CT3" s="188"/>
      <c r="CU3" s="188"/>
      <c r="CV3" s="181"/>
      <c r="CW3" s="181"/>
      <c r="CX3" s="181"/>
      <c r="CY3" s="191"/>
      <c r="CZ3" s="181"/>
      <c r="DA3" s="188"/>
      <c r="DB3" s="188"/>
      <c r="DC3" s="181"/>
      <c r="DD3" s="181"/>
      <c r="DE3" s="181"/>
      <c r="DF3" s="191"/>
      <c r="DG3" s="181"/>
      <c r="DH3" s="188"/>
      <c r="DI3" s="188"/>
      <c r="DJ3" s="181"/>
      <c r="DK3" s="181"/>
      <c r="DL3" s="181"/>
      <c r="DM3" s="191"/>
      <c r="DN3" s="181"/>
      <c r="DO3" s="188"/>
      <c r="DP3" s="188"/>
      <c r="DQ3" s="181"/>
      <c r="DR3" s="181"/>
      <c r="DS3" s="181"/>
      <c r="DT3" s="191"/>
      <c r="DU3" s="181"/>
      <c r="DV3" s="188"/>
      <c r="DW3" s="188"/>
      <c r="DX3" s="181"/>
      <c r="DY3" s="181"/>
      <c r="DZ3" s="181"/>
      <c r="EA3" s="191"/>
      <c r="EB3" s="181"/>
      <c r="EC3" s="195"/>
      <c r="ED3" s="188"/>
      <c r="EE3" s="181"/>
      <c r="EF3" s="181"/>
      <c r="EG3" s="181"/>
      <c r="EH3" s="191"/>
      <c r="EI3" s="181"/>
      <c r="EK3" s="13"/>
      <c r="EL3" s="14" t="s">
        <v>43</v>
      </c>
      <c r="EM3" s="14" t="s">
        <v>180</v>
      </c>
      <c r="EN3" s="14" t="s">
        <v>274</v>
      </c>
      <c r="EO3" s="14" t="s">
        <v>275</v>
      </c>
      <c r="EP3" s="14" t="s">
        <v>183</v>
      </c>
      <c r="EQ3" s="14" t="s">
        <v>1</v>
      </c>
      <c r="ER3" s="15" t="s">
        <v>2</v>
      </c>
    </row>
    <row r="4" spans="1:148" s="37" customFormat="1" ht="44.25" hidden="1" customHeight="1" x14ac:dyDescent="0.25">
      <c r="A4" s="16" t="str">
        <f>+CONCATENATE(O4,"_",B4,"_",EJ4)</f>
        <v>1_VPBM_2025</v>
      </c>
      <c r="B4" s="17" t="s">
        <v>44</v>
      </c>
      <c r="C4" s="17" t="s">
        <v>45</v>
      </c>
      <c r="D4" s="17" t="s">
        <v>45</v>
      </c>
      <c r="E4" s="17" t="s">
        <v>159</v>
      </c>
      <c r="F4" s="17" t="s">
        <v>276</v>
      </c>
      <c r="G4" s="18" t="s">
        <v>277</v>
      </c>
      <c r="H4" s="17" t="s">
        <v>278</v>
      </c>
      <c r="I4" s="17" t="s">
        <v>279</v>
      </c>
      <c r="J4" s="17" t="s">
        <v>280</v>
      </c>
      <c r="K4" s="17" t="s">
        <v>281</v>
      </c>
      <c r="L4" s="17" t="s">
        <v>282</v>
      </c>
      <c r="M4" s="17" t="s">
        <v>46</v>
      </c>
      <c r="N4" s="17" t="s">
        <v>47</v>
      </c>
      <c r="O4" s="19">
        <v>1</v>
      </c>
      <c r="P4" s="20" t="s">
        <v>283</v>
      </c>
      <c r="Q4" s="21" t="s">
        <v>284</v>
      </c>
      <c r="R4" s="20" t="s">
        <v>285</v>
      </c>
      <c r="S4" s="20" t="s">
        <v>286</v>
      </c>
      <c r="T4" s="20" t="s">
        <v>287</v>
      </c>
      <c r="U4" s="20" t="s">
        <v>288</v>
      </c>
      <c r="V4" s="20">
        <v>30</v>
      </c>
      <c r="W4" s="20" t="s">
        <v>289</v>
      </c>
      <c r="X4" s="21" t="s">
        <v>290</v>
      </c>
      <c r="Y4" s="22" t="s">
        <v>291</v>
      </c>
      <c r="Z4" s="22"/>
      <c r="AA4" s="22"/>
      <c r="AB4" s="22"/>
      <c r="AC4" s="22"/>
      <c r="AD4" s="22"/>
      <c r="AE4" s="22"/>
      <c r="AF4" s="22"/>
      <c r="AG4" s="22"/>
      <c r="AH4" s="23"/>
      <c r="AI4" s="23"/>
      <c r="AJ4" s="23"/>
      <c r="AK4" s="23"/>
      <c r="AL4" s="23"/>
      <c r="AM4" s="23"/>
      <c r="AN4" s="23"/>
      <c r="AO4" s="23"/>
      <c r="AP4" s="23"/>
      <c r="AQ4" s="23" t="s">
        <v>48</v>
      </c>
      <c r="AR4" s="24"/>
      <c r="AS4" s="23"/>
      <c r="AT4" s="23">
        <v>0</v>
      </c>
      <c r="AU4" s="23">
        <v>60000</v>
      </c>
      <c r="AV4" s="23">
        <v>70000</v>
      </c>
      <c r="AW4" s="23">
        <v>80000</v>
      </c>
      <c r="AX4" s="23">
        <v>90000</v>
      </c>
      <c r="AY4" s="23">
        <v>90000</v>
      </c>
      <c r="AZ4" s="17"/>
      <c r="BA4" s="17"/>
      <c r="BB4" s="17"/>
      <c r="BC4" s="17"/>
      <c r="BD4" s="25"/>
      <c r="BE4" s="25"/>
      <c r="BF4" s="26"/>
      <c r="BG4" s="27">
        <f>IFERROR(BD4/AW4,0)</f>
        <v>0</v>
      </c>
      <c r="BH4" s="28">
        <f>IFERROR(BE4/AW4,0)</f>
        <v>0</v>
      </c>
      <c r="BI4" s="26" t="s">
        <v>49</v>
      </c>
      <c r="BJ4" s="26"/>
      <c r="BK4" s="25"/>
      <c r="BL4" s="25"/>
      <c r="BM4" s="26"/>
      <c r="BN4" s="28">
        <f>+IFERROR(BK4/AW4,0)</f>
        <v>0</v>
      </c>
      <c r="BO4" s="29">
        <f>+IF(BP4="SI",IFERROR((IF(BP4="SI",BL4,0)/AW4),"REVISAR"),BH4)</f>
        <v>0</v>
      </c>
      <c r="BP4" s="26" t="s">
        <v>50</v>
      </c>
      <c r="BQ4" s="30" t="s">
        <v>292</v>
      </c>
      <c r="BR4" s="31"/>
      <c r="BS4" s="25"/>
      <c r="BT4" s="26"/>
      <c r="BU4" s="28">
        <f>+IFERROR(BR4/AW4,0)</f>
        <v>0</v>
      </c>
      <c r="BV4" s="29">
        <f>+IF(BW4="SI",IFERROR((IF(BW4="SI",BS4,0)/AW4),"REVISAR"),BO4)</f>
        <v>0</v>
      </c>
      <c r="BW4" s="26" t="s">
        <v>49</v>
      </c>
      <c r="BX4" s="26"/>
      <c r="BY4" s="25"/>
      <c r="BZ4" s="25"/>
      <c r="CA4" s="26"/>
      <c r="CB4" s="28">
        <f>+IFERROR(BY4/AW4,0)</f>
        <v>0</v>
      </c>
      <c r="CC4" s="29">
        <f>+IF(CD4="SI",IFERROR((IF(CD4="SI",BZ4,0)/AW4),"REVISAR"),BV4)</f>
        <v>0</v>
      </c>
      <c r="CD4" s="26" t="s">
        <v>49</v>
      </c>
      <c r="CE4" s="26"/>
      <c r="CF4" s="25"/>
      <c r="CG4" s="25"/>
      <c r="CH4" s="26"/>
      <c r="CI4" s="28">
        <f>+IFERROR(CF4/AW4,0)</f>
        <v>0</v>
      </c>
      <c r="CJ4" s="29">
        <f>+IF(CK4="SI",IFERROR((IF(CK4="SI",CG4,0)/AW4),"REVISAR"),CC4)</f>
        <v>0</v>
      </c>
      <c r="CK4" s="26" t="s">
        <v>49</v>
      </c>
      <c r="CL4" s="26"/>
      <c r="CM4" s="25">
        <v>40000</v>
      </c>
      <c r="CN4" s="25"/>
      <c r="CO4" s="26"/>
      <c r="CP4" s="28">
        <f>+IFERROR(CM4/AW4,0)</f>
        <v>0.5</v>
      </c>
      <c r="CQ4" s="29">
        <f>+IF(CR4="SI",IFERROR((IF(CR4="SI",CN4,0)/AW4),"REVISAR"),CJ4)</f>
        <v>0</v>
      </c>
      <c r="CR4" s="26" t="s">
        <v>49</v>
      </c>
      <c r="CS4" s="26"/>
      <c r="CT4" s="25">
        <v>40000</v>
      </c>
      <c r="CU4" s="25"/>
      <c r="CV4" s="26"/>
      <c r="CW4" s="28">
        <f>+IFERROR(CT4/AW4,0)</f>
        <v>0.5</v>
      </c>
      <c r="CX4" s="29">
        <f>+IF(CY4="SI",IFERROR((IF(CY4="SI",CU4,0)/AW4),"REVISAR"),CQ4)</f>
        <v>0</v>
      </c>
      <c r="CY4" s="26" t="s">
        <v>49</v>
      </c>
      <c r="CZ4" s="26"/>
      <c r="DA4" s="25">
        <v>40000</v>
      </c>
      <c r="DB4" s="25"/>
      <c r="DC4" s="26"/>
      <c r="DD4" s="28">
        <f>+IFERROR(DA4/AW4,0)</f>
        <v>0.5</v>
      </c>
      <c r="DE4" s="29">
        <f>+IF(DF4="SI",IFERROR((IF(DF4="SI",DB4,0)/AW4),"REVISAR"),CX4)</f>
        <v>0</v>
      </c>
      <c r="DF4" s="26" t="s">
        <v>49</v>
      </c>
      <c r="DG4" s="26"/>
      <c r="DH4" s="25">
        <v>40000</v>
      </c>
      <c r="DI4" s="25"/>
      <c r="DJ4" s="26"/>
      <c r="DK4" s="28">
        <f>+IFERROR(DH4/AW4,0)</f>
        <v>0.5</v>
      </c>
      <c r="DL4" s="29">
        <f>+IF(DM4="SI",IFERROR((IF(DM4="SI",DI4,0)/AW4),"REVISAR"),DE4)</f>
        <v>0</v>
      </c>
      <c r="DM4" s="26" t="s">
        <v>49</v>
      </c>
      <c r="DN4" s="26"/>
      <c r="DO4" s="25">
        <v>40000</v>
      </c>
      <c r="DP4" s="25"/>
      <c r="DQ4" s="26"/>
      <c r="DR4" s="28">
        <f>+IFERROR(DO4/AW4,0)</f>
        <v>0.5</v>
      </c>
      <c r="DS4" s="29">
        <f>+IF(DT4="SI",IFERROR((IF(DT4="SI",DP4,0)/AW4),"REVISAR"),DL4)</f>
        <v>0</v>
      </c>
      <c r="DT4" s="26" t="s">
        <v>49</v>
      </c>
      <c r="DU4" s="26"/>
      <c r="DV4" s="25">
        <v>40000</v>
      </c>
      <c r="DW4" s="25"/>
      <c r="DX4" s="26"/>
      <c r="DY4" s="28">
        <f>+IFERROR(DV4/AW4,0)</f>
        <v>0.5</v>
      </c>
      <c r="DZ4" s="29">
        <f>+IF(EA4="SI",IFERROR((IF(EA4="SI",DW4,0)/AW4),"REVISAR"),DS4)</f>
        <v>0</v>
      </c>
      <c r="EA4" s="26" t="s">
        <v>49</v>
      </c>
      <c r="EB4" s="26"/>
      <c r="EC4" s="32">
        <v>80000</v>
      </c>
      <c r="ED4" s="25"/>
      <c r="EE4" s="26"/>
      <c r="EF4" s="28">
        <f>+IFERROR(EC4/AW4,0)</f>
        <v>1</v>
      </c>
      <c r="EG4" s="29">
        <f>+IF(EH4="SI",IFERROR((IF(EH4="SI",ED4,0)/AW4),"REVISAR"),DZ4)</f>
        <v>0</v>
      </c>
      <c r="EH4" s="26" t="s">
        <v>49</v>
      </c>
      <c r="EI4" s="26"/>
      <c r="EJ4" s="33">
        <v>2025</v>
      </c>
      <c r="EK4" s="34"/>
      <c r="EL4" s="35" t="str">
        <f>+VLOOKUP(C4,[1]Listas_desplega!$AI$22:$AJ$46,2,0)</f>
        <v>DC_PBM</v>
      </c>
      <c r="EM4" s="35" t="str">
        <f>+VLOOKUP(I4,[1]Listas_desplega!$BY$3:$BZ$7,2,0)</f>
        <v>T_2</v>
      </c>
      <c r="EN4" s="35" t="str">
        <f>+VLOOKUP(J4,[1]Listas_desplega!$BY$10:$BZ$23,2,0)</f>
        <v>T_2_C_2</v>
      </c>
      <c r="EO4" s="35" t="str">
        <f>+VLOOKUP(K4,[1]Listas_desplega!$BY$28:$BZ$54,2,0)</f>
        <v>T_2_C_2_ET_1</v>
      </c>
      <c r="EP4" s="35" t="str">
        <f>+VLOOKUP(L4,[1]Listas_desplega!$BY$58:$BZ$105,2,0)</f>
        <v>T_2_C_2_ET_1_CPT_3</v>
      </c>
      <c r="EQ4" s="36" t="str">
        <f>+VLOOKUP(M4,[1]Listas_desplega!$J$3:$K$11,2,0)</f>
        <v>Eje_E_2</v>
      </c>
    </row>
    <row r="5" spans="1:148" s="37" customFormat="1" ht="44.25" hidden="1" customHeight="1" x14ac:dyDescent="0.25">
      <c r="A5" s="16" t="str">
        <f t="shared" ref="A5:A65" si="0">+CONCATENATE(O5,"_",B5,"_",EJ5)</f>
        <v>3_VPBM_2025</v>
      </c>
      <c r="B5" s="17" t="s">
        <v>44</v>
      </c>
      <c r="C5" s="17" t="s">
        <v>45</v>
      </c>
      <c r="D5" s="17" t="s">
        <v>51</v>
      </c>
      <c r="E5" s="17" t="s">
        <v>159</v>
      </c>
      <c r="F5" s="17" t="s">
        <v>276</v>
      </c>
      <c r="G5" s="18" t="s">
        <v>277</v>
      </c>
      <c r="H5" s="17" t="s">
        <v>278</v>
      </c>
      <c r="I5" s="17" t="s">
        <v>279</v>
      </c>
      <c r="J5" s="17" t="s">
        <v>280</v>
      </c>
      <c r="K5" s="17" t="s">
        <v>281</v>
      </c>
      <c r="L5" s="17" t="s">
        <v>282</v>
      </c>
      <c r="M5" s="17" t="s">
        <v>52</v>
      </c>
      <c r="N5" s="17" t="s">
        <v>53</v>
      </c>
      <c r="O5" s="23">
        <v>3</v>
      </c>
      <c r="P5" s="20" t="s">
        <v>293</v>
      </c>
      <c r="Q5" s="21" t="s">
        <v>284</v>
      </c>
      <c r="R5" s="20" t="s">
        <v>285</v>
      </c>
      <c r="S5" s="20" t="s">
        <v>294</v>
      </c>
      <c r="T5" s="20" t="s">
        <v>287</v>
      </c>
      <c r="U5" s="20" t="s">
        <v>295</v>
      </c>
      <c r="V5" s="20">
        <v>30</v>
      </c>
      <c r="W5" s="20" t="s">
        <v>296</v>
      </c>
      <c r="X5" s="21" t="s">
        <v>290</v>
      </c>
      <c r="Y5" s="22" t="s">
        <v>291</v>
      </c>
      <c r="Z5" s="22"/>
      <c r="AA5" s="22"/>
      <c r="AB5" s="22"/>
      <c r="AC5" s="22"/>
      <c r="AD5" s="22"/>
      <c r="AE5" s="22"/>
      <c r="AF5" s="22"/>
      <c r="AG5" s="22"/>
      <c r="AH5" s="23"/>
      <c r="AI5" s="23"/>
      <c r="AJ5" s="23"/>
      <c r="AK5" s="23"/>
      <c r="AL5" s="23"/>
      <c r="AM5" s="23"/>
      <c r="AN5" s="23"/>
      <c r="AO5" s="23"/>
      <c r="AP5" s="23"/>
      <c r="AQ5" s="23" t="s">
        <v>48</v>
      </c>
      <c r="AR5" s="24"/>
      <c r="AS5" s="23"/>
      <c r="AT5" s="23"/>
      <c r="AU5" s="23"/>
      <c r="AV5" s="23">
        <v>5106</v>
      </c>
      <c r="AW5" s="23">
        <v>1650</v>
      </c>
      <c r="AX5" s="23">
        <v>0</v>
      </c>
      <c r="AY5" s="23">
        <v>6756</v>
      </c>
      <c r="AZ5" s="17"/>
      <c r="BA5" s="17"/>
      <c r="BB5" s="17"/>
      <c r="BC5" s="17"/>
      <c r="BD5" s="25"/>
      <c r="BE5" s="25"/>
      <c r="BF5" s="26"/>
      <c r="BG5" s="27">
        <f t="shared" ref="BG5:BG7" si="1">IFERROR(BD5/AW5,0)</f>
        <v>0</v>
      </c>
      <c r="BH5" s="28">
        <f t="shared" ref="BH5:BH7" si="2">IFERROR(BE5/AW5,0)</f>
        <v>0</v>
      </c>
      <c r="BI5" s="26" t="s">
        <v>49</v>
      </c>
      <c r="BJ5" s="26"/>
      <c r="BK5" s="25"/>
      <c r="BL5" s="25"/>
      <c r="BM5" s="26"/>
      <c r="BN5" s="28">
        <f t="shared" ref="BN5:BN7" si="3">+IFERROR(BK5/AW5,0)</f>
        <v>0</v>
      </c>
      <c r="BO5" s="29">
        <f t="shared" ref="BO5:BO7" si="4">+IF(BP5="SI",IFERROR((IF(BP5="SI",BL5,0)/AW5),"REVISAR"),BH5)</f>
        <v>0</v>
      </c>
      <c r="BP5" s="26" t="s">
        <v>49</v>
      </c>
      <c r="BQ5" s="30"/>
      <c r="BR5" s="31"/>
      <c r="BS5" s="25"/>
      <c r="BT5" s="26"/>
      <c r="BU5" s="28">
        <f t="shared" ref="BU5:BU7" si="5">+IFERROR(BR5/AW5,0)</f>
        <v>0</v>
      </c>
      <c r="BV5" s="29">
        <f t="shared" ref="BV5:BV7" si="6">+IF(BW5="SI",IFERROR((IF(BW5="SI",BS5,0)/AW5),"REVISAR"),BO5)</f>
        <v>0</v>
      </c>
      <c r="BW5" s="26" t="s">
        <v>49</v>
      </c>
      <c r="BX5" s="26"/>
      <c r="BY5" s="25"/>
      <c r="BZ5" s="25"/>
      <c r="CA5" s="26"/>
      <c r="CB5" s="28">
        <f t="shared" ref="CB5:CB7" si="7">+IFERROR(BY5/AW5,0)</f>
        <v>0</v>
      </c>
      <c r="CC5" s="29">
        <f t="shared" ref="CC5:CC7" si="8">+IF(CD5="SI",IFERROR((IF(CD5="SI",BZ5,0)/AW5),"REVISAR"),BV5)</f>
        <v>0</v>
      </c>
      <c r="CD5" s="26" t="s">
        <v>49</v>
      </c>
      <c r="CE5" s="26"/>
      <c r="CF5" s="25"/>
      <c r="CG5" s="25"/>
      <c r="CH5" s="26"/>
      <c r="CI5" s="28">
        <f t="shared" ref="CI5:CI7" si="9">+IFERROR(CF5/AW5,0)</f>
        <v>0</v>
      </c>
      <c r="CJ5" s="29">
        <f t="shared" ref="CJ5:CJ7" si="10">+IF(CK5="SI",IFERROR((IF(CK5="SI",CG5,0)/AW5),"REVISAR"),CC5)</f>
        <v>0</v>
      </c>
      <c r="CK5" s="26" t="s">
        <v>49</v>
      </c>
      <c r="CL5" s="26"/>
      <c r="CM5" s="25"/>
      <c r="CN5" s="25"/>
      <c r="CO5" s="26"/>
      <c r="CP5" s="28">
        <f t="shared" ref="CP5:CP7" si="11">+IFERROR(CM5/AW5,0)</f>
        <v>0</v>
      </c>
      <c r="CQ5" s="29">
        <f t="shared" ref="CQ5:CQ7" si="12">+IF(CR5="SI",IFERROR((IF(CR5="SI",CN5,0)/AW5),"REVISAR"),CJ5)</f>
        <v>0</v>
      </c>
      <c r="CR5" s="26" t="s">
        <v>49</v>
      </c>
      <c r="CS5" s="26"/>
      <c r="CT5" s="25"/>
      <c r="CU5" s="25"/>
      <c r="CV5" s="26"/>
      <c r="CW5" s="28">
        <f t="shared" ref="CW5:CW7" si="13">+IFERROR(CT5/AW5,0)</f>
        <v>0</v>
      </c>
      <c r="CX5" s="29">
        <f t="shared" ref="CX5:CX7" si="14">+IF(CY5="SI",IFERROR((IF(CY5="SI",CU5,0)/AW5),"REVISAR"),CQ5)</f>
        <v>0</v>
      </c>
      <c r="CY5" s="26" t="s">
        <v>49</v>
      </c>
      <c r="CZ5" s="26"/>
      <c r="DA5" s="25"/>
      <c r="DB5" s="25"/>
      <c r="DC5" s="26"/>
      <c r="DD5" s="28">
        <f t="shared" ref="DD5:DD7" si="15">+IFERROR(DA5/AW5,0)</f>
        <v>0</v>
      </c>
      <c r="DE5" s="29">
        <f t="shared" ref="DE5:DE7" si="16">+IF(DF5="SI",IFERROR((IF(DF5="SI",DB5,0)/AW5),"REVISAR"),CX5)</f>
        <v>0</v>
      </c>
      <c r="DF5" s="26" t="s">
        <v>49</v>
      </c>
      <c r="DG5" s="26"/>
      <c r="DH5" s="25"/>
      <c r="DI5" s="25"/>
      <c r="DJ5" s="26"/>
      <c r="DK5" s="28">
        <f t="shared" ref="DK5:DK7" si="17">+IFERROR(DH5/AW5,0)</f>
        <v>0</v>
      </c>
      <c r="DL5" s="29">
        <f t="shared" ref="DL5:DL7" si="18">+IF(DM5="SI",IFERROR((IF(DM5="SI",DI5,0)/AW5),"REVISAR"),DE5)</f>
        <v>0</v>
      </c>
      <c r="DM5" s="26" t="s">
        <v>49</v>
      </c>
      <c r="DN5" s="26"/>
      <c r="DO5" s="25"/>
      <c r="DP5" s="25"/>
      <c r="DQ5" s="26"/>
      <c r="DR5" s="28">
        <f t="shared" ref="DR5:DR7" si="19">+IFERROR(DO5/AW5,0)</f>
        <v>0</v>
      </c>
      <c r="DS5" s="29">
        <f t="shared" ref="DS5:DS7" si="20">+IF(DT5="SI",IFERROR((IF(DT5="SI",DP5,0)/AW5),"REVISAR"),DL5)</f>
        <v>0</v>
      </c>
      <c r="DT5" s="26" t="s">
        <v>49</v>
      </c>
      <c r="DU5" s="26"/>
      <c r="DV5" s="25"/>
      <c r="DW5" s="25"/>
      <c r="DX5" s="26"/>
      <c r="DY5" s="28">
        <f t="shared" ref="DY5:DY7" si="21">+IFERROR(DV5/AW5,0)</f>
        <v>0</v>
      </c>
      <c r="DZ5" s="29">
        <f t="shared" ref="DZ5:DZ7" si="22">+IF(EA5="SI",IFERROR((IF(EA5="SI",DW5,0)/AW5),"REVISAR"),DS5)</f>
        <v>0</v>
      </c>
      <c r="EA5" s="26" t="s">
        <v>49</v>
      </c>
      <c r="EB5" s="26"/>
      <c r="EC5" s="32">
        <v>1650</v>
      </c>
      <c r="ED5" s="25"/>
      <c r="EE5" s="26"/>
      <c r="EF5" s="28">
        <f t="shared" ref="EF5:EF7" si="23">+IFERROR(EC5/AW5,0)</f>
        <v>1</v>
      </c>
      <c r="EG5" s="29">
        <f t="shared" ref="EG5:EG7" si="24">+IF(EH5="SI",IFERROR((IF(EH5="SI",ED5,0)/AW5),"REVISAR"),DZ5)</f>
        <v>0</v>
      </c>
      <c r="EH5" s="26" t="s">
        <v>49</v>
      </c>
      <c r="EI5" s="26"/>
      <c r="EJ5" s="33">
        <v>2025</v>
      </c>
      <c r="EK5" s="34"/>
      <c r="EL5" s="35" t="str">
        <f>+VLOOKUP(C5,[1]Listas_desplega!$AI$22:$AJ$46,2,0)</f>
        <v>DC_PBM</v>
      </c>
      <c r="EM5" s="35" t="str">
        <f>+VLOOKUP(I5,[1]Listas_desplega!$BY$3:$BZ$7,2,0)</f>
        <v>T_2</v>
      </c>
      <c r="EN5" s="35" t="str">
        <f>+VLOOKUP(J5,[1]Listas_desplega!$BY$10:$BZ$23,2,0)</f>
        <v>T_2_C_2</v>
      </c>
      <c r="EO5" s="35" t="str">
        <f>+VLOOKUP(K5,[1]Listas_desplega!$BY$28:$BZ$54,2,0)</f>
        <v>T_2_C_2_ET_1</v>
      </c>
      <c r="EP5" s="35" t="str">
        <f>+VLOOKUP(L5,[1]Listas_desplega!$BY$58:$BZ$105,2,0)</f>
        <v>T_2_C_2_ET_1_CPT_3</v>
      </c>
      <c r="EQ5" s="36" t="str">
        <f>+VLOOKUP(M5,[1]Listas_desplega!$J$3:$K$11,2,0)</f>
        <v>Eje_E_4</v>
      </c>
    </row>
    <row r="6" spans="1:148" s="37" customFormat="1" ht="44.25" hidden="1" customHeight="1" x14ac:dyDescent="0.25">
      <c r="A6" s="16" t="str">
        <f t="shared" si="0"/>
        <v>4_VPBM_2025</v>
      </c>
      <c r="B6" s="17" t="s">
        <v>44</v>
      </c>
      <c r="C6" s="17" t="s">
        <v>45</v>
      </c>
      <c r="D6" s="17" t="s">
        <v>51</v>
      </c>
      <c r="E6" s="17" t="s">
        <v>159</v>
      </c>
      <c r="F6" s="17" t="s">
        <v>276</v>
      </c>
      <c r="G6" s="18" t="s">
        <v>277</v>
      </c>
      <c r="H6" s="17" t="s">
        <v>278</v>
      </c>
      <c r="I6" s="17" t="s">
        <v>279</v>
      </c>
      <c r="J6" s="17" t="s">
        <v>280</v>
      </c>
      <c r="K6" s="17" t="s">
        <v>281</v>
      </c>
      <c r="L6" s="17" t="s">
        <v>282</v>
      </c>
      <c r="M6" s="17" t="s">
        <v>52</v>
      </c>
      <c r="N6" s="17" t="s">
        <v>53</v>
      </c>
      <c r="O6" s="23">
        <v>4</v>
      </c>
      <c r="P6" s="20" t="s">
        <v>297</v>
      </c>
      <c r="Q6" s="21" t="s">
        <v>284</v>
      </c>
      <c r="R6" s="20" t="s">
        <v>285</v>
      </c>
      <c r="S6" s="20" t="s">
        <v>298</v>
      </c>
      <c r="T6" s="20" t="s">
        <v>287</v>
      </c>
      <c r="U6" s="20" t="s">
        <v>295</v>
      </c>
      <c r="V6" s="20">
        <v>30</v>
      </c>
      <c r="W6" s="20" t="s">
        <v>299</v>
      </c>
      <c r="X6" s="21" t="s">
        <v>290</v>
      </c>
      <c r="Y6" s="22" t="s">
        <v>291</v>
      </c>
      <c r="Z6" s="22"/>
      <c r="AA6" s="22"/>
      <c r="AB6" s="22"/>
      <c r="AC6" s="22"/>
      <c r="AD6" s="22"/>
      <c r="AE6" s="22"/>
      <c r="AF6" s="22"/>
      <c r="AG6" s="22"/>
      <c r="AH6" s="23"/>
      <c r="AI6" s="23"/>
      <c r="AJ6" s="23"/>
      <c r="AK6" s="23"/>
      <c r="AL6" s="23"/>
      <c r="AM6" s="23"/>
      <c r="AN6" s="23"/>
      <c r="AO6" s="23"/>
      <c r="AP6" s="23"/>
      <c r="AQ6" s="23" t="s">
        <v>48</v>
      </c>
      <c r="AR6" s="24"/>
      <c r="AS6" s="23"/>
      <c r="AT6" s="23"/>
      <c r="AU6" s="23">
        <v>145</v>
      </c>
      <c r="AV6" s="23">
        <v>1633</v>
      </c>
      <c r="AW6" s="23">
        <v>2500</v>
      </c>
      <c r="AX6" s="23">
        <v>2000</v>
      </c>
      <c r="AY6" s="23">
        <v>6278</v>
      </c>
      <c r="AZ6" s="17"/>
      <c r="BA6" s="17"/>
      <c r="BB6" s="17"/>
      <c r="BC6" s="17"/>
      <c r="BD6" s="25"/>
      <c r="BE6" s="25"/>
      <c r="BF6" s="26"/>
      <c r="BG6" s="27">
        <f t="shared" si="1"/>
        <v>0</v>
      </c>
      <c r="BH6" s="28">
        <f t="shared" si="2"/>
        <v>0</v>
      </c>
      <c r="BI6" s="26" t="s">
        <v>49</v>
      </c>
      <c r="BJ6" s="26"/>
      <c r="BK6" s="25"/>
      <c r="BL6" s="25"/>
      <c r="BM6" s="26"/>
      <c r="BN6" s="28">
        <f t="shared" si="3"/>
        <v>0</v>
      </c>
      <c r="BO6" s="29">
        <f t="shared" si="4"/>
        <v>0</v>
      </c>
      <c r="BP6" s="26" t="s">
        <v>49</v>
      </c>
      <c r="BQ6" s="30"/>
      <c r="BR6" s="31"/>
      <c r="BS6" s="25"/>
      <c r="BT6" s="26"/>
      <c r="BU6" s="28">
        <f t="shared" si="5"/>
        <v>0</v>
      </c>
      <c r="BV6" s="29">
        <f t="shared" si="6"/>
        <v>0</v>
      </c>
      <c r="BW6" s="26" t="s">
        <v>49</v>
      </c>
      <c r="BX6" s="26"/>
      <c r="BY6" s="25"/>
      <c r="BZ6" s="25"/>
      <c r="CA6" s="26"/>
      <c r="CB6" s="28">
        <f t="shared" si="7"/>
        <v>0</v>
      </c>
      <c r="CC6" s="29">
        <f t="shared" si="8"/>
        <v>0</v>
      </c>
      <c r="CD6" s="26" t="s">
        <v>49</v>
      </c>
      <c r="CE6" s="26"/>
      <c r="CF6" s="25"/>
      <c r="CG6" s="25"/>
      <c r="CH6" s="26"/>
      <c r="CI6" s="28">
        <f t="shared" si="9"/>
        <v>0</v>
      </c>
      <c r="CJ6" s="29">
        <f t="shared" si="10"/>
        <v>0</v>
      </c>
      <c r="CK6" s="26" t="s">
        <v>49</v>
      </c>
      <c r="CL6" s="26"/>
      <c r="CM6" s="25"/>
      <c r="CN6" s="25"/>
      <c r="CO6" s="26"/>
      <c r="CP6" s="28">
        <f t="shared" si="11"/>
        <v>0</v>
      </c>
      <c r="CQ6" s="29">
        <f t="shared" si="12"/>
        <v>0</v>
      </c>
      <c r="CR6" s="26" t="s">
        <v>49</v>
      </c>
      <c r="CS6" s="26"/>
      <c r="CT6" s="25"/>
      <c r="CU6" s="25"/>
      <c r="CV6" s="26"/>
      <c r="CW6" s="28">
        <f t="shared" si="13"/>
        <v>0</v>
      </c>
      <c r="CX6" s="29">
        <f t="shared" si="14"/>
        <v>0</v>
      </c>
      <c r="CY6" s="26" t="s">
        <v>49</v>
      </c>
      <c r="CZ6" s="26"/>
      <c r="DA6" s="25"/>
      <c r="DB6" s="25"/>
      <c r="DC6" s="26"/>
      <c r="DD6" s="28">
        <f t="shared" si="15"/>
        <v>0</v>
      </c>
      <c r="DE6" s="29">
        <f t="shared" si="16"/>
        <v>0</v>
      </c>
      <c r="DF6" s="26" t="s">
        <v>49</v>
      </c>
      <c r="DG6" s="26"/>
      <c r="DH6" s="25"/>
      <c r="DI6" s="25"/>
      <c r="DJ6" s="26"/>
      <c r="DK6" s="28">
        <f t="shared" si="17"/>
        <v>0</v>
      </c>
      <c r="DL6" s="29">
        <f t="shared" si="18"/>
        <v>0</v>
      </c>
      <c r="DM6" s="26" t="s">
        <v>49</v>
      </c>
      <c r="DN6" s="26"/>
      <c r="DO6" s="25"/>
      <c r="DP6" s="25"/>
      <c r="DQ6" s="26"/>
      <c r="DR6" s="28">
        <f t="shared" si="19"/>
        <v>0</v>
      </c>
      <c r="DS6" s="29">
        <f t="shared" si="20"/>
        <v>0</v>
      </c>
      <c r="DT6" s="26" t="s">
        <v>49</v>
      </c>
      <c r="DU6" s="26"/>
      <c r="DV6" s="25"/>
      <c r="DW6" s="25"/>
      <c r="DX6" s="26"/>
      <c r="DY6" s="28">
        <f t="shared" si="21"/>
        <v>0</v>
      </c>
      <c r="DZ6" s="29">
        <f t="shared" si="22"/>
        <v>0</v>
      </c>
      <c r="EA6" s="26" t="s">
        <v>49</v>
      </c>
      <c r="EB6" s="26"/>
      <c r="EC6" s="32">
        <v>2500</v>
      </c>
      <c r="ED6" s="25"/>
      <c r="EE6" s="26"/>
      <c r="EF6" s="28">
        <f t="shared" si="23"/>
        <v>1</v>
      </c>
      <c r="EG6" s="29">
        <f t="shared" si="24"/>
        <v>0</v>
      </c>
      <c r="EH6" s="26" t="s">
        <v>49</v>
      </c>
      <c r="EI6" s="26"/>
      <c r="EJ6" s="33">
        <v>2025</v>
      </c>
      <c r="EK6" s="34"/>
      <c r="EL6" s="35" t="str">
        <f>+VLOOKUP(C6,[1]Listas_desplega!$AI$22:$AJ$46,2,0)</f>
        <v>DC_PBM</v>
      </c>
      <c r="EM6" s="35" t="str">
        <f>+VLOOKUP(I6,[1]Listas_desplega!$BY$3:$BZ$7,2,0)</f>
        <v>T_2</v>
      </c>
      <c r="EN6" s="35" t="str">
        <f>+VLOOKUP(J6,[1]Listas_desplega!$BY$10:$BZ$23,2,0)</f>
        <v>T_2_C_2</v>
      </c>
      <c r="EO6" s="35" t="str">
        <f>+VLOOKUP(K6,[1]Listas_desplega!$BY$28:$BZ$54,2,0)</f>
        <v>T_2_C_2_ET_1</v>
      </c>
      <c r="EP6" s="35" t="str">
        <f>+VLOOKUP(L6,[1]Listas_desplega!$BY$58:$BZ$105,2,0)</f>
        <v>T_2_C_2_ET_1_CPT_3</v>
      </c>
      <c r="EQ6" s="36" t="str">
        <f>+VLOOKUP(M6,[1]Listas_desplega!$J$3:$K$11,2,0)</f>
        <v>Eje_E_4</v>
      </c>
    </row>
    <row r="7" spans="1:148" s="37" customFormat="1" ht="44.25" hidden="1" customHeight="1" x14ac:dyDescent="0.25">
      <c r="A7" s="16" t="str">
        <f t="shared" si="0"/>
        <v>5_VPBM_2025</v>
      </c>
      <c r="B7" s="17" t="s">
        <v>44</v>
      </c>
      <c r="C7" s="17" t="s">
        <v>45</v>
      </c>
      <c r="D7" s="17" t="s">
        <v>51</v>
      </c>
      <c r="E7" s="17" t="s">
        <v>159</v>
      </c>
      <c r="F7" s="17" t="s">
        <v>276</v>
      </c>
      <c r="G7" s="18" t="s">
        <v>277</v>
      </c>
      <c r="H7" s="17" t="s">
        <v>278</v>
      </c>
      <c r="I7" s="17" t="s">
        <v>279</v>
      </c>
      <c r="J7" s="17" t="s">
        <v>280</v>
      </c>
      <c r="K7" s="17" t="s">
        <v>281</v>
      </c>
      <c r="L7" s="17" t="s">
        <v>300</v>
      </c>
      <c r="M7" s="17" t="s">
        <v>78</v>
      </c>
      <c r="N7" s="17" t="s">
        <v>301</v>
      </c>
      <c r="O7" s="23">
        <v>5</v>
      </c>
      <c r="P7" s="20" t="s">
        <v>302</v>
      </c>
      <c r="Q7" s="21" t="s">
        <v>284</v>
      </c>
      <c r="R7" s="20" t="s">
        <v>285</v>
      </c>
      <c r="S7" s="20" t="s">
        <v>303</v>
      </c>
      <c r="T7" s="20" t="s">
        <v>287</v>
      </c>
      <c r="U7" s="20" t="s">
        <v>288</v>
      </c>
      <c r="V7" s="20">
        <v>30</v>
      </c>
      <c r="W7" s="20" t="s">
        <v>304</v>
      </c>
      <c r="X7" s="21" t="s">
        <v>290</v>
      </c>
      <c r="Y7" s="22" t="s">
        <v>291</v>
      </c>
      <c r="Z7" s="22"/>
      <c r="AA7" s="22"/>
      <c r="AB7" s="22"/>
      <c r="AC7" s="22"/>
      <c r="AD7" s="22"/>
      <c r="AE7" s="22"/>
      <c r="AF7" s="22" t="s">
        <v>48</v>
      </c>
      <c r="AG7" s="22"/>
      <c r="AH7" s="23"/>
      <c r="AI7" s="23"/>
      <c r="AJ7" s="23"/>
      <c r="AK7" s="23"/>
      <c r="AL7" s="23"/>
      <c r="AM7" s="23"/>
      <c r="AN7" s="23"/>
      <c r="AO7" s="23"/>
      <c r="AP7" s="23"/>
      <c r="AQ7" s="23"/>
      <c r="AR7" s="24"/>
      <c r="AS7" s="23"/>
      <c r="AT7" s="23"/>
      <c r="AU7" s="23"/>
      <c r="AV7" s="23">
        <v>30</v>
      </c>
      <c r="AW7" s="23">
        <v>30</v>
      </c>
      <c r="AX7" s="23">
        <v>37</v>
      </c>
      <c r="AY7" s="23">
        <v>97</v>
      </c>
      <c r="AZ7" s="17"/>
      <c r="BA7" s="17"/>
      <c r="BB7" s="17"/>
      <c r="BC7" s="17"/>
      <c r="BD7" s="25"/>
      <c r="BE7" s="25"/>
      <c r="BF7" s="26"/>
      <c r="BG7" s="27">
        <f t="shared" si="1"/>
        <v>0</v>
      </c>
      <c r="BH7" s="28">
        <f t="shared" si="2"/>
        <v>0</v>
      </c>
      <c r="BI7" s="26" t="s">
        <v>49</v>
      </c>
      <c r="BJ7" s="26"/>
      <c r="BK7" s="25"/>
      <c r="BL7" s="25"/>
      <c r="BM7" s="26"/>
      <c r="BN7" s="28">
        <f t="shared" si="3"/>
        <v>0</v>
      </c>
      <c r="BO7" s="29">
        <f t="shared" si="4"/>
        <v>0</v>
      </c>
      <c r="BP7" s="26" t="s">
        <v>49</v>
      </c>
      <c r="BQ7" s="30"/>
      <c r="BR7" s="31"/>
      <c r="BS7" s="25"/>
      <c r="BT7" s="26"/>
      <c r="BU7" s="28">
        <f t="shared" si="5"/>
        <v>0</v>
      </c>
      <c r="BV7" s="29">
        <f t="shared" si="6"/>
        <v>0</v>
      </c>
      <c r="BW7" s="26" t="s">
        <v>49</v>
      </c>
      <c r="BX7" s="26"/>
      <c r="BY7" s="25"/>
      <c r="BZ7" s="25"/>
      <c r="CA7" s="26"/>
      <c r="CB7" s="28">
        <f t="shared" si="7"/>
        <v>0</v>
      </c>
      <c r="CC7" s="29">
        <f t="shared" si="8"/>
        <v>0</v>
      </c>
      <c r="CD7" s="26" t="s">
        <v>49</v>
      </c>
      <c r="CE7" s="26"/>
      <c r="CF7" s="25"/>
      <c r="CG7" s="25"/>
      <c r="CH7" s="26"/>
      <c r="CI7" s="28">
        <f t="shared" si="9"/>
        <v>0</v>
      </c>
      <c r="CJ7" s="29">
        <f t="shared" si="10"/>
        <v>0</v>
      </c>
      <c r="CK7" s="26" t="s">
        <v>49</v>
      </c>
      <c r="CL7" s="26"/>
      <c r="CM7" s="25">
        <v>15</v>
      </c>
      <c r="CN7" s="25"/>
      <c r="CO7" s="26"/>
      <c r="CP7" s="28">
        <f t="shared" si="11"/>
        <v>0.5</v>
      </c>
      <c r="CQ7" s="29">
        <f t="shared" si="12"/>
        <v>0</v>
      </c>
      <c r="CR7" s="26" t="s">
        <v>49</v>
      </c>
      <c r="CS7" s="26"/>
      <c r="CT7" s="25">
        <v>15</v>
      </c>
      <c r="CU7" s="25"/>
      <c r="CV7" s="26"/>
      <c r="CW7" s="28">
        <f t="shared" si="13"/>
        <v>0.5</v>
      </c>
      <c r="CX7" s="29">
        <f t="shared" si="14"/>
        <v>0</v>
      </c>
      <c r="CY7" s="26" t="s">
        <v>49</v>
      </c>
      <c r="CZ7" s="26"/>
      <c r="DA7" s="25">
        <v>15</v>
      </c>
      <c r="DB7" s="25"/>
      <c r="DC7" s="26"/>
      <c r="DD7" s="28">
        <f t="shared" si="15"/>
        <v>0.5</v>
      </c>
      <c r="DE7" s="29">
        <f t="shared" si="16"/>
        <v>0</v>
      </c>
      <c r="DF7" s="26" t="s">
        <v>49</v>
      </c>
      <c r="DG7" s="26"/>
      <c r="DH7" s="25">
        <v>15</v>
      </c>
      <c r="DI7" s="25"/>
      <c r="DJ7" s="26"/>
      <c r="DK7" s="28">
        <f t="shared" si="17"/>
        <v>0.5</v>
      </c>
      <c r="DL7" s="29">
        <f t="shared" si="18"/>
        <v>0</v>
      </c>
      <c r="DM7" s="26" t="s">
        <v>49</v>
      </c>
      <c r="DN7" s="26"/>
      <c r="DO7" s="25">
        <v>15</v>
      </c>
      <c r="DP7" s="25"/>
      <c r="DQ7" s="26"/>
      <c r="DR7" s="28">
        <f t="shared" si="19"/>
        <v>0.5</v>
      </c>
      <c r="DS7" s="29">
        <f t="shared" si="20"/>
        <v>0</v>
      </c>
      <c r="DT7" s="26" t="s">
        <v>49</v>
      </c>
      <c r="DU7" s="26"/>
      <c r="DV7" s="25">
        <v>15</v>
      </c>
      <c r="DW7" s="25"/>
      <c r="DX7" s="26"/>
      <c r="DY7" s="28">
        <f t="shared" si="21"/>
        <v>0.5</v>
      </c>
      <c r="DZ7" s="29">
        <f t="shared" si="22"/>
        <v>0</v>
      </c>
      <c r="EA7" s="26" t="s">
        <v>49</v>
      </c>
      <c r="EB7" s="26"/>
      <c r="EC7" s="32">
        <v>30</v>
      </c>
      <c r="ED7" s="25"/>
      <c r="EE7" s="26"/>
      <c r="EF7" s="28">
        <f t="shared" si="23"/>
        <v>1</v>
      </c>
      <c r="EG7" s="29">
        <f t="shared" si="24"/>
        <v>0</v>
      </c>
      <c r="EH7" s="26" t="s">
        <v>49</v>
      </c>
      <c r="EI7" s="26"/>
      <c r="EJ7" s="33">
        <v>2025</v>
      </c>
      <c r="EK7" s="34"/>
      <c r="EL7" s="35" t="str">
        <f>+VLOOKUP(C7,[1]Listas_desplega!$AI$22:$AJ$46,2,0)</f>
        <v>DC_PBM</v>
      </c>
      <c r="EM7" s="35" t="str">
        <f>+VLOOKUP(I7,[1]Listas_desplega!$BY$3:$BZ$7,2,0)</f>
        <v>T_2</v>
      </c>
      <c r="EN7" s="35" t="str">
        <f>+VLOOKUP(J7,[1]Listas_desplega!$BY$10:$BZ$23,2,0)</f>
        <v>T_2_C_2</v>
      </c>
      <c r="EO7" s="35" t="str">
        <f>+VLOOKUP(K7,[1]Listas_desplega!$BY$28:$BZ$54,2,0)</f>
        <v>T_2_C_2_ET_1</v>
      </c>
      <c r="EP7" s="35" t="str">
        <f>+VLOOKUP(L7,[1]Listas_desplega!$BY$58:$BZ$105,2,0)</f>
        <v>T_2_C_2_ET_1_CPT_6</v>
      </c>
      <c r="EQ7" s="36" t="str">
        <f>+VLOOKUP(M7,[1]Listas_desplega!$J$3:$K$11,2,0)</f>
        <v>Eje_E_5</v>
      </c>
    </row>
    <row r="8" spans="1:148" s="37" customFormat="1" ht="44.25" hidden="1" customHeight="1" x14ac:dyDescent="0.25">
      <c r="A8" s="16" t="str">
        <f t="shared" si="0"/>
        <v>100_VPBM_2025</v>
      </c>
      <c r="B8" s="17" t="s">
        <v>44</v>
      </c>
      <c r="C8" s="17" t="s">
        <v>45</v>
      </c>
      <c r="D8" s="17" t="s">
        <v>45</v>
      </c>
      <c r="E8" s="17" t="s">
        <v>159</v>
      </c>
      <c r="F8" s="17" t="s">
        <v>276</v>
      </c>
      <c r="G8" s="18" t="s">
        <v>277</v>
      </c>
      <c r="H8" s="17" t="s">
        <v>278</v>
      </c>
      <c r="I8" s="17" t="s">
        <v>279</v>
      </c>
      <c r="J8" s="17" t="s">
        <v>280</v>
      </c>
      <c r="K8" s="17" t="s">
        <v>281</v>
      </c>
      <c r="L8" s="17" t="s">
        <v>305</v>
      </c>
      <c r="M8" s="17" t="s">
        <v>72</v>
      </c>
      <c r="N8" s="17" t="s">
        <v>73</v>
      </c>
      <c r="O8" s="23">
        <v>100</v>
      </c>
      <c r="P8" s="20" t="s">
        <v>306</v>
      </c>
      <c r="Q8" s="21" t="s">
        <v>307</v>
      </c>
      <c r="R8" s="20" t="s">
        <v>308</v>
      </c>
      <c r="S8" s="20" t="s">
        <v>309</v>
      </c>
      <c r="T8" s="20" t="s">
        <v>310</v>
      </c>
      <c r="U8" s="20" t="s">
        <v>295</v>
      </c>
      <c r="V8" s="20">
        <v>180</v>
      </c>
      <c r="W8" s="20" t="s">
        <v>311</v>
      </c>
      <c r="X8" s="21" t="s">
        <v>312</v>
      </c>
      <c r="Y8" s="22" t="s">
        <v>291</v>
      </c>
      <c r="Z8" s="22"/>
      <c r="AA8" s="22"/>
      <c r="AB8" s="22"/>
      <c r="AC8" s="22"/>
      <c r="AD8" s="22"/>
      <c r="AE8" s="22"/>
      <c r="AF8" s="22"/>
      <c r="AG8" s="22"/>
      <c r="AH8" s="23"/>
      <c r="AI8" s="23"/>
      <c r="AJ8" s="23"/>
      <c r="AK8" s="23"/>
      <c r="AL8" s="23"/>
      <c r="AM8" s="23"/>
      <c r="AN8" s="23"/>
      <c r="AO8" s="23"/>
      <c r="AP8" s="23"/>
      <c r="AQ8" s="23" t="s">
        <v>48</v>
      </c>
      <c r="AR8" s="24"/>
      <c r="AS8" s="23"/>
      <c r="AT8" s="38">
        <v>82</v>
      </c>
      <c r="AU8" s="38">
        <v>82.5</v>
      </c>
      <c r="AV8" s="38">
        <v>83.5</v>
      </c>
      <c r="AW8" s="38">
        <v>84.5</v>
      </c>
      <c r="AX8" s="38">
        <v>85</v>
      </c>
      <c r="AY8" s="38">
        <v>85</v>
      </c>
      <c r="AZ8" s="39"/>
      <c r="BA8" s="39"/>
      <c r="BB8" s="39"/>
      <c r="BC8" s="39"/>
      <c r="BD8" s="25"/>
      <c r="BE8" s="25">
        <v>0</v>
      </c>
      <c r="BF8" s="26" t="s">
        <v>313</v>
      </c>
      <c r="BG8" s="28">
        <f>IFERROR(BD8/AW8,0)</f>
        <v>0</v>
      </c>
      <c r="BH8" s="29">
        <f>+IF(BI8="SI",IFERROR((IF(BI8="SI",BE8,0)/AW8),"REVISAR"),0)</f>
        <v>0</v>
      </c>
      <c r="BI8" s="26" t="s">
        <v>50</v>
      </c>
      <c r="BJ8" s="26" t="s">
        <v>314</v>
      </c>
      <c r="BK8" s="25"/>
      <c r="BL8" s="25"/>
      <c r="BM8" s="26" t="s">
        <v>315</v>
      </c>
      <c r="BN8" s="28">
        <f>+IFERROR(BK8/AW8,0)</f>
        <v>0</v>
      </c>
      <c r="BO8" s="29">
        <f>+IF(BP8="SI",IFERROR((IF(BP8="SI",BL8,0)/AW8),"REVISAR"),BH8)</f>
        <v>0</v>
      </c>
      <c r="BP8" s="26" t="s">
        <v>50</v>
      </c>
      <c r="BQ8" s="30" t="s">
        <v>316</v>
      </c>
      <c r="BR8" s="31"/>
      <c r="BS8" s="25"/>
      <c r="BT8" s="26" t="s">
        <v>317</v>
      </c>
      <c r="BU8" s="28">
        <f>+IFERROR(BR8/AW8,0)</f>
        <v>0</v>
      </c>
      <c r="BV8" s="29">
        <f>+IF(BW8="SI",IFERROR((IF(BW8="SI",BS8,0)/AW8),"REVISAR"),BO8)</f>
        <v>0</v>
      </c>
      <c r="BW8" s="26" t="s">
        <v>50</v>
      </c>
      <c r="BX8" s="26" t="s">
        <v>318</v>
      </c>
      <c r="BY8" s="25"/>
      <c r="BZ8" s="25"/>
      <c r="CA8" s="26"/>
      <c r="CB8" s="28">
        <f>+IFERROR(BY8/AW8,0)</f>
        <v>0</v>
      </c>
      <c r="CC8" s="29">
        <f>+IF(CD8="SI",IFERROR((IF(CD8="SI",BZ8,0)/AW8),"REVISAR"),BV8)</f>
        <v>0</v>
      </c>
      <c r="CD8" s="26" t="s">
        <v>49</v>
      </c>
      <c r="CE8" s="26"/>
      <c r="CF8" s="25"/>
      <c r="CG8" s="25"/>
      <c r="CH8" s="26"/>
      <c r="CI8" s="28">
        <f>+IFERROR(CF8/AW8,0)</f>
        <v>0</v>
      </c>
      <c r="CJ8" s="29">
        <f>+IF(CK8="SI",IFERROR((IF(CK8="SI",CG8,0)/AW8),"REVISAR"),CC8)</f>
        <v>0</v>
      </c>
      <c r="CK8" s="26" t="s">
        <v>49</v>
      </c>
      <c r="CL8" s="26"/>
      <c r="CM8" s="25"/>
      <c r="CN8" s="25"/>
      <c r="CO8" s="26"/>
      <c r="CP8" s="28">
        <f>+IFERROR(CM8/AW8,0)</f>
        <v>0</v>
      </c>
      <c r="CQ8" s="29">
        <f>+IF(CR8="SI",IFERROR((IF(CR8="SI",CN8,0)/AW8),"REVISAR"),CJ8)</f>
        <v>0</v>
      </c>
      <c r="CR8" s="26" t="s">
        <v>49</v>
      </c>
      <c r="CS8" s="26"/>
      <c r="CT8" s="25"/>
      <c r="CU8" s="25"/>
      <c r="CV8" s="26"/>
      <c r="CW8" s="28">
        <f>+IFERROR(CT8/AW8,0)</f>
        <v>0</v>
      </c>
      <c r="CX8" s="29">
        <f>+IF(CY8="SI",IFERROR((IF(CY8="SI",CU8,0)/AW8),"REVISAR"),CQ8)</f>
        <v>0</v>
      </c>
      <c r="CY8" s="26" t="s">
        <v>49</v>
      </c>
      <c r="CZ8" s="26"/>
      <c r="DA8" s="25"/>
      <c r="DB8" s="25"/>
      <c r="DC8" s="26"/>
      <c r="DD8" s="28">
        <f>+IFERROR(DA8/AW8,0)</f>
        <v>0</v>
      </c>
      <c r="DE8" s="29">
        <f>+IF(DF8="SI",IFERROR((IF(DF8="SI",DB8,0)/AW8),"REVISAR"),CX8)</f>
        <v>0</v>
      </c>
      <c r="DF8" s="26" t="s">
        <v>49</v>
      </c>
      <c r="DG8" s="26"/>
      <c r="DH8" s="25"/>
      <c r="DI8" s="25"/>
      <c r="DJ8" s="26"/>
      <c r="DK8" s="28">
        <f>+IFERROR(DH8/AW8,0)</f>
        <v>0</v>
      </c>
      <c r="DL8" s="29">
        <f>+IF(DM8="SI",IFERROR((IF(DM8="SI",DI8,0)/AW8),"REVISAR"),DE8)</f>
        <v>0</v>
      </c>
      <c r="DM8" s="26" t="s">
        <v>49</v>
      </c>
      <c r="DN8" s="26"/>
      <c r="DO8" s="25"/>
      <c r="DP8" s="25"/>
      <c r="DQ8" s="26"/>
      <c r="DR8" s="28">
        <f>+IFERROR(DO8/AW8,0)</f>
        <v>0</v>
      </c>
      <c r="DS8" s="29">
        <f>+IF(DT8="SI",IFERROR((IF(DT8="SI",DP8,0)/AW8),"REVISAR"),DL8)</f>
        <v>0</v>
      </c>
      <c r="DT8" s="26" t="s">
        <v>49</v>
      </c>
      <c r="DU8" s="26"/>
      <c r="DV8" s="25"/>
      <c r="DW8" s="25"/>
      <c r="DX8" s="26"/>
      <c r="DY8" s="28">
        <f>+IFERROR(DV8/AW8,0)</f>
        <v>0</v>
      </c>
      <c r="DZ8" s="29">
        <f>+IF(EA8="SI",IFERROR((IF(EA8="SI",DW8,0)/AW8),"REVISAR"),DS8)</f>
        <v>0</v>
      </c>
      <c r="EA8" s="26" t="s">
        <v>49</v>
      </c>
      <c r="EB8" s="26"/>
      <c r="EC8" s="32">
        <v>84.5</v>
      </c>
      <c r="ED8" s="25"/>
      <c r="EE8" s="26"/>
      <c r="EF8" s="28">
        <f>+IFERROR(EC8/AW8,0)</f>
        <v>1</v>
      </c>
      <c r="EG8" s="29">
        <f>+IF(EH8="SI",IFERROR((IF(EH8="SI",ED8,0)/AW8),"REVISAR"),DZ8)</f>
        <v>0</v>
      </c>
      <c r="EH8" s="26" t="s">
        <v>49</v>
      </c>
      <c r="EI8" s="26"/>
      <c r="EJ8" s="33">
        <v>2025</v>
      </c>
      <c r="EK8" s="34"/>
      <c r="EL8" s="35" t="str">
        <f>+VLOOKUP(C8,[1]Listas_desplega!$AI$22:$AJ$46,2,0)</f>
        <v>DC_PBM</v>
      </c>
      <c r="EM8" s="35" t="str">
        <f>+VLOOKUP(I8,[1]Listas_desplega!$BY$3:$BZ$7,2,0)</f>
        <v>T_2</v>
      </c>
      <c r="EN8" s="35" t="str">
        <f>+VLOOKUP(J8,[1]Listas_desplega!$BY$10:$BZ$23,2,0)</f>
        <v>T_2_C_2</v>
      </c>
      <c r="EO8" s="35" t="str">
        <f>+VLOOKUP(K8,[1]Listas_desplega!$BY$28:$BZ$54,2,0)</f>
        <v>T_2_C_2_ET_1</v>
      </c>
      <c r="EP8" s="35" t="str">
        <f>+VLOOKUP(L8,[1]Listas_desplega!$BY$58:$BZ$105,2,0)</f>
        <v>T_2_C_2_ET_1_CPT_7</v>
      </c>
      <c r="EQ8" s="36" t="str">
        <f>+VLOOKUP(M8,[1]Listas_desplega!$J$3:$K$11,2,0)</f>
        <v>Eje_E_3</v>
      </c>
    </row>
    <row r="9" spans="1:148" s="37" customFormat="1" ht="44.25" hidden="1" customHeight="1" x14ac:dyDescent="0.25">
      <c r="A9" s="16" t="str">
        <f t="shared" si="0"/>
        <v>101_VPBM_2025</v>
      </c>
      <c r="B9" s="17" t="s">
        <v>44</v>
      </c>
      <c r="C9" s="17" t="s">
        <v>45</v>
      </c>
      <c r="D9" s="17" t="s">
        <v>51</v>
      </c>
      <c r="E9" s="17" t="s">
        <v>159</v>
      </c>
      <c r="F9" s="17" t="s">
        <v>276</v>
      </c>
      <c r="G9" s="18" t="s">
        <v>277</v>
      </c>
      <c r="H9" s="17" t="s">
        <v>278</v>
      </c>
      <c r="I9" s="17" t="s">
        <v>279</v>
      </c>
      <c r="J9" s="17" t="s">
        <v>280</v>
      </c>
      <c r="K9" s="17" t="s">
        <v>281</v>
      </c>
      <c r="L9" s="17" t="s">
        <v>282</v>
      </c>
      <c r="M9" s="17" t="s">
        <v>46</v>
      </c>
      <c r="N9" s="17" t="s">
        <v>47</v>
      </c>
      <c r="O9" s="23">
        <v>101</v>
      </c>
      <c r="P9" s="20" t="s">
        <v>319</v>
      </c>
      <c r="Q9" s="21" t="s">
        <v>307</v>
      </c>
      <c r="R9" s="20" t="s">
        <v>308</v>
      </c>
      <c r="S9" s="20" t="s">
        <v>320</v>
      </c>
      <c r="T9" s="20" t="s">
        <v>287</v>
      </c>
      <c r="U9" s="20" t="s">
        <v>295</v>
      </c>
      <c r="V9" s="20">
        <v>30</v>
      </c>
      <c r="W9" s="20" t="s">
        <v>321</v>
      </c>
      <c r="X9" s="21" t="s">
        <v>312</v>
      </c>
      <c r="Y9" s="22" t="s">
        <v>291</v>
      </c>
      <c r="Z9" s="22"/>
      <c r="AA9" s="22"/>
      <c r="AB9" s="22"/>
      <c r="AC9" s="22"/>
      <c r="AD9" s="22"/>
      <c r="AE9" s="22"/>
      <c r="AF9" s="22"/>
      <c r="AG9" s="22"/>
      <c r="AH9" s="23"/>
      <c r="AI9" s="23"/>
      <c r="AJ9" s="23"/>
      <c r="AK9" s="23"/>
      <c r="AL9" s="23"/>
      <c r="AM9" s="23"/>
      <c r="AN9" s="23"/>
      <c r="AO9" s="23"/>
      <c r="AP9" s="23"/>
      <c r="AQ9" s="23" t="s">
        <v>48</v>
      </c>
      <c r="AR9" s="24"/>
      <c r="AS9" s="23"/>
      <c r="AT9" s="38">
        <v>0</v>
      </c>
      <c r="AU9" s="38">
        <v>671</v>
      </c>
      <c r="AV9" s="38">
        <v>4007</v>
      </c>
      <c r="AW9" s="38">
        <v>5000</v>
      </c>
      <c r="AX9" s="38">
        <v>5000</v>
      </c>
      <c r="AY9" s="38">
        <v>5000</v>
      </c>
      <c r="AZ9" s="39"/>
      <c r="BA9" s="39"/>
      <c r="BB9" s="39"/>
      <c r="BC9" s="39"/>
      <c r="BD9" s="25"/>
      <c r="BE9" s="25"/>
      <c r="BF9" s="26" t="s">
        <v>322</v>
      </c>
      <c r="BG9" s="28">
        <f t="shared" ref="BG9" si="25">IFERROR(BD9/AW9,0)</f>
        <v>0</v>
      </c>
      <c r="BH9" s="29">
        <f t="shared" ref="BH9" si="26">+IF(BI9="SI",IFERROR((IF(BI9="SI",BE9,0)/AW9),"REVISAR"),0)</f>
        <v>0</v>
      </c>
      <c r="BI9" s="26" t="s">
        <v>50</v>
      </c>
      <c r="BJ9" s="26" t="s">
        <v>314</v>
      </c>
      <c r="BK9" s="25"/>
      <c r="BL9" s="25"/>
      <c r="BM9" s="26" t="s">
        <v>323</v>
      </c>
      <c r="BN9" s="28">
        <f t="shared" ref="BN9" si="27">+IFERROR(BK9/AW9,0)</f>
        <v>0</v>
      </c>
      <c r="BO9" s="29">
        <f t="shared" ref="BO9" si="28">+IF(BP9="SI",IFERROR((IF(BP9="SI",BL9,0)/AW9),"REVISAR"),BH9)</f>
        <v>0</v>
      </c>
      <c r="BP9" s="26" t="s">
        <v>50</v>
      </c>
      <c r="BQ9" s="30" t="s">
        <v>324</v>
      </c>
      <c r="BR9" s="31"/>
      <c r="BS9" s="25"/>
      <c r="BT9" s="26" t="s">
        <v>325</v>
      </c>
      <c r="BU9" s="28">
        <f t="shared" ref="BU9" si="29">+IFERROR(BR9/AW9,0)</f>
        <v>0</v>
      </c>
      <c r="BV9" s="29">
        <f t="shared" ref="BV9" si="30">+IF(BW9="SI",IFERROR((IF(BW9="SI",BS9,0)/AW9),"REVISAR"),BO9)</f>
        <v>0</v>
      </c>
      <c r="BW9" s="26" t="s">
        <v>50</v>
      </c>
      <c r="BX9" s="26" t="s">
        <v>326</v>
      </c>
      <c r="BY9" s="25"/>
      <c r="BZ9" s="25"/>
      <c r="CA9" s="26"/>
      <c r="CB9" s="28">
        <f t="shared" ref="CB9" si="31">+IFERROR(BY9/AW9,0)</f>
        <v>0</v>
      </c>
      <c r="CC9" s="29">
        <f t="shared" ref="CC9" si="32">+IF(CD9="SI",IFERROR((IF(CD9="SI",BZ9,0)/AW9),"REVISAR"),BV9)</f>
        <v>0</v>
      </c>
      <c r="CD9" s="26" t="s">
        <v>49</v>
      </c>
      <c r="CE9" s="26"/>
      <c r="CF9" s="25"/>
      <c r="CG9" s="25"/>
      <c r="CH9" s="26"/>
      <c r="CI9" s="28">
        <f t="shared" ref="CI9" si="33">+IFERROR(CF9/AW9,0)</f>
        <v>0</v>
      </c>
      <c r="CJ9" s="29">
        <f t="shared" ref="CJ9" si="34">+IF(CK9="SI",IFERROR((IF(CK9="SI",CG9,0)/AW9),"REVISAR"),CC9)</f>
        <v>0</v>
      </c>
      <c r="CK9" s="26" t="s">
        <v>49</v>
      </c>
      <c r="CL9" s="26"/>
      <c r="CM9" s="25"/>
      <c r="CN9" s="25"/>
      <c r="CO9" s="26"/>
      <c r="CP9" s="28">
        <f t="shared" ref="CP9" si="35">+IFERROR(CM9/AW9,0)</f>
        <v>0</v>
      </c>
      <c r="CQ9" s="29">
        <f t="shared" ref="CQ9" si="36">+IF(CR9="SI",IFERROR((IF(CR9="SI",CN9,0)/AW9),"REVISAR"),CJ9)</f>
        <v>0</v>
      </c>
      <c r="CR9" s="26" t="s">
        <v>49</v>
      </c>
      <c r="CS9" s="26"/>
      <c r="CT9" s="25"/>
      <c r="CU9" s="25"/>
      <c r="CV9" s="26"/>
      <c r="CW9" s="28">
        <f t="shared" ref="CW9" si="37">+IFERROR(CT9/AW9,0)</f>
        <v>0</v>
      </c>
      <c r="CX9" s="29">
        <f t="shared" ref="CX9" si="38">+IF(CY9="SI",IFERROR((IF(CY9="SI",CU9,0)/AW9),"REVISAR"),CQ9)</f>
        <v>0</v>
      </c>
      <c r="CY9" s="26" t="s">
        <v>49</v>
      </c>
      <c r="CZ9" s="26"/>
      <c r="DA9" s="25"/>
      <c r="DB9" s="25"/>
      <c r="DC9" s="26"/>
      <c r="DD9" s="28">
        <f t="shared" ref="DD9" si="39">+IFERROR(DA9/AW9,0)</f>
        <v>0</v>
      </c>
      <c r="DE9" s="29">
        <f t="shared" ref="DE9" si="40">+IF(DF9="SI",IFERROR((IF(DF9="SI",DB9,0)/AW9),"REVISAR"),CX9)</f>
        <v>0</v>
      </c>
      <c r="DF9" s="26" t="s">
        <v>49</v>
      </c>
      <c r="DG9" s="26"/>
      <c r="DH9" s="25"/>
      <c r="DI9" s="25"/>
      <c r="DJ9" s="26"/>
      <c r="DK9" s="28">
        <f t="shared" ref="DK9" si="41">+IFERROR(DH9/AW9,0)</f>
        <v>0</v>
      </c>
      <c r="DL9" s="29">
        <f t="shared" ref="DL9" si="42">+IF(DM9="SI",IFERROR((IF(DM9="SI",DI9,0)/AW9),"REVISAR"),DE9)</f>
        <v>0</v>
      </c>
      <c r="DM9" s="26" t="s">
        <v>49</v>
      </c>
      <c r="DN9" s="26"/>
      <c r="DO9" s="25"/>
      <c r="DP9" s="25"/>
      <c r="DQ9" s="26"/>
      <c r="DR9" s="28">
        <f t="shared" ref="DR9" si="43">+IFERROR(DO9/AW9,0)</f>
        <v>0</v>
      </c>
      <c r="DS9" s="29">
        <f t="shared" ref="DS9" si="44">+IF(DT9="SI",IFERROR((IF(DT9="SI",DP9,0)/AW9),"REVISAR"),DL9)</f>
        <v>0</v>
      </c>
      <c r="DT9" s="26" t="s">
        <v>49</v>
      </c>
      <c r="DU9" s="26"/>
      <c r="DV9" s="25"/>
      <c r="DW9" s="25"/>
      <c r="DX9" s="26"/>
      <c r="DY9" s="28">
        <f t="shared" ref="DY9" si="45">+IFERROR(DV9/AW9,0)</f>
        <v>0</v>
      </c>
      <c r="DZ9" s="29">
        <f t="shared" ref="DZ9" si="46">+IF(EA9="SI",IFERROR((IF(EA9="SI",DW9,0)/AW9),"REVISAR"),DS9)</f>
        <v>0</v>
      </c>
      <c r="EA9" s="26" t="s">
        <v>49</v>
      </c>
      <c r="EB9" s="26"/>
      <c r="EC9" s="32">
        <v>5000</v>
      </c>
      <c r="ED9" s="25"/>
      <c r="EE9" s="26"/>
      <c r="EF9" s="28">
        <f t="shared" ref="EF9" si="47">+IFERROR(EC9/AW9,0)</f>
        <v>1</v>
      </c>
      <c r="EG9" s="29">
        <f t="shared" ref="EG9" si="48">+IF(EH9="SI",IFERROR((IF(EH9="SI",ED9,0)/AW9),"REVISAR"),DZ9)</f>
        <v>0</v>
      </c>
      <c r="EH9" s="26" t="s">
        <v>49</v>
      </c>
      <c r="EI9" s="26"/>
      <c r="EJ9" s="33">
        <v>2025</v>
      </c>
      <c r="EK9" s="34"/>
      <c r="EL9" s="35" t="str">
        <f>+VLOOKUP(C9,[1]Listas_desplega!$AI$22:$AJ$46,2,0)</f>
        <v>DC_PBM</v>
      </c>
      <c r="EM9" s="35" t="str">
        <f>+VLOOKUP(I9,[1]Listas_desplega!$BY$3:$BZ$7,2,0)</f>
        <v>T_2</v>
      </c>
      <c r="EN9" s="35" t="str">
        <f>+VLOOKUP(J9,[1]Listas_desplega!$BY$10:$BZ$23,2,0)</f>
        <v>T_2_C_2</v>
      </c>
      <c r="EO9" s="35" t="str">
        <f>+VLOOKUP(K9,[1]Listas_desplega!$BY$28:$BZ$54,2,0)</f>
        <v>T_2_C_2_ET_1</v>
      </c>
      <c r="EP9" s="35" t="str">
        <f>+VLOOKUP(L9,[1]Listas_desplega!$BY$58:$BZ$105,2,0)</f>
        <v>T_2_C_2_ET_1_CPT_3</v>
      </c>
      <c r="EQ9" s="36" t="str">
        <f>+VLOOKUP(M9,[1]Listas_desplega!$J$3:$K$11,2,0)</f>
        <v>Eje_E_2</v>
      </c>
    </row>
    <row r="10" spans="1:148" s="37" customFormat="1" ht="44.25" hidden="1" customHeight="1" x14ac:dyDescent="0.25">
      <c r="A10" s="16" t="str">
        <f t="shared" si="0"/>
        <v>102_VPBM_2025</v>
      </c>
      <c r="B10" s="17" t="s">
        <v>44</v>
      </c>
      <c r="C10" s="17" t="s">
        <v>45</v>
      </c>
      <c r="D10" s="17" t="s">
        <v>327</v>
      </c>
      <c r="E10" s="17" t="s">
        <v>159</v>
      </c>
      <c r="F10" s="17" t="s">
        <v>276</v>
      </c>
      <c r="G10" s="18" t="s">
        <v>277</v>
      </c>
      <c r="H10" s="17" t="s">
        <v>278</v>
      </c>
      <c r="I10" s="17" t="s">
        <v>279</v>
      </c>
      <c r="J10" s="17" t="s">
        <v>280</v>
      </c>
      <c r="K10" s="17" t="s">
        <v>281</v>
      </c>
      <c r="L10" s="17" t="s">
        <v>328</v>
      </c>
      <c r="M10" s="17" t="s">
        <v>46</v>
      </c>
      <c r="N10" s="17" t="s">
        <v>329</v>
      </c>
      <c r="O10" s="23">
        <v>102</v>
      </c>
      <c r="P10" s="20" t="s">
        <v>330</v>
      </c>
      <c r="Q10" s="21" t="s">
        <v>307</v>
      </c>
      <c r="R10" s="20" t="s">
        <v>285</v>
      </c>
      <c r="S10" s="20" t="s">
        <v>331</v>
      </c>
      <c r="T10" s="20" t="s">
        <v>287</v>
      </c>
      <c r="U10" s="20" t="s">
        <v>295</v>
      </c>
      <c r="V10" s="20">
        <v>30</v>
      </c>
      <c r="W10" s="20" t="s">
        <v>332</v>
      </c>
      <c r="X10" s="21" t="s">
        <v>312</v>
      </c>
      <c r="Y10" s="22" t="s">
        <v>291</v>
      </c>
      <c r="Z10" s="22"/>
      <c r="AA10" s="22"/>
      <c r="AB10" s="22"/>
      <c r="AC10" s="22"/>
      <c r="AD10" s="22"/>
      <c r="AE10" s="22"/>
      <c r="AF10" s="22"/>
      <c r="AG10" s="22"/>
      <c r="AH10" s="23"/>
      <c r="AI10" s="23"/>
      <c r="AJ10" s="23"/>
      <c r="AK10" s="23"/>
      <c r="AL10" s="23"/>
      <c r="AM10" s="23"/>
      <c r="AN10" s="23"/>
      <c r="AO10" s="23"/>
      <c r="AP10" s="23"/>
      <c r="AQ10" s="23" t="s">
        <v>48</v>
      </c>
      <c r="AR10" s="24"/>
      <c r="AS10" s="23"/>
      <c r="AT10" s="23">
        <v>0</v>
      </c>
      <c r="AU10" s="40">
        <v>0</v>
      </c>
      <c r="AV10" s="40">
        <v>4000</v>
      </c>
      <c r="AW10" s="40">
        <v>4000</v>
      </c>
      <c r="AX10" s="40">
        <v>0</v>
      </c>
      <c r="AY10" s="40">
        <v>8000</v>
      </c>
      <c r="AZ10" s="41"/>
      <c r="BA10" s="41"/>
      <c r="BB10" s="41"/>
      <c r="BC10" s="41"/>
      <c r="BD10" s="25"/>
      <c r="BE10" s="25"/>
      <c r="BF10" s="26" t="s">
        <v>333</v>
      </c>
      <c r="BG10" s="27">
        <f>IFERROR(BD10/AW10,0)</f>
        <v>0</v>
      </c>
      <c r="BH10" s="28">
        <f>IFERROR(BE10/AW10,0)</f>
        <v>0</v>
      </c>
      <c r="BI10" s="26" t="s">
        <v>50</v>
      </c>
      <c r="BJ10" s="26" t="s">
        <v>314</v>
      </c>
      <c r="BK10" s="25"/>
      <c r="BL10" s="25"/>
      <c r="BM10" s="26" t="s">
        <v>334</v>
      </c>
      <c r="BN10" s="28">
        <f>+IFERROR(BK10/AW10,0)</f>
        <v>0</v>
      </c>
      <c r="BO10" s="29">
        <f>+IF(BP10="SI",IFERROR((IF(BP10="SI",BL10,0)/AW10),"REVISAR"),BH10)</f>
        <v>0</v>
      </c>
      <c r="BP10" s="26" t="s">
        <v>50</v>
      </c>
      <c r="BQ10" s="30" t="s">
        <v>335</v>
      </c>
      <c r="BR10" s="31"/>
      <c r="BS10" s="25"/>
      <c r="BT10" s="26" t="s">
        <v>336</v>
      </c>
      <c r="BU10" s="28">
        <f>+IFERROR(BR10/AW10,0)</f>
        <v>0</v>
      </c>
      <c r="BV10" s="29">
        <f>+IF(BW10="SI",IFERROR((IF(BW10="SI",BS10,0)/AW10),"REVISAR"),BO10)</f>
        <v>0</v>
      </c>
      <c r="BW10" s="26" t="s">
        <v>50</v>
      </c>
      <c r="BX10" s="26" t="s">
        <v>318</v>
      </c>
      <c r="BY10" s="25"/>
      <c r="BZ10" s="25"/>
      <c r="CA10" s="26"/>
      <c r="CB10" s="28">
        <f>+IFERROR(BY10/AW10,0)</f>
        <v>0</v>
      </c>
      <c r="CC10" s="29">
        <f>+IF(CD10="SI",IFERROR((IF(CD10="SI",BZ10,0)/AW10),"REVISAR"),BV10)</f>
        <v>0</v>
      </c>
      <c r="CD10" s="26" t="s">
        <v>49</v>
      </c>
      <c r="CE10" s="26"/>
      <c r="CF10" s="25"/>
      <c r="CG10" s="25"/>
      <c r="CH10" s="26"/>
      <c r="CI10" s="28">
        <f>+IFERROR(CF10/AW10,0)</f>
        <v>0</v>
      </c>
      <c r="CJ10" s="29">
        <f>+IF(CK10="SI",IFERROR((IF(CK10="SI",CG10,0)/AW10),"REVISAR"),CC10)</f>
        <v>0</v>
      </c>
      <c r="CK10" s="26" t="s">
        <v>49</v>
      </c>
      <c r="CL10" s="26"/>
      <c r="CM10" s="25"/>
      <c r="CN10" s="25"/>
      <c r="CO10" s="26"/>
      <c r="CP10" s="28">
        <f>+IFERROR(CM10/AW10,0)</f>
        <v>0</v>
      </c>
      <c r="CQ10" s="29">
        <f>+IF(CR10="SI",IFERROR((IF(CR10="SI",CN10,0)/AW10),"REVISAR"),CJ10)</f>
        <v>0</v>
      </c>
      <c r="CR10" s="26" t="s">
        <v>49</v>
      </c>
      <c r="CS10" s="26"/>
      <c r="CT10" s="25"/>
      <c r="CU10" s="25"/>
      <c r="CV10" s="26"/>
      <c r="CW10" s="28">
        <f>+IFERROR(CT10/AW10,0)</f>
        <v>0</v>
      </c>
      <c r="CX10" s="29">
        <f>+IF(CY10="SI",IFERROR((IF(CY10="SI",CU10,0)/AW10),"REVISAR"),CQ10)</f>
        <v>0</v>
      </c>
      <c r="CY10" s="26" t="s">
        <v>49</v>
      </c>
      <c r="CZ10" s="26"/>
      <c r="DA10" s="25"/>
      <c r="DB10" s="25"/>
      <c r="DC10" s="26"/>
      <c r="DD10" s="28">
        <f>+IFERROR(DA10/AW10,0)</f>
        <v>0</v>
      </c>
      <c r="DE10" s="29">
        <f>+IF(DF10="SI",IFERROR((IF(DF10="SI",DB10,0)/AW10),"REVISAR"),CX10)</f>
        <v>0</v>
      </c>
      <c r="DF10" s="26" t="s">
        <v>49</v>
      </c>
      <c r="DG10" s="26"/>
      <c r="DH10" s="25"/>
      <c r="DI10" s="25"/>
      <c r="DJ10" s="26"/>
      <c r="DK10" s="28">
        <f>+IFERROR(DH10/AW10,0)</f>
        <v>0</v>
      </c>
      <c r="DL10" s="29">
        <f>+IF(DM10="SI",IFERROR((IF(DM10="SI",DI10,0)/AW10),"REVISAR"),DE10)</f>
        <v>0</v>
      </c>
      <c r="DM10" s="26" t="s">
        <v>49</v>
      </c>
      <c r="DN10" s="26"/>
      <c r="DO10" s="25"/>
      <c r="DP10" s="25"/>
      <c r="DQ10" s="26"/>
      <c r="DR10" s="28">
        <f>+IFERROR(DO10/AW10,0)</f>
        <v>0</v>
      </c>
      <c r="DS10" s="29">
        <f>+IF(DT10="SI",IFERROR((IF(DT10="SI",DP10,0)/AW10),"REVISAR"),DL10)</f>
        <v>0</v>
      </c>
      <c r="DT10" s="26" t="s">
        <v>49</v>
      </c>
      <c r="DU10" s="26"/>
      <c r="DV10" s="25"/>
      <c r="DW10" s="25"/>
      <c r="DX10" s="26"/>
      <c r="DY10" s="28">
        <f>+IFERROR(DV10/AW10,0)</f>
        <v>0</v>
      </c>
      <c r="DZ10" s="29">
        <f>+IF(EA10="SI",IFERROR((IF(EA10="SI",DW10,0)/AW10),"REVISAR"),DS10)</f>
        <v>0</v>
      </c>
      <c r="EA10" s="26" t="s">
        <v>49</v>
      </c>
      <c r="EB10" s="26"/>
      <c r="EC10" s="32">
        <v>4000</v>
      </c>
      <c r="ED10" s="25"/>
      <c r="EE10" s="26"/>
      <c r="EF10" s="28">
        <f>+IFERROR(EC10/AW10,0)</f>
        <v>1</v>
      </c>
      <c r="EG10" s="29">
        <f>+IF(EH10="SI",IFERROR((IF(EH10="SI",ED10,0)/AW10),"REVISAR"),DZ10)</f>
        <v>0</v>
      </c>
      <c r="EH10" s="26" t="s">
        <v>49</v>
      </c>
      <c r="EI10" s="26"/>
      <c r="EJ10" s="33">
        <v>2025</v>
      </c>
      <c r="EK10" s="34"/>
      <c r="EL10" s="35" t="str">
        <f>+VLOOKUP(C10,[1]Listas_desplega!$AI$22:$AJ$46,2,0)</f>
        <v>DC_PBM</v>
      </c>
      <c r="EM10" s="35" t="str">
        <f>+VLOOKUP(I10,[1]Listas_desplega!$BY$3:$BZ$7,2,0)</f>
        <v>T_2</v>
      </c>
      <c r="EN10" s="35" t="str">
        <f>+VLOOKUP(J10,[1]Listas_desplega!$BY$10:$BZ$23,2,0)</f>
        <v>T_2_C_2</v>
      </c>
      <c r="EO10" s="35" t="str">
        <f>+VLOOKUP(K10,[1]Listas_desplega!$BY$28:$BZ$54,2,0)</f>
        <v>T_2_C_2_ET_1</v>
      </c>
      <c r="EP10" s="35" t="str">
        <f>+VLOOKUP(L10,[1]Listas_desplega!$BY$58:$BZ$105,2,0)</f>
        <v>T_2_C_2_ET_1_CPT_2</v>
      </c>
      <c r="EQ10" s="36" t="str">
        <f>+VLOOKUP(M10,[1]Listas_desplega!$J$3:$K$11,2,0)</f>
        <v>Eje_E_2</v>
      </c>
    </row>
    <row r="11" spans="1:148" s="37" customFormat="1" ht="44.25" hidden="1" customHeight="1" x14ac:dyDescent="0.25">
      <c r="A11" s="16" t="str">
        <f t="shared" si="0"/>
        <v>104_VPBM_2025</v>
      </c>
      <c r="B11" s="17" t="s">
        <v>44</v>
      </c>
      <c r="C11" s="17" t="s">
        <v>45</v>
      </c>
      <c r="D11" s="17" t="s">
        <v>45</v>
      </c>
      <c r="E11" s="17" t="s">
        <v>159</v>
      </c>
      <c r="F11" s="17" t="s">
        <v>276</v>
      </c>
      <c r="G11" s="18" t="s">
        <v>277</v>
      </c>
      <c r="H11" s="17" t="s">
        <v>278</v>
      </c>
      <c r="I11" s="17" t="s">
        <v>279</v>
      </c>
      <c r="J11" s="17" t="s">
        <v>280</v>
      </c>
      <c r="K11" s="17" t="s">
        <v>281</v>
      </c>
      <c r="L11" s="17" t="s">
        <v>328</v>
      </c>
      <c r="M11" s="17" t="s">
        <v>46</v>
      </c>
      <c r="N11" s="17" t="s">
        <v>47</v>
      </c>
      <c r="O11" s="23">
        <v>104</v>
      </c>
      <c r="P11" s="20" t="s">
        <v>337</v>
      </c>
      <c r="Q11" s="21" t="s">
        <v>284</v>
      </c>
      <c r="R11" s="20" t="s">
        <v>308</v>
      </c>
      <c r="S11" s="20" t="s">
        <v>338</v>
      </c>
      <c r="T11" s="20" t="s">
        <v>287</v>
      </c>
      <c r="U11" s="20" t="s">
        <v>288</v>
      </c>
      <c r="V11" s="20">
        <v>30</v>
      </c>
      <c r="W11" s="20" t="s">
        <v>339</v>
      </c>
      <c r="X11" s="21" t="s">
        <v>312</v>
      </c>
      <c r="Y11" s="22" t="s">
        <v>291</v>
      </c>
      <c r="Z11" s="22"/>
      <c r="AA11" s="22"/>
      <c r="AB11" s="22"/>
      <c r="AC11" s="22"/>
      <c r="AD11" s="22"/>
      <c r="AE11" s="22"/>
      <c r="AF11" s="22"/>
      <c r="AG11" s="22"/>
      <c r="AH11" s="23"/>
      <c r="AI11" s="23"/>
      <c r="AJ11" s="23"/>
      <c r="AK11" s="23"/>
      <c r="AL11" s="23"/>
      <c r="AM11" s="23"/>
      <c r="AN11" s="23"/>
      <c r="AO11" s="23"/>
      <c r="AP11" s="23"/>
      <c r="AQ11" s="23" t="s">
        <v>48</v>
      </c>
      <c r="AR11" s="24"/>
      <c r="AS11" s="23"/>
      <c r="AT11" s="23">
        <v>1891290</v>
      </c>
      <c r="AU11" s="23">
        <v>1900000</v>
      </c>
      <c r="AV11" s="23">
        <v>2100000</v>
      </c>
      <c r="AW11" s="23">
        <v>2300000</v>
      </c>
      <c r="AX11" s="23">
        <v>2567500</v>
      </c>
      <c r="AY11" s="23">
        <v>2567500</v>
      </c>
      <c r="AZ11" s="17"/>
      <c r="BA11" s="17"/>
      <c r="BB11" s="17"/>
      <c r="BC11" s="17"/>
      <c r="BD11" s="25"/>
      <c r="BE11" s="25"/>
      <c r="BF11" s="26" t="s">
        <v>340</v>
      </c>
      <c r="BG11" s="28">
        <f>IFERROR(BD11/AW11,0)</f>
        <v>0</v>
      </c>
      <c r="BH11" s="29">
        <f>+IF(BI11="SI",IFERROR((IF(BI11="SI",BE11,0)/AW11),"REVISAR"),0)</f>
        <v>0</v>
      </c>
      <c r="BI11" s="26" t="s">
        <v>50</v>
      </c>
      <c r="BJ11" s="26" t="s">
        <v>314</v>
      </c>
      <c r="BK11" s="25"/>
      <c r="BL11" s="25"/>
      <c r="BM11" s="26" t="s">
        <v>341</v>
      </c>
      <c r="BN11" s="28">
        <f>+IFERROR(BK11/AW11,0)</f>
        <v>0</v>
      </c>
      <c r="BO11" s="29">
        <f>+IF(BP11="SI",IFERROR((IF(BP11="SI",BL11,0)/AW11),"REVISAR"),BH11)</f>
        <v>0</v>
      </c>
      <c r="BP11" s="26" t="s">
        <v>50</v>
      </c>
      <c r="BQ11" s="30" t="s">
        <v>342</v>
      </c>
      <c r="BR11" s="31"/>
      <c r="BS11" s="25"/>
      <c r="BT11" s="26" t="s">
        <v>343</v>
      </c>
      <c r="BU11" s="28">
        <f>+IFERROR(BR11/AW11,0)</f>
        <v>0</v>
      </c>
      <c r="BV11" s="29">
        <f>+IF(BW11="SI",IFERROR((IF(BW11="SI",BS11,0)/AW11),"REVISAR"),BO11)</f>
        <v>0</v>
      </c>
      <c r="BW11" s="26" t="s">
        <v>50</v>
      </c>
      <c r="BX11" s="26" t="s">
        <v>326</v>
      </c>
      <c r="BY11" s="25"/>
      <c r="BZ11" s="25"/>
      <c r="CA11" s="26"/>
      <c r="CB11" s="28">
        <f>+IFERROR(BY11/AW11,0)</f>
        <v>0</v>
      </c>
      <c r="CC11" s="29">
        <f>+IF(CD11="SI",IFERROR((IF(CD11="SI",BZ11,0)/AW11),"REVISAR"),BV11)</f>
        <v>0</v>
      </c>
      <c r="CD11" s="26" t="s">
        <v>49</v>
      </c>
      <c r="CE11" s="26"/>
      <c r="CF11" s="25"/>
      <c r="CG11" s="25"/>
      <c r="CH11" s="26"/>
      <c r="CI11" s="28">
        <f>+IFERROR(CF11/AW11,0)</f>
        <v>0</v>
      </c>
      <c r="CJ11" s="29">
        <f>+IF(CK11="SI",IFERROR((IF(CK11="SI",CG11,0)/AW11),"REVISAR"),CC11)</f>
        <v>0</v>
      </c>
      <c r="CK11" s="26" t="s">
        <v>49</v>
      </c>
      <c r="CL11" s="26"/>
      <c r="CM11" s="25">
        <v>1000000</v>
      </c>
      <c r="CN11" s="25"/>
      <c r="CO11" s="26"/>
      <c r="CP11" s="28">
        <f>+IFERROR(CM11/AW11,0)</f>
        <v>0.43478260869565216</v>
      </c>
      <c r="CQ11" s="29">
        <f>+IF(CR11="SI",IFERROR((IF(CR11="SI",CN11,0)/AW11),"REVISAR"),CJ11)</f>
        <v>0</v>
      </c>
      <c r="CR11" s="26" t="s">
        <v>49</v>
      </c>
      <c r="CS11" s="26"/>
      <c r="CT11" s="25">
        <v>1000000</v>
      </c>
      <c r="CU11" s="25"/>
      <c r="CV11" s="26"/>
      <c r="CW11" s="28">
        <f>+IFERROR(CT11/AW11,0)</f>
        <v>0.43478260869565216</v>
      </c>
      <c r="CX11" s="29">
        <f>+IF(CY11="SI",IFERROR((IF(CY11="SI",CU11,0)/AW11),"REVISAR"),CQ11)</f>
        <v>0</v>
      </c>
      <c r="CY11" s="26" t="s">
        <v>49</v>
      </c>
      <c r="CZ11" s="26"/>
      <c r="DA11" s="25">
        <v>1000000</v>
      </c>
      <c r="DB11" s="25"/>
      <c r="DC11" s="26"/>
      <c r="DD11" s="28">
        <f>+IFERROR(DA11/AW11,0)</f>
        <v>0.43478260869565216</v>
      </c>
      <c r="DE11" s="29">
        <f>+IF(DF11="SI",IFERROR((IF(DF11="SI",DB11,0)/AW11),"REVISAR"),CX11)</f>
        <v>0</v>
      </c>
      <c r="DF11" s="26" t="s">
        <v>49</v>
      </c>
      <c r="DG11" s="26"/>
      <c r="DH11" s="25">
        <v>1000000</v>
      </c>
      <c r="DI11" s="25"/>
      <c r="DJ11" s="26"/>
      <c r="DK11" s="28">
        <f>+IFERROR(DH11/AW11,0)</f>
        <v>0.43478260869565216</v>
      </c>
      <c r="DL11" s="29">
        <f>+IF(DM11="SI",IFERROR((IF(DM11="SI",DI11,0)/AW11),"REVISAR"),DE11)</f>
        <v>0</v>
      </c>
      <c r="DM11" s="26" t="s">
        <v>49</v>
      </c>
      <c r="DN11" s="26"/>
      <c r="DO11" s="25">
        <v>1000000</v>
      </c>
      <c r="DP11" s="25"/>
      <c r="DQ11" s="26"/>
      <c r="DR11" s="28">
        <f>+IFERROR(DO11/AW11,0)</f>
        <v>0.43478260869565216</v>
      </c>
      <c r="DS11" s="29">
        <f>+IF(DT11="SI",IFERROR((IF(DT11="SI",DP11,0)/AW11),"REVISAR"),DL11)</f>
        <v>0</v>
      </c>
      <c r="DT11" s="26" t="s">
        <v>49</v>
      </c>
      <c r="DU11" s="26"/>
      <c r="DV11" s="25">
        <v>1000000</v>
      </c>
      <c r="DW11" s="25"/>
      <c r="DX11" s="26"/>
      <c r="DY11" s="28">
        <f>+IFERROR(DV11/AW11,0)</f>
        <v>0.43478260869565216</v>
      </c>
      <c r="DZ11" s="29">
        <f>+IF(EA11="SI",IFERROR((IF(EA11="SI",DW11,0)/AW11),"REVISAR"),DS11)</f>
        <v>0</v>
      </c>
      <c r="EA11" s="26" t="s">
        <v>49</v>
      </c>
      <c r="EB11" s="26"/>
      <c r="EC11" s="32">
        <v>2300000</v>
      </c>
      <c r="ED11" s="25"/>
      <c r="EE11" s="26"/>
      <c r="EF11" s="28">
        <f>+IFERROR(EC11/AW11,0)</f>
        <v>1</v>
      </c>
      <c r="EG11" s="29">
        <f>+IF(EH11="SI",IFERROR((IF(EH11="SI",ED11,0)/AW11),"REVISAR"),DZ11)</f>
        <v>0</v>
      </c>
      <c r="EH11" s="26" t="s">
        <v>49</v>
      </c>
      <c r="EI11" s="26"/>
      <c r="EJ11" s="33">
        <v>2025</v>
      </c>
      <c r="EK11" s="34"/>
      <c r="EL11" s="35" t="str">
        <f>+VLOOKUP(C11,[1]Listas_desplega!$AI$22:$AJ$46,2,0)</f>
        <v>DC_PBM</v>
      </c>
      <c r="EM11" s="35" t="str">
        <f>+VLOOKUP(I11,[1]Listas_desplega!$BY$3:$BZ$7,2,0)</f>
        <v>T_2</v>
      </c>
      <c r="EN11" s="35" t="str">
        <f>+VLOOKUP(J11,[1]Listas_desplega!$BY$10:$BZ$23,2,0)</f>
        <v>T_2_C_2</v>
      </c>
      <c r="EO11" s="35" t="str">
        <f>+VLOOKUP(K11,[1]Listas_desplega!$BY$28:$BZ$54,2,0)</f>
        <v>T_2_C_2_ET_1</v>
      </c>
      <c r="EP11" s="35" t="str">
        <f>+VLOOKUP(L11,[1]Listas_desplega!$BY$58:$BZ$105,2,0)</f>
        <v>T_2_C_2_ET_1_CPT_2</v>
      </c>
      <c r="EQ11" s="36" t="str">
        <f>+VLOOKUP(M11,[1]Listas_desplega!$J$3:$K$11,2,0)</f>
        <v>Eje_E_2</v>
      </c>
    </row>
    <row r="12" spans="1:148" s="37" customFormat="1" ht="44.25" hidden="1" customHeight="1" x14ac:dyDescent="0.25">
      <c r="A12" s="16" t="str">
        <f t="shared" si="0"/>
        <v>105_VPBM_2025</v>
      </c>
      <c r="B12" s="17" t="s">
        <v>44</v>
      </c>
      <c r="C12" s="17" t="s">
        <v>45</v>
      </c>
      <c r="D12" s="17" t="s">
        <v>327</v>
      </c>
      <c r="E12" s="17" t="s">
        <v>159</v>
      </c>
      <c r="F12" s="17" t="s">
        <v>276</v>
      </c>
      <c r="G12" s="18" t="s">
        <v>277</v>
      </c>
      <c r="H12" s="17" t="s">
        <v>278</v>
      </c>
      <c r="I12" s="17" t="s">
        <v>279</v>
      </c>
      <c r="J12" s="17" t="s">
        <v>280</v>
      </c>
      <c r="K12" s="17" t="s">
        <v>281</v>
      </c>
      <c r="L12" s="17" t="s">
        <v>328</v>
      </c>
      <c r="M12" s="17" t="s">
        <v>46</v>
      </c>
      <c r="N12" s="17" t="s">
        <v>329</v>
      </c>
      <c r="O12" s="23">
        <v>105</v>
      </c>
      <c r="P12" s="20" t="s">
        <v>344</v>
      </c>
      <c r="Q12" s="21" t="s">
        <v>307</v>
      </c>
      <c r="R12" s="20" t="s">
        <v>345</v>
      </c>
      <c r="S12" s="20" t="s">
        <v>346</v>
      </c>
      <c r="T12" s="20" t="s">
        <v>310</v>
      </c>
      <c r="U12" s="20" t="s">
        <v>295</v>
      </c>
      <c r="V12" s="20">
        <v>90</v>
      </c>
      <c r="W12" s="20" t="s">
        <v>347</v>
      </c>
      <c r="X12" s="21" t="s">
        <v>312</v>
      </c>
      <c r="Y12" s="22" t="s">
        <v>291</v>
      </c>
      <c r="Z12" s="22"/>
      <c r="AA12" s="22"/>
      <c r="AB12" s="22"/>
      <c r="AC12" s="22"/>
      <c r="AD12" s="22"/>
      <c r="AE12" s="22"/>
      <c r="AF12" s="22"/>
      <c r="AG12" s="22"/>
      <c r="AH12" s="23"/>
      <c r="AI12" s="23"/>
      <c r="AJ12" s="23"/>
      <c r="AK12" s="23"/>
      <c r="AL12" s="23"/>
      <c r="AM12" s="23"/>
      <c r="AN12" s="23"/>
      <c r="AO12" s="23"/>
      <c r="AP12" s="23"/>
      <c r="AQ12" s="23" t="s">
        <v>48</v>
      </c>
      <c r="AR12" s="24"/>
      <c r="AS12" s="23"/>
      <c r="AT12" s="23">
        <v>60</v>
      </c>
      <c r="AU12" s="23">
        <v>53</v>
      </c>
      <c r="AV12" s="23">
        <v>51</v>
      </c>
      <c r="AW12" s="23">
        <v>48</v>
      </c>
      <c r="AX12" s="23">
        <v>45</v>
      </c>
      <c r="AY12" s="23">
        <v>45</v>
      </c>
      <c r="AZ12" s="17"/>
      <c r="BA12" s="17"/>
      <c r="BB12" s="17"/>
      <c r="BC12" s="17"/>
      <c r="BD12" s="42">
        <f>+$AT12</f>
        <v>60</v>
      </c>
      <c r="BE12" s="25">
        <v>60</v>
      </c>
      <c r="BF12" s="26" t="s">
        <v>348</v>
      </c>
      <c r="BG12" s="28">
        <f>IFERROR((($AT12 - BD12) / ($AT12 - $AW12)), 0)</f>
        <v>0</v>
      </c>
      <c r="BH12" s="28">
        <f>IF(BI12="SI",IFERROR((($AT12 - BE12) / ($AT12 - $AW12)),"REVISAR"),BA12)</f>
        <v>0</v>
      </c>
      <c r="BI12" s="26" t="s">
        <v>50</v>
      </c>
      <c r="BJ12" s="26" t="s">
        <v>314</v>
      </c>
      <c r="BK12" s="42">
        <f>+$AT12</f>
        <v>60</v>
      </c>
      <c r="BL12" s="25"/>
      <c r="BM12" s="26" t="s">
        <v>349</v>
      </c>
      <c r="BN12" s="28">
        <f>IFERROR((($AT12 - BK12) / ($AT12 - $AW12)), 0)</f>
        <v>0</v>
      </c>
      <c r="BO12" s="28">
        <f>IF(BP12="SI",IFERROR((($AT12 - BL12) / ($AT12 - $AW12)),"REVISAR"),BH12)</f>
        <v>5</v>
      </c>
      <c r="BP12" s="26" t="s">
        <v>50</v>
      </c>
      <c r="BQ12" s="30" t="s">
        <v>350</v>
      </c>
      <c r="BR12" s="42">
        <f>+$AT12</f>
        <v>60</v>
      </c>
      <c r="BS12" s="25"/>
      <c r="BT12" s="26" t="s">
        <v>351</v>
      </c>
      <c r="BU12" s="28">
        <f>IFERROR((($AT12 - BR12) / ($AT12 - $AW12)), 0)</f>
        <v>0</v>
      </c>
      <c r="BV12" s="28">
        <f>IF(BW12="SI",IFERROR((($AT12 - BS12) / ($AT12 - $AW12)),"REVISAR"),BO12)</f>
        <v>5</v>
      </c>
      <c r="BW12" s="26" t="s">
        <v>50</v>
      </c>
      <c r="BX12" s="26" t="s">
        <v>352</v>
      </c>
      <c r="BY12" s="42">
        <f>+$AT12</f>
        <v>60</v>
      </c>
      <c r="BZ12" s="25"/>
      <c r="CA12" s="26"/>
      <c r="CB12" s="28">
        <f>IFERROR((($AT12 - BY12) / ($AT12 - $AW12)), 0)</f>
        <v>0</v>
      </c>
      <c r="CC12" s="28">
        <f>IF(CD12="SI",IFERROR((($AT12 - BZ12) / ($AT12 - $AW12)),"REVISAR"),BV12)</f>
        <v>5</v>
      </c>
      <c r="CD12" s="26" t="s">
        <v>49</v>
      </c>
      <c r="CE12" s="26"/>
      <c r="CF12" s="42">
        <f>+$AT12</f>
        <v>60</v>
      </c>
      <c r="CG12" s="25"/>
      <c r="CH12" s="26"/>
      <c r="CI12" s="28">
        <f>IFERROR((($AT12 - CF12) / ($AT12 - $AW12)), 0)</f>
        <v>0</v>
      </c>
      <c r="CJ12" s="28">
        <f>IF(CK12="SI",IFERROR((($AT12 - CG12) / ($AT12 - $AW12)),"REVISAR"),CC12)</f>
        <v>5</v>
      </c>
      <c r="CK12" s="26" t="s">
        <v>49</v>
      </c>
      <c r="CL12" s="26"/>
      <c r="CM12" s="42">
        <f>+$AT12</f>
        <v>60</v>
      </c>
      <c r="CN12" s="25"/>
      <c r="CO12" s="26"/>
      <c r="CP12" s="28">
        <f>IFERROR((($AT12 - CM12) / ($AT12 - $AW12)), 0)</f>
        <v>0</v>
      </c>
      <c r="CQ12" s="28">
        <f>IF(CR12="SI",IFERROR((($AT12 - CN12) / ($AT12 - $AW12)),"REVISAR"),CJ12)</f>
        <v>5</v>
      </c>
      <c r="CR12" s="26" t="s">
        <v>49</v>
      </c>
      <c r="CS12" s="26"/>
      <c r="CT12" s="42">
        <f>+$AT12</f>
        <v>60</v>
      </c>
      <c r="CU12" s="25"/>
      <c r="CV12" s="26"/>
      <c r="CW12" s="28">
        <f>IFERROR((($AT12 - CT12) / ($AT12 - $AW12)), 0)</f>
        <v>0</v>
      </c>
      <c r="CX12" s="28">
        <f>IF(CY12="SI",IFERROR((($AT12 - CU12) / ($AT12 - $AW12)),"REVISAR"),CQ12)</f>
        <v>5</v>
      </c>
      <c r="CY12" s="26" t="s">
        <v>49</v>
      </c>
      <c r="CZ12" s="26"/>
      <c r="DA12" s="42">
        <f>+$AT12</f>
        <v>60</v>
      </c>
      <c r="DB12" s="25"/>
      <c r="DC12" s="26"/>
      <c r="DD12" s="28">
        <f>IFERROR((($AT12 - DA12) / ($AT12 - $AW12)), 0)</f>
        <v>0</v>
      </c>
      <c r="DE12" s="28">
        <f>IF(DF12="SI",IFERROR((($AT12 - DB12) / ($AT12 - $AW12)),"REVISAR"),CX12)</f>
        <v>5</v>
      </c>
      <c r="DF12" s="26" t="s">
        <v>49</v>
      </c>
      <c r="DG12" s="26"/>
      <c r="DH12" s="42">
        <f>+$AT12</f>
        <v>60</v>
      </c>
      <c r="DI12" s="25">
        <v>0</v>
      </c>
      <c r="DJ12" s="26"/>
      <c r="DK12" s="28">
        <f>IFERROR((($AT12 - DH12) / ($AT12 - $AW12)), 0)</f>
        <v>0</v>
      </c>
      <c r="DL12" s="28">
        <f>IF(DM12="SI",IFERROR((($AT12 - DI12) / ($AT12 - $AW12)),"REVISAR"),DE12)</f>
        <v>5</v>
      </c>
      <c r="DM12" s="26" t="s">
        <v>49</v>
      </c>
      <c r="DN12" s="26"/>
      <c r="DO12" s="42">
        <f>+$AT12</f>
        <v>60</v>
      </c>
      <c r="DP12" s="25"/>
      <c r="DQ12" s="26"/>
      <c r="DR12" s="28">
        <f>IFERROR((($AT12 - DO12) / ($AT12 - $AW12)), 0)</f>
        <v>0</v>
      </c>
      <c r="DS12" s="28">
        <f>IF(DT12="SI",IFERROR((($AT12 - DP12) / ($AT12 - $AW12)),"REVISAR"),DL12)</f>
        <v>5</v>
      </c>
      <c r="DT12" s="26" t="s">
        <v>49</v>
      </c>
      <c r="DU12" s="26"/>
      <c r="DV12" s="42">
        <f>+$AT12</f>
        <v>60</v>
      </c>
      <c r="DW12" s="25"/>
      <c r="DX12" s="26"/>
      <c r="DY12" s="28">
        <f>IFERROR((($AT12 - DV12) / ($AT12 - $AW12)), 0)</f>
        <v>0</v>
      </c>
      <c r="DZ12" s="28">
        <f>IF(EA12="SI",IFERROR((($AT12 - DW12) / ($AT12 - $AW12)),"REVISAR"),DS12)</f>
        <v>5</v>
      </c>
      <c r="EA12" s="26" t="s">
        <v>49</v>
      </c>
      <c r="EB12" s="26"/>
      <c r="EC12" s="32">
        <v>48</v>
      </c>
      <c r="ED12" s="25">
        <v>0</v>
      </c>
      <c r="EE12" s="26"/>
      <c r="EF12" s="28">
        <f>IFERROR((($AT12 - EC12) / ($AT12 - $AW12)), 0)</f>
        <v>1</v>
      </c>
      <c r="EG12" s="28">
        <f>IF(EH12="SI",IFERROR((($AT12 - ED12) / ($AT12 - $AW12)),"REVISAR"),DZ12)</f>
        <v>5</v>
      </c>
      <c r="EH12" s="26" t="s">
        <v>49</v>
      </c>
      <c r="EI12" s="26"/>
      <c r="EJ12" s="33">
        <v>2025</v>
      </c>
      <c r="EK12" s="34"/>
      <c r="EL12" s="35" t="str">
        <f>+VLOOKUP(C12,[1]Listas_desplega!$AI$22:$AJ$46,2,0)</f>
        <v>DC_PBM</v>
      </c>
      <c r="EM12" s="35" t="str">
        <f>+VLOOKUP(I12,[1]Listas_desplega!$BY$3:$BZ$7,2,0)</f>
        <v>T_2</v>
      </c>
      <c r="EN12" s="35" t="str">
        <f>+VLOOKUP(J12,[1]Listas_desplega!$BY$10:$BZ$23,2,0)</f>
        <v>T_2_C_2</v>
      </c>
      <c r="EO12" s="35" t="str">
        <f>+VLOOKUP(K12,[1]Listas_desplega!$BY$28:$BZ$54,2,0)</f>
        <v>T_2_C_2_ET_1</v>
      </c>
      <c r="EP12" s="35" t="str">
        <f>+VLOOKUP(L12,[1]Listas_desplega!$BY$58:$BZ$105,2,0)</f>
        <v>T_2_C_2_ET_1_CPT_2</v>
      </c>
      <c r="EQ12" s="36" t="str">
        <f>+VLOOKUP(M12,[1]Listas_desplega!$J$3:$K$11,2,0)</f>
        <v>Eje_E_2</v>
      </c>
    </row>
    <row r="13" spans="1:148" s="37" customFormat="1" ht="44.25" hidden="1" customHeight="1" x14ac:dyDescent="0.25">
      <c r="A13" s="16" t="str">
        <f t="shared" si="0"/>
        <v>90_VPBM_2025</v>
      </c>
      <c r="B13" s="17" t="s">
        <v>44</v>
      </c>
      <c r="C13" s="17" t="s">
        <v>45</v>
      </c>
      <c r="D13" s="17" t="s">
        <v>51</v>
      </c>
      <c r="E13" s="17" t="s">
        <v>159</v>
      </c>
      <c r="F13" s="17" t="s">
        <v>276</v>
      </c>
      <c r="G13" s="18" t="s">
        <v>277</v>
      </c>
      <c r="H13" s="17" t="s">
        <v>278</v>
      </c>
      <c r="I13" s="17" t="s">
        <v>279</v>
      </c>
      <c r="J13" s="17" t="s">
        <v>280</v>
      </c>
      <c r="K13" s="17" t="s">
        <v>281</v>
      </c>
      <c r="L13" s="17" t="s">
        <v>328</v>
      </c>
      <c r="M13" s="17" t="s">
        <v>46</v>
      </c>
      <c r="N13" s="17" t="s">
        <v>134</v>
      </c>
      <c r="O13" s="23">
        <v>90</v>
      </c>
      <c r="P13" s="20" t="s">
        <v>353</v>
      </c>
      <c r="Q13" s="21" t="s">
        <v>307</v>
      </c>
      <c r="R13" s="20" t="s">
        <v>354</v>
      </c>
      <c r="S13" s="20" t="s">
        <v>355</v>
      </c>
      <c r="T13" s="20" t="s">
        <v>287</v>
      </c>
      <c r="U13" s="20" t="s">
        <v>288</v>
      </c>
      <c r="V13" s="20">
        <v>30</v>
      </c>
      <c r="W13" s="20" t="s">
        <v>356</v>
      </c>
      <c r="X13" s="21" t="s">
        <v>312</v>
      </c>
      <c r="Y13" s="22" t="s">
        <v>291</v>
      </c>
      <c r="Z13" s="22"/>
      <c r="AA13" s="22"/>
      <c r="AB13" s="22"/>
      <c r="AC13" s="22"/>
      <c r="AD13" s="22"/>
      <c r="AE13" s="22"/>
      <c r="AF13" s="22"/>
      <c r="AG13" s="22"/>
      <c r="AH13" s="23"/>
      <c r="AI13" s="23"/>
      <c r="AJ13" s="23"/>
      <c r="AK13" s="23"/>
      <c r="AL13" s="23"/>
      <c r="AM13" s="23"/>
      <c r="AN13" s="23"/>
      <c r="AO13" s="23"/>
      <c r="AP13" s="23"/>
      <c r="AQ13" s="23" t="s">
        <v>48</v>
      </c>
      <c r="AR13" s="24"/>
      <c r="AS13" s="23"/>
      <c r="AT13" s="23">
        <v>4360</v>
      </c>
      <c r="AU13" s="23">
        <v>4409</v>
      </c>
      <c r="AV13" s="23">
        <v>4909</v>
      </c>
      <c r="AW13" s="23">
        <v>5409</v>
      </c>
      <c r="AX13" s="23">
        <v>5739</v>
      </c>
      <c r="AY13" s="23">
        <v>5739</v>
      </c>
      <c r="AZ13" s="17"/>
      <c r="BA13" s="17"/>
      <c r="BB13" s="17"/>
      <c r="BC13" s="17"/>
      <c r="BD13" s="25">
        <v>0</v>
      </c>
      <c r="BE13" s="25"/>
      <c r="BF13" s="26" t="s">
        <v>357</v>
      </c>
      <c r="BG13" s="28">
        <f>IFERROR(((BD13-AT13)/(AW13-AT13)),0)</f>
        <v>-4.156339370829361</v>
      </c>
      <c r="BH13" s="29">
        <f>+IF(BI13="SI",IFERROR((((IF(BI13="SI",(BE13-AT13),0)))/(AW13-AT13)),"REVISAR"),0)</f>
        <v>-4.156339370829361</v>
      </c>
      <c r="BI13" s="26" t="s">
        <v>50</v>
      </c>
      <c r="BJ13" s="26" t="s">
        <v>314</v>
      </c>
      <c r="BK13" s="25"/>
      <c r="BL13" s="25"/>
      <c r="BM13" s="26" t="s">
        <v>358</v>
      </c>
      <c r="BN13" s="28">
        <f>IFERROR(((BK13-AT13)/(AW13-AT13)),0)</f>
        <v>-4.156339370829361</v>
      </c>
      <c r="BO13" s="29">
        <f>+IF(BP13="SI",IFERROR((((IF(BP13="SI",(BL13-AT13),0)))/(AW13-AT13)),"REVISAR"),BH13)</f>
        <v>-4.156339370829361</v>
      </c>
      <c r="BP13" s="26" t="s">
        <v>50</v>
      </c>
      <c r="BQ13" s="30" t="s">
        <v>359</v>
      </c>
      <c r="BR13" s="31"/>
      <c r="BS13" s="25"/>
      <c r="BT13" s="26" t="s">
        <v>360</v>
      </c>
      <c r="BU13" s="28">
        <f>IFERROR(((BR13-AT13)/(AW13-AT13)),0)</f>
        <v>-4.156339370829361</v>
      </c>
      <c r="BV13" s="29">
        <f>+IF(BW13="SI",IFERROR((((IF(BW13="SI",(BS13-AT13),0)))/(AW13-AT13)),"REVISAR"),BO13)</f>
        <v>-4.156339370829361</v>
      </c>
      <c r="BW13" s="26" t="s">
        <v>50</v>
      </c>
      <c r="BX13" s="26" t="s">
        <v>361</v>
      </c>
      <c r="BY13" s="25"/>
      <c r="BZ13" s="25"/>
      <c r="CA13" s="26"/>
      <c r="CB13" s="28">
        <f>IFERROR(((BY13-AT13)/(AW13-AT13)),0)</f>
        <v>-4.156339370829361</v>
      </c>
      <c r="CC13" s="29">
        <f>+IF(CD13="SI",IFERROR((((IF(CD13="SI",(BZ13-AT13),0)))/(AW13-AT13)),"REVISAR"),BV13)</f>
        <v>-4.156339370829361</v>
      </c>
      <c r="CD13" s="26" t="s">
        <v>49</v>
      </c>
      <c r="CE13" s="26"/>
      <c r="CF13" s="25"/>
      <c r="CG13" s="25"/>
      <c r="CH13" s="26"/>
      <c r="CI13" s="28">
        <f>IFERROR(((CF13-AT13)/(AW13-AT13)),0)</f>
        <v>-4.156339370829361</v>
      </c>
      <c r="CJ13" s="29">
        <f>+IF(CK13="SI",IFERROR((((IF(CK13="SI",(CG13-AT13),0)))/(AW13-AT13)),"REVISAR"),CC13)</f>
        <v>-4.156339370829361</v>
      </c>
      <c r="CK13" s="26" t="s">
        <v>49</v>
      </c>
      <c r="CL13" s="26"/>
      <c r="CM13" s="25">
        <v>4909</v>
      </c>
      <c r="CN13" s="25"/>
      <c r="CO13" s="26"/>
      <c r="CP13" s="28">
        <f>IFERROR(((CM13-AT13)/(AW13-AT13)),0)</f>
        <v>0.52335557673975219</v>
      </c>
      <c r="CQ13" s="29">
        <f>+IF(CR13="SI",IFERROR((((IF(CR13="SI",(CN13-AT13),0)))/(AW13-AT13)),"REVISAR"),CJ13)</f>
        <v>-4.156339370829361</v>
      </c>
      <c r="CR13" s="26" t="s">
        <v>49</v>
      </c>
      <c r="CS13" s="26"/>
      <c r="CT13" s="25">
        <f>+CM13</f>
        <v>4909</v>
      </c>
      <c r="CU13" s="25"/>
      <c r="CV13" s="26"/>
      <c r="CW13" s="28">
        <f>IFERROR(((CT13-AT13)/(AW13-AT13)),0)</f>
        <v>0.52335557673975219</v>
      </c>
      <c r="CX13" s="29">
        <f>+IF(CY13="SI",IFERROR((((IF(CY13="SI",(CU13-AT13),0)))/(AW13-AT13)),"REVISAR"),CQ13)</f>
        <v>-4.156339370829361</v>
      </c>
      <c r="CY13" s="26" t="s">
        <v>49</v>
      </c>
      <c r="CZ13" s="26"/>
      <c r="DA13" s="25">
        <f>+CT13</f>
        <v>4909</v>
      </c>
      <c r="DB13" s="25"/>
      <c r="DC13" s="26"/>
      <c r="DD13" s="28">
        <f>IFERROR(((DA13-AT13)/(AW13-AT13)),0)</f>
        <v>0.52335557673975219</v>
      </c>
      <c r="DE13" s="29">
        <f>+IF(DF13="SI",IFERROR((((IF(DF13="SI",(DB13-AT13),0)))/(AW13-AT13)),"REVISAR"),CX13)</f>
        <v>-4.156339370829361</v>
      </c>
      <c r="DF13" s="26" t="s">
        <v>49</v>
      </c>
      <c r="DG13" s="26"/>
      <c r="DH13" s="25">
        <f>+DA13</f>
        <v>4909</v>
      </c>
      <c r="DI13" s="25"/>
      <c r="DJ13" s="26"/>
      <c r="DK13" s="28">
        <f>IFERROR(((DH13-AT13)/(AW13-AT13)),0)</f>
        <v>0.52335557673975219</v>
      </c>
      <c r="DL13" s="29">
        <f>+IF(DM13="SI",IFERROR((((IF(DM13="SI",(DI13-AT13),0)))/(AW13-AT13)),"REVISAR"),DE13)</f>
        <v>-4.156339370829361</v>
      </c>
      <c r="DM13" s="26" t="s">
        <v>49</v>
      </c>
      <c r="DN13" s="26"/>
      <c r="DO13" s="25">
        <f>+DH13</f>
        <v>4909</v>
      </c>
      <c r="DP13" s="25"/>
      <c r="DQ13" s="26"/>
      <c r="DR13" s="28">
        <f>IFERROR(((DO13-AT13)/(AW13-AT13)),0)</f>
        <v>0.52335557673975219</v>
      </c>
      <c r="DS13" s="29">
        <f>+IF(DT13="SI",IFERROR((((IF(DT13="SI",(DP13-AT13),0)))/(AW13-AT13)),"REVISAR"),DL13)</f>
        <v>-4.156339370829361</v>
      </c>
      <c r="DT13" s="26" t="s">
        <v>49</v>
      </c>
      <c r="DU13" s="26"/>
      <c r="DV13" s="25">
        <f>+DO13</f>
        <v>4909</v>
      </c>
      <c r="DW13" s="25"/>
      <c r="DX13" s="26"/>
      <c r="DY13" s="28">
        <f>IFERROR(((DV13-AT13)/(AW13-AT13)),0)</f>
        <v>0.52335557673975219</v>
      </c>
      <c r="DZ13" s="29">
        <f>+IF(EA13="SI",IFERROR((((IF(EA13="SI",(DW13-AT13),0)))/(AW13-AT13)),"REVISAR"),DS13)</f>
        <v>-4.156339370829361</v>
      </c>
      <c r="EA13" s="26" t="s">
        <v>49</v>
      </c>
      <c r="EB13" s="26"/>
      <c r="EC13" s="32">
        <v>5409</v>
      </c>
      <c r="ED13" s="25"/>
      <c r="EE13" s="26"/>
      <c r="EF13" s="28">
        <f>IFERROR(((EC13-AT13)/(AW13-AT13)),0)</f>
        <v>1</v>
      </c>
      <c r="EG13" s="29">
        <f>+IF(EH13="SI",IFERROR((((IF(EH13="SI",(ED13-AT13),0)))/(AW13-AT13)),"REVISAR"),DZ13)</f>
        <v>-4.156339370829361</v>
      </c>
      <c r="EH13" s="26" t="s">
        <v>49</v>
      </c>
      <c r="EI13" s="26"/>
      <c r="EJ13" s="33">
        <v>2025</v>
      </c>
      <c r="EK13" s="34"/>
      <c r="EL13" s="35" t="str">
        <f>+VLOOKUP(C13,[1]Listas_desplega!$AI$22:$AJ$46,2,0)</f>
        <v>DC_PBM</v>
      </c>
      <c r="EM13" s="35" t="str">
        <f>+VLOOKUP(I13,[1]Listas_desplega!$BY$3:$BZ$7,2,0)</f>
        <v>T_2</v>
      </c>
      <c r="EN13" s="35" t="str">
        <f>+VLOOKUP(J13,[1]Listas_desplega!$BY$10:$BZ$23,2,0)</f>
        <v>T_2_C_2</v>
      </c>
      <c r="EO13" s="35" t="str">
        <f>+VLOOKUP(K13,[1]Listas_desplega!$BY$28:$BZ$54,2,0)</f>
        <v>T_2_C_2_ET_1</v>
      </c>
      <c r="EP13" s="35" t="str">
        <f>+VLOOKUP(L13,[1]Listas_desplega!$BY$58:$BZ$105,2,0)</f>
        <v>T_2_C_2_ET_1_CPT_2</v>
      </c>
      <c r="EQ13" s="36" t="str">
        <f>+VLOOKUP(M13,[1]Listas_desplega!$J$3:$K$11,2,0)</f>
        <v>Eje_E_2</v>
      </c>
    </row>
    <row r="14" spans="1:148" s="37" customFormat="1" ht="44.25" hidden="1" customHeight="1" x14ac:dyDescent="0.25">
      <c r="A14" s="16" t="str">
        <f t="shared" si="0"/>
        <v>92_VPBM_2025</v>
      </c>
      <c r="B14" s="17" t="s">
        <v>44</v>
      </c>
      <c r="C14" s="17" t="s">
        <v>45</v>
      </c>
      <c r="D14" s="17" t="s">
        <v>327</v>
      </c>
      <c r="E14" s="17" t="s">
        <v>159</v>
      </c>
      <c r="F14" s="17" t="s">
        <v>276</v>
      </c>
      <c r="G14" s="18" t="s">
        <v>277</v>
      </c>
      <c r="H14" s="17" t="s">
        <v>278</v>
      </c>
      <c r="I14" s="17" t="s">
        <v>279</v>
      </c>
      <c r="J14" s="17" t="s">
        <v>280</v>
      </c>
      <c r="K14" s="17" t="s">
        <v>281</v>
      </c>
      <c r="L14" s="17" t="s">
        <v>328</v>
      </c>
      <c r="M14" s="17" t="s">
        <v>46</v>
      </c>
      <c r="N14" s="17" t="s">
        <v>329</v>
      </c>
      <c r="O14" s="23">
        <v>92</v>
      </c>
      <c r="P14" s="20" t="s">
        <v>362</v>
      </c>
      <c r="Q14" s="21" t="s">
        <v>307</v>
      </c>
      <c r="R14" s="20" t="s">
        <v>308</v>
      </c>
      <c r="S14" s="20" t="s">
        <v>363</v>
      </c>
      <c r="T14" s="20" t="s">
        <v>364</v>
      </c>
      <c r="U14" s="20" t="s">
        <v>365</v>
      </c>
      <c r="V14" s="20">
        <v>180</v>
      </c>
      <c r="W14" s="20" t="s">
        <v>366</v>
      </c>
      <c r="X14" s="21" t="s">
        <v>312</v>
      </c>
      <c r="Y14" s="22" t="s">
        <v>291</v>
      </c>
      <c r="Z14" s="22"/>
      <c r="AA14" s="22"/>
      <c r="AB14" s="22"/>
      <c r="AC14" s="22"/>
      <c r="AD14" s="22"/>
      <c r="AE14" s="22"/>
      <c r="AF14" s="22"/>
      <c r="AG14" s="22"/>
      <c r="AH14" s="23"/>
      <c r="AI14" s="23"/>
      <c r="AJ14" s="23"/>
      <c r="AK14" s="23"/>
      <c r="AL14" s="23"/>
      <c r="AM14" s="23"/>
      <c r="AN14" s="23"/>
      <c r="AO14" s="23"/>
      <c r="AP14" s="23"/>
      <c r="AQ14" s="23" t="s">
        <v>48</v>
      </c>
      <c r="AR14" s="24"/>
      <c r="AS14" s="23"/>
      <c r="AT14" s="23">
        <v>44.5</v>
      </c>
      <c r="AU14" s="23">
        <v>45.5</v>
      </c>
      <c r="AV14" s="23"/>
      <c r="AW14" s="23">
        <v>46.5</v>
      </c>
      <c r="AX14" s="23">
        <v>46.5</v>
      </c>
      <c r="AY14" s="23">
        <v>46.5</v>
      </c>
      <c r="AZ14" s="17"/>
      <c r="BA14" s="17"/>
      <c r="BB14" s="17"/>
      <c r="BC14" s="17"/>
      <c r="BD14" s="25"/>
      <c r="BE14" s="25"/>
      <c r="BF14" s="26" t="s">
        <v>367</v>
      </c>
      <c r="BG14" s="28">
        <f t="shared" ref="BG14:BG16" si="49">IFERROR(BD14/AW14,0)</f>
        <v>0</v>
      </c>
      <c r="BH14" s="29">
        <f t="shared" ref="BH14:BH16" si="50">+IF(BI14="SI",IFERROR((IF(BI14="SI",BE14,0)/AW14),"REVISAR"),0)</f>
        <v>0</v>
      </c>
      <c r="BI14" s="26" t="s">
        <v>50</v>
      </c>
      <c r="BJ14" s="26" t="s">
        <v>314</v>
      </c>
      <c r="BK14" s="25"/>
      <c r="BL14" s="25"/>
      <c r="BM14" s="26" t="s">
        <v>368</v>
      </c>
      <c r="BN14" s="28">
        <f t="shared" ref="BN14:BN16" si="51">+IFERROR(BK14/AW14,0)</f>
        <v>0</v>
      </c>
      <c r="BO14" s="29">
        <f t="shared" ref="BO14:BO16" si="52">+IF(BP14="SI",IFERROR((IF(BP14="SI",BL14,0)/AW14),"REVISAR"),BH14)</f>
        <v>0</v>
      </c>
      <c r="BP14" s="26" t="s">
        <v>50</v>
      </c>
      <c r="BQ14" s="30" t="s">
        <v>369</v>
      </c>
      <c r="BR14" s="31"/>
      <c r="BS14" s="25"/>
      <c r="BT14" s="26" t="s">
        <v>370</v>
      </c>
      <c r="BU14" s="28">
        <f t="shared" ref="BU14:BU16" si="53">+IFERROR(BR14/AW14,0)</f>
        <v>0</v>
      </c>
      <c r="BV14" s="29">
        <f t="shared" ref="BV14:BV16" si="54">+IF(BW14="SI",IFERROR((IF(BW14="SI",BS14,0)/AW14),"REVISAR"),BO14)</f>
        <v>0</v>
      </c>
      <c r="BW14" s="26" t="s">
        <v>50</v>
      </c>
      <c r="BX14" s="26" t="s">
        <v>318</v>
      </c>
      <c r="BY14" s="25"/>
      <c r="BZ14" s="25"/>
      <c r="CA14" s="26"/>
      <c r="CB14" s="28">
        <f t="shared" ref="CB14:CB16" si="55">+IFERROR(BY14/AW14,0)</f>
        <v>0</v>
      </c>
      <c r="CC14" s="29">
        <f t="shared" ref="CC14:CC16" si="56">+IF(CD14="SI",IFERROR((IF(CD14="SI",BZ14,0)/AW14),"REVISAR"),BV14)</f>
        <v>0</v>
      </c>
      <c r="CD14" s="26" t="s">
        <v>49</v>
      </c>
      <c r="CE14" s="26"/>
      <c r="CF14" s="25"/>
      <c r="CG14" s="25"/>
      <c r="CH14" s="26"/>
      <c r="CI14" s="28">
        <f t="shared" ref="CI14:CI16" si="57">+IFERROR(CF14/AW14,0)</f>
        <v>0</v>
      </c>
      <c r="CJ14" s="29">
        <f t="shared" ref="CJ14:CJ16" si="58">+IF(CK14="SI",IFERROR((IF(CK14="SI",CG14,0)/AW14),"REVISAR"),CC14)</f>
        <v>0</v>
      </c>
      <c r="CK14" s="26" t="s">
        <v>49</v>
      </c>
      <c r="CL14" s="26"/>
      <c r="CM14" s="25"/>
      <c r="CN14" s="25"/>
      <c r="CO14" s="26"/>
      <c r="CP14" s="28">
        <f t="shared" ref="CP14:CP16" si="59">+IFERROR(CM14/AW14,0)</f>
        <v>0</v>
      </c>
      <c r="CQ14" s="29">
        <f t="shared" ref="CQ14:CQ16" si="60">+IF(CR14="SI",IFERROR((IF(CR14="SI",CN14,0)/AW14),"REVISAR"),CJ14)</f>
        <v>0</v>
      </c>
      <c r="CR14" s="26" t="s">
        <v>49</v>
      </c>
      <c r="CS14" s="26"/>
      <c r="CT14" s="25"/>
      <c r="CU14" s="25"/>
      <c r="CV14" s="26"/>
      <c r="CW14" s="28">
        <f t="shared" ref="CW14:CW16" si="61">+IFERROR(CT14/AW14,0)</f>
        <v>0</v>
      </c>
      <c r="CX14" s="29">
        <f t="shared" ref="CX14:CX16" si="62">+IF(CY14="SI",IFERROR((IF(CY14="SI",CU14,0)/AW14),"REVISAR"),CQ14)</f>
        <v>0</v>
      </c>
      <c r="CY14" s="26" t="s">
        <v>49</v>
      </c>
      <c r="CZ14" s="26"/>
      <c r="DA14" s="25"/>
      <c r="DB14" s="25"/>
      <c r="DC14" s="26"/>
      <c r="DD14" s="28">
        <f t="shared" ref="DD14:DD16" si="63">+IFERROR(DA14/AW14,0)</f>
        <v>0</v>
      </c>
      <c r="DE14" s="29">
        <f t="shared" ref="DE14:DE16" si="64">+IF(DF14="SI",IFERROR((IF(DF14="SI",DB14,0)/AW14),"REVISAR"),CX14)</f>
        <v>0</v>
      </c>
      <c r="DF14" s="26" t="s">
        <v>49</v>
      </c>
      <c r="DG14" s="26"/>
      <c r="DH14" s="25"/>
      <c r="DI14" s="25"/>
      <c r="DJ14" s="26"/>
      <c r="DK14" s="28">
        <f t="shared" ref="DK14:DK16" si="65">+IFERROR(DH14/AW14,0)</f>
        <v>0</v>
      </c>
      <c r="DL14" s="29">
        <f t="shared" ref="DL14:DL16" si="66">+IF(DM14="SI",IFERROR((IF(DM14="SI",DI14,0)/AW14),"REVISAR"),DE14)</f>
        <v>0</v>
      </c>
      <c r="DM14" s="26" t="s">
        <v>49</v>
      </c>
      <c r="DN14" s="26"/>
      <c r="DO14" s="25"/>
      <c r="DP14" s="25"/>
      <c r="DQ14" s="26"/>
      <c r="DR14" s="28">
        <f t="shared" ref="DR14:DR16" si="67">+IFERROR(DO14/AW14,0)</f>
        <v>0</v>
      </c>
      <c r="DS14" s="29">
        <f t="shared" ref="DS14:DS16" si="68">+IF(DT14="SI",IFERROR((IF(DT14="SI",DP14,0)/AW14),"REVISAR"),DL14)</f>
        <v>0</v>
      </c>
      <c r="DT14" s="26" t="s">
        <v>49</v>
      </c>
      <c r="DU14" s="26"/>
      <c r="DV14" s="25"/>
      <c r="DW14" s="25"/>
      <c r="DX14" s="26"/>
      <c r="DY14" s="28">
        <f t="shared" ref="DY14:DY16" si="69">+IFERROR(DV14/AW14,0)</f>
        <v>0</v>
      </c>
      <c r="DZ14" s="29">
        <f t="shared" ref="DZ14:DZ16" si="70">+IF(EA14="SI",IFERROR((IF(EA14="SI",DW14,0)/AW14),"REVISAR"),DS14)</f>
        <v>0</v>
      </c>
      <c r="EA14" s="26" t="s">
        <v>49</v>
      </c>
      <c r="EB14" s="26"/>
      <c r="EC14" s="32">
        <v>46.5</v>
      </c>
      <c r="ED14" s="25"/>
      <c r="EE14" s="26"/>
      <c r="EF14" s="28">
        <f t="shared" ref="EF14:EF16" si="71">+IFERROR(EC14/AW14,0)</f>
        <v>1</v>
      </c>
      <c r="EG14" s="29">
        <f t="shared" ref="EG14:EG16" si="72">+IF(EH14="SI",IFERROR((IF(EH14="SI",ED14,0)/AW14),"REVISAR"),DZ14)</f>
        <v>0</v>
      </c>
      <c r="EH14" s="26" t="s">
        <v>49</v>
      </c>
      <c r="EI14" s="26"/>
      <c r="EJ14" s="33">
        <v>2025</v>
      </c>
      <c r="EK14" s="34"/>
      <c r="EL14" s="35" t="str">
        <f>+VLOOKUP(C14,[1]Listas_desplega!$AI$22:$AJ$46,2,0)</f>
        <v>DC_PBM</v>
      </c>
      <c r="EM14" s="35" t="str">
        <f>+VLOOKUP(I14,[1]Listas_desplega!$BY$3:$BZ$7,2,0)</f>
        <v>T_2</v>
      </c>
      <c r="EN14" s="35" t="str">
        <f>+VLOOKUP(J14,[1]Listas_desplega!$BY$10:$BZ$23,2,0)</f>
        <v>T_2_C_2</v>
      </c>
      <c r="EO14" s="35" t="str">
        <f>+VLOOKUP(K14,[1]Listas_desplega!$BY$28:$BZ$54,2,0)</f>
        <v>T_2_C_2_ET_1</v>
      </c>
      <c r="EP14" s="35" t="str">
        <f>+VLOOKUP(L14,[1]Listas_desplega!$BY$58:$BZ$105,2,0)</f>
        <v>T_2_C_2_ET_1_CPT_2</v>
      </c>
      <c r="EQ14" s="36" t="str">
        <f>+VLOOKUP(M14,[1]Listas_desplega!$J$3:$K$11,2,0)</f>
        <v>Eje_E_2</v>
      </c>
    </row>
    <row r="15" spans="1:148" s="37" customFormat="1" ht="44.25" hidden="1" customHeight="1" x14ac:dyDescent="0.25">
      <c r="A15" s="16" t="str">
        <f t="shared" si="0"/>
        <v>93_VPBM_2025</v>
      </c>
      <c r="B15" s="17" t="s">
        <v>44</v>
      </c>
      <c r="C15" s="17" t="s">
        <v>45</v>
      </c>
      <c r="D15" s="17" t="s">
        <v>327</v>
      </c>
      <c r="E15" s="17" t="s">
        <v>159</v>
      </c>
      <c r="F15" s="17" t="s">
        <v>276</v>
      </c>
      <c r="G15" s="18" t="s">
        <v>277</v>
      </c>
      <c r="H15" s="17" t="s">
        <v>278</v>
      </c>
      <c r="I15" s="17" t="s">
        <v>279</v>
      </c>
      <c r="J15" s="17" t="s">
        <v>280</v>
      </c>
      <c r="K15" s="17" t="s">
        <v>281</v>
      </c>
      <c r="L15" s="17" t="s">
        <v>328</v>
      </c>
      <c r="M15" s="17" t="s">
        <v>46</v>
      </c>
      <c r="N15" s="17" t="s">
        <v>329</v>
      </c>
      <c r="O15" s="23">
        <v>93</v>
      </c>
      <c r="P15" s="20" t="s">
        <v>371</v>
      </c>
      <c r="Q15" s="21" t="s">
        <v>307</v>
      </c>
      <c r="R15" s="20" t="s">
        <v>308</v>
      </c>
      <c r="S15" s="20" t="s">
        <v>372</v>
      </c>
      <c r="T15" s="20" t="s">
        <v>364</v>
      </c>
      <c r="U15" s="20" t="s">
        <v>365</v>
      </c>
      <c r="V15" s="20">
        <v>180</v>
      </c>
      <c r="W15" s="20" t="s">
        <v>373</v>
      </c>
      <c r="X15" s="21" t="s">
        <v>312</v>
      </c>
      <c r="Y15" s="22" t="s">
        <v>291</v>
      </c>
      <c r="Z15" s="22"/>
      <c r="AA15" s="22"/>
      <c r="AB15" s="22"/>
      <c r="AC15" s="22"/>
      <c r="AD15" s="22"/>
      <c r="AE15" s="22"/>
      <c r="AF15" s="22"/>
      <c r="AG15" s="22"/>
      <c r="AH15" s="23"/>
      <c r="AI15" s="23"/>
      <c r="AJ15" s="23"/>
      <c r="AK15" s="23"/>
      <c r="AL15" s="23"/>
      <c r="AM15" s="23"/>
      <c r="AN15" s="23"/>
      <c r="AO15" s="23"/>
      <c r="AP15" s="23"/>
      <c r="AQ15" s="23" t="s">
        <v>48</v>
      </c>
      <c r="AR15" s="24"/>
      <c r="AS15" s="23"/>
      <c r="AT15" s="23">
        <v>28</v>
      </c>
      <c r="AU15" s="23">
        <v>29</v>
      </c>
      <c r="AV15" s="23"/>
      <c r="AW15" s="23">
        <v>30.5</v>
      </c>
      <c r="AX15" s="23">
        <v>30.5</v>
      </c>
      <c r="AY15" s="23">
        <v>30.5</v>
      </c>
      <c r="AZ15" s="17"/>
      <c r="BA15" s="17"/>
      <c r="BB15" s="17"/>
      <c r="BC15" s="17"/>
      <c r="BD15" s="25"/>
      <c r="BE15" s="25"/>
      <c r="BF15" s="26" t="s">
        <v>374</v>
      </c>
      <c r="BG15" s="28">
        <f t="shared" si="49"/>
        <v>0</v>
      </c>
      <c r="BH15" s="29">
        <f t="shared" si="50"/>
        <v>0</v>
      </c>
      <c r="BI15" s="26" t="s">
        <v>50</v>
      </c>
      <c r="BJ15" s="26" t="s">
        <v>314</v>
      </c>
      <c r="BK15" s="25"/>
      <c r="BL15" s="25"/>
      <c r="BM15" s="26" t="s">
        <v>375</v>
      </c>
      <c r="BN15" s="28">
        <f t="shared" si="51"/>
        <v>0</v>
      </c>
      <c r="BO15" s="29">
        <f t="shared" si="52"/>
        <v>0</v>
      </c>
      <c r="BP15" s="26" t="s">
        <v>50</v>
      </c>
      <c r="BQ15" s="30" t="s">
        <v>369</v>
      </c>
      <c r="BR15" s="31"/>
      <c r="BS15" s="25"/>
      <c r="BT15" s="26" t="s">
        <v>376</v>
      </c>
      <c r="BU15" s="28">
        <f t="shared" si="53"/>
        <v>0</v>
      </c>
      <c r="BV15" s="29">
        <f t="shared" si="54"/>
        <v>0</v>
      </c>
      <c r="BW15" s="26" t="s">
        <v>50</v>
      </c>
      <c r="BX15" s="26" t="s">
        <v>318</v>
      </c>
      <c r="BY15" s="25"/>
      <c r="BZ15" s="25"/>
      <c r="CA15" s="26"/>
      <c r="CB15" s="28">
        <f t="shared" si="55"/>
        <v>0</v>
      </c>
      <c r="CC15" s="29">
        <f t="shared" si="56"/>
        <v>0</v>
      </c>
      <c r="CD15" s="26" t="s">
        <v>49</v>
      </c>
      <c r="CE15" s="26"/>
      <c r="CF15" s="25"/>
      <c r="CG15" s="25"/>
      <c r="CH15" s="26"/>
      <c r="CI15" s="28">
        <f t="shared" si="57"/>
        <v>0</v>
      </c>
      <c r="CJ15" s="29">
        <f t="shared" si="58"/>
        <v>0</v>
      </c>
      <c r="CK15" s="26" t="s">
        <v>49</v>
      </c>
      <c r="CL15" s="26"/>
      <c r="CM15" s="25"/>
      <c r="CN15" s="25"/>
      <c r="CO15" s="26"/>
      <c r="CP15" s="28">
        <f t="shared" si="59"/>
        <v>0</v>
      </c>
      <c r="CQ15" s="29">
        <f t="shared" si="60"/>
        <v>0</v>
      </c>
      <c r="CR15" s="26" t="s">
        <v>49</v>
      </c>
      <c r="CS15" s="26"/>
      <c r="CT15" s="25"/>
      <c r="CU15" s="25"/>
      <c r="CV15" s="26"/>
      <c r="CW15" s="28">
        <f t="shared" si="61"/>
        <v>0</v>
      </c>
      <c r="CX15" s="29">
        <f t="shared" si="62"/>
        <v>0</v>
      </c>
      <c r="CY15" s="26" t="s">
        <v>49</v>
      </c>
      <c r="CZ15" s="26"/>
      <c r="DA15" s="25"/>
      <c r="DB15" s="25"/>
      <c r="DC15" s="26"/>
      <c r="DD15" s="28">
        <f t="shared" si="63"/>
        <v>0</v>
      </c>
      <c r="DE15" s="29">
        <f t="shared" si="64"/>
        <v>0</v>
      </c>
      <c r="DF15" s="26" t="s">
        <v>49</v>
      </c>
      <c r="DG15" s="26"/>
      <c r="DH15" s="25"/>
      <c r="DI15" s="25"/>
      <c r="DJ15" s="26"/>
      <c r="DK15" s="28">
        <f t="shared" si="65"/>
        <v>0</v>
      </c>
      <c r="DL15" s="29">
        <f t="shared" si="66"/>
        <v>0</v>
      </c>
      <c r="DM15" s="26" t="s">
        <v>49</v>
      </c>
      <c r="DN15" s="26"/>
      <c r="DO15" s="25"/>
      <c r="DP15" s="25"/>
      <c r="DQ15" s="26"/>
      <c r="DR15" s="28">
        <f t="shared" si="67"/>
        <v>0</v>
      </c>
      <c r="DS15" s="29">
        <f t="shared" si="68"/>
        <v>0</v>
      </c>
      <c r="DT15" s="26" t="s">
        <v>49</v>
      </c>
      <c r="DU15" s="26"/>
      <c r="DV15" s="25"/>
      <c r="DW15" s="25"/>
      <c r="DX15" s="26"/>
      <c r="DY15" s="28">
        <f t="shared" si="69"/>
        <v>0</v>
      </c>
      <c r="DZ15" s="29">
        <f t="shared" si="70"/>
        <v>0</v>
      </c>
      <c r="EA15" s="26" t="s">
        <v>49</v>
      </c>
      <c r="EB15" s="26"/>
      <c r="EC15" s="32">
        <v>30.5</v>
      </c>
      <c r="ED15" s="25"/>
      <c r="EE15" s="26"/>
      <c r="EF15" s="28">
        <f t="shared" si="71"/>
        <v>1</v>
      </c>
      <c r="EG15" s="29">
        <f t="shared" si="72"/>
        <v>0</v>
      </c>
      <c r="EH15" s="26" t="s">
        <v>49</v>
      </c>
      <c r="EI15" s="26"/>
      <c r="EJ15" s="33">
        <v>2025</v>
      </c>
      <c r="EK15" s="34"/>
      <c r="EL15" s="35" t="str">
        <f>+VLOOKUP(C15,[1]Listas_desplega!$AI$22:$AJ$46,2,0)</f>
        <v>DC_PBM</v>
      </c>
      <c r="EM15" s="35" t="str">
        <f>+VLOOKUP(I15,[1]Listas_desplega!$BY$3:$BZ$7,2,0)</f>
        <v>T_2</v>
      </c>
      <c r="EN15" s="35" t="str">
        <f>+VLOOKUP(J15,[1]Listas_desplega!$BY$10:$BZ$23,2,0)</f>
        <v>T_2_C_2</v>
      </c>
      <c r="EO15" s="35" t="str">
        <f>+VLOOKUP(K15,[1]Listas_desplega!$BY$28:$BZ$54,2,0)</f>
        <v>T_2_C_2_ET_1</v>
      </c>
      <c r="EP15" s="35" t="str">
        <f>+VLOOKUP(L15,[1]Listas_desplega!$BY$58:$BZ$105,2,0)</f>
        <v>T_2_C_2_ET_1_CPT_2</v>
      </c>
      <c r="EQ15" s="36" t="str">
        <f>+VLOOKUP(M15,[1]Listas_desplega!$J$3:$K$11,2,0)</f>
        <v>Eje_E_2</v>
      </c>
    </row>
    <row r="16" spans="1:148" s="37" customFormat="1" ht="44.25" hidden="1" customHeight="1" x14ac:dyDescent="0.25">
      <c r="A16" s="16" t="str">
        <f t="shared" si="0"/>
        <v>95_VPBM_2025</v>
      </c>
      <c r="B16" s="17" t="s">
        <v>44</v>
      </c>
      <c r="C16" s="17" t="s">
        <v>45</v>
      </c>
      <c r="D16" s="17" t="s">
        <v>45</v>
      </c>
      <c r="E16" s="17" t="s">
        <v>159</v>
      </c>
      <c r="F16" s="17" t="s">
        <v>276</v>
      </c>
      <c r="G16" s="18" t="s">
        <v>277</v>
      </c>
      <c r="H16" s="17" t="s">
        <v>278</v>
      </c>
      <c r="I16" s="17" t="s">
        <v>279</v>
      </c>
      <c r="J16" s="17" t="s">
        <v>280</v>
      </c>
      <c r="K16" s="17" t="s">
        <v>281</v>
      </c>
      <c r="L16" s="17" t="s">
        <v>305</v>
      </c>
      <c r="M16" s="17" t="s">
        <v>72</v>
      </c>
      <c r="N16" s="17" t="s">
        <v>73</v>
      </c>
      <c r="O16" s="23">
        <v>95</v>
      </c>
      <c r="P16" s="20" t="s">
        <v>377</v>
      </c>
      <c r="Q16" s="21" t="s">
        <v>307</v>
      </c>
      <c r="R16" s="20" t="s">
        <v>308</v>
      </c>
      <c r="S16" s="20" t="s">
        <v>378</v>
      </c>
      <c r="T16" s="20" t="s">
        <v>310</v>
      </c>
      <c r="U16" s="20" t="s">
        <v>288</v>
      </c>
      <c r="V16" s="20">
        <v>30</v>
      </c>
      <c r="W16" s="20" t="s">
        <v>379</v>
      </c>
      <c r="X16" s="21" t="s">
        <v>312</v>
      </c>
      <c r="Y16" s="22" t="s">
        <v>291</v>
      </c>
      <c r="Z16" s="22"/>
      <c r="AA16" s="22"/>
      <c r="AB16" s="22"/>
      <c r="AC16" s="22"/>
      <c r="AD16" s="22"/>
      <c r="AE16" s="22"/>
      <c r="AF16" s="22"/>
      <c r="AG16" s="22"/>
      <c r="AH16" s="23"/>
      <c r="AI16" s="23"/>
      <c r="AJ16" s="23"/>
      <c r="AK16" s="23"/>
      <c r="AL16" s="23"/>
      <c r="AM16" s="23"/>
      <c r="AN16" s="23"/>
      <c r="AO16" s="23"/>
      <c r="AP16" s="23"/>
      <c r="AQ16" s="23" t="s">
        <v>48</v>
      </c>
      <c r="AR16" s="24"/>
      <c r="AS16" s="23"/>
      <c r="AT16" s="23">
        <v>0</v>
      </c>
      <c r="AU16" s="23">
        <v>4</v>
      </c>
      <c r="AV16" s="23">
        <v>14</v>
      </c>
      <c r="AW16" s="23">
        <v>27</v>
      </c>
      <c r="AX16" s="23">
        <v>40</v>
      </c>
      <c r="AY16" s="23">
        <v>40</v>
      </c>
      <c r="AZ16" s="17"/>
      <c r="BA16" s="17"/>
      <c r="BB16" s="17"/>
      <c r="BC16" s="17"/>
      <c r="BD16" s="25"/>
      <c r="BE16" s="25"/>
      <c r="BF16" s="26" t="s">
        <v>380</v>
      </c>
      <c r="BG16" s="28">
        <f t="shared" si="49"/>
        <v>0</v>
      </c>
      <c r="BH16" s="29">
        <f t="shared" si="50"/>
        <v>0</v>
      </c>
      <c r="BI16" s="26" t="s">
        <v>50</v>
      </c>
      <c r="BJ16" s="26" t="s">
        <v>314</v>
      </c>
      <c r="BK16" s="25"/>
      <c r="BL16" s="25"/>
      <c r="BM16" s="26" t="s">
        <v>381</v>
      </c>
      <c r="BN16" s="28">
        <f t="shared" si="51"/>
        <v>0</v>
      </c>
      <c r="BO16" s="29">
        <f t="shared" si="52"/>
        <v>0</v>
      </c>
      <c r="BP16" s="26" t="s">
        <v>50</v>
      </c>
      <c r="BQ16" s="30" t="s">
        <v>382</v>
      </c>
      <c r="BR16" s="31"/>
      <c r="BS16" s="25"/>
      <c r="BT16" s="26" t="s">
        <v>383</v>
      </c>
      <c r="BU16" s="28">
        <f t="shared" si="53"/>
        <v>0</v>
      </c>
      <c r="BV16" s="29">
        <f t="shared" si="54"/>
        <v>0</v>
      </c>
      <c r="BW16" s="26" t="s">
        <v>50</v>
      </c>
      <c r="BX16" s="26" t="s">
        <v>384</v>
      </c>
      <c r="BY16" s="25"/>
      <c r="BZ16" s="25"/>
      <c r="CA16" s="26"/>
      <c r="CB16" s="28">
        <f t="shared" si="55"/>
        <v>0</v>
      </c>
      <c r="CC16" s="29">
        <f t="shared" si="56"/>
        <v>0</v>
      </c>
      <c r="CD16" s="26" t="s">
        <v>49</v>
      </c>
      <c r="CE16" s="26"/>
      <c r="CF16" s="25"/>
      <c r="CG16" s="25"/>
      <c r="CH16" s="26"/>
      <c r="CI16" s="28">
        <f t="shared" si="57"/>
        <v>0</v>
      </c>
      <c r="CJ16" s="29">
        <f t="shared" si="58"/>
        <v>0</v>
      </c>
      <c r="CK16" s="26" t="s">
        <v>49</v>
      </c>
      <c r="CL16" s="26"/>
      <c r="CM16" s="25">
        <v>14</v>
      </c>
      <c r="CN16" s="25"/>
      <c r="CO16" s="26"/>
      <c r="CP16" s="28">
        <f t="shared" si="59"/>
        <v>0.51851851851851849</v>
      </c>
      <c r="CQ16" s="29">
        <f t="shared" si="60"/>
        <v>0</v>
      </c>
      <c r="CR16" s="26" t="s">
        <v>49</v>
      </c>
      <c r="CS16" s="26"/>
      <c r="CT16" s="25">
        <v>14</v>
      </c>
      <c r="CU16" s="25"/>
      <c r="CV16" s="26"/>
      <c r="CW16" s="28">
        <f t="shared" si="61"/>
        <v>0.51851851851851849</v>
      </c>
      <c r="CX16" s="29">
        <f t="shared" si="62"/>
        <v>0</v>
      </c>
      <c r="CY16" s="26" t="s">
        <v>49</v>
      </c>
      <c r="CZ16" s="26"/>
      <c r="DA16" s="25">
        <v>14</v>
      </c>
      <c r="DB16" s="25"/>
      <c r="DC16" s="26"/>
      <c r="DD16" s="28">
        <f t="shared" si="63"/>
        <v>0.51851851851851849</v>
      </c>
      <c r="DE16" s="29">
        <f t="shared" si="64"/>
        <v>0</v>
      </c>
      <c r="DF16" s="26" t="s">
        <v>49</v>
      </c>
      <c r="DG16" s="26"/>
      <c r="DH16" s="25">
        <v>14</v>
      </c>
      <c r="DI16" s="25"/>
      <c r="DJ16" s="26"/>
      <c r="DK16" s="28">
        <f t="shared" si="65"/>
        <v>0.51851851851851849</v>
      </c>
      <c r="DL16" s="29">
        <f t="shared" si="66"/>
        <v>0</v>
      </c>
      <c r="DM16" s="26" t="s">
        <v>49</v>
      </c>
      <c r="DN16" s="26"/>
      <c r="DO16" s="25">
        <v>14</v>
      </c>
      <c r="DP16" s="25"/>
      <c r="DQ16" s="26"/>
      <c r="DR16" s="28">
        <f t="shared" si="67"/>
        <v>0.51851851851851849</v>
      </c>
      <c r="DS16" s="29">
        <f t="shared" si="68"/>
        <v>0</v>
      </c>
      <c r="DT16" s="26" t="s">
        <v>49</v>
      </c>
      <c r="DU16" s="26"/>
      <c r="DV16" s="25">
        <v>14</v>
      </c>
      <c r="DW16" s="25"/>
      <c r="DX16" s="26"/>
      <c r="DY16" s="28">
        <f t="shared" si="69"/>
        <v>0.51851851851851849</v>
      </c>
      <c r="DZ16" s="29">
        <f t="shared" si="70"/>
        <v>0</v>
      </c>
      <c r="EA16" s="26" t="s">
        <v>49</v>
      </c>
      <c r="EB16" s="26"/>
      <c r="EC16" s="32">
        <v>27</v>
      </c>
      <c r="ED16" s="25"/>
      <c r="EE16" s="26"/>
      <c r="EF16" s="28">
        <f t="shared" si="71"/>
        <v>1</v>
      </c>
      <c r="EG16" s="29">
        <f t="shared" si="72"/>
        <v>0</v>
      </c>
      <c r="EH16" s="26" t="s">
        <v>49</v>
      </c>
      <c r="EI16" s="26"/>
      <c r="EJ16" s="33">
        <v>2025</v>
      </c>
      <c r="EK16" s="34"/>
      <c r="EL16" s="35" t="str">
        <f>+VLOOKUP(C16,[1]Listas_desplega!$AI$22:$AJ$46,2,0)</f>
        <v>DC_PBM</v>
      </c>
      <c r="EM16" s="35" t="str">
        <f>+VLOOKUP(I16,[1]Listas_desplega!$BY$3:$BZ$7,2,0)</f>
        <v>T_2</v>
      </c>
      <c r="EN16" s="35" t="str">
        <f>+VLOOKUP(J16,[1]Listas_desplega!$BY$10:$BZ$23,2,0)</f>
        <v>T_2_C_2</v>
      </c>
      <c r="EO16" s="35" t="str">
        <f>+VLOOKUP(K16,[1]Listas_desplega!$BY$28:$BZ$54,2,0)</f>
        <v>T_2_C_2_ET_1</v>
      </c>
      <c r="EP16" s="35" t="str">
        <f>+VLOOKUP(L16,[1]Listas_desplega!$BY$58:$BZ$105,2,0)</f>
        <v>T_2_C_2_ET_1_CPT_7</v>
      </c>
      <c r="EQ16" s="36" t="str">
        <f>+VLOOKUP(M16,[1]Listas_desplega!$J$3:$K$11,2,0)</f>
        <v>Eje_E_3</v>
      </c>
    </row>
    <row r="17" spans="1:147" s="37" customFormat="1" ht="44.25" hidden="1" customHeight="1" x14ac:dyDescent="0.25">
      <c r="A17" s="16" t="str">
        <f t="shared" si="0"/>
        <v>96_VPBM_2025</v>
      </c>
      <c r="B17" s="17" t="s">
        <v>44</v>
      </c>
      <c r="C17" s="17" t="s">
        <v>45</v>
      </c>
      <c r="D17" s="17" t="s">
        <v>51</v>
      </c>
      <c r="E17" s="17" t="s">
        <v>159</v>
      </c>
      <c r="F17" s="17" t="s">
        <v>276</v>
      </c>
      <c r="G17" s="18" t="s">
        <v>277</v>
      </c>
      <c r="H17" s="17" t="s">
        <v>278</v>
      </c>
      <c r="I17" s="17" t="s">
        <v>279</v>
      </c>
      <c r="J17" s="17" t="s">
        <v>280</v>
      </c>
      <c r="K17" s="17" t="s">
        <v>281</v>
      </c>
      <c r="L17" s="17" t="s">
        <v>328</v>
      </c>
      <c r="M17" s="17" t="s">
        <v>46</v>
      </c>
      <c r="N17" s="17" t="s">
        <v>134</v>
      </c>
      <c r="O17" s="23">
        <v>96</v>
      </c>
      <c r="P17" s="20" t="s">
        <v>385</v>
      </c>
      <c r="Q17" s="21" t="s">
        <v>307</v>
      </c>
      <c r="R17" s="20" t="s">
        <v>354</v>
      </c>
      <c r="S17" s="20" t="s">
        <v>386</v>
      </c>
      <c r="T17" s="20" t="s">
        <v>310</v>
      </c>
      <c r="U17" s="20" t="s">
        <v>288</v>
      </c>
      <c r="V17" s="20">
        <v>30</v>
      </c>
      <c r="W17" s="20" t="s">
        <v>387</v>
      </c>
      <c r="X17" s="21" t="s">
        <v>312</v>
      </c>
      <c r="Y17" s="22" t="s">
        <v>291</v>
      </c>
      <c r="Z17" s="22"/>
      <c r="AA17" s="22"/>
      <c r="AB17" s="22"/>
      <c r="AC17" s="22"/>
      <c r="AD17" s="22"/>
      <c r="AE17" s="22"/>
      <c r="AF17" s="22"/>
      <c r="AG17" s="22"/>
      <c r="AH17" s="23"/>
      <c r="AI17" s="23"/>
      <c r="AJ17" s="23"/>
      <c r="AK17" s="23"/>
      <c r="AL17" s="23"/>
      <c r="AM17" s="23"/>
      <c r="AN17" s="23"/>
      <c r="AO17" s="23"/>
      <c r="AP17" s="23"/>
      <c r="AQ17" s="23" t="s">
        <v>48</v>
      </c>
      <c r="AR17" s="24"/>
      <c r="AS17" s="23"/>
      <c r="AT17" s="23">
        <v>24</v>
      </c>
      <c r="AU17" s="23">
        <v>26</v>
      </c>
      <c r="AV17" s="23">
        <v>27</v>
      </c>
      <c r="AW17" s="23">
        <v>29</v>
      </c>
      <c r="AX17" s="23">
        <v>30</v>
      </c>
      <c r="AY17" s="23">
        <v>30</v>
      </c>
      <c r="AZ17" s="17"/>
      <c r="BA17" s="17"/>
      <c r="BB17" s="17"/>
      <c r="BC17" s="17"/>
      <c r="BD17" s="25"/>
      <c r="BE17" s="25"/>
      <c r="BF17" s="26" t="s">
        <v>388</v>
      </c>
      <c r="BG17" s="28">
        <f t="shared" ref="BG17:BG19" si="73">IFERROR(((BD17-AT17)/(AW17-AT17)),0)</f>
        <v>-4.8</v>
      </c>
      <c r="BH17" s="29">
        <f t="shared" ref="BH17:BH19" si="74">+IF(BI17="SI",IFERROR((((IF(BI17="SI",(BE17-AT17),0)))/(AW17-AT17)),"REVISAR"),0)</f>
        <v>-4.8</v>
      </c>
      <c r="BI17" s="26" t="s">
        <v>50</v>
      </c>
      <c r="BJ17" s="26" t="s">
        <v>314</v>
      </c>
      <c r="BK17" s="25"/>
      <c r="BL17" s="25"/>
      <c r="BM17" s="26" t="s">
        <v>389</v>
      </c>
      <c r="BN17" s="28">
        <f t="shared" ref="BN17:BN19" si="75">IFERROR(((BK17-AT17)/(AW17-AT17)),0)</f>
        <v>-4.8</v>
      </c>
      <c r="BO17" s="29">
        <f t="shared" ref="BO17:BO19" si="76">+IF(BP17="SI",IFERROR((((IF(BP17="SI",(BL17-AT17),0)))/(AW17-AT17)),"REVISAR"),BH17)</f>
        <v>-4.8</v>
      </c>
      <c r="BP17" s="26" t="s">
        <v>50</v>
      </c>
      <c r="BQ17" s="30" t="s">
        <v>390</v>
      </c>
      <c r="BR17" s="31"/>
      <c r="BS17" s="25"/>
      <c r="BT17" s="26" t="s">
        <v>391</v>
      </c>
      <c r="BU17" s="28">
        <f t="shared" ref="BU17:BU19" si="77">IFERROR(((BR17-AT17)/(AW17-AT17)),0)</f>
        <v>-4.8</v>
      </c>
      <c r="BV17" s="29">
        <f t="shared" ref="BV17:BV19" si="78">+IF(BW17="SI",IFERROR((((IF(BW17="SI",(BS17-AT17),0)))/(AW17-AT17)),"REVISAR"),BO17)</f>
        <v>-4.8</v>
      </c>
      <c r="BW17" s="26" t="s">
        <v>50</v>
      </c>
      <c r="BX17" s="26" t="s">
        <v>318</v>
      </c>
      <c r="BY17" s="25"/>
      <c r="BZ17" s="25"/>
      <c r="CA17" s="26"/>
      <c r="CB17" s="28">
        <f t="shared" ref="CB17:CB19" si="79">IFERROR(((BY17-AT17)/(AW17-AT17)),0)</f>
        <v>-4.8</v>
      </c>
      <c r="CC17" s="29">
        <f t="shared" ref="CC17:CC19" si="80">+IF(CD17="SI",IFERROR((((IF(CD17="SI",(BZ17-AT17),0)))/(AW17-AT17)),"REVISAR"),BV17)</f>
        <v>-4.8</v>
      </c>
      <c r="CD17" s="26" t="s">
        <v>49</v>
      </c>
      <c r="CE17" s="26"/>
      <c r="CF17" s="25"/>
      <c r="CG17" s="25"/>
      <c r="CH17" s="26"/>
      <c r="CI17" s="28">
        <f t="shared" ref="CI17:CI19" si="81">IFERROR(((CF17-AT17)/(AW17-AT17)),0)</f>
        <v>-4.8</v>
      </c>
      <c r="CJ17" s="29">
        <f t="shared" ref="CJ17:CJ19" si="82">+IF(CK17="SI",IFERROR((((IF(CK17="SI",(CG17-AT17),0)))/(AW17-AT17)),"REVISAR"),CC17)</f>
        <v>-4.8</v>
      </c>
      <c r="CK17" s="26" t="s">
        <v>49</v>
      </c>
      <c r="CL17" s="26"/>
      <c r="CM17" s="25">
        <v>20</v>
      </c>
      <c r="CN17" s="25"/>
      <c r="CO17" s="26"/>
      <c r="CP17" s="28">
        <f t="shared" ref="CP17:CP19" si="83">IFERROR(((CM17-AT17)/(AW17-AT17)),0)</f>
        <v>-0.8</v>
      </c>
      <c r="CQ17" s="29">
        <f t="shared" ref="CQ17:CQ19" si="84">+IF(CR17="SI",IFERROR((((IF(CR17="SI",(CN17-AT17),0)))/(AW17-AT17)),"REVISAR"),CJ17)</f>
        <v>-4.8</v>
      </c>
      <c r="CR17" s="26" t="s">
        <v>49</v>
      </c>
      <c r="CS17" s="26"/>
      <c r="CT17" s="25">
        <v>20</v>
      </c>
      <c r="CU17" s="25"/>
      <c r="CV17" s="26"/>
      <c r="CW17" s="28">
        <f t="shared" ref="CW17:CW19" si="85">IFERROR(((CT17-AT17)/(AW17-AT17)),0)</f>
        <v>-0.8</v>
      </c>
      <c r="CX17" s="29">
        <f t="shared" ref="CX17:CX19" si="86">+IF(CY17="SI",IFERROR((((IF(CY17="SI",(CU17-AT17),0)))/(AW17-AT17)),"REVISAR"),CQ17)</f>
        <v>-4.8</v>
      </c>
      <c r="CY17" s="26" t="s">
        <v>49</v>
      </c>
      <c r="CZ17" s="26"/>
      <c r="DA17" s="25">
        <v>20</v>
      </c>
      <c r="DB17" s="25"/>
      <c r="DC17" s="26"/>
      <c r="DD17" s="28">
        <f t="shared" ref="DD17:DD19" si="87">IFERROR(((DA17-AT17)/(AW17-AT17)),0)</f>
        <v>-0.8</v>
      </c>
      <c r="DE17" s="29">
        <f t="shared" ref="DE17:DE19" si="88">+IF(DF17="SI",IFERROR((((IF(DF17="SI",(DB17-AT17),0)))/(AW17-AT17)),"REVISAR"),CX17)</f>
        <v>-4.8</v>
      </c>
      <c r="DF17" s="26" t="s">
        <v>49</v>
      </c>
      <c r="DG17" s="26"/>
      <c r="DH17" s="25">
        <v>20</v>
      </c>
      <c r="DI17" s="25"/>
      <c r="DJ17" s="26"/>
      <c r="DK17" s="28">
        <f t="shared" ref="DK17:DK19" si="89">IFERROR(((DH17-AT17)/(AW17-AT17)),0)</f>
        <v>-0.8</v>
      </c>
      <c r="DL17" s="29">
        <f t="shared" ref="DL17:DL19" si="90">+IF(DM17="SI",IFERROR((((IF(DM17="SI",(DI17-AT17),0)))/(AW17-AT17)),"REVISAR"),DE17)</f>
        <v>-4.8</v>
      </c>
      <c r="DM17" s="26" t="s">
        <v>49</v>
      </c>
      <c r="DN17" s="26"/>
      <c r="DO17" s="25">
        <v>20</v>
      </c>
      <c r="DP17" s="25"/>
      <c r="DQ17" s="26"/>
      <c r="DR17" s="28">
        <f t="shared" ref="DR17:DR19" si="91">IFERROR(((DO17-AT17)/(AW17-AT17)),0)</f>
        <v>-0.8</v>
      </c>
      <c r="DS17" s="29">
        <f t="shared" ref="DS17:DS19" si="92">+IF(DT17="SI",IFERROR((((IF(DT17="SI",(DP17-AT17),0)))/(AW17-AT17)),"REVISAR"),DL17)</f>
        <v>-4.8</v>
      </c>
      <c r="DT17" s="26" t="s">
        <v>49</v>
      </c>
      <c r="DU17" s="26"/>
      <c r="DV17" s="25">
        <v>20</v>
      </c>
      <c r="DW17" s="25"/>
      <c r="DX17" s="26"/>
      <c r="DY17" s="28">
        <f t="shared" ref="DY17:DY19" si="93">IFERROR(((DV17-AT17)/(AW17-AT17)),0)</f>
        <v>-0.8</v>
      </c>
      <c r="DZ17" s="29">
        <f t="shared" ref="DZ17:DZ19" si="94">+IF(EA17="SI",IFERROR((((IF(EA17="SI",(DW17-AT17),0)))/(AW17-AT17)),"REVISAR"),DS17)</f>
        <v>-4.8</v>
      </c>
      <c r="EA17" s="26" t="s">
        <v>49</v>
      </c>
      <c r="EB17" s="26"/>
      <c r="EC17" s="32">
        <v>29</v>
      </c>
      <c r="ED17" s="25"/>
      <c r="EE17" s="26"/>
      <c r="EF17" s="28">
        <f t="shared" ref="EF17:EF19" si="95">IFERROR(((EC17-AT17)/(AW17-AT17)),0)</f>
        <v>1</v>
      </c>
      <c r="EG17" s="29">
        <f t="shared" ref="EG17:EG19" si="96">+IF(EH17="SI",IFERROR((((IF(EH17="SI",(ED17-AT17),0)))/(AW17-AT17)),"REVISAR"),DZ17)</f>
        <v>-4.8</v>
      </c>
      <c r="EH17" s="26" t="s">
        <v>49</v>
      </c>
      <c r="EI17" s="26"/>
      <c r="EJ17" s="33">
        <v>2025</v>
      </c>
      <c r="EK17" s="34"/>
      <c r="EL17" s="35" t="str">
        <f>+VLOOKUP(C17,[1]Listas_desplega!$AI$22:$AJ$46,2,0)</f>
        <v>DC_PBM</v>
      </c>
      <c r="EM17" s="35" t="str">
        <f>+VLOOKUP(I17,[1]Listas_desplega!$BY$3:$BZ$7,2,0)</f>
        <v>T_2</v>
      </c>
      <c r="EN17" s="35" t="str">
        <f>+VLOOKUP(J17,[1]Listas_desplega!$BY$10:$BZ$23,2,0)</f>
        <v>T_2_C_2</v>
      </c>
      <c r="EO17" s="35" t="str">
        <f>+VLOOKUP(K17,[1]Listas_desplega!$BY$28:$BZ$54,2,0)</f>
        <v>T_2_C_2_ET_1</v>
      </c>
      <c r="EP17" s="35" t="str">
        <f>+VLOOKUP(L17,[1]Listas_desplega!$BY$58:$BZ$105,2,0)</f>
        <v>T_2_C_2_ET_1_CPT_2</v>
      </c>
      <c r="EQ17" s="36" t="str">
        <f>+VLOOKUP(M17,[1]Listas_desplega!$J$3:$K$11,2,0)</f>
        <v>Eje_E_2</v>
      </c>
    </row>
    <row r="18" spans="1:147" s="37" customFormat="1" ht="44.25" hidden="1" customHeight="1" x14ac:dyDescent="0.25">
      <c r="A18" s="16" t="str">
        <f t="shared" si="0"/>
        <v>A350_VPBM_2025</v>
      </c>
      <c r="B18" s="17" t="s">
        <v>44</v>
      </c>
      <c r="C18" s="17" t="s">
        <v>45</v>
      </c>
      <c r="D18" s="17" t="s">
        <v>45</v>
      </c>
      <c r="E18" s="17" t="s">
        <v>159</v>
      </c>
      <c r="F18" s="17" t="s">
        <v>276</v>
      </c>
      <c r="G18" s="18" t="s">
        <v>277</v>
      </c>
      <c r="H18" s="17" t="s">
        <v>278</v>
      </c>
      <c r="I18" s="17" t="s">
        <v>279</v>
      </c>
      <c r="J18" s="17" t="s">
        <v>280</v>
      </c>
      <c r="K18" s="17" t="s">
        <v>281</v>
      </c>
      <c r="L18" s="17" t="s">
        <v>305</v>
      </c>
      <c r="M18" s="17" t="s">
        <v>72</v>
      </c>
      <c r="N18" s="17" t="s">
        <v>392</v>
      </c>
      <c r="O18" s="23" t="s">
        <v>393</v>
      </c>
      <c r="P18" s="20" t="s">
        <v>394</v>
      </c>
      <c r="Q18" s="21" t="s">
        <v>284</v>
      </c>
      <c r="R18" s="20" t="s">
        <v>354</v>
      </c>
      <c r="S18" s="20" t="s">
        <v>395</v>
      </c>
      <c r="T18" s="20" t="s">
        <v>310</v>
      </c>
      <c r="U18" s="20" t="s">
        <v>295</v>
      </c>
      <c r="V18" s="20">
        <v>30</v>
      </c>
      <c r="W18" s="20" t="s">
        <v>395</v>
      </c>
      <c r="X18" s="21" t="s">
        <v>396</v>
      </c>
      <c r="Y18" s="22" t="s">
        <v>291</v>
      </c>
      <c r="Z18" s="22"/>
      <c r="AA18" s="22"/>
      <c r="AB18" s="22"/>
      <c r="AC18" s="22"/>
      <c r="AD18" s="22"/>
      <c r="AE18" s="22"/>
      <c r="AF18" s="22"/>
      <c r="AG18" s="22"/>
      <c r="AH18" s="23"/>
      <c r="AI18" s="23"/>
      <c r="AJ18" s="23"/>
      <c r="AK18" s="23"/>
      <c r="AL18" s="23"/>
      <c r="AM18" s="23"/>
      <c r="AN18" s="23"/>
      <c r="AO18" s="23"/>
      <c r="AP18" s="23"/>
      <c r="AQ18" s="23"/>
      <c r="AR18" s="24"/>
      <c r="AS18" s="23" t="s">
        <v>396</v>
      </c>
      <c r="AT18" s="23">
        <v>0</v>
      </c>
      <c r="AU18" s="23">
        <v>170</v>
      </c>
      <c r="AV18" s="23">
        <v>170</v>
      </c>
      <c r="AW18" s="23">
        <v>170</v>
      </c>
      <c r="AX18" s="23">
        <v>170</v>
      </c>
      <c r="AY18" s="23">
        <v>170</v>
      </c>
      <c r="AZ18" s="17"/>
      <c r="BA18" s="17"/>
      <c r="BB18" s="17"/>
      <c r="BC18" s="17"/>
      <c r="BD18" s="25"/>
      <c r="BE18" s="25"/>
      <c r="BF18" s="26"/>
      <c r="BG18" s="28">
        <f t="shared" si="73"/>
        <v>0</v>
      </c>
      <c r="BH18" s="29">
        <f t="shared" si="74"/>
        <v>0</v>
      </c>
      <c r="BI18" s="26" t="s">
        <v>49</v>
      </c>
      <c r="BJ18" s="26"/>
      <c r="BK18" s="25"/>
      <c r="BL18" s="25"/>
      <c r="BM18" s="26"/>
      <c r="BN18" s="28">
        <f t="shared" si="75"/>
        <v>0</v>
      </c>
      <c r="BO18" s="29">
        <f t="shared" si="76"/>
        <v>0</v>
      </c>
      <c r="BP18" s="26" t="s">
        <v>49</v>
      </c>
      <c r="BQ18" s="30"/>
      <c r="BR18" s="31"/>
      <c r="BS18" s="25"/>
      <c r="BT18" s="26" t="s">
        <v>397</v>
      </c>
      <c r="BU18" s="28">
        <f t="shared" si="77"/>
        <v>0</v>
      </c>
      <c r="BV18" s="29">
        <f t="shared" si="78"/>
        <v>0</v>
      </c>
      <c r="BW18" s="26" t="s">
        <v>398</v>
      </c>
      <c r="BX18" s="26" t="s">
        <v>399</v>
      </c>
      <c r="BY18" s="25"/>
      <c r="BZ18" s="25"/>
      <c r="CA18" s="26"/>
      <c r="CB18" s="28">
        <f t="shared" si="79"/>
        <v>0</v>
      </c>
      <c r="CC18" s="29">
        <f t="shared" si="80"/>
        <v>0</v>
      </c>
      <c r="CD18" s="26" t="s">
        <v>49</v>
      </c>
      <c r="CE18" s="26"/>
      <c r="CF18" s="25"/>
      <c r="CG18" s="25"/>
      <c r="CH18" s="26"/>
      <c r="CI18" s="28">
        <f t="shared" si="81"/>
        <v>0</v>
      </c>
      <c r="CJ18" s="29">
        <f t="shared" si="82"/>
        <v>0</v>
      </c>
      <c r="CK18" s="26" t="s">
        <v>49</v>
      </c>
      <c r="CL18" s="26"/>
      <c r="CM18" s="25"/>
      <c r="CN18" s="25"/>
      <c r="CO18" s="26"/>
      <c r="CP18" s="28">
        <f t="shared" si="83"/>
        <v>0</v>
      </c>
      <c r="CQ18" s="29">
        <f t="shared" si="84"/>
        <v>0</v>
      </c>
      <c r="CR18" s="26" t="s">
        <v>49</v>
      </c>
      <c r="CS18" s="26"/>
      <c r="CT18" s="25"/>
      <c r="CU18" s="25"/>
      <c r="CV18" s="26"/>
      <c r="CW18" s="28">
        <f t="shared" si="85"/>
        <v>0</v>
      </c>
      <c r="CX18" s="29">
        <f t="shared" si="86"/>
        <v>0</v>
      </c>
      <c r="CY18" s="26" t="s">
        <v>49</v>
      </c>
      <c r="CZ18" s="26"/>
      <c r="DA18" s="25"/>
      <c r="DB18" s="25"/>
      <c r="DC18" s="26"/>
      <c r="DD18" s="28">
        <f t="shared" si="87"/>
        <v>0</v>
      </c>
      <c r="DE18" s="29">
        <f t="shared" si="88"/>
        <v>0</v>
      </c>
      <c r="DF18" s="26" t="s">
        <v>49</v>
      </c>
      <c r="DG18" s="26"/>
      <c r="DH18" s="25"/>
      <c r="DI18" s="25"/>
      <c r="DJ18" s="26"/>
      <c r="DK18" s="28">
        <f t="shared" si="89"/>
        <v>0</v>
      </c>
      <c r="DL18" s="29">
        <f t="shared" si="90"/>
        <v>0</v>
      </c>
      <c r="DM18" s="26" t="s">
        <v>49</v>
      </c>
      <c r="DN18" s="26"/>
      <c r="DO18" s="25"/>
      <c r="DP18" s="25"/>
      <c r="DQ18" s="26"/>
      <c r="DR18" s="28">
        <f t="shared" si="91"/>
        <v>0</v>
      </c>
      <c r="DS18" s="29">
        <f t="shared" si="92"/>
        <v>0</v>
      </c>
      <c r="DT18" s="26" t="s">
        <v>49</v>
      </c>
      <c r="DU18" s="26"/>
      <c r="DV18" s="25"/>
      <c r="DW18" s="25"/>
      <c r="DX18" s="26"/>
      <c r="DY18" s="28">
        <f t="shared" si="93"/>
        <v>0</v>
      </c>
      <c r="DZ18" s="29">
        <f t="shared" si="94"/>
        <v>0</v>
      </c>
      <c r="EA18" s="26" t="s">
        <v>49</v>
      </c>
      <c r="EB18" s="26"/>
      <c r="EC18" s="32">
        <v>170</v>
      </c>
      <c r="ED18" s="25"/>
      <c r="EE18" s="26"/>
      <c r="EF18" s="28">
        <f t="shared" si="95"/>
        <v>1</v>
      </c>
      <c r="EG18" s="29">
        <f t="shared" si="96"/>
        <v>0</v>
      </c>
      <c r="EH18" s="26" t="s">
        <v>49</v>
      </c>
      <c r="EI18" s="26"/>
      <c r="EJ18" s="33">
        <v>2025</v>
      </c>
      <c r="EK18" s="34"/>
      <c r="EL18" s="35" t="str">
        <f>+VLOOKUP(C18,[1]Listas_desplega!$AI$22:$AJ$46,2,0)</f>
        <v>DC_PBM</v>
      </c>
      <c r="EM18" s="35" t="str">
        <f>+VLOOKUP(I18,[1]Listas_desplega!$BY$3:$BZ$7,2,0)</f>
        <v>T_2</v>
      </c>
      <c r="EN18" s="35" t="str">
        <f>+VLOOKUP(J18,[1]Listas_desplega!$BY$10:$BZ$23,2,0)</f>
        <v>T_2_C_2</v>
      </c>
      <c r="EO18" s="35" t="str">
        <f>+VLOOKUP(K18,[1]Listas_desplega!$BY$28:$BZ$54,2,0)</f>
        <v>T_2_C_2_ET_1</v>
      </c>
      <c r="EP18" s="35" t="str">
        <f>+VLOOKUP(L18,[1]Listas_desplega!$BY$58:$BZ$105,2,0)</f>
        <v>T_2_C_2_ET_1_CPT_7</v>
      </c>
      <c r="EQ18" s="36" t="str">
        <f>+VLOOKUP(M18,[1]Listas_desplega!$J$3:$K$11,2,0)</f>
        <v>Eje_E_3</v>
      </c>
    </row>
    <row r="19" spans="1:147" s="37" customFormat="1" ht="44.25" hidden="1" customHeight="1" x14ac:dyDescent="0.25">
      <c r="A19" s="16" t="str">
        <f t="shared" si="0"/>
        <v>A350P_VPBM_2025</v>
      </c>
      <c r="B19" s="17" t="s">
        <v>44</v>
      </c>
      <c r="C19" s="17" t="s">
        <v>45</v>
      </c>
      <c r="D19" s="17" t="s">
        <v>45</v>
      </c>
      <c r="E19" s="17" t="s">
        <v>159</v>
      </c>
      <c r="F19" s="17" t="s">
        <v>276</v>
      </c>
      <c r="G19" s="18" t="s">
        <v>277</v>
      </c>
      <c r="H19" s="17" t="s">
        <v>278</v>
      </c>
      <c r="I19" s="17" t="s">
        <v>279</v>
      </c>
      <c r="J19" s="17" t="s">
        <v>280</v>
      </c>
      <c r="K19" s="17" t="s">
        <v>281</v>
      </c>
      <c r="L19" s="17" t="s">
        <v>305</v>
      </c>
      <c r="M19" s="17" t="s">
        <v>72</v>
      </c>
      <c r="N19" s="17" t="s">
        <v>392</v>
      </c>
      <c r="O19" s="23" t="s">
        <v>400</v>
      </c>
      <c r="P19" s="20" t="s">
        <v>401</v>
      </c>
      <c r="Q19" s="21" t="s">
        <v>284</v>
      </c>
      <c r="R19" s="20" t="s">
        <v>354</v>
      </c>
      <c r="S19" s="20" t="s">
        <v>402</v>
      </c>
      <c r="T19" s="20" t="s">
        <v>310</v>
      </c>
      <c r="U19" s="20" t="s">
        <v>295</v>
      </c>
      <c r="V19" s="20">
        <v>30</v>
      </c>
      <c r="W19" s="20" t="s">
        <v>402</v>
      </c>
      <c r="X19" s="21" t="s">
        <v>396</v>
      </c>
      <c r="Y19" s="22" t="s">
        <v>291</v>
      </c>
      <c r="Z19" s="22"/>
      <c r="AA19" s="22"/>
      <c r="AB19" s="22"/>
      <c r="AC19" s="22"/>
      <c r="AD19" s="22"/>
      <c r="AE19" s="22"/>
      <c r="AF19" s="22"/>
      <c r="AG19" s="22"/>
      <c r="AH19" s="23"/>
      <c r="AI19" s="23"/>
      <c r="AJ19" s="23"/>
      <c r="AK19" s="23"/>
      <c r="AL19" s="23"/>
      <c r="AM19" s="23"/>
      <c r="AN19" s="23"/>
      <c r="AO19" s="23"/>
      <c r="AP19" s="23"/>
      <c r="AQ19" s="23"/>
      <c r="AR19" s="24"/>
      <c r="AS19" s="23" t="s">
        <v>396</v>
      </c>
      <c r="AT19" s="23">
        <v>0</v>
      </c>
      <c r="AU19" s="23">
        <v>97</v>
      </c>
      <c r="AV19" s="23">
        <v>97</v>
      </c>
      <c r="AW19" s="23">
        <v>97</v>
      </c>
      <c r="AX19" s="23">
        <v>97</v>
      </c>
      <c r="AY19" s="23">
        <v>97</v>
      </c>
      <c r="AZ19" s="17"/>
      <c r="BA19" s="17"/>
      <c r="BB19" s="17"/>
      <c r="BC19" s="17"/>
      <c r="BD19" s="25"/>
      <c r="BE19" s="25"/>
      <c r="BF19" s="26"/>
      <c r="BG19" s="28">
        <f t="shared" si="73"/>
        <v>0</v>
      </c>
      <c r="BH19" s="29">
        <f t="shared" si="74"/>
        <v>0</v>
      </c>
      <c r="BI19" s="26" t="s">
        <v>49</v>
      </c>
      <c r="BJ19" s="26"/>
      <c r="BK19" s="25"/>
      <c r="BL19" s="25"/>
      <c r="BM19" s="26"/>
      <c r="BN19" s="28">
        <f t="shared" si="75"/>
        <v>0</v>
      </c>
      <c r="BO19" s="29">
        <f t="shared" si="76"/>
        <v>0</v>
      </c>
      <c r="BP19" s="26" t="s">
        <v>49</v>
      </c>
      <c r="BQ19" s="30"/>
      <c r="BR19" s="31"/>
      <c r="BS19" s="25"/>
      <c r="BT19" s="26" t="s">
        <v>403</v>
      </c>
      <c r="BU19" s="28">
        <f t="shared" si="77"/>
        <v>0</v>
      </c>
      <c r="BV19" s="29">
        <f t="shared" si="78"/>
        <v>0</v>
      </c>
      <c r="BW19" s="26" t="s">
        <v>398</v>
      </c>
      <c r="BX19" s="26" t="s">
        <v>399</v>
      </c>
      <c r="BY19" s="25"/>
      <c r="BZ19" s="25"/>
      <c r="CA19" s="26"/>
      <c r="CB19" s="28">
        <f t="shared" si="79"/>
        <v>0</v>
      </c>
      <c r="CC19" s="29">
        <f t="shared" si="80"/>
        <v>0</v>
      </c>
      <c r="CD19" s="26" t="s">
        <v>49</v>
      </c>
      <c r="CE19" s="26"/>
      <c r="CF19" s="25"/>
      <c r="CG19" s="25"/>
      <c r="CH19" s="26"/>
      <c r="CI19" s="28">
        <f t="shared" si="81"/>
        <v>0</v>
      </c>
      <c r="CJ19" s="29">
        <f t="shared" si="82"/>
        <v>0</v>
      </c>
      <c r="CK19" s="26" t="s">
        <v>49</v>
      </c>
      <c r="CL19" s="26"/>
      <c r="CM19" s="25"/>
      <c r="CN19" s="25"/>
      <c r="CO19" s="26"/>
      <c r="CP19" s="28">
        <f t="shared" si="83"/>
        <v>0</v>
      </c>
      <c r="CQ19" s="29">
        <f t="shared" si="84"/>
        <v>0</v>
      </c>
      <c r="CR19" s="26" t="s">
        <v>49</v>
      </c>
      <c r="CS19" s="26"/>
      <c r="CT19" s="25"/>
      <c r="CU19" s="25"/>
      <c r="CV19" s="26"/>
      <c r="CW19" s="28">
        <f t="shared" si="85"/>
        <v>0</v>
      </c>
      <c r="CX19" s="29">
        <f t="shared" si="86"/>
        <v>0</v>
      </c>
      <c r="CY19" s="26" t="s">
        <v>49</v>
      </c>
      <c r="CZ19" s="26"/>
      <c r="DA19" s="25"/>
      <c r="DB19" s="25"/>
      <c r="DC19" s="26"/>
      <c r="DD19" s="28">
        <f t="shared" si="87"/>
        <v>0</v>
      </c>
      <c r="DE19" s="29">
        <f t="shared" si="88"/>
        <v>0</v>
      </c>
      <c r="DF19" s="26" t="s">
        <v>49</v>
      </c>
      <c r="DG19" s="26"/>
      <c r="DH19" s="25"/>
      <c r="DI19" s="25"/>
      <c r="DJ19" s="26"/>
      <c r="DK19" s="28">
        <f t="shared" si="89"/>
        <v>0</v>
      </c>
      <c r="DL19" s="29">
        <f t="shared" si="90"/>
        <v>0</v>
      </c>
      <c r="DM19" s="26" t="s">
        <v>49</v>
      </c>
      <c r="DN19" s="26"/>
      <c r="DO19" s="25"/>
      <c r="DP19" s="25"/>
      <c r="DQ19" s="26"/>
      <c r="DR19" s="28">
        <f t="shared" si="91"/>
        <v>0</v>
      </c>
      <c r="DS19" s="29">
        <f t="shared" si="92"/>
        <v>0</v>
      </c>
      <c r="DT19" s="26" t="s">
        <v>49</v>
      </c>
      <c r="DU19" s="26"/>
      <c r="DV19" s="25"/>
      <c r="DW19" s="25"/>
      <c r="DX19" s="26"/>
      <c r="DY19" s="28">
        <f t="shared" si="93"/>
        <v>0</v>
      </c>
      <c r="DZ19" s="29">
        <f t="shared" si="94"/>
        <v>0</v>
      </c>
      <c r="EA19" s="26" t="s">
        <v>49</v>
      </c>
      <c r="EB19" s="26"/>
      <c r="EC19" s="32">
        <v>97</v>
      </c>
      <c r="ED19" s="25"/>
      <c r="EE19" s="26"/>
      <c r="EF19" s="28">
        <f t="shared" si="95"/>
        <v>1</v>
      </c>
      <c r="EG19" s="29">
        <f t="shared" si="96"/>
        <v>0</v>
      </c>
      <c r="EH19" s="26" t="s">
        <v>49</v>
      </c>
      <c r="EI19" s="26"/>
      <c r="EJ19" s="33">
        <v>2025</v>
      </c>
      <c r="EK19" s="34"/>
      <c r="EL19" s="35" t="str">
        <f>+VLOOKUP(C19,[1]Listas_desplega!$AI$22:$AJ$46,2,0)</f>
        <v>DC_PBM</v>
      </c>
      <c r="EM19" s="35" t="str">
        <f>+VLOOKUP(I19,[1]Listas_desplega!$BY$3:$BZ$7,2,0)</f>
        <v>T_2</v>
      </c>
      <c r="EN19" s="35" t="str">
        <f>+VLOOKUP(J19,[1]Listas_desplega!$BY$10:$BZ$23,2,0)</f>
        <v>T_2_C_2</v>
      </c>
      <c r="EO19" s="35" t="str">
        <f>+VLOOKUP(K19,[1]Listas_desplega!$BY$28:$BZ$54,2,0)</f>
        <v>T_2_C_2_ET_1</v>
      </c>
      <c r="EP19" s="35" t="str">
        <f>+VLOOKUP(L19,[1]Listas_desplega!$BY$58:$BZ$105,2,0)</f>
        <v>T_2_C_2_ET_1_CPT_7</v>
      </c>
      <c r="EQ19" s="36" t="str">
        <f>+VLOOKUP(M19,[1]Listas_desplega!$J$3:$K$11,2,0)</f>
        <v>Eje_E_3</v>
      </c>
    </row>
    <row r="20" spans="1:147" s="37" customFormat="1" ht="44.25" hidden="1" customHeight="1" x14ac:dyDescent="0.25">
      <c r="A20" s="16" t="str">
        <f t="shared" si="0"/>
        <v>242_VPBM_2025</v>
      </c>
      <c r="B20" s="17" t="s">
        <v>44</v>
      </c>
      <c r="C20" s="17" t="s">
        <v>45</v>
      </c>
      <c r="D20" s="17" t="s">
        <v>51</v>
      </c>
      <c r="E20" s="17" t="s">
        <v>159</v>
      </c>
      <c r="F20" s="17" t="s">
        <v>276</v>
      </c>
      <c r="G20" s="18" t="s">
        <v>277</v>
      </c>
      <c r="H20" s="17" t="s">
        <v>278</v>
      </c>
      <c r="I20" s="17" t="s">
        <v>279</v>
      </c>
      <c r="J20" s="17" t="s">
        <v>280</v>
      </c>
      <c r="K20" s="17" t="s">
        <v>281</v>
      </c>
      <c r="L20" s="17" t="s">
        <v>328</v>
      </c>
      <c r="M20" s="17" t="s">
        <v>46</v>
      </c>
      <c r="N20" s="17" t="s">
        <v>134</v>
      </c>
      <c r="O20" s="23">
        <v>242</v>
      </c>
      <c r="P20" s="20" t="s">
        <v>404</v>
      </c>
      <c r="Q20" s="21" t="s">
        <v>284</v>
      </c>
      <c r="R20" s="20" t="s">
        <v>285</v>
      </c>
      <c r="S20" s="20" t="s">
        <v>405</v>
      </c>
      <c r="T20" s="20" t="s">
        <v>310</v>
      </c>
      <c r="U20" s="20" t="s">
        <v>295</v>
      </c>
      <c r="V20" s="20">
        <v>15</v>
      </c>
      <c r="W20" s="20" t="s">
        <v>406</v>
      </c>
      <c r="X20" s="21" t="s">
        <v>407</v>
      </c>
      <c r="Y20" s="22"/>
      <c r="Z20" s="22"/>
      <c r="AA20" s="22"/>
      <c r="AB20" s="22"/>
      <c r="AC20" s="22"/>
      <c r="AD20" s="22"/>
      <c r="AE20" s="22"/>
      <c r="AF20" s="22"/>
      <c r="AG20" s="22" t="s">
        <v>48</v>
      </c>
      <c r="AH20" s="23"/>
      <c r="AI20" s="23"/>
      <c r="AJ20" s="23"/>
      <c r="AK20" s="23"/>
      <c r="AL20" s="23"/>
      <c r="AM20" s="23"/>
      <c r="AN20" s="23"/>
      <c r="AO20" s="23"/>
      <c r="AP20" s="23"/>
      <c r="AQ20" s="23"/>
      <c r="AR20" s="24"/>
      <c r="AS20" s="23"/>
      <c r="AT20" s="43"/>
      <c r="AU20" s="44">
        <v>40</v>
      </c>
      <c r="AV20" s="44">
        <v>30</v>
      </c>
      <c r="AW20" s="44">
        <v>25</v>
      </c>
      <c r="AX20" s="44">
        <v>5</v>
      </c>
      <c r="AY20" s="44">
        <v>100</v>
      </c>
      <c r="AZ20" s="45"/>
      <c r="BA20" s="45"/>
      <c r="BB20" s="45"/>
      <c r="BC20" s="45"/>
      <c r="BD20" s="25"/>
      <c r="BE20" s="25"/>
      <c r="BF20" s="26" t="s">
        <v>408</v>
      </c>
      <c r="BG20" s="27">
        <f t="shared" ref="BG20:BG38" si="97">IFERROR(BD20/AW20,0)</f>
        <v>0</v>
      </c>
      <c r="BH20" s="28">
        <f t="shared" ref="BH20:BH38" si="98">IFERROR(BE20/AW20,0)</f>
        <v>0</v>
      </c>
      <c r="BI20" s="26" t="s">
        <v>50</v>
      </c>
      <c r="BJ20" s="26" t="s">
        <v>409</v>
      </c>
      <c r="BK20" s="25"/>
      <c r="BL20" s="25"/>
      <c r="BM20" s="26" t="s">
        <v>410</v>
      </c>
      <c r="BN20" s="28">
        <f t="shared" ref="BN20:BN38" si="99">+IFERROR(BK20/AW20,0)</f>
        <v>0</v>
      </c>
      <c r="BO20" s="29">
        <f t="shared" ref="BO20:BO38" si="100">+IF(BP20="SI",IFERROR((IF(BP20="SI",BL20,0)/AW20),"REVISAR"),BH20)</f>
        <v>0</v>
      </c>
      <c r="BP20" s="26" t="s">
        <v>50</v>
      </c>
      <c r="BQ20" s="30" t="s">
        <v>411</v>
      </c>
      <c r="BR20" s="31"/>
      <c r="BS20" s="25"/>
      <c r="BT20" s="26" t="s">
        <v>412</v>
      </c>
      <c r="BU20" s="28">
        <f t="shared" ref="BU20:BU38" si="101">+IFERROR(BR20/AW20,0)</f>
        <v>0</v>
      </c>
      <c r="BV20" s="29">
        <f t="shared" ref="BV20:BV38" si="102">+IF(BW20="SI",IFERROR((IF(BW20="SI",BS20,0)/AW20),"REVISAR"),BO20)</f>
        <v>0</v>
      </c>
      <c r="BW20" s="26" t="s">
        <v>398</v>
      </c>
      <c r="BX20" s="26" t="s">
        <v>413</v>
      </c>
      <c r="BY20" s="25"/>
      <c r="BZ20" s="25"/>
      <c r="CA20" s="26"/>
      <c r="CB20" s="28">
        <f t="shared" ref="CB20:CB38" si="103">+IFERROR(BY20/AW20,0)</f>
        <v>0</v>
      </c>
      <c r="CC20" s="29">
        <f t="shared" ref="CC20:CC38" si="104">+IF(CD20="SI",IFERROR((IF(CD20="SI",BZ20,0)/AW20),"REVISAR"),BV20)</f>
        <v>0</v>
      </c>
      <c r="CD20" s="26" t="s">
        <v>49</v>
      </c>
      <c r="CE20" s="26"/>
      <c r="CF20" s="25"/>
      <c r="CG20" s="25"/>
      <c r="CH20" s="26"/>
      <c r="CI20" s="28">
        <f t="shared" ref="CI20:CI38" si="105">+IFERROR(CF20/AW20,0)</f>
        <v>0</v>
      </c>
      <c r="CJ20" s="29">
        <f t="shared" ref="CJ20:CJ38" si="106">+IF(CK20="SI",IFERROR((IF(CK20="SI",CG20,0)/AW20),"REVISAR"),CC20)</f>
        <v>0</v>
      </c>
      <c r="CK20" s="26" t="s">
        <v>49</v>
      </c>
      <c r="CL20" s="26"/>
      <c r="CM20" s="25"/>
      <c r="CN20" s="25"/>
      <c r="CO20" s="26"/>
      <c r="CP20" s="28">
        <f t="shared" ref="CP20:CP38" si="107">+IFERROR(CM20/AW20,0)</f>
        <v>0</v>
      </c>
      <c r="CQ20" s="29">
        <f t="shared" ref="CQ20:CQ38" si="108">+IF(CR20="SI",IFERROR((IF(CR20="SI",CN20,0)/AW20),"REVISAR"),CJ20)</f>
        <v>0</v>
      </c>
      <c r="CR20" s="26" t="s">
        <v>49</v>
      </c>
      <c r="CS20" s="26"/>
      <c r="CT20" s="25"/>
      <c r="CU20" s="25"/>
      <c r="CV20" s="26"/>
      <c r="CW20" s="28">
        <f t="shared" ref="CW20:CW38" si="109">+IFERROR(CT20/AW20,0)</f>
        <v>0</v>
      </c>
      <c r="CX20" s="29">
        <f t="shared" ref="CX20:CX38" si="110">+IF(CY20="SI",IFERROR((IF(CY20="SI",CU20,0)/AW20),"REVISAR"),CQ20)</f>
        <v>0</v>
      </c>
      <c r="CY20" s="26" t="s">
        <v>49</v>
      </c>
      <c r="CZ20" s="26"/>
      <c r="DA20" s="25"/>
      <c r="DB20" s="25"/>
      <c r="DC20" s="26"/>
      <c r="DD20" s="28">
        <f t="shared" ref="DD20:DD38" si="111">+IFERROR(DA20/AW20,0)</f>
        <v>0</v>
      </c>
      <c r="DE20" s="29">
        <f t="shared" ref="DE20:DE38" si="112">+IF(DF20="SI",IFERROR((IF(DF20="SI",DB20,0)/AW20),"REVISAR"),CX20)</f>
        <v>0</v>
      </c>
      <c r="DF20" s="26" t="s">
        <v>49</v>
      </c>
      <c r="DG20" s="26"/>
      <c r="DH20" s="25"/>
      <c r="DI20" s="25"/>
      <c r="DJ20" s="26"/>
      <c r="DK20" s="28">
        <f t="shared" ref="DK20:DK38" si="113">+IFERROR(DH20/AW20,0)</f>
        <v>0</v>
      </c>
      <c r="DL20" s="29">
        <f t="shared" ref="DL20:DL38" si="114">+IF(DM20="SI",IFERROR((IF(DM20="SI",DI20,0)/AW20),"REVISAR"),DE20)</f>
        <v>0</v>
      </c>
      <c r="DM20" s="26" t="s">
        <v>49</v>
      </c>
      <c r="DN20" s="26"/>
      <c r="DO20" s="25"/>
      <c r="DP20" s="25"/>
      <c r="DQ20" s="26"/>
      <c r="DR20" s="28">
        <f t="shared" ref="DR20:DR38" si="115">+IFERROR(DO20/AW20,0)</f>
        <v>0</v>
      </c>
      <c r="DS20" s="29">
        <f t="shared" ref="DS20:DS38" si="116">+IF(DT20="SI",IFERROR((IF(DT20="SI",DP20,0)/AW20),"REVISAR"),DL20)</f>
        <v>0</v>
      </c>
      <c r="DT20" s="26" t="s">
        <v>49</v>
      </c>
      <c r="DU20" s="26"/>
      <c r="DV20" s="25"/>
      <c r="DW20" s="25"/>
      <c r="DX20" s="26"/>
      <c r="DY20" s="28">
        <f t="shared" ref="DY20:DY38" si="117">+IFERROR(DV20/AW20,0)</f>
        <v>0</v>
      </c>
      <c r="DZ20" s="29">
        <f t="shared" ref="DZ20:DZ38" si="118">+IF(EA20="SI",IFERROR((IF(EA20="SI",DW20,0)/AW20),"REVISAR"),DS20)</f>
        <v>0</v>
      </c>
      <c r="EA20" s="26" t="s">
        <v>49</v>
      </c>
      <c r="EB20" s="26"/>
      <c r="EC20" s="32">
        <v>25</v>
      </c>
      <c r="ED20" s="25"/>
      <c r="EE20" s="26"/>
      <c r="EF20" s="28">
        <f t="shared" ref="EF20:EF38" si="119">+IFERROR(EC20/AW20,0)</f>
        <v>1</v>
      </c>
      <c r="EG20" s="29">
        <f t="shared" ref="EG20:EG38" si="120">+IF(EH20="SI",IFERROR((IF(EH20="SI",ED20,0)/AW20),"REVISAR"),DZ20)</f>
        <v>0</v>
      </c>
      <c r="EH20" s="26" t="s">
        <v>49</v>
      </c>
      <c r="EI20" s="26"/>
      <c r="EJ20" s="33">
        <v>2025</v>
      </c>
      <c r="EK20" s="34"/>
      <c r="EL20" s="35" t="str">
        <f>+VLOOKUP(C20,[1]Listas_desplega!$AI$22:$AJ$46,2,0)</f>
        <v>DC_PBM</v>
      </c>
      <c r="EM20" s="35" t="str">
        <f>+VLOOKUP(I20,[1]Listas_desplega!$BY$3:$BZ$7,2,0)</f>
        <v>T_2</v>
      </c>
      <c r="EN20" s="35" t="str">
        <f>+VLOOKUP(J20,[1]Listas_desplega!$BY$10:$BZ$23,2,0)</f>
        <v>T_2_C_2</v>
      </c>
      <c r="EO20" s="35" t="str">
        <f>+VLOOKUP(K20,[1]Listas_desplega!$BY$28:$BZ$54,2,0)</f>
        <v>T_2_C_2_ET_1</v>
      </c>
      <c r="EP20" s="35" t="str">
        <f>+VLOOKUP(L20,[1]Listas_desplega!$BY$58:$BZ$105,2,0)</f>
        <v>T_2_C_2_ET_1_CPT_2</v>
      </c>
      <c r="EQ20" s="36" t="str">
        <f>+VLOOKUP(M20,[1]Listas_desplega!$J$3:$K$11,2,0)</f>
        <v>Eje_E_2</v>
      </c>
    </row>
    <row r="21" spans="1:147" s="37" customFormat="1" ht="44.25" hidden="1" customHeight="1" x14ac:dyDescent="0.25">
      <c r="A21" s="16" t="str">
        <f t="shared" si="0"/>
        <v>407_VPBM_2025</v>
      </c>
      <c r="B21" s="17" t="s">
        <v>44</v>
      </c>
      <c r="C21" s="17" t="s">
        <v>45</v>
      </c>
      <c r="D21" s="17" t="s">
        <v>51</v>
      </c>
      <c r="E21" s="17" t="s">
        <v>159</v>
      </c>
      <c r="F21" s="17" t="s">
        <v>276</v>
      </c>
      <c r="G21" s="18" t="s">
        <v>277</v>
      </c>
      <c r="H21" s="17" t="s">
        <v>278</v>
      </c>
      <c r="I21" s="17" t="s">
        <v>279</v>
      </c>
      <c r="J21" s="17" t="s">
        <v>280</v>
      </c>
      <c r="K21" s="17" t="s">
        <v>281</v>
      </c>
      <c r="L21" s="17" t="s">
        <v>328</v>
      </c>
      <c r="M21" s="17" t="s">
        <v>46</v>
      </c>
      <c r="N21" s="17" t="s">
        <v>134</v>
      </c>
      <c r="O21" s="23">
        <v>407</v>
      </c>
      <c r="P21" s="20" t="s">
        <v>414</v>
      </c>
      <c r="Q21" s="21" t="s">
        <v>284</v>
      </c>
      <c r="R21" s="20" t="s">
        <v>285</v>
      </c>
      <c r="S21" s="20" t="s">
        <v>415</v>
      </c>
      <c r="T21" s="20" t="s">
        <v>287</v>
      </c>
      <c r="U21" s="20" t="s">
        <v>295</v>
      </c>
      <c r="V21" s="20">
        <v>15</v>
      </c>
      <c r="W21" s="20" t="s">
        <v>406</v>
      </c>
      <c r="X21" s="21" t="s">
        <v>407</v>
      </c>
      <c r="Y21" s="22"/>
      <c r="Z21" s="22" t="s">
        <v>48</v>
      </c>
      <c r="AA21" s="22" t="s">
        <v>48</v>
      </c>
      <c r="AB21" s="22"/>
      <c r="AC21" s="22"/>
      <c r="AD21" s="22" t="s">
        <v>48</v>
      </c>
      <c r="AE21" s="22"/>
      <c r="AF21" s="22"/>
      <c r="AG21" s="22"/>
      <c r="AH21" s="23"/>
      <c r="AI21" s="23"/>
      <c r="AJ21" s="23"/>
      <c r="AK21" s="23"/>
      <c r="AL21" s="23"/>
      <c r="AM21" s="23"/>
      <c r="AN21" s="23"/>
      <c r="AO21" s="23"/>
      <c r="AP21" s="23"/>
      <c r="AQ21" s="23"/>
      <c r="AR21" s="24"/>
      <c r="AS21" s="23"/>
      <c r="AT21" s="43"/>
      <c r="AU21" s="44">
        <v>10</v>
      </c>
      <c r="AV21" s="44">
        <v>30</v>
      </c>
      <c r="AW21" s="44">
        <v>30</v>
      </c>
      <c r="AX21" s="44">
        <v>30</v>
      </c>
      <c r="AY21" s="44">
        <v>100</v>
      </c>
      <c r="AZ21" s="45"/>
      <c r="BA21" s="45"/>
      <c r="BB21" s="45"/>
      <c r="BC21" s="45"/>
      <c r="BD21" s="25"/>
      <c r="BE21" s="25"/>
      <c r="BF21" s="26" t="s">
        <v>416</v>
      </c>
      <c r="BG21" s="27">
        <f t="shared" si="97"/>
        <v>0</v>
      </c>
      <c r="BH21" s="28">
        <f t="shared" si="98"/>
        <v>0</v>
      </c>
      <c r="BI21" s="26" t="s">
        <v>50</v>
      </c>
      <c r="BJ21" s="26" t="s">
        <v>409</v>
      </c>
      <c r="BK21" s="25"/>
      <c r="BL21" s="25"/>
      <c r="BM21" s="26" t="s">
        <v>417</v>
      </c>
      <c r="BN21" s="28">
        <f t="shared" si="99"/>
        <v>0</v>
      </c>
      <c r="BO21" s="29">
        <f t="shared" si="100"/>
        <v>0</v>
      </c>
      <c r="BP21" s="26" t="s">
        <v>50</v>
      </c>
      <c r="BQ21" s="30" t="s">
        <v>411</v>
      </c>
      <c r="BR21" s="31"/>
      <c r="BS21" s="25"/>
      <c r="BT21" s="26" t="s">
        <v>418</v>
      </c>
      <c r="BU21" s="28">
        <f t="shared" si="101"/>
        <v>0</v>
      </c>
      <c r="BV21" s="29">
        <f t="shared" si="102"/>
        <v>0</v>
      </c>
      <c r="BW21" s="26" t="s">
        <v>398</v>
      </c>
      <c r="BX21" s="26" t="s">
        <v>413</v>
      </c>
      <c r="BY21" s="25"/>
      <c r="BZ21" s="25"/>
      <c r="CA21" s="26"/>
      <c r="CB21" s="28">
        <f t="shared" si="103"/>
        <v>0</v>
      </c>
      <c r="CC21" s="29">
        <f t="shared" si="104"/>
        <v>0</v>
      </c>
      <c r="CD21" s="26" t="s">
        <v>49</v>
      </c>
      <c r="CE21" s="26"/>
      <c r="CF21" s="25"/>
      <c r="CG21" s="25"/>
      <c r="CH21" s="26"/>
      <c r="CI21" s="28">
        <f t="shared" si="105"/>
        <v>0</v>
      </c>
      <c r="CJ21" s="29">
        <f t="shared" si="106"/>
        <v>0</v>
      </c>
      <c r="CK21" s="26" t="s">
        <v>49</v>
      </c>
      <c r="CL21" s="26"/>
      <c r="CM21" s="25"/>
      <c r="CN21" s="25"/>
      <c r="CO21" s="26"/>
      <c r="CP21" s="28">
        <f t="shared" si="107"/>
        <v>0</v>
      </c>
      <c r="CQ21" s="29">
        <f t="shared" si="108"/>
        <v>0</v>
      </c>
      <c r="CR21" s="26" t="s">
        <v>49</v>
      </c>
      <c r="CS21" s="26"/>
      <c r="CT21" s="25"/>
      <c r="CU21" s="25"/>
      <c r="CV21" s="26"/>
      <c r="CW21" s="28">
        <f t="shared" si="109"/>
        <v>0</v>
      </c>
      <c r="CX21" s="29">
        <f t="shared" si="110"/>
        <v>0</v>
      </c>
      <c r="CY21" s="26" t="s">
        <v>49</v>
      </c>
      <c r="CZ21" s="26"/>
      <c r="DA21" s="25"/>
      <c r="DB21" s="25"/>
      <c r="DC21" s="26"/>
      <c r="DD21" s="28">
        <f t="shared" si="111"/>
        <v>0</v>
      </c>
      <c r="DE21" s="29">
        <f t="shared" si="112"/>
        <v>0</v>
      </c>
      <c r="DF21" s="26" t="s">
        <v>49</v>
      </c>
      <c r="DG21" s="26"/>
      <c r="DH21" s="25"/>
      <c r="DI21" s="25"/>
      <c r="DJ21" s="26"/>
      <c r="DK21" s="28">
        <f t="shared" si="113"/>
        <v>0</v>
      </c>
      <c r="DL21" s="29">
        <f t="shared" si="114"/>
        <v>0</v>
      </c>
      <c r="DM21" s="26" t="s">
        <v>49</v>
      </c>
      <c r="DN21" s="26"/>
      <c r="DO21" s="25"/>
      <c r="DP21" s="25"/>
      <c r="DQ21" s="26"/>
      <c r="DR21" s="28">
        <f t="shared" si="115"/>
        <v>0</v>
      </c>
      <c r="DS21" s="29">
        <f t="shared" si="116"/>
        <v>0</v>
      </c>
      <c r="DT21" s="26" t="s">
        <v>49</v>
      </c>
      <c r="DU21" s="26"/>
      <c r="DV21" s="25"/>
      <c r="DW21" s="25"/>
      <c r="DX21" s="26"/>
      <c r="DY21" s="28">
        <f t="shared" si="117"/>
        <v>0</v>
      </c>
      <c r="DZ21" s="29">
        <f t="shared" si="118"/>
        <v>0</v>
      </c>
      <c r="EA21" s="26" t="s">
        <v>49</v>
      </c>
      <c r="EB21" s="26"/>
      <c r="EC21" s="32">
        <v>30</v>
      </c>
      <c r="ED21" s="25"/>
      <c r="EE21" s="26"/>
      <c r="EF21" s="28">
        <f t="shared" si="119"/>
        <v>1</v>
      </c>
      <c r="EG21" s="29">
        <f t="shared" si="120"/>
        <v>0</v>
      </c>
      <c r="EH21" s="26" t="s">
        <v>49</v>
      </c>
      <c r="EI21" s="26"/>
      <c r="EJ21" s="33">
        <v>2025</v>
      </c>
      <c r="EK21" s="34"/>
      <c r="EL21" s="35" t="str">
        <f>+VLOOKUP(C21,[1]Listas_desplega!$AI$22:$AJ$46,2,0)</f>
        <v>DC_PBM</v>
      </c>
      <c r="EM21" s="35" t="str">
        <f>+VLOOKUP(I21,[1]Listas_desplega!$BY$3:$BZ$7,2,0)</f>
        <v>T_2</v>
      </c>
      <c r="EN21" s="35" t="str">
        <f>+VLOOKUP(J21,[1]Listas_desplega!$BY$10:$BZ$23,2,0)</f>
        <v>T_2_C_2</v>
      </c>
      <c r="EO21" s="35" t="str">
        <f>+VLOOKUP(K21,[1]Listas_desplega!$BY$28:$BZ$54,2,0)</f>
        <v>T_2_C_2_ET_1</v>
      </c>
      <c r="EP21" s="35" t="str">
        <f>+VLOOKUP(L21,[1]Listas_desplega!$BY$58:$BZ$105,2,0)</f>
        <v>T_2_C_2_ET_1_CPT_2</v>
      </c>
      <c r="EQ21" s="36" t="str">
        <f>+VLOOKUP(M21,[1]Listas_desplega!$J$3:$K$11,2,0)</f>
        <v>Eje_E_2</v>
      </c>
    </row>
    <row r="22" spans="1:147" s="37" customFormat="1" ht="44.25" hidden="1" customHeight="1" x14ac:dyDescent="0.25">
      <c r="A22" s="16" t="str">
        <f t="shared" si="0"/>
        <v>465_VPBM_2025</v>
      </c>
      <c r="B22" s="17" t="s">
        <v>44</v>
      </c>
      <c r="C22" s="17" t="s">
        <v>45</v>
      </c>
      <c r="D22" s="17" t="s">
        <v>51</v>
      </c>
      <c r="E22" s="17" t="s">
        <v>159</v>
      </c>
      <c r="F22" s="17" t="s">
        <v>276</v>
      </c>
      <c r="G22" s="18" t="s">
        <v>277</v>
      </c>
      <c r="H22" s="17" t="s">
        <v>278</v>
      </c>
      <c r="I22" s="17" t="s">
        <v>279</v>
      </c>
      <c r="J22" s="17" t="s">
        <v>280</v>
      </c>
      <c r="K22" s="17" t="s">
        <v>281</v>
      </c>
      <c r="L22" s="17" t="s">
        <v>328</v>
      </c>
      <c r="M22" s="17" t="s">
        <v>46</v>
      </c>
      <c r="N22" s="17" t="s">
        <v>134</v>
      </c>
      <c r="O22" s="23">
        <v>465</v>
      </c>
      <c r="P22" s="20" t="s">
        <v>419</v>
      </c>
      <c r="Q22" s="21" t="s">
        <v>284</v>
      </c>
      <c r="R22" s="20" t="s">
        <v>285</v>
      </c>
      <c r="S22" s="20" t="s">
        <v>420</v>
      </c>
      <c r="T22" s="20" t="s">
        <v>310</v>
      </c>
      <c r="U22" s="20" t="s">
        <v>288</v>
      </c>
      <c r="V22" s="20">
        <v>15</v>
      </c>
      <c r="W22" s="20" t="s">
        <v>421</v>
      </c>
      <c r="X22" s="21" t="s">
        <v>407</v>
      </c>
      <c r="Y22" s="22"/>
      <c r="Z22" s="22"/>
      <c r="AA22" s="22"/>
      <c r="AB22" s="22"/>
      <c r="AC22" s="22"/>
      <c r="AD22" s="22"/>
      <c r="AE22" s="22"/>
      <c r="AF22" s="22" t="s">
        <v>48</v>
      </c>
      <c r="AG22" s="22"/>
      <c r="AH22" s="23"/>
      <c r="AI22" s="23"/>
      <c r="AJ22" s="23"/>
      <c r="AK22" s="23"/>
      <c r="AL22" s="23"/>
      <c r="AM22" s="23"/>
      <c r="AN22" s="23"/>
      <c r="AO22" s="23"/>
      <c r="AP22" s="23"/>
      <c r="AQ22" s="23"/>
      <c r="AR22" s="24"/>
      <c r="AS22" s="23"/>
      <c r="AT22" s="43"/>
      <c r="AU22" s="44"/>
      <c r="AV22" s="44">
        <v>20</v>
      </c>
      <c r="AW22" s="44">
        <v>40</v>
      </c>
      <c r="AX22" s="44">
        <v>40</v>
      </c>
      <c r="AY22" s="44">
        <v>100</v>
      </c>
      <c r="AZ22" s="45"/>
      <c r="BA22" s="45"/>
      <c r="BB22" s="45"/>
      <c r="BC22" s="45"/>
      <c r="BD22" s="25"/>
      <c r="BE22" s="25"/>
      <c r="BF22" s="26" t="s">
        <v>422</v>
      </c>
      <c r="BG22" s="27">
        <f t="shared" si="97"/>
        <v>0</v>
      </c>
      <c r="BH22" s="28">
        <f t="shared" si="98"/>
        <v>0</v>
      </c>
      <c r="BI22" s="26" t="s">
        <v>50</v>
      </c>
      <c r="BJ22" s="26" t="s">
        <v>409</v>
      </c>
      <c r="BK22" s="25"/>
      <c r="BL22" s="25"/>
      <c r="BM22" s="26" t="s">
        <v>423</v>
      </c>
      <c r="BN22" s="28">
        <f t="shared" si="99"/>
        <v>0</v>
      </c>
      <c r="BO22" s="29">
        <f t="shared" si="100"/>
        <v>0</v>
      </c>
      <c r="BP22" s="26" t="s">
        <v>50</v>
      </c>
      <c r="BQ22" s="30" t="s">
        <v>411</v>
      </c>
      <c r="BR22" s="31"/>
      <c r="BS22" s="25"/>
      <c r="BT22" s="26" t="s">
        <v>424</v>
      </c>
      <c r="BU22" s="28">
        <f t="shared" si="101"/>
        <v>0</v>
      </c>
      <c r="BV22" s="29">
        <f t="shared" si="102"/>
        <v>0</v>
      </c>
      <c r="BW22" s="26" t="s">
        <v>398</v>
      </c>
      <c r="BX22" s="26" t="s">
        <v>413</v>
      </c>
      <c r="BY22" s="25"/>
      <c r="BZ22" s="25"/>
      <c r="CA22" s="26"/>
      <c r="CB22" s="28">
        <f t="shared" si="103"/>
        <v>0</v>
      </c>
      <c r="CC22" s="29">
        <f t="shared" si="104"/>
        <v>0</v>
      </c>
      <c r="CD22" s="26" t="s">
        <v>49</v>
      </c>
      <c r="CE22" s="26"/>
      <c r="CF22" s="25"/>
      <c r="CG22" s="25"/>
      <c r="CH22" s="26"/>
      <c r="CI22" s="28">
        <f t="shared" si="105"/>
        <v>0</v>
      </c>
      <c r="CJ22" s="29">
        <f t="shared" si="106"/>
        <v>0</v>
      </c>
      <c r="CK22" s="26" t="s">
        <v>49</v>
      </c>
      <c r="CL22" s="26"/>
      <c r="CM22" s="25">
        <v>20</v>
      </c>
      <c r="CN22" s="25"/>
      <c r="CO22" s="26"/>
      <c r="CP22" s="28">
        <f t="shared" si="107"/>
        <v>0.5</v>
      </c>
      <c r="CQ22" s="29">
        <f t="shared" si="108"/>
        <v>0</v>
      </c>
      <c r="CR22" s="26" t="s">
        <v>49</v>
      </c>
      <c r="CS22" s="26"/>
      <c r="CT22" s="25">
        <v>20</v>
      </c>
      <c r="CU22" s="25"/>
      <c r="CV22" s="26"/>
      <c r="CW22" s="28">
        <f t="shared" si="109"/>
        <v>0.5</v>
      </c>
      <c r="CX22" s="29">
        <f t="shared" si="110"/>
        <v>0</v>
      </c>
      <c r="CY22" s="26" t="s">
        <v>49</v>
      </c>
      <c r="CZ22" s="26"/>
      <c r="DA22" s="25">
        <v>20</v>
      </c>
      <c r="DB22" s="25"/>
      <c r="DC22" s="26"/>
      <c r="DD22" s="28">
        <f t="shared" si="111"/>
        <v>0.5</v>
      </c>
      <c r="DE22" s="29">
        <f t="shared" si="112"/>
        <v>0</v>
      </c>
      <c r="DF22" s="26" t="s">
        <v>49</v>
      </c>
      <c r="DG22" s="26"/>
      <c r="DH22" s="25">
        <v>20</v>
      </c>
      <c r="DI22" s="25"/>
      <c r="DJ22" s="26"/>
      <c r="DK22" s="28">
        <f t="shared" si="113"/>
        <v>0.5</v>
      </c>
      <c r="DL22" s="29">
        <f t="shared" si="114"/>
        <v>0</v>
      </c>
      <c r="DM22" s="26" t="s">
        <v>49</v>
      </c>
      <c r="DN22" s="26"/>
      <c r="DO22" s="25">
        <v>20</v>
      </c>
      <c r="DP22" s="25"/>
      <c r="DQ22" s="26"/>
      <c r="DR22" s="28">
        <f t="shared" si="115"/>
        <v>0.5</v>
      </c>
      <c r="DS22" s="29">
        <f t="shared" si="116"/>
        <v>0</v>
      </c>
      <c r="DT22" s="26" t="s">
        <v>49</v>
      </c>
      <c r="DU22" s="26"/>
      <c r="DV22" s="25">
        <v>20</v>
      </c>
      <c r="DW22" s="25"/>
      <c r="DX22" s="26"/>
      <c r="DY22" s="28">
        <f t="shared" si="117"/>
        <v>0.5</v>
      </c>
      <c r="DZ22" s="29">
        <f t="shared" si="118"/>
        <v>0</v>
      </c>
      <c r="EA22" s="26" t="s">
        <v>49</v>
      </c>
      <c r="EB22" s="26"/>
      <c r="EC22" s="32">
        <v>40</v>
      </c>
      <c r="ED22" s="25"/>
      <c r="EE22" s="26"/>
      <c r="EF22" s="28">
        <f t="shared" si="119"/>
        <v>1</v>
      </c>
      <c r="EG22" s="29">
        <f t="shared" si="120"/>
        <v>0</v>
      </c>
      <c r="EH22" s="26" t="s">
        <v>49</v>
      </c>
      <c r="EI22" s="26"/>
      <c r="EJ22" s="33">
        <v>2025</v>
      </c>
      <c r="EK22" s="34"/>
      <c r="EL22" s="35" t="str">
        <f>+VLOOKUP(C22,[1]Listas_desplega!$AI$22:$AJ$46,2,0)</f>
        <v>DC_PBM</v>
      </c>
      <c r="EM22" s="35" t="str">
        <f>+VLOOKUP(I22,[1]Listas_desplega!$BY$3:$BZ$7,2,0)</f>
        <v>T_2</v>
      </c>
      <c r="EN22" s="35" t="str">
        <f>+VLOOKUP(J22,[1]Listas_desplega!$BY$10:$BZ$23,2,0)</f>
        <v>T_2_C_2</v>
      </c>
      <c r="EO22" s="35" t="str">
        <f>+VLOOKUP(K22,[1]Listas_desplega!$BY$28:$BZ$54,2,0)</f>
        <v>T_2_C_2_ET_1</v>
      </c>
      <c r="EP22" s="35" t="str">
        <f>+VLOOKUP(L22,[1]Listas_desplega!$BY$58:$BZ$105,2,0)</f>
        <v>T_2_C_2_ET_1_CPT_2</v>
      </c>
      <c r="EQ22" s="36" t="str">
        <f>+VLOOKUP(M22,[1]Listas_desplega!$J$3:$K$11,2,0)</f>
        <v>Eje_E_2</v>
      </c>
    </row>
    <row r="23" spans="1:147" s="37" customFormat="1" ht="44.25" hidden="1" customHeight="1" x14ac:dyDescent="0.25">
      <c r="A23" s="16" t="str">
        <f t="shared" si="0"/>
        <v>469_VPBM_2025</v>
      </c>
      <c r="B23" s="17" t="s">
        <v>44</v>
      </c>
      <c r="C23" s="17" t="s">
        <v>45</v>
      </c>
      <c r="D23" s="17" t="s">
        <v>51</v>
      </c>
      <c r="E23" s="17" t="s">
        <v>159</v>
      </c>
      <c r="F23" s="17" t="s">
        <v>276</v>
      </c>
      <c r="G23" s="18" t="s">
        <v>277</v>
      </c>
      <c r="H23" s="17" t="s">
        <v>278</v>
      </c>
      <c r="I23" s="17" t="s">
        <v>279</v>
      </c>
      <c r="J23" s="17" t="s">
        <v>280</v>
      </c>
      <c r="K23" s="17" t="s">
        <v>281</v>
      </c>
      <c r="L23" s="17" t="s">
        <v>282</v>
      </c>
      <c r="M23" s="17" t="s">
        <v>52</v>
      </c>
      <c r="N23" s="17" t="s">
        <v>53</v>
      </c>
      <c r="O23" s="23">
        <v>469</v>
      </c>
      <c r="P23" s="20" t="s">
        <v>425</v>
      </c>
      <c r="Q23" s="21" t="s">
        <v>284</v>
      </c>
      <c r="R23" s="20" t="s">
        <v>285</v>
      </c>
      <c r="S23" s="20" t="s">
        <v>426</v>
      </c>
      <c r="T23" s="20" t="s">
        <v>287</v>
      </c>
      <c r="U23" s="20" t="s">
        <v>288</v>
      </c>
      <c r="V23" s="20">
        <v>30</v>
      </c>
      <c r="W23" s="20" t="s">
        <v>427</v>
      </c>
      <c r="X23" s="21" t="s">
        <v>407</v>
      </c>
      <c r="Y23" s="22" t="s">
        <v>291</v>
      </c>
      <c r="Z23" s="22"/>
      <c r="AA23" s="22"/>
      <c r="AB23" s="22"/>
      <c r="AC23" s="22"/>
      <c r="AD23" s="22"/>
      <c r="AE23" s="22"/>
      <c r="AF23" s="22" t="s">
        <v>48</v>
      </c>
      <c r="AG23" s="22"/>
      <c r="AH23" s="23"/>
      <c r="AI23" s="23"/>
      <c r="AJ23" s="23"/>
      <c r="AK23" s="23"/>
      <c r="AL23" s="23"/>
      <c r="AM23" s="23"/>
      <c r="AN23" s="23"/>
      <c r="AO23" s="23"/>
      <c r="AP23" s="23"/>
      <c r="AQ23" s="23"/>
      <c r="AR23" s="24"/>
      <c r="AS23" s="23"/>
      <c r="AT23" s="43"/>
      <c r="AU23" s="44"/>
      <c r="AV23" s="44">
        <v>480</v>
      </c>
      <c r="AW23" s="44">
        <v>0</v>
      </c>
      <c r="AX23" s="44">
        <v>2020</v>
      </c>
      <c r="AY23" s="44">
        <v>2500</v>
      </c>
      <c r="AZ23" s="45"/>
      <c r="BA23" s="45"/>
      <c r="BB23" s="45"/>
      <c r="BC23" s="45"/>
      <c r="BD23" s="25"/>
      <c r="BE23" s="25"/>
      <c r="BF23" s="26" t="s">
        <v>428</v>
      </c>
      <c r="BG23" s="27">
        <f t="shared" si="97"/>
        <v>0</v>
      </c>
      <c r="BH23" s="28">
        <f t="shared" si="98"/>
        <v>0</v>
      </c>
      <c r="BI23" s="26" t="s">
        <v>50</v>
      </c>
      <c r="BJ23" s="26" t="s">
        <v>409</v>
      </c>
      <c r="BK23" s="25"/>
      <c r="BL23" s="25"/>
      <c r="BM23" s="26" t="s">
        <v>429</v>
      </c>
      <c r="BN23" s="28">
        <f t="shared" si="99"/>
        <v>0</v>
      </c>
      <c r="BO23" s="29" t="str">
        <f t="shared" si="100"/>
        <v>REVISAR</v>
      </c>
      <c r="BP23" s="26" t="s">
        <v>50</v>
      </c>
      <c r="BQ23" s="30" t="s">
        <v>411</v>
      </c>
      <c r="BR23" s="31"/>
      <c r="BS23" s="25"/>
      <c r="BT23" s="26" t="s">
        <v>430</v>
      </c>
      <c r="BU23" s="28">
        <f t="shared" si="101"/>
        <v>0</v>
      </c>
      <c r="BV23" s="29" t="str">
        <f t="shared" si="102"/>
        <v>REVISAR</v>
      </c>
      <c r="BW23" s="26" t="s">
        <v>398</v>
      </c>
      <c r="BX23" s="26" t="s">
        <v>413</v>
      </c>
      <c r="BY23" s="25"/>
      <c r="BZ23" s="25"/>
      <c r="CA23" s="26"/>
      <c r="CB23" s="28">
        <f t="shared" si="103"/>
        <v>0</v>
      </c>
      <c r="CC23" s="29" t="str">
        <f t="shared" si="104"/>
        <v>REVISAR</v>
      </c>
      <c r="CD23" s="26" t="s">
        <v>49</v>
      </c>
      <c r="CE23" s="26"/>
      <c r="CF23" s="25"/>
      <c r="CG23" s="25"/>
      <c r="CH23" s="26"/>
      <c r="CI23" s="28">
        <f t="shared" si="105"/>
        <v>0</v>
      </c>
      <c r="CJ23" s="29" t="str">
        <f t="shared" si="106"/>
        <v>REVISAR</v>
      </c>
      <c r="CK23" s="26" t="s">
        <v>49</v>
      </c>
      <c r="CL23" s="26"/>
      <c r="CM23" s="25">
        <v>0</v>
      </c>
      <c r="CN23" s="25"/>
      <c r="CO23" s="26"/>
      <c r="CP23" s="28">
        <f t="shared" si="107"/>
        <v>0</v>
      </c>
      <c r="CQ23" s="29" t="str">
        <f t="shared" si="108"/>
        <v>REVISAR</v>
      </c>
      <c r="CR23" s="26" t="s">
        <v>49</v>
      </c>
      <c r="CS23" s="26"/>
      <c r="CT23" s="25"/>
      <c r="CU23" s="25"/>
      <c r="CV23" s="26"/>
      <c r="CW23" s="28">
        <f t="shared" si="109"/>
        <v>0</v>
      </c>
      <c r="CX23" s="29" t="str">
        <f t="shared" si="110"/>
        <v>REVISAR</v>
      </c>
      <c r="CY23" s="26" t="s">
        <v>49</v>
      </c>
      <c r="CZ23" s="26"/>
      <c r="DA23" s="25"/>
      <c r="DB23" s="25"/>
      <c r="DC23" s="26"/>
      <c r="DD23" s="28">
        <f t="shared" si="111"/>
        <v>0</v>
      </c>
      <c r="DE23" s="29" t="str">
        <f t="shared" si="112"/>
        <v>REVISAR</v>
      </c>
      <c r="DF23" s="26" t="s">
        <v>49</v>
      </c>
      <c r="DG23" s="26"/>
      <c r="DH23" s="25"/>
      <c r="DI23" s="25"/>
      <c r="DJ23" s="26"/>
      <c r="DK23" s="28">
        <f t="shared" si="113"/>
        <v>0</v>
      </c>
      <c r="DL23" s="29" t="str">
        <f t="shared" si="114"/>
        <v>REVISAR</v>
      </c>
      <c r="DM23" s="26" t="s">
        <v>49</v>
      </c>
      <c r="DN23" s="26"/>
      <c r="DO23" s="25"/>
      <c r="DP23" s="25"/>
      <c r="DQ23" s="26"/>
      <c r="DR23" s="28">
        <f t="shared" si="115"/>
        <v>0</v>
      </c>
      <c r="DS23" s="29" t="str">
        <f t="shared" si="116"/>
        <v>REVISAR</v>
      </c>
      <c r="DT23" s="26" t="s">
        <v>49</v>
      </c>
      <c r="DU23" s="26"/>
      <c r="DV23" s="25"/>
      <c r="DW23" s="25"/>
      <c r="DX23" s="26"/>
      <c r="DY23" s="28">
        <f t="shared" si="117"/>
        <v>0</v>
      </c>
      <c r="DZ23" s="29" t="str">
        <f t="shared" si="118"/>
        <v>REVISAR</v>
      </c>
      <c r="EA23" s="26" t="s">
        <v>49</v>
      </c>
      <c r="EB23" s="26"/>
      <c r="EC23" s="32">
        <v>0</v>
      </c>
      <c r="ED23" s="25"/>
      <c r="EE23" s="26"/>
      <c r="EF23" s="28">
        <f t="shared" si="119"/>
        <v>0</v>
      </c>
      <c r="EG23" s="29" t="str">
        <f t="shared" si="120"/>
        <v>REVISAR</v>
      </c>
      <c r="EH23" s="26" t="s">
        <v>49</v>
      </c>
      <c r="EI23" s="26"/>
      <c r="EJ23" s="33">
        <v>2025</v>
      </c>
      <c r="EK23" s="34"/>
      <c r="EL23" s="35" t="str">
        <f>+VLOOKUP(C23,[1]Listas_desplega!$AI$22:$AJ$46,2,0)</f>
        <v>DC_PBM</v>
      </c>
      <c r="EM23" s="35" t="str">
        <f>+VLOOKUP(I23,[1]Listas_desplega!$BY$3:$BZ$7,2,0)</f>
        <v>T_2</v>
      </c>
      <c r="EN23" s="35" t="str">
        <f>+VLOOKUP(J23,[1]Listas_desplega!$BY$10:$BZ$23,2,0)</f>
        <v>T_2_C_2</v>
      </c>
      <c r="EO23" s="35" t="str">
        <f>+VLOOKUP(K23,[1]Listas_desplega!$BY$28:$BZ$54,2,0)</f>
        <v>T_2_C_2_ET_1</v>
      </c>
      <c r="EP23" s="35" t="str">
        <f>+VLOOKUP(L23,[1]Listas_desplega!$BY$58:$BZ$105,2,0)</f>
        <v>T_2_C_2_ET_1_CPT_3</v>
      </c>
      <c r="EQ23" s="36" t="str">
        <f>+VLOOKUP(M23,[1]Listas_desplega!$J$3:$K$11,2,0)</f>
        <v>Eje_E_4</v>
      </c>
    </row>
    <row r="24" spans="1:147" s="37" customFormat="1" ht="44.25" hidden="1" customHeight="1" x14ac:dyDescent="0.25">
      <c r="A24" s="16" t="str">
        <f t="shared" si="0"/>
        <v>108_VPBM_2025</v>
      </c>
      <c r="B24" s="17" t="s">
        <v>44</v>
      </c>
      <c r="C24" s="17" t="s">
        <v>45</v>
      </c>
      <c r="D24" s="17" t="s">
        <v>327</v>
      </c>
      <c r="E24" s="17" t="s">
        <v>159</v>
      </c>
      <c r="F24" s="17" t="s">
        <v>276</v>
      </c>
      <c r="G24" s="18" t="s">
        <v>277</v>
      </c>
      <c r="H24" s="17" t="s">
        <v>278</v>
      </c>
      <c r="I24" s="17" t="s">
        <v>279</v>
      </c>
      <c r="J24" s="17" t="s">
        <v>280</v>
      </c>
      <c r="K24" s="17" t="s">
        <v>281</v>
      </c>
      <c r="L24" s="17" t="s">
        <v>300</v>
      </c>
      <c r="M24" s="17" t="s">
        <v>78</v>
      </c>
      <c r="N24" s="17" t="s">
        <v>79</v>
      </c>
      <c r="O24" s="23">
        <v>108</v>
      </c>
      <c r="P24" s="20" t="s">
        <v>431</v>
      </c>
      <c r="Q24" s="21" t="s">
        <v>284</v>
      </c>
      <c r="R24" s="20" t="s">
        <v>285</v>
      </c>
      <c r="S24" s="20" t="s">
        <v>432</v>
      </c>
      <c r="T24" s="20" t="s">
        <v>287</v>
      </c>
      <c r="U24" s="20" t="s">
        <v>288</v>
      </c>
      <c r="V24" s="20">
        <v>30</v>
      </c>
      <c r="W24" s="20" t="s">
        <v>433</v>
      </c>
      <c r="X24" s="21" t="s">
        <v>290</v>
      </c>
      <c r="Y24" s="22" t="s">
        <v>291</v>
      </c>
      <c r="Z24" s="22"/>
      <c r="AA24" s="22"/>
      <c r="AB24" s="22"/>
      <c r="AC24" s="22"/>
      <c r="AD24" s="22"/>
      <c r="AE24" s="22"/>
      <c r="AF24" s="22"/>
      <c r="AG24" s="22"/>
      <c r="AH24" s="23"/>
      <c r="AI24" s="23"/>
      <c r="AJ24" s="23"/>
      <c r="AK24" s="23"/>
      <c r="AL24" s="23" t="s">
        <v>48</v>
      </c>
      <c r="AM24" s="23"/>
      <c r="AN24" s="23"/>
      <c r="AO24" s="23"/>
      <c r="AP24" s="23"/>
      <c r="AQ24" s="23"/>
      <c r="AR24" s="24"/>
      <c r="AS24" s="23"/>
      <c r="AT24" s="43"/>
      <c r="AU24" s="44"/>
      <c r="AV24" s="44"/>
      <c r="AW24" s="44">
        <v>67</v>
      </c>
      <c r="AX24" s="44">
        <v>30</v>
      </c>
      <c r="AY24" s="44">
        <v>97</v>
      </c>
      <c r="AZ24" s="45"/>
      <c r="BA24" s="45"/>
      <c r="BB24" s="45"/>
      <c r="BC24" s="45"/>
      <c r="BD24" s="25"/>
      <c r="BE24" s="25"/>
      <c r="BF24" s="26"/>
      <c r="BG24" s="27">
        <f t="shared" si="97"/>
        <v>0</v>
      </c>
      <c r="BH24" s="28">
        <f t="shared" si="98"/>
        <v>0</v>
      </c>
      <c r="BI24" s="26" t="s">
        <v>49</v>
      </c>
      <c r="BJ24" s="26"/>
      <c r="BK24" s="25"/>
      <c r="BL24" s="25"/>
      <c r="BM24" s="26"/>
      <c r="BN24" s="28">
        <f t="shared" si="99"/>
        <v>0</v>
      </c>
      <c r="BO24" s="29">
        <f t="shared" si="100"/>
        <v>0</v>
      </c>
      <c r="BP24" s="26" t="s">
        <v>49</v>
      </c>
      <c r="BQ24" s="30"/>
      <c r="BR24" s="31"/>
      <c r="BS24" s="25"/>
      <c r="BT24" s="26"/>
      <c r="BU24" s="28">
        <f t="shared" si="101"/>
        <v>0</v>
      </c>
      <c r="BV24" s="29">
        <f t="shared" si="102"/>
        <v>0</v>
      </c>
      <c r="BW24" s="26" t="s">
        <v>49</v>
      </c>
      <c r="BX24" s="26"/>
      <c r="BY24" s="25"/>
      <c r="BZ24" s="25"/>
      <c r="CA24" s="26"/>
      <c r="CB24" s="28">
        <f t="shared" si="103"/>
        <v>0</v>
      </c>
      <c r="CC24" s="29">
        <f t="shared" si="104"/>
        <v>0</v>
      </c>
      <c r="CD24" s="26" t="s">
        <v>49</v>
      </c>
      <c r="CE24" s="26"/>
      <c r="CF24" s="25"/>
      <c r="CG24" s="25"/>
      <c r="CH24" s="26"/>
      <c r="CI24" s="28">
        <f t="shared" si="105"/>
        <v>0</v>
      </c>
      <c r="CJ24" s="29">
        <f t="shared" si="106"/>
        <v>0</v>
      </c>
      <c r="CK24" s="26" t="s">
        <v>49</v>
      </c>
      <c r="CL24" s="26"/>
      <c r="CM24" s="25">
        <v>30</v>
      </c>
      <c r="CN24" s="25"/>
      <c r="CO24" s="26"/>
      <c r="CP24" s="28">
        <f t="shared" si="107"/>
        <v>0.44776119402985076</v>
      </c>
      <c r="CQ24" s="29">
        <f t="shared" si="108"/>
        <v>0</v>
      </c>
      <c r="CR24" s="26" t="s">
        <v>49</v>
      </c>
      <c r="CS24" s="26"/>
      <c r="CT24" s="25">
        <v>30</v>
      </c>
      <c r="CU24" s="25"/>
      <c r="CV24" s="26"/>
      <c r="CW24" s="28">
        <f t="shared" si="109"/>
        <v>0.44776119402985076</v>
      </c>
      <c r="CX24" s="29">
        <f t="shared" si="110"/>
        <v>0</v>
      </c>
      <c r="CY24" s="26" t="s">
        <v>49</v>
      </c>
      <c r="CZ24" s="26"/>
      <c r="DA24" s="25">
        <v>30</v>
      </c>
      <c r="DB24" s="25"/>
      <c r="DC24" s="26"/>
      <c r="DD24" s="28">
        <f t="shared" si="111"/>
        <v>0.44776119402985076</v>
      </c>
      <c r="DE24" s="29">
        <f t="shared" si="112"/>
        <v>0</v>
      </c>
      <c r="DF24" s="26" t="s">
        <v>49</v>
      </c>
      <c r="DG24" s="26"/>
      <c r="DH24" s="25">
        <v>30</v>
      </c>
      <c r="DI24" s="25"/>
      <c r="DJ24" s="26"/>
      <c r="DK24" s="28">
        <f t="shared" si="113"/>
        <v>0.44776119402985076</v>
      </c>
      <c r="DL24" s="29">
        <f t="shared" si="114"/>
        <v>0</v>
      </c>
      <c r="DM24" s="26" t="s">
        <v>49</v>
      </c>
      <c r="DN24" s="26"/>
      <c r="DO24" s="25">
        <v>30</v>
      </c>
      <c r="DP24" s="25"/>
      <c r="DQ24" s="26"/>
      <c r="DR24" s="28">
        <f t="shared" si="115"/>
        <v>0.44776119402985076</v>
      </c>
      <c r="DS24" s="29">
        <f t="shared" si="116"/>
        <v>0</v>
      </c>
      <c r="DT24" s="26" t="s">
        <v>49</v>
      </c>
      <c r="DU24" s="26"/>
      <c r="DV24" s="25">
        <v>30</v>
      </c>
      <c r="DW24" s="25"/>
      <c r="DX24" s="26"/>
      <c r="DY24" s="28">
        <f t="shared" si="117"/>
        <v>0.44776119402985076</v>
      </c>
      <c r="DZ24" s="29">
        <f t="shared" si="118"/>
        <v>0</v>
      </c>
      <c r="EA24" s="26" t="s">
        <v>49</v>
      </c>
      <c r="EB24" s="26"/>
      <c r="EC24" s="32">
        <v>67</v>
      </c>
      <c r="ED24" s="25"/>
      <c r="EE24" s="26"/>
      <c r="EF24" s="28">
        <f t="shared" si="119"/>
        <v>1</v>
      </c>
      <c r="EG24" s="29">
        <f t="shared" si="120"/>
        <v>0</v>
      </c>
      <c r="EH24" s="26" t="s">
        <v>49</v>
      </c>
      <c r="EI24" s="26"/>
      <c r="EJ24" s="33">
        <v>2025</v>
      </c>
      <c r="EK24" s="34"/>
      <c r="EL24" s="35" t="str">
        <f>+VLOOKUP(C24,[1]Listas_desplega!$AI$22:$AJ$46,2,0)</f>
        <v>DC_PBM</v>
      </c>
      <c r="EM24" s="35" t="str">
        <f>+VLOOKUP(I24,[1]Listas_desplega!$BY$3:$BZ$7,2,0)</f>
        <v>T_2</v>
      </c>
      <c r="EN24" s="35" t="str">
        <f>+VLOOKUP(J24,[1]Listas_desplega!$BY$10:$BZ$23,2,0)</f>
        <v>T_2_C_2</v>
      </c>
      <c r="EO24" s="35" t="str">
        <f>+VLOOKUP(K24,[1]Listas_desplega!$BY$28:$BZ$54,2,0)</f>
        <v>T_2_C_2_ET_1</v>
      </c>
      <c r="EP24" s="35" t="str">
        <f>+VLOOKUP(L24,[1]Listas_desplega!$BY$58:$BZ$105,2,0)</f>
        <v>T_2_C_2_ET_1_CPT_6</v>
      </c>
      <c r="EQ24" s="36" t="str">
        <f>+VLOOKUP(M24,[1]Listas_desplega!$J$3:$K$11,2,0)</f>
        <v>Eje_E_5</v>
      </c>
    </row>
    <row r="25" spans="1:147" s="37" customFormat="1" ht="44.25" hidden="1" customHeight="1" x14ac:dyDescent="0.25">
      <c r="A25" s="16" t="str">
        <f t="shared" si="0"/>
        <v>109_VPBM_2025</v>
      </c>
      <c r="B25" s="17" t="s">
        <v>44</v>
      </c>
      <c r="C25" s="17" t="s">
        <v>45</v>
      </c>
      <c r="D25" s="17" t="s">
        <v>327</v>
      </c>
      <c r="E25" s="17" t="s">
        <v>159</v>
      </c>
      <c r="F25" s="17" t="s">
        <v>276</v>
      </c>
      <c r="G25" s="18" t="s">
        <v>277</v>
      </c>
      <c r="H25" s="17" t="s">
        <v>278</v>
      </c>
      <c r="I25" s="17" t="s">
        <v>279</v>
      </c>
      <c r="J25" s="17" t="s">
        <v>280</v>
      </c>
      <c r="K25" s="17" t="s">
        <v>281</v>
      </c>
      <c r="L25" s="17" t="s">
        <v>282</v>
      </c>
      <c r="M25" s="17" t="s">
        <v>52</v>
      </c>
      <c r="N25" s="17" t="s">
        <v>54</v>
      </c>
      <c r="O25" s="23">
        <v>109</v>
      </c>
      <c r="P25" s="20" t="s">
        <v>434</v>
      </c>
      <c r="Q25" s="21" t="s">
        <v>284</v>
      </c>
      <c r="R25" s="20" t="s">
        <v>285</v>
      </c>
      <c r="S25" s="20" t="s">
        <v>435</v>
      </c>
      <c r="T25" s="20" t="s">
        <v>310</v>
      </c>
      <c r="U25" s="20" t="s">
        <v>436</v>
      </c>
      <c r="V25" s="20">
        <v>30</v>
      </c>
      <c r="W25" s="20" t="s">
        <v>437</v>
      </c>
      <c r="X25" s="21" t="s">
        <v>290</v>
      </c>
      <c r="Y25" s="22" t="s">
        <v>291</v>
      </c>
      <c r="Z25" s="22"/>
      <c r="AA25" s="22"/>
      <c r="AB25" s="22"/>
      <c r="AC25" s="22"/>
      <c r="AD25" s="22"/>
      <c r="AE25" s="22"/>
      <c r="AF25" s="22"/>
      <c r="AG25" s="22"/>
      <c r="AH25" s="23"/>
      <c r="AI25" s="23"/>
      <c r="AJ25" s="23"/>
      <c r="AK25" s="23"/>
      <c r="AL25" s="23"/>
      <c r="AM25" s="23"/>
      <c r="AN25" s="23"/>
      <c r="AO25" s="23"/>
      <c r="AP25" s="23"/>
      <c r="AQ25" s="23"/>
      <c r="AR25" s="24"/>
      <c r="AS25" s="23" t="s">
        <v>48</v>
      </c>
      <c r="AT25" s="43"/>
      <c r="AU25" s="43"/>
      <c r="AV25" s="43"/>
      <c r="AW25" s="43">
        <v>100</v>
      </c>
      <c r="AX25" s="43"/>
      <c r="AY25" s="43">
        <v>100</v>
      </c>
      <c r="AZ25" s="46"/>
      <c r="BA25" s="46"/>
      <c r="BB25" s="46"/>
      <c r="BC25" s="46"/>
      <c r="BD25" s="25"/>
      <c r="BE25" s="25"/>
      <c r="BF25" s="26"/>
      <c r="BG25" s="27">
        <f t="shared" si="97"/>
        <v>0</v>
      </c>
      <c r="BH25" s="28">
        <f t="shared" si="98"/>
        <v>0</v>
      </c>
      <c r="BI25" s="26" t="s">
        <v>49</v>
      </c>
      <c r="BJ25" s="26"/>
      <c r="BK25" s="25"/>
      <c r="BL25" s="25"/>
      <c r="BM25" s="26"/>
      <c r="BN25" s="28">
        <f t="shared" si="99"/>
        <v>0</v>
      </c>
      <c r="BO25" s="29">
        <f t="shared" si="100"/>
        <v>0</v>
      </c>
      <c r="BP25" s="26" t="s">
        <v>49</v>
      </c>
      <c r="BQ25" s="30"/>
      <c r="BR25" s="31">
        <v>10</v>
      </c>
      <c r="BS25" s="25">
        <v>25</v>
      </c>
      <c r="BT25" s="26" t="s">
        <v>438</v>
      </c>
      <c r="BU25" s="28">
        <f t="shared" si="101"/>
        <v>0.1</v>
      </c>
      <c r="BV25" s="29">
        <f t="shared" si="102"/>
        <v>0.25</v>
      </c>
      <c r="BW25" s="26" t="s">
        <v>50</v>
      </c>
      <c r="BX25" s="26" t="s">
        <v>439</v>
      </c>
      <c r="BY25" s="25">
        <v>10</v>
      </c>
      <c r="BZ25" s="25"/>
      <c r="CA25" s="26"/>
      <c r="CB25" s="28">
        <f t="shared" si="103"/>
        <v>0.1</v>
      </c>
      <c r="CC25" s="29">
        <f t="shared" si="104"/>
        <v>0.25</v>
      </c>
      <c r="CD25" s="26" t="s">
        <v>49</v>
      </c>
      <c r="CE25" s="26"/>
      <c r="CF25" s="25">
        <v>10</v>
      </c>
      <c r="CG25" s="25"/>
      <c r="CH25" s="26"/>
      <c r="CI25" s="28">
        <f t="shared" si="105"/>
        <v>0.1</v>
      </c>
      <c r="CJ25" s="29">
        <f t="shared" si="106"/>
        <v>0.25</v>
      </c>
      <c r="CK25" s="26" t="s">
        <v>49</v>
      </c>
      <c r="CL25" s="26"/>
      <c r="CM25" s="25">
        <v>40</v>
      </c>
      <c r="CN25" s="25"/>
      <c r="CO25" s="26"/>
      <c r="CP25" s="28">
        <f t="shared" si="107"/>
        <v>0.4</v>
      </c>
      <c r="CQ25" s="29">
        <f t="shared" si="108"/>
        <v>0.25</v>
      </c>
      <c r="CR25" s="26" t="s">
        <v>49</v>
      </c>
      <c r="CS25" s="26"/>
      <c r="CT25" s="25">
        <v>40</v>
      </c>
      <c r="CU25" s="25"/>
      <c r="CV25" s="26"/>
      <c r="CW25" s="28">
        <f t="shared" si="109"/>
        <v>0.4</v>
      </c>
      <c r="CX25" s="29">
        <f t="shared" si="110"/>
        <v>0.25</v>
      </c>
      <c r="CY25" s="26" t="s">
        <v>49</v>
      </c>
      <c r="CZ25" s="26"/>
      <c r="DA25" s="25">
        <v>40</v>
      </c>
      <c r="DB25" s="25"/>
      <c r="DC25" s="26"/>
      <c r="DD25" s="28">
        <f t="shared" si="111"/>
        <v>0.4</v>
      </c>
      <c r="DE25" s="29">
        <f t="shared" si="112"/>
        <v>0.25</v>
      </c>
      <c r="DF25" s="26" t="s">
        <v>49</v>
      </c>
      <c r="DG25" s="26"/>
      <c r="DH25" s="25">
        <v>60</v>
      </c>
      <c r="DI25" s="25"/>
      <c r="DJ25" s="26"/>
      <c r="DK25" s="28">
        <f t="shared" si="113"/>
        <v>0.6</v>
      </c>
      <c r="DL25" s="29">
        <f t="shared" si="114"/>
        <v>0.25</v>
      </c>
      <c r="DM25" s="26" t="s">
        <v>49</v>
      </c>
      <c r="DN25" s="26"/>
      <c r="DO25" s="25">
        <v>60</v>
      </c>
      <c r="DP25" s="25"/>
      <c r="DQ25" s="26"/>
      <c r="DR25" s="28">
        <f t="shared" si="115"/>
        <v>0.6</v>
      </c>
      <c r="DS25" s="29">
        <f t="shared" si="116"/>
        <v>0.25</v>
      </c>
      <c r="DT25" s="26" t="s">
        <v>49</v>
      </c>
      <c r="DU25" s="26"/>
      <c r="DV25" s="25">
        <v>60</v>
      </c>
      <c r="DW25" s="25"/>
      <c r="DX25" s="26"/>
      <c r="DY25" s="28">
        <f t="shared" si="117"/>
        <v>0.6</v>
      </c>
      <c r="DZ25" s="29">
        <f t="shared" si="118"/>
        <v>0.25</v>
      </c>
      <c r="EA25" s="26" t="s">
        <v>49</v>
      </c>
      <c r="EB25" s="26"/>
      <c r="EC25" s="32">
        <v>100</v>
      </c>
      <c r="ED25" s="25"/>
      <c r="EE25" s="26"/>
      <c r="EF25" s="28">
        <f t="shared" si="119"/>
        <v>1</v>
      </c>
      <c r="EG25" s="29">
        <f t="shared" si="120"/>
        <v>0.25</v>
      </c>
      <c r="EH25" s="26" t="s">
        <v>49</v>
      </c>
      <c r="EI25" s="26"/>
      <c r="EJ25" s="33">
        <v>2025</v>
      </c>
      <c r="EK25" s="34"/>
      <c r="EL25" s="35" t="str">
        <f>+VLOOKUP(C25,[1]Listas_desplega!$AI$22:$AJ$46,2,0)</f>
        <v>DC_PBM</v>
      </c>
      <c r="EM25" s="35" t="str">
        <f>+VLOOKUP(I25,[1]Listas_desplega!$BY$3:$BZ$7,2,0)</f>
        <v>T_2</v>
      </c>
      <c r="EN25" s="35" t="str">
        <f>+VLOOKUP(J25,[1]Listas_desplega!$BY$10:$BZ$23,2,0)</f>
        <v>T_2_C_2</v>
      </c>
      <c r="EO25" s="35" t="str">
        <f>+VLOOKUP(K25,[1]Listas_desplega!$BY$28:$BZ$54,2,0)</f>
        <v>T_2_C_2_ET_1</v>
      </c>
      <c r="EP25" s="35" t="str">
        <f>+VLOOKUP(L25,[1]Listas_desplega!$BY$58:$BZ$105,2,0)</f>
        <v>T_2_C_2_ET_1_CPT_3</v>
      </c>
      <c r="EQ25" s="36" t="str">
        <f>+VLOOKUP(M25,[1]Listas_desplega!$J$3:$K$11,2,0)</f>
        <v>Eje_E_4</v>
      </c>
    </row>
    <row r="26" spans="1:147" s="37" customFormat="1" ht="44.25" hidden="1" customHeight="1" x14ac:dyDescent="0.25">
      <c r="A26" s="16" t="str">
        <f t="shared" si="0"/>
        <v>110_VPBM_2025</v>
      </c>
      <c r="B26" s="17" t="s">
        <v>44</v>
      </c>
      <c r="C26" s="17" t="s">
        <v>45</v>
      </c>
      <c r="D26" s="17" t="s">
        <v>327</v>
      </c>
      <c r="E26" s="17" t="s">
        <v>159</v>
      </c>
      <c r="F26" s="17" t="s">
        <v>276</v>
      </c>
      <c r="G26" s="18" t="s">
        <v>277</v>
      </c>
      <c r="H26" s="17" t="s">
        <v>278</v>
      </c>
      <c r="I26" s="17" t="s">
        <v>279</v>
      </c>
      <c r="J26" s="17" t="s">
        <v>280</v>
      </c>
      <c r="K26" s="17" t="s">
        <v>281</v>
      </c>
      <c r="L26" s="17" t="s">
        <v>440</v>
      </c>
      <c r="M26" s="17" t="s">
        <v>46</v>
      </c>
      <c r="N26" s="17" t="s">
        <v>47</v>
      </c>
      <c r="O26" s="23">
        <v>110</v>
      </c>
      <c r="P26" s="47" t="s">
        <v>441</v>
      </c>
      <c r="Q26" s="21" t="s">
        <v>284</v>
      </c>
      <c r="R26" s="20" t="s">
        <v>285</v>
      </c>
      <c r="S26" s="47" t="s">
        <v>442</v>
      </c>
      <c r="T26" s="47" t="s">
        <v>310</v>
      </c>
      <c r="U26" s="47" t="s">
        <v>288</v>
      </c>
      <c r="V26" s="47">
        <v>30</v>
      </c>
      <c r="W26" s="47" t="s">
        <v>443</v>
      </c>
      <c r="X26" s="21" t="s">
        <v>290</v>
      </c>
      <c r="Y26" s="22" t="s">
        <v>291</v>
      </c>
      <c r="Z26" s="22"/>
      <c r="AA26" s="22"/>
      <c r="AB26" s="22"/>
      <c r="AC26" s="22"/>
      <c r="AD26" s="22"/>
      <c r="AE26" s="22"/>
      <c r="AF26" s="22"/>
      <c r="AG26" s="22"/>
      <c r="AH26" s="23"/>
      <c r="AI26" s="23"/>
      <c r="AJ26" s="23"/>
      <c r="AK26" s="23"/>
      <c r="AL26" s="23"/>
      <c r="AM26" s="23"/>
      <c r="AN26" s="23"/>
      <c r="AO26" s="23"/>
      <c r="AP26" s="23"/>
      <c r="AQ26" s="23" t="s">
        <v>48</v>
      </c>
      <c r="AR26" s="24"/>
      <c r="AS26" s="23"/>
      <c r="AT26" s="48"/>
      <c r="AU26" s="49"/>
      <c r="AV26" s="49"/>
      <c r="AW26" s="49">
        <v>50</v>
      </c>
      <c r="AX26" s="49">
        <v>100</v>
      </c>
      <c r="AY26" s="49">
        <v>100</v>
      </c>
      <c r="AZ26" s="50"/>
      <c r="BA26" s="50"/>
      <c r="BB26" s="50"/>
      <c r="BC26" s="50"/>
      <c r="BD26" s="25"/>
      <c r="BE26" s="25"/>
      <c r="BF26" s="26"/>
      <c r="BG26" s="27">
        <f t="shared" si="97"/>
        <v>0</v>
      </c>
      <c r="BH26" s="28">
        <f t="shared" si="98"/>
        <v>0</v>
      </c>
      <c r="BI26" s="26" t="s">
        <v>49</v>
      </c>
      <c r="BJ26" s="26"/>
      <c r="BK26" s="25"/>
      <c r="BL26" s="25"/>
      <c r="BM26" s="26"/>
      <c r="BN26" s="28">
        <f t="shared" si="99"/>
        <v>0</v>
      </c>
      <c r="BO26" s="29">
        <f t="shared" si="100"/>
        <v>0</v>
      </c>
      <c r="BP26" s="26" t="s">
        <v>49</v>
      </c>
      <c r="BQ26" s="30"/>
      <c r="BR26" s="31"/>
      <c r="BS26" s="25"/>
      <c r="BT26" s="26"/>
      <c r="BU26" s="28">
        <f t="shared" si="101"/>
        <v>0</v>
      </c>
      <c r="BV26" s="29">
        <f t="shared" si="102"/>
        <v>0</v>
      </c>
      <c r="BW26" s="26" t="s">
        <v>49</v>
      </c>
      <c r="BX26" s="26"/>
      <c r="BY26" s="25"/>
      <c r="BZ26" s="25"/>
      <c r="CA26" s="26"/>
      <c r="CB26" s="28">
        <f t="shared" si="103"/>
        <v>0</v>
      </c>
      <c r="CC26" s="29">
        <f t="shared" si="104"/>
        <v>0</v>
      </c>
      <c r="CD26" s="26" t="s">
        <v>49</v>
      </c>
      <c r="CE26" s="26"/>
      <c r="CF26" s="25"/>
      <c r="CG26" s="25"/>
      <c r="CH26" s="26"/>
      <c r="CI26" s="28">
        <f t="shared" si="105"/>
        <v>0</v>
      </c>
      <c r="CJ26" s="29">
        <f t="shared" si="106"/>
        <v>0</v>
      </c>
      <c r="CK26" s="26" t="s">
        <v>49</v>
      </c>
      <c r="CL26" s="26"/>
      <c r="CM26" s="25">
        <v>25</v>
      </c>
      <c r="CN26" s="25"/>
      <c r="CO26" s="26"/>
      <c r="CP26" s="28">
        <f t="shared" si="107"/>
        <v>0.5</v>
      </c>
      <c r="CQ26" s="29">
        <f t="shared" si="108"/>
        <v>0</v>
      </c>
      <c r="CR26" s="26" t="s">
        <v>49</v>
      </c>
      <c r="CS26" s="26"/>
      <c r="CT26" s="25">
        <v>25</v>
      </c>
      <c r="CU26" s="25"/>
      <c r="CV26" s="26"/>
      <c r="CW26" s="28">
        <f t="shared" si="109"/>
        <v>0.5</v>
      </c>
      <c r="CX26" s="29">
        <f t="shared" si="110"/>
        <v>0</v>
      </c>
      <c r="CY26" s="26" t="s">
        <v>49</v>
      </c>
      <c r="CZ26" s="26"/>
      <c r="DA26" s="25">
        <v>25</v>
      </c>
      <c r="DB26" s="25"/>
      <c r="DC26" s="26"/>
      <c r="DD26" s="28">
        <f t="shared" si="111"/>
        <v>0.5</v>
      </c>
      <c r="DE26" s="29">
        <f t="shared" si="112"/>
        <v>0</v>
      </c>
      <c r="DF26" s="26" t="s">
        <v>49</v>
      </c>
      <c r="DG26" s="26"/>
      <c r="DH26" s="25">
        <v>25</v>
      </c>
      <c r="DI26" s="25"/>
      <c r="DJ26" s="26"/>
      <c r="DK26" s="28">
        <f t="shared" si="113"/>
        <v>0.5</v>
      </c>
      <c r="DL26" s="29">
        <f t="shared" si="114"/>
        <v>0</v>
      </c>
      <c r="DM26" s="26" t="s">
        <v>49</v>
      </c>
      <c r="DN26" s="26"/>
      <c r="DO26" s="25">
        <v>25</v>
      </c>
      <c r="DP26" s="25"/>
      <c r="DQ26" s="26"/>
      <c r="DR26" s="28">
        <f t="shared" si="115"/>
        <v>0.5</v>
      </c>
      <c r="DS26" s="29">
        <f t="shared" si="116"/>
        <v>0</v>
      </c>
      <c r="DT26" s="26" t="s">
        <v>49</v>
      </c>
      <c r="DU26" s="26"/>
      <c r="DV26" s="25">
        <v>25</v>
      </c>
      <c r="DW26" s="25"/>
      <c r="DX26" s="26"/>
      <c r="DY26" s="28">
        <f t="shared" si="117"/>
        <v>0.5</v>
      </c>
      <c r="DZ26" s="29">
        <f t="shared" si="118"/>
        <v>0</v>
      </c>
      <c r="EA26" s="26" t="s">
        <v>49</v>
      </c>
      <c r="EB26" s="26"/>
      <c r="EC26" s="32">
        <v>50</v>
      </c>
      <c r="ED26" s="25"/>
      <c r="EE26" s="26"/>
      <c r="EF26" s="28">
        <f t="shared" si="119"/>
        <v>1</v>
      </c>
      <c r="EG26" s="29">
        <f t="shared" si="120"/>
        <v>0</v>
      </c>
      <c r="EH26" s="26" t="s">
        <v>49</v>
      </c>
      <c r="EI26" s="26"/>
      <c r="EJ26" s="33">
        <v>2025</v>
      </c>
      <c r="EK26" s="34"/>
      <c r="EL26" s="35" t="str">
        <f>+VLOOKUP(C26,[1]Listas_desplega!$AI$22:$AJ$46,2,0)</f>
        <v>DC_PBM</v>
      </c>
      <c r="EM26" s="35" t="str">
        <f>+VLOOKUP(I26,[1]Listas_desplega!$BY$3:$BZ$7,2,0)</f>
        <v>T_2</v>
      </c>
      <c r="EN26" s="35" t="str">
        <f>+VLOOKUP(J26,[1]Listas_desplega!$BY$10:$BZ$23,2,0)</f>
        <v>T_2_C_2</v>
      </c>
      <c r="EO26" s="35" t="str">
        <f>+VLOOKUP(K26,[1]Listas_desplega!$BY$28:$BZ$54,2,0)</f>
        <v>T_2_C_2_ET_1</v>
      </c>
      <c r="EP26" s="35" t="str">
        <f>+VLOOKUP(L26,[1]Listas_desplega!$BY$58:$BZ$105,2,0)</f>
        <v>T_2_C_2_ET_1_CPT_5</v>
      </c>
      <c r="EQ26" s="36" t="str">
        <f>+VLOOKUP(M26,[1]Listas_desplega!$J$3:$K$11,2,0)</f>
        <v>Eje_E_2</v>
      </c>
    </row>
    <row r="27" spans="1:147" s="37" customFormat="1" ht="44.25" hidden="1" customHeight="1" x14ac:dyDescent="0.25">
      <c r="A27" s="16" t="str">
        <f t="shared" si="0"/>
        <v>112_VPBM_2025</v>
      </c>
      <c r="B27" s="17" t="s">
        <v>44</v>
      </c>
      <c r="C27" s="17" t="s">
        <v>444</v>
      </c>
      <c r="D27" s="17" t="s">
        <v>445</v>
      </c>
      <c r="E27" s="17" t="s">
        <v>159</v>
      </c>
      <c r="F27" s="17" t="s">
        <v>276</v>
      </c>
      <c r="G27" s="18" t="s">
        <v>277</v>
      </c>
      <c r="H27" s="17" t="s">
        <v>278</v>
      </c>
      <c r="I27" s="17" t="s">
        <v>279</v>
      </c>
      <c r="J27" s="17" t="s">
        <v>280</v>
      </c>
      <c r="K27" s="17" t="s">
        <v>281</v>
      </c>
      <c r="L27" s="17" t="s">
        <v>305</v>
      </c>
      <c r="M27" s="17" t="s">
        <v>72</v>
      </c>
      <c r="N27" s="17" t="s">
        <v>446</v>
      </c>
      <c r="O27" s="23">
        <v>112</v>
      </c>
      <c r="P27" s="47" t="s">
        <v>447</v>
      </c>
      <c r="Q27" s="21" t="s">
        <v>284</v>
      </c>
      <c r="R27" s="20" t="s">
        <v>285</v>
      </c>
      <c r="S27" s="47" t="s">
        <v>448</v>
      </c>
      <c r="T27" s="20" t="s">
        <v>287</v>
      </c>
      <c r="U27" s="47" t="s">
        <v>436</v>
      </c>
      <c r="V27" s="47">
        <v>30</v>
      </c>
      <c r="W27" s="47" t="s">
        <v>449</v>
      </c>
      <c r="X27" s="21" t="s">
        <v>290</v>
      </c>
      <c r="Y27" s="22" t="s">
        <v>291</v>
      </c>
      <c r="Z27" s="22"/>
      <c r="AA27" s="22"/>
      <c r="AB27" s="22"/>
      <c r="AC27" s="22"/>
      <c r="AD27" s="22"/>
      <c r="AE27" s="22"/>
      <c r="AF27" s="22"/>
      <c r="AG27" s="22"/>
      <c r="AH27" s="23"/>
      <c r="AI27" s="23"/>
      <c r="AJ27" s="23"/>
      <c r="AK27" s="23"/>
      <c r="AL27" s="23"/>
      <c r="AM27" s="23"/>
      <c r="AN27" s="23"/>
      <c r="AO27" s="23"/>
      <c r="AP27" s="23"/>
      <c r="AQ27" s="23" t="s">
        <v>48</v>
      </c>
      <c r="AR27" s="24"/>
      <c r="AS27" s="23"/>
      <c r="AT27" s="48"/>
      <c r="AU27" s="51"/>
      <c r="AV27" s="49">
        <v>10000</v>
      </c>
      <c r="AW27" s="49">
        <v>30000</v>
      </c>
      <c r="AX27" s="49">
        <v>10000</v>
      </c>
      <c r="AY27" s="49">
        <v>50000</v>
      </c>
      <c r="AZ27" s="50"/>
      <c r="BA27" s="50"/>
      <c r="BB27" s="50"/>
      <c r="BC27" s="50"/>
      <c r="BD27" s="25"/>
      <c r="BE27" s="25"/>
      <c r="BF27" s="26"/>
      <c r="BG27" s="27">
        <f t="shared" si="97"/>
        <v>0</v>
      </c>
      <c r="BH27" s="28">
        <f t="shared" si="98"/>
        <v>0</v>
      </c>
      <c r="BI27" s="26" t="s">
        <v>49</v>
      </c>
      <c r="BJ27" s="26"/>
      <c r="BK27" s="25"/>
      <c r="BL27" s="25"/>
      <c r="BM27" s="26"/>
      <c r="BN27" s="28">
        <f t="shared" si="99"/>
        <v>0</v>
      </c>
      <c r="BO27" s="29">
        <f t="shared" si="100"/>
        <v>0</v>
      </c>
      <c r="BP27" s="26" t="s">
        <v>49</v>
      </c>
      <c r="BQ27" s="30"/>
      <c r="BR27" s="31">
        <v>7500</v>
      </c>
      <c r="BS27" s="25">
        <v>11782</v>
      </c>
      <c r="BT27" s="26" t="s">
        <v>450</v>
      </c>
      <c r="BU27" s="28">
        <f t="shared" si="101"/>
        <v>0.25</v>
      </c>
      <c r="BV27" s="29">
        <f t="shared" si="102"/>
        <v>0.39273333333333332</v>
      </c>
      <c r="BW27" s="26" t="s">
        <v>50</v>
      </c>
      <c r="BX27" s="26" t="s">
        <v>451</v>
      </c>
      <c r="BY27" s="25">
        <v>7500</v>
      </c>
      <c r="BZ27" s="25"/>
      <c r="CA27" s="26"/>
      <c r="CB27" s="28">
        <f t="shared" si="103"/>
        <v>0.25</v>
      </c>
      <c r="CC27" s="29">
        <f t="shared" si="104"/>
        <v>0.39273333333333332</v>
      </c>
      <c r="CD27" s="26" t="s">
        <v>49</v>
      </c>
      <c r="CE27" s="26"/>
      <c r="CF27" s="25">
        <v>7500</v>
      </c>
      <c r="CG27" s="25"/>
      <c r="CH27" s="26"/>
      <c r="CI27" s="28">
        <f t="shared" si="105"/>
        <v>0.25</v>
      </c>
      <c r="CJ27" s="29">
        <f t="shared" si="106"/>
        <v>0.39273333333333332</v>
      </c>
      <c r="CK27" s="26" t="s">
        <v>49</v>
      </c>
      <c r="CL27" s="26"/>
      <c r="CM27" s="25">
        <v>15000</v>
      </c>
      <c r="CN27" s="25"/>
      <c r="CO27" s="26"/>
      <c r="CP27" s="28">
        <f t="shared" si="107"/>
        <v>0.5</v>
      </c>
      <c r="CQ27" s="29">
        <f t="shared" si="108"/>
        <v>0.39273333333333332</v>
      </c>
      <c r="CR27" s="26" t="s">
        <v>49</v>
      </c>
      <c r="CS27" s="26"/>
      <c r="CT27" s="25">
        <v>15000</v>
      </c>
      <c r="CU27" s="25"/>
      <c r="CV27" s="26"/>
      <c r="CW27" s="28">
        <f t="shared" si="109"/>
        <v>0.5</v>
      </c>
      <c r="CX27" s="29">
        <f t="shared" si="110"/>
        <v>0.39273333333333332</v>
      </c>
      <c r="CY27" s="26" t="s">
        <v>49</v>
      </c>
      <c r="CZ27" s="26"/>
      <c r="DA27" s="25">
        <v>15000</v>
      </c>
      <c r="DB27" s="25"/>
      <c r="DC27" s="26"/>
      <c r="DD27" s="28">
        <f t="shared" si="111"/>
        <v>0.5</v>
      </c>
      <c r="DE27" s="29">
        <f t="shared" si="112"/>
        <v>0.39273333333333332</v>
      </c>
      <c r="DF27" s="26" t="s">
        <v>49</v>
      </c>
      <c r="DG27" s="26"/>
      <c r="DH27" s="25">
        <v>22500</v>
      </c>
      <c r="DI27" s="25"/>
      <c r="DJ27" s="26"/>
      <c r="DK27" s="28">
        <f t="shared" si="113"/>
        <v>0.75</v>
      </c>
      <c r="DL27" s="29">
        <f t="shared" si="114"/>
        <v>0.39273333333333332</v>
      </c>
      <c r="DM27" s="26" t="s">
        <v>49</v>
      </c>
      <c r="DN27" s="26"/>
      <c r="DO27" s="25">
        <v>22500</v>
      </c>
      <c r="DP27" s="25"/>
      <c r="DQ27" s="26"/>
      <c r="DR27" s="28">
        <f t="shared" si="115"/>
        <v>0.75</v>
      </c>
      <c r="DS27" s="29">
        <f t="shared" si="116"/>
        <v>0.39273333333333332</v>
      </c>
      <c r="DT27" s="26" t="s">
        <v>49</v>
      </c>
      <c r="DU27" s="26"/>
      <c r="DV27" s="25">
        <v>22500</v>
      </c>
      <c r="DW27" s="25"/>
      <c r="DX27" s="26"/>
      <c r="DY27" s="28">
        <f t="shared" si="117"/>
        <v>0.75</v>
      </c>
      <c r="DZ27" s="29">
        <f t="shared" si="118"/>
        <v>0.39273333333333332</v>
      </c>
      <c r="EA27" s="26" t="s">
        <v>49</v>
      </c>
      <c r="EB27" s="26"/>
      <c r="EC27" s="32">
        <v>30000</v>
      </c>
      <c r="ED27" s="25"/>
      <c r="EE27" s="26"/>
      <c r="EF27" s="28">
        <f t="shared" si="119"/>
        <v>1</v>
      </c>
      <c r="EG27" s="29">
        <f t="shared" si="120"/>
        <v>0.39273333333333332</v>
      </c>
      <c r="EH27" s="26" t="s">
        <v>49</v>
      </c>
      <c r="EI27" s="26"/>
      <c r="EJ27" s="33">
        <v>2025</v>
      </c>
      <c r="EK27" s="34"/>
      <c r="EL27" s="35" t="str">
        <f>+VLOOKUP(C27,[1]Listas_desplega!$AI$22:$AJ$46,2,0)</f>
        <v>D_VPBM</v>
      </c>
      <c r="EM27" s="35" t="str">
        <f>+VLOOKUP(I27,[1]Listas_desplega!$BY$3:$BZ$7,2,0)</f>
        <v>T_2</v>
      </c>
      <c r="EN27" s="35" t="str">
        <f>+VLOOKUP(J27,[1]Listas_desplega!$BY$10:$BZ$23,2,0)</f>
        <v>T_2_C_2</v>
      </c>
      <c r="EO27" s="35" t="str">
        <f>+VLOOKUP(K27,[1]Listas_desplega!$BY$28:$BZ$54,2,0)</f>
        <v>T_2_C_2_ET_1</v>
      </c>
      <c r="EP27" s="35" t="str">
        <f>+VLOOKUP(L27,[1]Listas_desplega!$BY$58:$BZ$105,2,0)</f>
        <v>T_2_C_2_ET_1_CPT_7</v>
      </c>
      <c r="EQ27" s="36" t="str">
        <f>+VLOOKUP(M27,[1]Listas_desplega!$J$3:$K$11,2,0)</f>
        <v>Eje_E_3</v>
      </c>
    </row>
    <row r="28" spans="1:147" s="37" customFormat="1" ht="44.25" hidden="1" customHeight="1" x14ac:dyDescent="0.25">
      <c r="A28" s="16" t="str">
        <f t="shared" si="0"/>
        <v>113_VPBM_2025</v>
      </c>
      <c r="B28" s="17" t="s">
        <v>44</v>
      </c>
      <c r="C28" s="17" t="s">
        <v>45</v>
      </c>
      <c r="D28" s="17" t="s">
        <v>45</v>
      </c>
      <c r="E28" s="17" t="s">
        <v>159</v>
      </c>
      <c r="F28" s="17" t="s">
        <v>276</v>
      </c>
      <c r="G28" s="18" t="s">
        <v>277</v>
      </c>
      <c r="H28" s="17" t="s">
        <v>278</v>
      </c>
      <c r="I28" s="17" t="s">
        <v>279</v>
      </c>
      <c r="J28" s="17" t="s">
        <v>280</v>
      </c>
      <c r="K28" s="17" t="s">
        <v>281</v>
      </c>
      <c r="L28" s="17" t="s">
        <v>305</v>
      </c>
      <c r="M28" s="17" t="s">
        <v>72</v>
      </c>
      <c r="N28" s="17" t="s">
        <v>392</v>
      </c>
      <c r="O28" s="23">
        <v>113</v>
      </c>
      <c r="P28" s="20" t="s">
        <v>452</v>
      </c>
      <c r="Q28" s="21" t="s">
        <v>284</v>
      </c>
      <c r="R28" s="20" t="s">
        <v>285</v>
      </c>
      <c r="S28" s="20" t="s">
        <v>453</v>
      </c>
      <c r="T28" s="20" t="s">
        <v>287</v>
      </c>
      <c r="U28" s="20" t="s">
        <v>436</v>
      </c>
      <c r="V28" s="20">
        <v>30</v>
      </c>
      <c r="W28" s="20" t="s">
        <v>454</v>
      </c>
      <c r="X28" s="21" t="s">
        <v>290</v>
      </c>
      <c r="Y28" s="22" t="s">
        <v>291</v>
      </c>
      <c r="Z28" s="22"/>
      <c r="AA28" s="22"/>
      <c r="AB28" s="22"/>
      <c r="AC28" s="22"/>
      <c r="AD28" s="22"/>
      <c r="AE28" s="22"/>
      <c r="AF28" s="22"/>
      <c r="AG28" s="22"/>
      <c r="AH28" s="23"/>
      <c r="AI28" s="23"/>
      <c r="AJ28" s="23"/>
      <c r="AK28" s="23"/>
      <c r="AL28" s="23"/>
      <c r="AM28" s="23"/>
      <c r="AN28" s="23"/>
      <c r="AO28" s="23"/>
      <c r="AP28" s="23"/>
      <c r="AQ28" s="23"/>
      <c r="AR28" s="24" t="s">
        <v>48</v>
      </c>
      <c r="AS28" s="23"/>
      <c r="AT28" s="48"/>
      <c r="AU28" s="43"/>
      <c r="AV28" s="43">
        <v>4361</v>
      </c>
      <c r="AW28" s="43">
        <v>4000</v>
      </c>
      <c r="AX28" s="43">
        <v>5000</v>
      </c>
      <c r="AY28" s="43">
        <v>5000</v>
      </c>
      <c r="AZ28" s="46"/>
      <c r="BA28" s="46"/>
      <c r="BB28" s="46"/>
      <c r="BC28" s="46"/>
      <c r="BD28" s="25"/>
      <c r="BE28" s="25"/>
      <c r="BF28" s="26"/>
      <c r="BG28" s="27">
        <f t="shared" si="97"/>
        <v>0</v>
      </c>
      <c r="BH28" s="28">
        <f t="shared" si="98"/>
        <v>0</v>
      </c>
      <c r="BI28" s="26" t="s">
        <v>49</v>
      </c>
      <c r="BJ28" s="26"/>
      <c r="BK28" s="25"/>
      <c r="BL28" s="25"/>
      <c r="BM28" s="26"/>
      <c r="BN28" s="28">
        <f t="shared" si="99"/>
        <v>0</v>
      </c>
      <c r="BO28" s="29">
        <f t="shared" si="100"/>
        <v>0</v>
      </c>
      <c r="BP28" s="26" t="s">
        <v>49</v>
      </c>
      <c r="BQ28" s="30"/>
      <c r="BR28" s="31">
        <v>1000</v>
      </c>
      <c r="BS28" s="25">
        <v>1220</v>
      </c>
      <c r="BT28" s="26" t="s">
        <v>455</v>
      </c>
      <c r="BU28" s="28">
        <f t="shared" si="101"/>
        <v>0.25</v>
      </c>
      <c r="BV28" s="29">
        <f t="shared" si="102"/>
        <v>0.30499999999999999</v>
      </c>
      <c r="BW28" s="26" t="s">
        <v>50</v>
      </c>
      <c r="BX28" s="26" t="s">
        <v>456</v>
      </c>
      <c r="BY28" s="25">
        <v>1000</v>
      </c>
      <c r="BZ28" s="25"/>
      <c r="CA28" s="26"/>
      <c r="CB28" s="28">
        <f t="shared" si="103"/>
        <v>0.25</v>
      </c>
      <c r="CC28" s="29">
        <f t="shared" si="104"/>
        <v>0.30499999999999999</v>
      </c>
      <c r="CD28" s="26" t="s">
        <v>49</v>
      </c>
      <c r="CE28" s="26"/>
      <c r="CF28" s="25">
        <v>1000</v>
      </c>
      <c r="CG28" s="25"/>
      <c r="CH28" s="26"/>
      <c r="CI28" s="28">
        <f t="shared" si="105"/>
        <v>0.25</v>
      </c>
      <c r="CJ28" s="29">
        <f t="shared" si="106"/>
        <v>0.30499999999999999</v>
      </c>
      <c r="CK28" s="26" t="s">
        <v>49</v>
      </c>
      <c r="CL28" s="26"/>
      <c r="CM28" s="25">
        <v>2000</v>
      </c>
      <c r="CN28" s="25"/>
      <c r="CO28" s="26"/>
      <c r="CP28" s="28">
        <f t="shared" si="107"/>
        <v>0.5</v>
      </c>
      <c r="CQ28" s="29">
        <f t="shared" si="108"/>
        <v>0.30499999999999999</v>
      </c>
      <c r="CR28" s="26" t="s">
        <v>49</v>
      </c>
      <c r="CS28" s="26"/>
      <c r="CT28" s="25">
        <v>2000</v>
      </c>
      <c r="CU28" s="25"/>
      <c r="CV28" s="26"/>
      <c r="CW28" s="28">
        <f t="shared" si="109"/>
        <v>0.5</v>
      </c>
      <c r="CX28" s="29">
        <f t="shared" si="110"/>
        <v>0.30499999999999999</v>
      </c>
      <c r="CY28" s="26" t="s">
        <v>49</v>
      </c>
      <c r="CZ28" s="26"/>
      <c r="DA28" s="25">
        <v>2000</v>
      </c>
      <c r="DB28" s="25"/>
      <c r="DC28" s="26"/>
      <c r="DD28" s="28">
        <f t="shared" si="111"/>
        <v>0.5</v>
      </c>
      <c r="DE28" s="29">
        <f t="shared" si="112"/>
        <v>0.30499999999999999</v>
      </c>
      <c r="DF28" s="26" t="s">
        <v>49</v>
      </c>
      <c r="DG28" s="26"/>
      <c r="DH28" s="25">
        <v>3000</v>
      </c>
      <c r="DI28" s="25"/>
      <c r="DJ28" s="26"/>
      <c r="DK28" s="28">
        <f t="shared" si="113"/>
        <v>0.75</v>
      </c>
      <c r="DL28" s="29">
        <f t="shared" si="114"/>
        <v>0.30499999999999999</v>
      </c>
      <c r="DM28" s="26" t="s">
        <v>49</v>
      </c>
      <c r="DN28" s="26"/>
      <c r="DO28" s="25">
        <v>3000</v>
      </c>
      <c r="DP28" s="25"/>
      <c r="DQ28" s="26"/>
      <c r="DR28" s="28">
        <f t="shared" si="115"/>
        <v>0.75</v>
      </c>
      <c r="DS28" s="29">
        <f t="shared" si="116"/>
        <v>0.30499999999999999</v>
      </c>
      <c r="DT28" s="26" t="s">
        <v>49</v>
      </c>
      <c r="DU28" s="26"/>
      <c r="DV28" s="25">
        <v>3000</v>
      </c>
      <c r="DW28" s="25"/>
      <c r="DX28" s="26"/>
      <c r="DY28" s="28">
        <f t="shared" si="117"/>
        <v>0.75</v>
      </c>
      <c r="DZ28" s="29">
        <f t="shared" si="118"/>
        <v>0.30499999999999999</v>
      </c>
      <c r="EA28" s="26" t="s">
        <v>49</v>
      </c>
      <c r="EB28" s="26"/>
      <c r="EC28" s="32">
        <v>4000</v>
      </c>
      <c r="ED28" s="25"/>
      <c r="EE28" s="26"/>
      <c r="EF28" s="28">
        <f t="shared" si="119"/>
        <v>1</v>
      </c>
      <c r="EG28" s="29">
        <f t="shared" si="120"/>
        <v>0.30499999999999999</v>
      </c>
      <c r="EH28" s="26" t="s">
        <v>49</v>
      </c>
      <c r="EI28" s="26"/>
      <c r="EJ28" s="33">
        <v>2025</v>
      </c>
      <c r="EK28" s="34"/>
      <c r="EL28" s="35" t="str">
        <f>+VLOOKUP(C28,[1]Listas_desplega!$AI$22:$AJ$46,2,0)</f>
        <v>DC_PBM</v>
      </c>
      <c r="EM28" s="35" t="str">
        <f>+VLOOKUP(I28,[1]Listas_desplega!$BY$3:$BZ$7,2,0)</f>
        <v>T_2</v>
      </c>
      <c r="EN28" s="35" t="str">
        <f>+VLOOKUP(J28,[1]Listas_desplega!$BY$10:$BZ$23,2,0)</f>
        <v>T_2_C_2</v>
      </c>
      <c r="EO28" s="35" t="str">
        <f>+VLOOKUP(K28,[1]Listas_desplega!$BY$28:$BZ$54,2,0)</f>
        <v>T_2_C_2_ET_1</v>
      </c>
      <c r="EP28" s="35" t="str">
        <f>+VLOOKUP(L28,[1]Listas_desplega!$BY$58:$BZ$105,2,0)</f>
        <v>T_2_C_2_ET_1_CPT_7</v>
      </c>
      <c r="EQ28" s="36" t="str">
        <f>+VLOOKUP(M28,[1]Listas_desplega!$J$3:$K$11,2,0)</f>
        <v>Eje_E_3</v>
      </c>
    </row>
    <row r="29" spans="1:147" s="37" customFormat="1" ht="44.25" hidden="1" customHeight="1" x14ac:dyDescent="0.25">
      <c r="A29" s="16" t="str">
        <f t="shared" si="0"/>
        <v>106_VPBM_2025</v>
      </c>
      <c r="B29" s="17" t="s">
        <v>44</v>
      </c>
      <c r="C29" s="17" t="s">
        <v>444</v>
      </c>
      <c r="D29" s="17" t="s">
        <v>445</v>
      </c>
      <c r="E29" s="17" t="s">
        <v>159</v>
      </c>
      <c r="F29" s="17" t="s">
        <v>276</v>
      </c>
      <c r="G29" s="18" t="s">
        <v>277</v>
      </c>
      <c r="H29" s="17" t="s">
        <v>278</v>
      </c>
      <c r="I29" s="17" t="s">
        <v>279</v>
      </c>
      <c r="J29" s="17" t="s">
        <v>280</v>
      </c>
      <c r="K29" s="17" t="s">
        <v>281</v>
      </c>
      <c r="L29" s="17" t="s">
        <v>328</v>
      </c>
      <c r="M29" s="17" t="s">
        <v>46</v>
      </c>
      <c r="N29" s="17" t="s">
        <v>47</v>
      </c>
      <c r="O29" s="23">
        <v>106</v>
      </c>
      <c r="P29" s="20" t="s">
        <v>457</v>
      </c>
      <c r="Q29" s="21" t="s">
        <v>307</v>
      </c>
      <c r="R29" s="20" t="s">
        <v>285</v>
      </c>
      <c r="S29" s="20" t="s">
        <v>458</v>
      </c>
      <c r="T29" s="20" t="s">
        <v>310</v>
      </c>
      <c r="U29" s="20" t="s">
        <v>288</v>
      </c>
      <c r="V29" s="20">
        <v>30</v>
      </c>
      <c r="W29" s="20" t="s">
        <v>459</v>
      </c>
      <c r="X29" s="21" t="s">
        <v>312</v>
      </c>
      <c r="Y29" s="22" t="s">
        <v>291</v>
      </c>
      <c r="Z29" s="22"/>
      <c r="AA29" s="22"/>
      <c r="AB29" s="22"/>
      <c r="AC29" s="22"/>
      <c r="AD29" s="22"/>
      <c r="AE29" s="22"/>
      <c r="AF29" s="22"/>
      <c r="AG29" s="22"/>
      <c r="AH29" s="23"/>
      <c r="AI29" s="23"/>
      <c r="AJ29" s="23"/>
      <c r="AK29" s="23"/>
      <c r="AL29" s="23"/>
      <c r="AM29" s="23"/>
      <c r="AN29" s="23"/>
      <c r="AO29" s="23"/>
      <c r="AP29" s="23"/>
      <c r="AQ29" s="23" t="s">
        <v>48</v>
      </c>
      <c r="AR29" s="24"/>
      <c r="AS29" s="23"/>
      <c r="AT29" s="48"/>
      <c r="AU29" s="43">
        <v>0.44</v>
      </c>
      <c r="AV29" s="43">
        <v>2.52</v>
      </c>
      <c r="AW29" s="43">
        <v>2.52</v>
      </c>
      <c r="AX29" s="43">
        <v>2.52</v>
      </c>
      <c r="AY29" s="43">
        <v>8</v>
      </c>
      <c r="AZ29" s="46"/>
      <c r="BA29" s="46"/>
      <c r="BB29" s="46"/>
      <c r="BC29" s="46"/>
      <c r="BD29" s="25"/>
      <c r="BE29" s="25">
        <v>0</v>
      </c>
      <c r="BF29" s="26" t="s">
        <v>460</v>
      </c>
      <c r="BG29" s="27">
        <f t="shared" si="97"/>
        <v>0</v>
      </c>
      <c r="BH29" s="28">
        <f t="shared" si="98"/>
        <v>0</v>
      </c>
      <c r="BI29" s="26" t="s">
        <v>50</v>
      </c>
      <c r="BJ29" s="26" t="s">
        <v>461</v>
      </c>
      <c r="BK29" s="25"/>
      <c r="BL29" s="25">
        <v>0</v>
      </c>
      <c r="BM29" s="26" t="s">
        <v>462</v>
      </c>
      <c r="BN29" s="28">
        <f t="shared" si="99"/>
        <v>0</v>
      </c>
      <c r="BO29" s="29">
        <f t="shared" si="100"/>
        <v>0</v>
      </c>
      <c r="BP29" s="26" t="s">
        <v>50</v>
      </c>
      <c r="BQ29" s="30" t="s">
        <v>463</v>
      </c>
      <c r="BR29" s="31"/>
      <c r="BS29" s="25">
        <v>0</v>
      </c>
      <c r="BT29" s="26" t="s">
        <v>464</v>
      </c>
      <c r="BU29" s="28">
        <f t="shared" si="101"/>
        <v>0</v>
      </c>
      <c r="BV29" s="29">
        <f t="shared" si="102"/>
        <v>0</v>
      </c>
      <c r="BW29" s="26" t="s">
        <v>50</v>
      </c>
      <c r="BX29" s="26" t="s">
        <v>465</v>
      </c>
      <c r="BY29" s="25"/>
      <c r="BZ29" s="25"/>
      <c r="CA29" s="26"/>
      <c r="CB29" s="28">
        <f t="shared" si="103"/>
        <v>0</v>
      </c>
      <c r="CC29" s="29">
        <f t="shared" si="104"/>
        <v>0</v>
      </c>
      <c r="CD29" s="26" t="s">
        <v>49</v>
      </c>
      <c r="CE29" s="26"/>
      <c r="CF29" s="25"/>
      <c r="CG29" s="25"/>
      <c r="CH29" s="26"/>
      <c r="CI29" s="28">
        <f t="shared" si="105"/>
        <v>0</v>
      </c>
      <c r="CJ29" s="29">
        <f t="shared" si="106"/>
        <v>0</v>
      </c>
      <c r="CK29" s="26" t="s">
        <v>49</v>
      </c>
      <c r="CL29" s="26"/>
      <c r="CM29" s="25">
        <v>1.26</v>
      </c>
      <c r="CN29" s="25"/>
      <c r="CO29" s="26"/>
      <c r="CP29" s="28">
        <f t="shared" si="107"/>
        <v>0.5</v>
      </c>
      <c r="CQ29" s="29">
        <f t="shared" si="108"/>
        <v>0</v>
      </c>
      <c r="CR29" s="26" t="s">
        <v>49</v>
      </c>
      <c r="CS29" s="26"/>
      <c r="CT29" s="25">
        <v>1.26</v>
      </c>
      <c r="CU29" s="25"/>
      <c r="CV29" s="26"/>
      <c r="CW29" s="28">
        <f t="shared" si="109"/>
        <v>0.5</v>
      </c>
      <c r="CX29" s="29">
        <f t="shared" si="110"/>
        <v>0</v>
      </c>
      <c r="CY29" s="26" t="s">
        <v>49</v>
      </c>
      <c r="CZ29" s="26"/>
      <c r="DA29" s="25">
        <v>1.26</v>
      </c>
      <c r="DB29" s="25"/>
      <c r="DC29" s="26"/>
      <c r="DD29" s="28">
        <f t="shared" si="111"/>
        <v>0.5</v>
      </c>
      <c r="DE29" s="29">
        <f t="shared" si="112"/>
        <v>0</v>
      </c>
      <c r="DF29" s="26" t="s">
        <v>49</v>
      </c>
      <c r="DG29" s="26"/>
      <c r="DH29" s="25">
        <v>1.26</v>
      </c>
      <c r="DI29" s="25"/>
      <c r="DJ29" s="26"/>
      <c r="DK29" s="28">
        <f t="shared" si="113"/>
        <v>0.5</v>
      </c>
      <c r="DL29" s="29">
        <f t="shared" si="114"/>
        <v>0</v>
      </c>
      <c r="DM29" s="26" t="s">
        <v>49</v>
      </c>
      <c r="DN29" s="26"/>
      <c r="DO29" s="25">
        <v>1.26</v>
      </c>
      <c r="DP29" s="25"/>
      <c r="DQ29" s="26"/>
      <c r="DR29" s="28">
        <f t="shared" si="115"/>
        <v>0.5</v>
      </c>
      <c r="DS29" s="29">
        <f t="shared" si="116"/>
        <v>0</v>
      </c>
      <c r="DT29" s="26" t="s">
        <v>49</v>
      </c>
      <c r="DU29" s="26"/>
      <c r="DV29" s="25">
        <v>1.26</v>
      </c>
      <c r="DW29" s="25"/>
      <c r="DX29" s="26"/>
      <c r="DY29" s="28">
        <f t="shared" si="117"/>
        <v>0.5</v>
      </c>
      <c r="DZ29" s="29">
        <f t="shared" si="118"/>
        <v>0</v>
      </c>
      <c r="EA29" s="26" t="s">
        <v>49</v>
      </c>
      <c r="EB29" s="26"/>
      <c r="EC29" s="32">
        <v>2.52</v>
      </c>
      <c r="ED29" s="25"/>
      <c r="EE29" s="26"/>
      <c r="EF29" s="28">
        <f t="shared" si="119"/>
        <v>1</v>
      </c>
      <c r="EG29" s="29">
        <f t="shared" si="120"/>
        <v>0</v>
      </c>
      <c r="EH29" s="26" t="s">
        <v>49</v>
      </c>
      <c r="EI29" s="26"/>
      <c r="EJ29" s="33">
        <v>2025</v>
      </c>
      <c r="EK29" s="34"/>
      <c r="EL29" s="35"/>
      <c r="EM29" s="35"/>
      <c r="EN29" s="35"/>
      <c r="EO29" s="35"/>
      <c r="EP29" s="35"/>
      <c r="EQ29" s="36"/>
    </row>
    <row r="30" spans="1:147" s="37" customFormat="1" ht="44.25" hidden="1" customHeight="1" x14ac:dyDescent="0.25">
      <c r="A30" s="16" t="str">
        <f t="shared" si="0"/>
        <v>PNS 8.1_VPBM_2025</v>
      </c>
      <c r="B30" s="17" t="s">
        <v>44</v>
      </c>
      <c r="C30" s="17" t="s">
        <v>45</v>
      </c>
      <c r="D30" s="17" t="s">
        <v>45</v>
      </c>
      <c r="E30" s="17" t="s">
        <v>159</v>
      </c>
      <c r="F30" s="17" t="s">
        <v>276</v>
      </c>
      <c r="G30" s="18" t="s">
        <v>277</v>
      </c>
      <c r="H30" s="17" t="s">
        <v>278</v>
      </c>
      <c r="I30" s="17" t="s">
        <v>279</v>
      </c>
      <c r="J30" s="17" t="s">
        <v>280</v>
      </c>
      <c r="K30" s="17" t="s">
        <v>281</v>
      </c>
      <c r="L30" s="17" t="s">
        <v>282</v>
      </c>
      <c r="M30" s="17" t="s">
        <v>52</v>
      </c>
      <c r="N30" s="17" t="s">
        <v>53</v>
      </c>
      <c r="O30" s="23" t="s">
        <v>466</v>
      </c>
      <c r="P30" s="47" t="s">
        <v>467</v>
      </c>
      <c r="Q30" s="21" t="s">
        <v>284</v>
      </c>
      <c r="R30" s="20" t="s">
        <v>285</v>
      </c>
      <c r="S30" s="47" t="s">
        <v>468</v>
      </c>
      <c r="T30" s="20" t="s">
        <v>287</v>
      </c>
      <c r="U30" s="47" t="s">
        <v>295</v>
      </c>
      <c r="V30" s="47">
        <v>30</v>
      </c>
      <c r="W30" s="47" t="s">
        <v>469</v>
      </c>
      <c r="X30" s="21" t="s">
        <v>396</v>
      </c>
      <c r="Y30" s="22" t="s">
        <v>291</v>
      </c>
      <c r="Z30" s="22"/>
      <c r="AA30" s="22"/>
      <c r="AB30" s="22"/>
      <c r="AC30" s="22"/>
      <c r="AD30" s="22"/>
      <c r="AE30" s="22"/>
      <c r="AF30" s="22"/>
      <c r="AG30" s="22"/>
      <c r="AH30" s="23"/>
      <c r="AI30" s="23"/>
      <c r="AJ30" s="23"/>
      <c r="AK30" s="23"/>
      <c r="AL30" s="23"/>
      <c r="AM30" s="23"/>
      <c r="AN30" s="23"/>
      <c r="AO30" s="23"/>
      <c r="AP30" s="23"/>
      <c r="AQ30" s="23"/>
      <c r="AR30" s="24"/>
      <c r="AS30" s="23"/>
      <c r="AT30" s="48"/>
      <c r="AU30" s="51"/>
      <c r="AV30" s="49"/>
      <c r="AW30" s="49"/>
      <c r="AX30" s="49"/>
      <c r="AY30" s="49"/>
      <c r="AZ30" s="50"/>
      <c r="BA30" s="50"/>
      <c r="BB30" s="50"/>
      <c r="BC30" s="50"/>
      <c r="BD30" s="25"/>
      <c r="BE30" s="25"/>
      <c r="BF30" s="26"/>
      <c r="BG30" s="27">
        <f t="shared" si="97"/>
        <v>0</v>
      </c>
      <c r="BH30" s="28">
        <f t="shared" si="98"/>
        <v>0</v>
      </c>
      <c r="BI30" s="26" t="s">
        <v>49</v>
      </c>
      <c r="BJ30" s="26"/>
      <c r="BK30" s="25"/>
      <c r="BL30" s="25"/>
      <c r="BM30" s="26"/>
      <c r="BN30" s="28">
        <f t="shared" si="99"/>
        <v>0</v>
      </c>
      <c r="BO30" s="29">
        <f t="shared" si="100"/>
        <v>0</v>
      </c>
      <c r="BP30" s="26" t="s">
        <v>49</v>
      </c>
      <c r="BQ30" s="30"/>
      <c r="BR30" s="31"/>
      <c r="BS30" s="25"/>
      <c r="BT30" s="26" t="s">
        <v>470</v>
      </c>
      <c r="BU30" s="28">
        <f t="shared" si="101"/>
        <v>0</v>
      </c>
      <c r="BV30" s="29">
        <f t="shared" si="102"/>
        <v>0</v>
      </c>
      <c r="BW30" s="26" t="s">
        <v>398</v>
      </c>
      <c r="BX30" s="26" t="s">
        <v>399</v>
      </c>
      <c r="BY30" s="25"/>
      <c r="BZ30" s="25"/>
      <c r="CA30" s="26"/>
      <c r="CB30" s="28">
        <f t="shared" si="103"/>
        <v>0</v>
      </c>
      <c r="CC30" s="29">
        <f t="shared" si="104"/>
        <v>0</v>
      </c>
      <c r="CD30" s="26" t="s">
        <v>49</v>
      </c>
      <c r="CE30" s="26"/>
      <c r="CF30" s="25"/>
      <c r="CG30" s="25"/>
      <c r="CH30" s="26"/>
      <c r="CI30" s="28">
        <f t="shared" si="105"/>
        <v>0</v>
      </c>
      <c r="CJ30" s="29">
        <f t="shared" si="106"/>
        <v>0</v>
      </c>
      <c r="CK30" s="26" t="s">
        <v>49</v>
      </c>
      <c r="CL30" s="26"/>
      <c r="CM30" s="25"/>
      <c r="CN30" s="25"/>
      <c r="CO30" s="26"/>
      <c r="CP30" s="28">
        <f t="shared" si="107"/>
        <v>0</v>
      </c>
      <c r="CQ30" s="29">
        <f t="shared" si="108"/>
        <v>0</v>
      </c>
      <c r="CR30" s="26" t="s">
        <v>49</v>
      </c>
      <c r="CS30" s="26"/>
      <c r="CT30" s="25"/>
      <c r="CU30" s="25"/>
      <c r="CV30" s="26"/>
      <c r="CW30" s="28">
        <f t="shared" si="109"/>
        <v>0</v>
      </c>
      <c r="CX30" s="29">
        <f t="shared" si="110"/>
        <v>0</v>
      </c>
      <c r="CY30" s="26" t="s">
        <v>49</v>
      </c>
      <c r="CZ30" s="26"/>
      <c r="DA30" s="25"/>
      <c r="DB30" s="25"/>
      <c r="DC30" s="26"/>
      <c r="DD30" s="28">
        <f t="shared" si="111"/>
        <v>0</v>
      </c>
      <c r="DE30" s="29">
        <f t="shared" si="112"/>
        <v>0</v>
      </c>
      <c r="DF30" s="26" t="s">
        <v>49</v>
      </c>
      <c r="DG30" s="26"/>
      <c r="DH30" s="25"/>
      <c r="DI30" s="25"/>
      <c r="DJ30" s="26"/>
      <c r="DK30" s="28">
        <f t="shared" si="113"/>
        <v>0</v>
      </c>
      <c r="DL30" s="29">
        <f t="shared" si="114"/>
        <v>0</v>
      </c>
      <c r="DM30" s="26" t="s">
        <v>49</v>
      </c>
      <c r="DN30" s="26"/>
      <c r="DO30" s="25"/>
      <c r="DP30" s="25"/>
      <c r="DQ30" s="26"/>
      <c r="DR30" s="28">
        <f t="shared" si="115"/>
        <v>0</v>
      </c>
      <c r="DS30" s="29">
        <f t="shared" si="116"/>
        <v>0</v>
      </c>
      <c r="DT30" s="26" t="s">
        <v>49</v>
      </c>
      <c r="DU30" s="26"/>
      <c r="DV30" s="25"/>
      <c r="DW30" s="25"/>
      <c r="DX30" s="26"/>
      <c r="DY30" s="28">
        <f t="shared" si="117"/>
        <v>0</v>
      </c>
      <c r="DZ30" s="29">
        <f t="shared" si="118"/>
        <v>0</v>
      </c>
      <c r="EA30" s="26" t="s">
        <v>49</v>
      </c>
      <c r="EB30" s="26"/>
      <c r="EC30" s="32">
        <v>0</v>
      </c>
      <c r="ED30" s="25"/>
      <c r="EE30" s="26"/>
      <c r="EF30" s="28">
        <f t="shared" si="119"/>
        <v>0</v>
      </c>
      <c r="EG30" s="29">
        <f t="shared" si="120"/>
        <v>0</v>
      </c>
      <c r="EH30" s="26" t="s">
        <v>49</v>
      </c>
      <c r="EI30" s="26"/>
      <c r="EJ30" s="33">
        <v>2025</v>
      </c>
      <c r="EK30" s="34"/>
      <c r="EL30" s="35" t="str">
        <f>+VLOOKUP(C30,[1]Listas_desplega!$AI$22:$AJ$46,2,0)</f>
        <v>DC_PBM</v>
      </c>
      <c r="EM30" s="35" t="str">
        <f>+VLOOKUP(I30,[1]Listas_desplega!$BY$3:$BZ$7,2,0)</f>
        <v>T_2</v>
      </c>
      <c r="EN30" s="35" t="str">
        <f>+VLOOKUP(J30,[1]Listas_desplega!$BY$10:$BZ$23,2,0)</f>
        <v>T_2_C_2</v>
      </c>
      <c r="EO30" s="35" t="str">
        <f>+VLOOKUP(K30,[1]Listas_desplega!$BY$28:$BZ$54,2,0)</f>
        <v>T_2_C_2_ET_1</v>
      </c>
      <c r="EP30" s="35" t="str">
        <f>+VLOOKUP(L30,[1]Listas_desplega!$BY$58:$BZ$105,2,0)</f>
        <v>T_2_C_2_ET_1_CPT_3</v>
      </c>
      <c r="EQ30" s="36" t="str">
        <f>+VLOOKUP(M30,[1]Listas_desplega!$J$3:$K$11,2,0)</f>
        <v>Eje_E_4</v>
      </c>
    </row>
    <row r="31" spans="1:147" s="37" customFormat="1" ht="44.25" hidden="1" customHeight="1" x14ac:dyDescent="0.25">
      <c r="A31" s="16" t="str">
        <f t="shared" si="0"/>
        <v>44_VES_2025</v>
      </c>
      <c r="B31" s="17" t="s">
        <v>55</v>
      </c>
      <c r="C31" s="17" t="s">
        <v>56</v>
      </c>
      <c r="D31" s="17" t="s">
        <v>57</v>
      </c>
      <c r="E31" s="17" t="s">
        <v>159</v>
      </c>
      <c r="F31" s="17" t="s">
        <v>276</v>
      </c>
      <c r="G31" s="18" t="s">
        <v>471</v>
      </c>
      <c r="H31" s="17" t="s">
        <v>472</v>
      </c>
      <c r="I31" s="17" t="s">
        <v>279</v>
      </c>
      <c r="J31" s="17" t="s">
        <v>473</v>
      </c>
      <c r="K31" s="17" t="s">
        <v>474</v>
      </c>
      <c r="L31" s="17" t="s">
        <v>475</v>
      </c>
      <c r="M31" s="17" t="s">
        <v>58</v>
      </c>
      <c r="N31" s="17" t="s">
        <v>59</v>
      </c>
      <c r="O31" s="23">
        <v>44</v>
      </c>
      <c r="P31" s="47" t="s">
        <v>476</v>
      </c>
      <c r="Q31" s="21" t="s">
        <v>307</v>
      </c>
      <c r="R31" s="20" t="s">
        <v>285</v>
      </c>
      <c r="S31" s="47" t="s">
        <v>477</v>
      </c>
      <c r="T31" s="20" t="s">
        <v>310</v>
      </c>
      <c r="U31" s="47" t="s">
        <v>436</v>
      </c>
      <c r="V31" s="47">
        <v>0</v>
      </c>
      <c r="W31" s="47" t="s">
        <v>478</v>
      </c>
      <c r="X31" s="21" t="s">
        <v>290</v>
      </c>
      <c r="Y31" s="22"/>
      <c r="Z31" s="22"/>
      <c r="AA31" s="22"/>
      <c r="AB31" s="22"/>
      <c r="AC31" s="22"/>
      <c r="AD31" s="22"/>
      <c r="AE31" s="22"/>
      <c r="AF31" s="22"/>
      <c r="AG31" s="22"/>
      <c r="AH31" s="23"/>
      <c r="AI31" s="23"/>
      <c r="AJ31" s="23"/>
      <c r="AK31" s="23"/>
      <c r="AL31" s="23"/>
      <c r="AM31" s="23"/>
      <c r="AN31" s="23"/>
      <c r="AO31" s="23"/>
      <c r="AP31" s="23"/>
      <c r="AQ31" s="23"/>
      <c r="AR31" s="24"/>
      <c r="AS31" s="23"/>
      <c r="AT31" s="48"/>
      <c r="AU31" s="51">
        <v>45</v>
      </c>
      <c r="AV31" s="43">
        <v>67</v>
      </c>
      <c r="AW31" s="43">
        <v>88</v>
      </c>
      <c r="AX31" s="43">
        <v>90</v>
      </c>
      <c r="AY31" s="43">
        <v>90</v>
      </c>
      <c r="AZ31" s="46">
        <v>90</v>
      </c>
      <c r="BA31" s="46"/>
      <c r="BB31" s="46"/>
      <c r="BC31" s="46"/>
      <c r="BD31" s="25"/>
      <c r="BE31" s="25"/>
      <c r="BF31" s="26"/>
      <c r="BG31" s="27">
        <f t="shared" si="97"/>
        <v>0</v>
      </c>
      <c r="BH31" s="28">
        <f t="shared" si="98"/>
        <v>0</v>
      </c>
      <c r="BI31" s="26" t="s">
        <v>49</v>
      </c>
      <c r="BJ31" s="26"/>
      <c r="BK31" s="25"/>
      <c r="BL31" s="25"/>
      <c r="BM31" s="26"/>
      <c r="BN31" s="28">
        <f t="shared" si="99"/>
        <v>0</v>
      </c>
      <c r="BO31" s="29">
        <f t="shared" si="100"/>
        <v>0</v>
      </c>
      <c r="BP31" s="26" t="s">
        <v>49</v>
      </c>
      <c r="BQ31" s="30"/>
      <c r="BR31" s="31">
        <v>70</v>
      </c>
      <c r="BS31" s="25">
        <v>70</v>
      </c>
      <c r="BT31" s="26" t="s">
        <v>479</v>
      </c>
      <c r="BU31" s="28">
        <f t="shared" si="101"/>
        <v>0.79545454545454541</v>
      </c>
      <c r="BV31" s="29">
        <f t="shared" si="102"/>
        <v>0.79545454545454541</v>
      </c>
      <c r="BW31" s="26" t="s">
        <v>50</v>
      </c>
      <c r="BX31" s="26" t="s">
        <v>480</v>
      </c>
      <c r="BY31" s="25">
        <v>70</v>
      </c>
      <c r="BZ31" s="25"/>
      <c r="CA31" s="26"/>
      <c r="CB31" s="28">
        <f t="shared" si="103"/>
        <v>0.79545454545454541</v>
      </c>
      <c r="CC31" s="29">
        <f t="shared" si="104"/>
        <v>0.79545454545454541</v>
      </c>
      <c r="CD31" s="26" t="s">
        <v>49</v>
      </c>
      <c r="CE31" s="26"/>
      <c r="CF31" s="25">
        <v>70</v>
      </c>
      <c r="CG31" s="25"/>
      <c r="CH31" s="26"/>
      <c r="CI31" s="28">
        <f t="shared" si="105"/>
        <v>0.79545454545454541</v>
      </c>
      <c r="CJ31" s="29">
        <f t="shared" si="106"/>
        <v>0.79545454545454541</v>
      </c>
      <c r="CK31" s="26" t="s">
        <v>49</v>
      </c>
      <c r="CL31" s="26"/>
      <c r="CM31" s="25">
        <v>76</v>
      </c>
      <c r="CN31" s="25"/>
      <c r="CO31" s="26"/>
      <c r="CP31" s="28">
        <f t="shared" si="107"/>
        <v>0.86363636363636365</v>
      </c>
      <c r="CQ31" s="29">
        <f t="shared" si="108"/>
        <v>0.79545454545454541</v>
      </c>
      <c r="CR31" s="26" t="s">
        <v>49</v>
      </c>
      <c r="CS31" s="26"/>
      <c r="CT31" s="25">
        <v>76</v>
      </c>
      <c r="CU31" s="25"/>
      <c r="CV31" s="26"/>
      <c r="CW31" s="28">
        <f t="shared" si="109"/>
        <v>0.86363636363636365</v>
      </c>
      <c r="CX31" s="29">
        <f t="shared" si="110"/>
        <v>0.79545454545454541</v>
      </c>
      <c r="CY31" s="26" t="s">
        <v>49</v>
      </c>
      <c r="CZ31" s="26"/>
      <c r="DA31" s="25">
        <v>76</v>
      </c>
      <c r="DB31" s="25"/>
      <c r="DC31" s="26"/>
      <c r="DD31" s="28">
        <f t="shared" si="111"/>
        <v>0.86363636363636365</v>
      </c>
      <c r="DE31" s="29">
        <f t="shared" si="112"/>
        <v>0.79545454545454541</v>
      </c>
      <c r="DF31" s="26" t="s">
        <v>49</v>
      </c>
      <c r="DG31" s="26"/>
      <c r="DH31" s="25">
        <v>83</v>
      </c>
      <c r="DI31" s="25"/>
      <c r="DJ31" s="26"/>
      <c r="DK31" s="28">
        <f t="shared" si="113"/>
        <v>0.94318181818181823</v>
      </c>
      <c r="DL31" s="29">
        <f t="shared" si="114"/>
        <v>0.79545454545454541</v>
      </c>
      <c r="DM31" s="26" t="s">
        <v>49</v>
      </c>
      <c r="DN31" s="26"/>
      <c r="DO31" s="25">
        <v>83</v>
      </c>
      <c r="DP31" s="25"/>
      <c r="DQ31" s="26"/>
      <c r="DR31" s="28">
        <f t="shared" si="115"/>
        <v>0.94318181818181823</v>
      </c>
      <c r="DS31" s="29">
        <f t="shared" si="116"/>
        <v>0.79545454545454541</v>
      </c>
      <c r="DT31" s="26" t="s">
        <v>49</v>
      </c>
      <c r="DU31" s="26"/>
      <c r="DV31" s="25">
        <v>83</v>
      </c>
      <c r="DW31" s="25"/>
      <c r="DX31" s="26"/>
      <c r="DY31" s="28">
        <f t="shared" si="117"/>
        <v>0.94318181818181823</v>
      </c>
      <c r="DZ31" s="29">
        <f t="shared" si="118"/>
        <v>0.79545454545454541</v>
      </c>
      <c r="EA31" s="26" t="s">
        <v>49</v>
      </c>
      <c r="EB31" s="26"/>
      <c r="EC31" s="32">
        <v>88</v>
      </c>
      <c r="ED31" s="25"/>
      <c r="EE31" s="26"/>
      <c r="EF31" s="28">
        <f t="shared" si="119"/>
        <v>1</v>
      </c>
      <c r="EG31" s="29">
        <f t="shared" si="120"/>
        <v>0.79545454545454541</v>
      </c>
      <c r="EH31" s="26" t="s">
        <v>49</v>
      </c>
      <c r="EI31" s="26"/>
      <c r="EJ31" s="33">
        <v>2025</v>
      </c>
      <c r="EK31" s="34"/>
      <c r="EL31" s="35" t="str">
        <f>+VLOOKUP(C31,[1]Listas_desplega!$AI$22:$AJ$46,2,0)</f>
        <v>DC_ES</v>
      </c>
      <c r="EM31" s="35" t="str">
        <f>+VLOOKUP(I31,[1]Listas_desplega!$BY$3:$BZ$7,2,0)</f>
        <v>T_2</v>
      </c>
      <c r="EN31" s="35" t="str">
        <f>+VLOOKUP(J31,[1]Listas_desplega!$BY$10:$BZ$23,2,0)</f>
        <v>T_2_C_3</v>
      </c>
      <c r="EO31" s="35" t="str">
        <f>+VLOOKUP(K31,[1]Listas_desplega!$BY$28:$BZ$54,2,0)</f>
        <v>T_2_C_3_ET_5</v>
      </c>
      <c r="EP31" s="35" t="str">
        <f>+VLOOKUP(L31,[1]Listas_desplega!$BY$58:$BZ$105,2,0)</f>
        <v>T_2_C_3_ET_5_CPT_2</v>
      </c>
      <c r="EQ31" s="36" t="str">
        <f>+VLOOKUP(M31,[1]Listas_desplega!$J$3:$K$11,2,0)</f>
        <v>Eje_E_8</v>
      </c>
    </row>
    <row r="32" spans="1:147" s="37" customFormat="1" ht="44.25" hidden="1" customHeight="1" x14ac:dyDescent="0.25">
      <c r="A32" s="16" t="str">
        <f t="shared" si="0"/>
        <v>45_VES_2025</v>
      </c>
      <c r="B32" s="17" t="s">
        <v>55</v>
      </c>
      <c r="C32" s="17" t="s">
        <v>56</v>
      </c>
      <c r="D32" s="17" t="s">
        <v>57</v>
      </c>
      <c r="E32" s="17" t="s">
        <v>159</v>
      </c>
      <c r="F32" s="17" t="s">
        <v>276</v>
      </c>
      <c r="G32" s="18" t="s">
        <v>471</v>
      </c>
      <c r="H32" s="17" t="s">
        <v>472</v>
      </c>
      <c r="I32" s="17" t="s">
        <v>279</v>
      </c>
      <c r="J32" s="17" t="s">
        <v>473</v>
      </c>
      <c r="K32" s="17" t="s">
        <v>474</v>
      </c>
      <c r="L32" s="17" t="s">
        <v>475</v>
      </c>
      <c r="M32" s="17" t="s">
        <v>58</v>
      </c>
      <c r="N32" s="17" t="s">
        <v>59</v>
      </c>
      <c r="O32" s="23">
        <v>45</v>
      </c>
      <c r="P32" s="47" t="s">
        <v>481</v>
      </c>
      <c r="Q32" s="21" t="s">
        <v>307</v>
      </c>
      <c r="R32" s="20" t="s">
        <v>285</v>
      </c>
      <c r="S32" s="47" t="s">
        <v>482</v>
      </c>
      <c r="T32" s="47" t="s">
        <v>310</v>
      </c>
      <c r="U32" s="47" t="s">
        <v>436</v>
      </c>
      <c r="V32" s="47">
        <v>0</v>
      </c>
      <c r="W32" s="47" t="s">
        <v>483</v>
      </c>
      <c r="X32" s="21" t="s">
        <v>290</v>
      </c>
      <c r="Y32" s="22"/>
      <c r="Z32" s="22"/>
      <c r="AA32" s="22"/>
      <c r="AB32" s="22"/>
      <c r="AC32" s="22"/>
      <c r="AD32" s="22"/>
      <c r="AE32" s="22"/>
      <c r="AF32" s="22"/>
      <c r="AG32" s="22"/>
      <c r="AH32" s="23"/>
      <c r="AI32" s="23"/>
      <c r="AJ32" s="23"/>
      <c r="AK32" s="23"/>
      <c r="AL32" s="23"/>
      <c r="AM32" s="23"/>
      <c r="AN32" s="23"/>
      <c r="AO32" s="23"/>
      <c r="AP32" s="23"/>
      <c r="AQ32" s="23"/>
      <c r="AR32" s="24"/>
      <c r="AS32" s="23"/>
      <c r="AT32" s="48"/>
      <c r="AU32" s="51">
        <v>0</v>
      </c>
      <c r="AV32" s="49">
        <v>50</v>
      </c>
      <c r="AW32" s="49">
        <v>86</v>
      </c>
      <c r="AX32" s="49">
        <v>90</v>
      </c>
      <c r="AY32" s="49">
        <v>90</v>
      </c>
      <c r="AZ32" s="50">
        <v>90</v>
      </c>
      <c r="BA32" s="50"/>
      <c r="BB32" s="50"/>
      <c r="BC32" s="50"/>
      <c r="BD32" s="25"/>
      <c r="BE32" s="25"/>
      <c r="BF32" s="26"/>
      <c r="BG32" s="27">
        <f t="shared" si="97"/>
        <v>0</v>
      </c>
      <c r="BH32" s="28">
        <f t="shared" si="98"/>
        <v>0</v>
      </c>
      <c r="BI32" s="26" t="s">
        <v>49</v>
      </c>
      <c r="BJ32" s="26"/>
      <c r="BK32" s="25"/>
      <c r="BL32" s="25"/>
      <c r="BM32" s="26"/>
      <c r="BN32" s="28">
        <f t="shared" si="99"/>
        <v>0</v>
      </c>
      <c r="BO32" s="29">
        <f t="shared" si="100"/>
        <v>0</v>
      </c>
      <c r="BP32" s="26" t="s">
        <v>49</v>
      </c>
      <c r="BQ32" s="30"/>
      <c r="BR32" s="31">
        <v>58</v>
      </c>
      <c r="BS32" s="25">
        <v>59</v>
      </c>
      <c r="BT32" s="26" t="s">
        <v>484</v>
      </c>
      <c r="BU32" s="28">
        <f t="shared" si="101"/>
        <v>0.67441860465116277</v>
      </c>
      <c r="BV32" s="29">
        <f t="shared" si="102"/>
        <v>0.68604651162790697</v>
      </c>
      <c r="BW32" s="26" t="s">
        <v>50</v>
      </c>
      <c r="BX32" s="26" t="s">
        <v>485</v>
      </c>
      <c r="BY32" s="25">
        <v>58</v>
      </c>
      <c r="BZ32" s="25"/>
      <c r="CA32" s="26"/>
      <c r="CB32" s="28">
        <f t="shared" si="103"/>
        <v>0.67441860465116277</v>
      </c>
      <c r="CC32" s="29">
        <f t="shared" si="104"/>
        <v>0.68604651162790697</v>
      </c>
      <c r="CD32" s="26" t="s">
        <v>49</v>
      </c>
      <c r="CE32" s="26"/>
      <c r="CF32" s="25">
        <v>58</v>
      </c>
      <c r="CG32" s="25"/>
      <c r="CH32" s="26"/>
      <c r="CI32" s="28">
        <f t="shared" si="105"/>
        <v>0.67441860465116277</v>
      </c>
      <c r="CJ32" s="29">
        <f t="shared" si="106"/>
        <v>0.68604651162790697</v>
      </c>
      <c r="CK32" s="26" t="s">
        <v>49</v>
      </c>
      <c r="CL32" s="26"/>
      <c r="CM32" s="25">
        <v>66</v>
      </c>
      <c r="CN32" s="25"/>
      <c r="CO32" s="26"/>
      <c r="CP32" s="28">
        <f t="shared" si="107"/>
        <v>0.76744186046511631</v>
      </c>
      <c r="CQ32" s="29">
        <f t="shared" si="108"/>
        <v>0.68604651162790697</v>
      </c>
      <c r="CR32" s="26" t="s">
        <v>49</v>
      </c>
      <c r="CS32" s="26"/>
      <c r="CT32" s="25">
        <v>66</v>
      </c>
      <c r="CU32" s="25"/>
      <c r="CV32" s="26"/>
      <c r="CW32" s="28">
        <f t="shared" si="109"/>
        <v>0.76744186046511631</v>
      </c>
      <c r="CX32" s="29">
        <f t="shared" si="110"/>
        <v>0.68604651162790697</v>
      </c>
      <c r="CY32" s="26" t="s">
        <v>49</v>
      </c>
      <c r="CZ32" s="26"/>
      <c r="DA32" s="25">
        <v>66</v>
      </c>
      <c r="DB32" s="25"/>
      <c r="DC32" s="26"/>
      <c r="DD32" s="28">
        <f t="shared" si="111"/>
        <v>0.76744186046511631</v>
      </c>
      <c r="DE32" s="29">
        <f t="shared" si="112"/>
        <v>0.68604651162790697</v>
      </c>
      <c r="DF32" s="26" t="s">
        <v>49</v>
      </c>
      <c r="DG32" s="26"/>
      <c r="DH32" s="25">
        <v>79</v>
      </c>
      <c r="DI32" s="25"/>
      <c r="DJ32" s="26"/>
      <c r="DK32" s="28">
        <f t="shared" si="113"/>
        <v>0.91860465116279066</v>
      </c>
      <c r="DL32" s="29">
        <f t="shared" si="114"/>
        <v>0.68604651162790697</v>
      </c>
      <c r="DM32" s="26" t="s">
        <v>49</v>
      </c>
      <c r="DN32" s="26"/>
      <c r="DO32" s="25">
        <v>79</v>
      </c>
      <c r="DP32" s="25"/>
      <c r="DQ32" s="26"/>
      <c r="DR32" s="28">
        <f t="shared" si="115"/>
        <v>0.91860465116279066</v>
      </c>
      <c r="DS32" s="29">
        <f t="shared" si="116"/>
        <v>0.68604651162790697</v>
      </c>
      <c r="DT32" s="26" t="s">
        <v>49</v>
      </c>
      <c r="DU32" s="26"/>
      <c r="DV32" s="25">
        <v>79</v>
      </c>
      <c r="DW32" s="25"/>
      <c r="DX32" s="26"/>
      <c r="DY32" s="28">
        <f t="shared" si="117"/>
        <v>0.91860465116279066</v>
      </c>
      <c r="DZ32" s="29">
        <f t="shared" si="118"/>
        <v>0.68604651162790697</v>
      </c>
      <c r="EA32" s="26" t="s">
        <v>49</v>
      </c>
      <c r="EB32" s="26"/>
      <c r="EC32" s="32">
        <v>86</v>
      </c>
      <c r="ED32" s="25"/>
      <c r="EE32" s="26"/>
      <c r="EF32" s="28">
        <f t="shared" si="119"/>
        <v>1</v>
      </c>
      <c r="EG32" s="29">
        <f t="shared" si="120"/>
        <v>0.68604651162790697</v>
      </c>
      <c r="EH32" s="26" t="s">
        <v>49</v>
      </c>
      <c r="EI32" s="26"/>
      <c r="EJ32" s="33">
        <v>2025</v>
      </c>
      <c r="EK32" s="34"/>
      <c r="EL32" s="35" t="str">
        <f>+VLOOKUP(C32,[1]Listas_desplega!$AI$22:$AJ$46,2,0)</f>
        <v>DC_ES</v>
      </c>
      <c r="EM32" s="35" t="str">
        <f>+VLOOKUP(I32,[1]Listas_desplega!$BY$3:$BZ$7,2,0)</f>
        <v>T_2</v>
      </c>
      <c r="EN32" s="35" t="str">
        <f>+VLOOKUP(J32,[1]Listas_desplega!$BY$10:$BZ$23,2,0)</f>
        <v>T_2_C_3</v>
      </c>
      <c r="EO32" s="35" t="str">
        <f>+VLOOKUP(K32,[1]Listas_desplega!$BY$28:$BZ$54,2,0)</f>
        <v>T_2_C_3_ET_5</v>
      </c>
      <c r="EP32" s="35" t="str">
        <f>+VLOOKUP(L32,[1]Listas_desplega!$BY$58:$BZ$105,2,0)</f>
        <v>T_2_C_3_ET_5_CPT_2</v>
      </c>
      <c r="EQ32" s="36" t="str">
        <f>+VLOOKUP(M32,[1]Listas_desplega!$J$3:$K$11,2,0)</f>
        <v>Eje_E_8</v>
      </c>
    </row>
    <row r="33" spans="1:147" s="37" customFormat="1" ht="44.25" hidden="1" customHeight="1" x14ac:dyDescent="0.25">
      <c r="A33" s="16" t="str">
        <f t="shared" si="0"/>
        <v>114_VES_2025</v>
      </c>
      <c r="B33" s="17" t="s">
        <v>55</v>
      </c>
      <c r="C33" s="17" t="s">
        <v>56</v>
      </c>
      <c r="D33" s="17" t="s">
        <v>60</v>
      </c>
      <c r="E33" s="17" t="s">
        <v>159</v>
      </c>
      <c r="F33" s="17" t="s">
        <v>276</v>
      </c>
      <c r="G33" s="18" t="s">
        <v>471</v>
      </c>
      <c r="H33" s="17" t="s">
        <v>472</v>
      </c>
      <c r="I33" s="17" t="s">
        <v>279</v>
      </c>
      <c r="J33" s="17" t="s">
        <v>473</v>
      </c>
      <c r="K33" s="17" t="s">
        <v>474</v>
      </c>
      <c r="L33" s="17" t="s">
        <v>475</v>
      </c>
      <c r="M33" s="17" t="s">
        <v>58</v>
      </c>
      <c r="N33" s="17" t="s">
        <v>61</v>
      </c>
      <c r="O33" s="23">
        <v>114</v>
      </c>
      <c r="P33" s="47" t="s">
        <v>486</v>
      </c>
      <c r="Q33" s="21" t="s">
        <v>284</v>
      </c>
      <c r="R33" s="20" t="s">
        <v>487</v>
      </c>
      <c r="S33" s="47" t="s">
        <v>488</v>
      </c>
      <c r="T33" s="47" t="s">
        <v>287</v>
      </c>
      <c r="U33" s="47" t="s">
        <v>489</v>
      </c>
      <c r="V33" s="47">
        <v>0</v>
      </c>
      <c r="W33" s="47" t="s">
        <v>490</v>
      </c>
      <c r="X33" s="21" t="s">
        <v>290</v>
      </c>
      <c r="Y33" s="22"/>
      <c r="Z33" s="22"/>
      <c r="AA33" s="22"/>
      <c r="AB33" s="22"/>
      <c r="AC33" s="22"/>
      <c r="AD33" s="22"/>
      <c r="AE33" s="22"/>
      <c r="AF33" s="22"/>
      <c r="AG33" s="22"/>
      <c r="AH33" s="23"/>
      <c r="AI33" s="23"/>
      <c r="AJ33" s="23"/>
      <c r="AK33" s="23"/>
      <c r="AL33" s="23"/>
      <c r="AM33" s="23"/>
      <c r="AN33" s="23"/>
      <c r="AO33" s="23"/>
      <c r="AP33" s="23"/>
      <c r="AQ33" s="23"/>
      <c r="AR33" s="24"/>
      <c r="AS33" s="23"/>
      <c r="AT33" s="48">
        <v>3708</v>
      </c>
      <c r="AU33" s="51">
        <v>2800</v>
      </c>
      <c r="AV33" s="49">
        <v>3483</v>
      </c>
      <c r="AW33" s="49">
        <v>4000</v>
      </c>
      <c r="AX33" s="49">
        <v>3152</v>
      </c>
      <c r="AY33" s="49">
        <v>17143</v>
      </c>
      <c r="AZ33" s="50"/>
      <c r="BA33" s="50"/>
      <c r="BB33" s="50"/>
      <c r="BC33" s="50"/>
      <c r="BD33" s="25">
        <v>100</v>
      </c>
      <c r="BE33" s="25">
        <v>139</v>
      </c>
      <c r="BF33" s="26" t="s">
        <v>491</v>
      </c>
      <c r="BG33" s="27">
        <f t="shared" si="97"/>
        <v>2.5000000000000001E-2</v>
      </c>
      <c r="BH33" s="28">
        <f t="shared" si="98"/>
        <v>3.4750000000000003E-2</v>
      </c>
      <c r="BI33" s="26" t="s">
        <v>50</v>
      </c>
      <c r="BJ33" s="26" t="s">
        <v>492</v>
      </c>
      <c r="BK33" s="25">
        <v>200</v>
      </c>
      <c r="BL33" s="25">
        <v>394</v>
      </c>
      <c r="BM33" s="26" t="s">
        <v>493</v>
      </c>
      <c r="BN33" s="28">
        <f t="shared" si="99"/>
        <v>0.05</v>
      </c>
      <c r="BO33" s="29">
        <f t="shared" si="100"/>
        <v>9.8500000000000004E-2</v>
      </c>
      <c r="BP33" s="26" t="s">
        <v>50</v>
      </c>
      <c r="BQ33" s="30" t="s">
        <v>494</v>
      </c>
      <c r="BR33" s="31">
        <v>500</v>
      </c>
      <c r="BS33" s="25">
        <v>559</v>
      </c>
      <c r="BT33" s="26" t="s">
        <v>495</v>
      </c>
      <c r="BU33" s="28">
        <f t="shared" si="101"/>
        <v>0.125</v>
      </c>
      <c r="BV33" s="29">
        <f t="shared" si="102"/>
        <v>0.13975000000000001</v>
      </c>
      <c r="BW33" s="26" t="s">
        <v>50</v>
      </c>
      <c r="BX33" s="26" t="s">
        <v>496</v>
      </c>
      <c r="BY33" s="25">
        <v>800</v>
      </c>
      <c r="BZ33" s="25"/>
      <c r="CA33" s="26"/>
      <c r="CB33" s="28">
        <f t="shared" si="103"/>
        <v>0.2</v>
      </c>
      <c r="CC33" s="29">
        <f t="shared" si="104"/>
        <v>0.13975000000000001</v>
      </c>
      <c r="CD33" s="26" t="s">
        <v>49</v>
      </c>
      <c r="CE33" s="26"/>
      <c r="CF33" s="25">
        <v>900</v>
      </c>
      <c r="CG33" s="25"/>
      <c r="CH33" s="26"/>
      <c r="CI33" s="28">
        <f t="shared" si="105"/>
        <v>0.22500000000000001</v>
      </c>
      <c r="CJ33" s="29">
        <f t="shared" si="106"/>
        <v>0.13975000000000001</v>
      </c>
      <c r="CK33" s="26" t="s">
        <v>49</v>
      </c>
      <c r="CL33" s="26"/>
      <c r="CM33" s="25">
        <v>1200</v>
      </c>
      <c r="CN33" s="25"/>
      <c r="CO33" s="26"/>
      <c r="CP33" s="28">
        <f t="shared" si="107"/>
        <v>0.3</v>
      </c>
      <c r="CQ33" s="29">
        <f t="shared" si="108"/>
        <v>0.13975000000000001</v>
      </c>
      <c r="CR33" s="26" t="s">
        <v>49</v>
      </c>
      <c r="CS33" s="26"/>
      <c r="CT33" s="25">
        <v>1500</v>
      </c>
      <c r="CU33" s="25"/>
      <c r="CV33" s="26"/>
      <c r="CW33" s="28">
        <f t="shared" si="109"/>
        <v>0.375</v>
      </c>
      <c r="CX33" s="29">
        <f t="shared" si="110"/>
        <v>0.13975000000000001</v>
      </c>
      <c r="CY33" s="26" t="s">
        <v>49</v>
      </c>
      <c r="CZ33" s="26"/>
      <c r="DA33" s="25">
        <v>2600</v>
      </c>
      <c r="DB33" s="25"/>
      <c r="DC33" s="26"/>
      <c r="DD33" s="28">
        <f t="shared" si="111"/>
        <v>0.65</v>
      </c>
      <c r="DE33" s="29">
        <f t="shared" si="112"/>
        <v>0.13975000000000001</v>
      </c>
      <c r="DF33" s="26" t="s">
        <v>49</v>
      </c>
      <c r="DG33" s="26"/>
      <c r="DH33" s="25">
        <v>3000</v>
      </c>
      <c r="DI33" s="25"/>
      <c r="DJ33" s="26"/>
      <c r="DK33" s="28">
        <f t="shared" si="113"/>
        <v>0.75</v>
      </c>
      <c r="DL33" s="29">
        <f t="shared" si="114"/>
        <v>0.13975000000000001</v>
      </c>
      <c r="DM33" s="26" t="s">
        <v>49</v>
      </c>
      <c r="DN33" s="26"/>
      <c r="DO33" s="25">
        <v>3500</v>
      </c>
      <c r="DP33" s="25"/>
      <c r="DQ33" s="26"/>
      <c r="DR33" s="28">
        <f t="shared" si="115"/>
        <v>0.875</v>
      </c>
      <c r="DS33" s="29">
        <f t="shared" si="116"/>
        <v>0.13975000000000001</v>
      </c>
      <c r="DT33" s="26" t="s">
        <v>49</v>
      </c>
      <c r="DU33" s="26"/>
      <c r="DV33" s="25">
        <v>3800</v>
      </c>
      <c r="DW33" s="25"/>
      <c r="DX33" s="26"/>
      <c r="DY33" s="28">
        <f t="shared" si="117"/>
        <v>0.95</v>
      </c>
      <c r="DZ33" s="29">
        <f t="shared" si="118"/>
        <v>0.13975000000000001</v>
      </c>
      <c r="EA33" s="26" t="s">
        <v>49</v>
      </c>
      <c r="EB33" s="26"/>
      <c r="EC33" s="32">
        <v>4000</v>
      </c>
      <c r="ED33" s="25"/>
      <c r="EE33" s="26"/>
      <c r="EF33" s="28">
        <f t="shared" si="119"/>
        <v>1</v>
      </c>
      <c r="EG33" s="29">
        <f t="shared" si="120"/>
        <v>0.13975000000000001</v>
      </c>
      <c r="EH33" s="26" t="s">
        <v>49</v>
      </c>
      <c r="EI33" s="26"/>
      <c r="EJ33" s="33">
        <v>2025</v>
      </c>
      <c r="EK33" s="34"/>
      <c r="EL33" s="35" t="str">
        <f>+VLOOKUP(C33,[1]Listas_desplega!$AI$22:$AJ$46,2,0)</f>
        <v>DC_ES</v>
      </c>
      <c r="EM33" s="35" t="str">
        <f>+VLOOKUP(I33,[1]Listas_desplega!$BY$3:$BZ$7,2,0)</f>
        <v>T_2</v>
      </c>
      <c r="EN33" s="35" t="str">
        <f>+VLOOKUP(J33,[1]Listas_desplega!$BY$10:$BZ$23,2,0)</f>
        <v>T_2_C_3</v>
      </c>
      <c r="EO33" s="35" t="str">
        <f>+VLOOKUP(K33,[1]Listas_desplega!$BY$28:$BZ$54,2,0)</f>
        <v>T_2_C_3_ET_5</v>
      </c>
      <c r="EP33" s="35" t="str">
        <f>+VLOOKUP(L33,[1]Listas_desplega!$BY$58:$BZ$105,2,0)</f>
        <v>T_2_C_3_ET_5_CPT_2</v>
      </c>
      <c r="EQ33" s="36" t="str">
        <f>+VLOOKUP(M33,[1]Listas_desplega!$J$3:$K$11,2,0)</f>
        <v>Eje_E_8</v>
      </c>
    </row>
    <row r="34" spans="1:147" s="37" customFormat="1" ht="44.25" hidden="1" customHeight="1" x14ac:dyDescent="0.25">
      <c r="A34" s="16" t="str">
        <f t="shared" si="0"/>
        <v>115_VES_2025</v>
      </c>
      <c r="B34" s="17" t="s">
        <v>55</v>
      </c>
      <c r="C34" s="17" t="s">
        <v>56</v>
      </c>
      <c r="D34" s="17" t="s">
        <v>60</v>
      </c>
      <c r="E34" s="17" t="s">
        <v>159</v>
      </c>
      <c r="F34" s="17" t="s">
        <v>276</v>
      </c>
      <c r="G34" s="18" t="s">
        <v>471</v>
      </c>
      <c r="H34" s="17" t="s">
        <v>472</v>
      </c>
      <c r="I34" s="17" t="s">
        <v>279</v>
      </c>
      <c r="J34" s="17" t="s">
        <v>473</v>
      </c>
      <c r="K34" s="17" t="s">
        <v>474</v>
      </c>
      <c r="L34" s="17" t="s">
        <v>475</v>
      </c>
      <c r="M34" s="17" t="s">
        <v>58</v>
      </c>
      <c r="N34" s="17" t="s">
        <v>61</v>
      </c>
      <c r="O34" s="23">
        <v>115</v>
      </c>
      <c r="P34" s="22" t="s">
        <v>497</v>
      </c>
      <c r="Q34" s="21" t="s">
        <v>284</v>
      </c>
      <c r="R34" s="20" t="s">
        <v>487</v>
      </c>
      <c r="S34" s="22" t="s">
        <v>498</v>
      </c>
      <c r="T34" s="22" t="s">
        <v>287</v>
      </c>
      <c r="U34" s="22" t="s">
        <v>436</v>
      </c>
      <c r="V34" s="22">
        <v>0</v>
      </c>
      <c r="W34" s="22" t="s">
        <v>499</v>
      </c>
      <c r="X34" s="21" t="s">
        <v>290</v>
      </c>
      <c r="Y34" s="22"/>
      <c r="Z34" s="22"/>
      <c r="AA34" s="22"/>
      <c r="AB34" s="22"/>
      <c r="AC34" s="22"/>
      <c r="AD34" s="22"/>
      <c r="AE34" s="22"/>
      <c r="AF34" s="22"/>
      <c r="AG34" s="22"/>
      <c r="AH34" s="23"/>
      <c r="AI34" s="23"/>
      <c r="AJ34" s="23"/>
      <c r="AK34" s="23"/>
      <c r="AL34" s="23"/>
      <c r="AM34" s="23"/>
      <c r="AN34" s="23"/>
      <c r="AO34" s="23"/>
      <c r="AP34" s="23"/>
      <c r="AQ34" s="23"/>
      <c r="AR34" s="24"/>
      <c r="AS34" s="23"/>
      <c r="AT34" s="48">
        <v>812</v>
      </c>
      <c r="AU34" s="51">
        <v>791</v>
      </c>
      <c r="AV34" s="51">
        <v>550</v>
      </c>
      <c r="AW34" s="51">
        <v>700</v>
      </c>
      <c r="AX34" s="51">
        <v>667</v>
      </c>
      <c r="AY34" s="51">
        <v>3370</v>
      </c>
      <c r="AZ34" s="52"/>
      <c r="BA34" s="52"/>
      <c r="BB34" s="52"/>
      <c r="BC34" s="52"/>
      <c r="BD34" s="25"/>
      <c r="BE34" s="25"/>
      <c r="BF34" s="26"/>
      <c r="BG34" s="27">
        <f t="shared" si="97"/>
        <v>0</v>
      </c>
      <c r="BH34" s="28">
        <f t="shared" si="98"/>
        <v>0</v>
      </c>
      <c r="BI34" s="26" t="s">
        <v>49</v>
      </c>
      <c r="BJ34" s="26"/>
      <c r="BK34" s="25"/>
      <c r="BL34" s="25"/>
      <c r="BM34" s="26"/>
      <c r="BN34" s="28">
        <f t="shared" si="99"/>
        <v>0</v>
      </c>
      <c r="BO34" s="29">
        <f t="shared" si="100"/>
        <v>0</v>
      </c>
      <c r="BP34" s="26" t="s">
        <v>49</v>
      </c>
      <c r="BQ34" s="30"/>
      <c r="BR34" s="31">
        <v>50</v>
      </c>
      <c r="BS34" s="25">
        <v>221</v>
      </c>
      <c r="BT34" s="26" t="s">
        <v>500</v>
      </c>
      <c r="BU34" s="28">
        <f t="shared" si="101"/>
        <v>7.1428571428571425E-2</v>
      </c>
      <c r="BV34" s="29">
        <f t="shared" si="102"/>
        <v>0.31571428571428573</v>
      </c>
      <c r="BW34" s="26" t="s">
        <v>50</v>
      </c>
      <c r="BX34" s="26" t="s">
        <v>501</v>
      </c>
      <c r="BY34" s="25">
        <v>120</v>
      </c>
      <c r="BZ34" s="25"/>
      <c r="CA34" s="26"/>
      <c r="CB34" s="28">
        <f t="shared" si="103"/>
        <v>0.17142857142857143</v>
      </c>
      <c r="CC34" s="29">
        <f t="shared" si="104"/>
        <v>0.31571428571428573</v>
      </c>
      <c r="CD34" s="26" t="s">
        <v>49</v>
      </c>
      <c r="CE34" s="26"/>
      <c r="CF34" s="25">
        <v>120</v>
      </c>
      <c r="CG34" s="25"/>
      <c r="CH34" s="26"/>
      <c r="CI34" s="28">
        <f t="shared" si="105"/>
        <v>0.17142857142857143</v>
      </c>
      <c r="CJ34" s="29">
        <f t="shared" si="106"/>
        <v>0.31571428571428573</v>
      </c>
      <c r="CK34" s="26" t="s">
        <v>49</v>
      </c>
      <c r="CL34" s="26"/>
      <c r="CM34" s="25">
        <v>120</v>
      </c>
      <c r="CN34" s="25"/>
      <c r="CO34" s="26"/>
      <c r="CP34" s="28">
        <f t="shared" si="107"/>
        <v>0.17142857142857143</v>
      </c>
      <c r="CQ34" s="29">
        <f t="shared" si="108"/>
        <v>0.31571428571428573</v>
      </c>
      <c r="CR34" s="26" t="s">
        <v>49</v>
      </c>
      <c r="CS34" s="26"/>
      <c r="CT34" s="25">
        <v>400</v>
      </c>
      <c r="CU34" s="25"/>
      <c r="CV34" s="26"/>
      <c r="CW34" s="28">
        <f t="shared" si="109"/>
        <v>0.5714285714285714</v>
      </c>
      <c r="CX34" s="29">
        <f t="shared" si="110"/>
        <v>0.31571428571428573</v>
      </c>
      <c r="CY34" s="26" t="s">
        <v>49</v>
      </c>
      <c r="CZ34" s="26"/>
      <c r="DA34" s="25">
        <v>400</v>
      </c>
      <c r="DB34" s="25"/>
      <c r="DC34" s="26"/>
      <c r="DD34" s="28">
        <f t="shared" si="111"/>
        <v>0.5714285714285714</v>
      </c>
      <c r="DE34" s="29">
        <f t="shared" si="112"/>
        <v>0.31571428571428573</v>
      </c>
      <c r="DF34" s="26" t="s">
        <v>49</v>
      </c>
      <c r="DG34" s="26"/>
      <c r="DH34" s="25">
        <v>400</v>
      </c>
      <c r="DI34" s="25"/>
      <c r="DJ34" s="26"/>
      <c r="DK34" s="28">
        <f t="shared" si="113"/>
        <v>0.5714285714285714</v>
      </c>
      <c r="DL34" s="29">
        <f t="shared" si="114"/>
        <v>0.31571428571428573</v>
      </c>
      <c r="DM34" s="26" t="s">
        <v>49</v>
      </c>
      <c r="DN34" s="26"/>
      <c r="DO34" s="25">
        <v>700</v>
      </c>
      <c r="DP34" s="25"/>
      <c r="DQ34" s="26"/>
      <c r="DR34" s="28">
        <f t="shared" si="115"/>
        <v>1</v>
      </c>
      <c r="DS34" s="29">
        <f t="shared" si="116"/>
        <v>0.31571428571428573</v>
      </c>
      <c r="DT34" s="26" t="s">
        <v>49</v>
      </c>
      <c r="DU34" s="26"/>
      <c r="DV34" s="25">
        <v>700</v>
      </c>
      <c r="DW34" s="25"/>
      <c r="DX34" s="26"/>
      <c r="DY34" s="28">
        <f t="shared" si="117"/>
        <v>1</v>
      </c>
      <c r="DZ34" s="29">
        <f t="shared" si="118"/>
        <v>0.31571428571428573</v>
      </c>
      <c r="EA34" s="26" t="s">
        <v>49</v>
      </c>
      <c r="EB34" s="26"/>
      <c r="EC34" s="32">
        <v>700</v>
      </c>
      <c r="ED34" s="25"/>
      <c r="EE34" s="26"/>
      <c r="EF34" s="28">
        <f t="shared" si="119"/>
        <v>1</v>
      </c>
      <c r="EG34" s="29">
        <f t="shared" si="120"/>
        <v>0.31571428571428573</v>
      </c>
      <c r="EH34" s="26" t="s">
        <v>49</v>
      </c>
      <c r="EI34" s="26"/>
      <c r="EJ34" s="33">
        <v>2025</v>
      </c>
      <c r="EK34" s="34"/>
      <c r="EL34" s="35" t="str">
        <f>+VLOOKUP(C34,[1]Listas_desplega!$AI$22:$AJ$46,2,0)</f>
        <v>DC_ES</v>
      </c>
      <c r="EM34" s="35" t="str">
        <f>+VLOOKUP(I34,[1]Listas_desplega!$BY$3:$BZ$7,2,0)</f>
        <v>T_2</v>
      </c>
      <c r="EN34" s="35" t="str">
        <f>+VLOOKUP(J34,[1]Listas_desplega!$BY$10:$BZ$23,2,0)</f>
        <v>T_2_C_3</v>
      </c>
      <c r="EO34" s="35" t="str">
        <f>+VLOOKUP(K34,[1]Listas_desplega!$BY$28:$BZ$54,2,0)</f>
        <v>T_2_C_3_ET_5</v>
      </c>
      <c r="EP34" s="35" t="str">
        <f>+VLOOKUP(L34,[1]Listas_desplega!$BY$58:$BZ$105,2,0)</f>
        <v>T_2_C_3_ET_5_CPT_2</v>
      </c>
      <c r="EQ34" s="36" t="str">
        <f>+VLOOKUP(M34,[1]Listas_desplega!$J$3:$K$11,2,0)</f>
        <v>Eje_E_8</v>
      </c>
    </row>
    <row r="35" spans="1:147" s="37" customFormat="1" ht="44.25" hidden="1" customHeight="1" x14ac:dyDescent="0.25">
      <c r="A35" s="16" t="str">
        <f t="shared" si="0"/>
        <v>116_VES_2025</v>
      </c>
      <c r="B35" s="17" t="s">
        <v>55</v>
      </c>
      <c r="C35" s="17" t="s">
        <v>56</v>
      </c>
      <c r="D35" s="17" t="s">
        <v>60</v>
      </c>
      <c r="E35" s="17" t="s">
        <v>159</v>
      </c>
      <c r="F35" s="17" t="s">
        <v>276</v>
      </c>
      <c r="G35" s="18" t="s">
        <v>471</v>
      </c>
      <c r="H35" s="17" t="s">
        <v>472</v>
      </c>
      <c r="I35" s="17" t="s">
        <v>279</v>
      </c>
      <c r="J35" s="17" t="s">
        <v>473</v>
      </c>
      <c r="K35" s="17" t="s">
        <v>474</v>
      </c>
      <c r="L35" s="17" t="s">
        <v>475</v>
      </c>
      <c r="M35" s="17" t="s">
        <v>58</v>
      </c>
      <c r="N35" s="17" t="s">
        <v>61</v>
      </c>
      <c r="O35" s="23">
        <v>116</v>
      </c>
      <c r="P35" s="47" t="s">
        <v>502</v>
      </c>
      <c r="Q35" s="21" t="s">
        <v>284</v>
      </c>
      <c r="R35" s="20" t="s">
        <v>487</v>
      </c>
      <c r="S35" s="47" t="s">
        <v>503</v>
      </c>
      <c r="T35" s="47" t="s">
        <v>287</v>
      </c>
      <c r="U35" s="47" t="s">
        <v>436</v>
      </c>
      <c r="V35" s="47">
        <v>0</v>
      </c>
      <c r="W35" s="47" t="s">
        <v>504</v>
      </c>
      <c r="X35" s="21" t="s">
        <v>290</v>
      </c>
      <c r="Y35" s="22"/>
      <c r="Z35" s="22"/>
      <c r="AA35" s="22"/>
      <c r="AB35" s="22"/>
      <c r="AC35" s="22"/>
      <c r="AD35" s="22"/>
      <c r="AE35" s="22"/>
      <c r="AF35" s="22"/>
      <c r="AG35" s="22"/>
      <c r="AH35" s="23"/>
      <c r="AI35" s="23"/>
      <c r="AJ35" s="23"/>
      <c r="AK35" s="23"/>
      <c r="AL35" s="23"/>
      <c r="AM35" s="23"/>
      <c r="AN35" s="23"/>
      <c r="AO35" s="23"/>
      <c r="AP35" s="23"/>
      <c r="AQ35" s="23"/>
      <c r="AR35" s="24"/>
      <c r="AS35" s="23"/>
      <c r="AT35" s="48">
        <v>14958</v>
      </c>
      <c r="AU35" s="51">
        <v>12137</v>
      </c>
      <c r="AV35" s="49">
        <v>16500</v>
      </c>
      <c r="AW35" s="49">
        <v>17000</v>
      </c>
      <c r="AX35" s="49">
        <v>14400</v>
      </c>
      <c r="AY35" s="49">
        <v>74995</v>
      </c>
      <c r="AZ35" s="50"/>
      <c r="BA35" s="50"/>
      <c r="BB35" s="50"/>
      <c r="BC35" s="50"/>
      <c r="BD35" s="25"/>
      <c r="BE35" s="25"/>
      <c r="BF35" s="26"/>
      <c r="BG35" s="27">
        <f t="shared" si="97"/>
        <v>0</v>
      </c>
      <c r="BH35" s="28">
        <f t="shared" si="98"/>
        <v>0</v>
      </c>
      <c r="BI35" s="26" t="s">
        <v>49</v>
      </c>
      <c r="BJ35" s="26"/>
      <c r="BK35" s="25"/>
      <c r="BL35" s="25"/>
      <c r="BM35" s="26"/>
      <c r="BN35" s="28">
        <f t="shared" si="99"/>
        <v>0</v>
      </c>
      <c r="BO35" s="29">
        <f t="shared" si="100"/>
        <v>0</v>
      </c>
      <c r="BP35" s="26" t="s">
        <v>49</v>
      </c>
      <c r="BQ35" s="30"/>
      <c r="BR35" s="31">
        <v>3600</v>
      </c>
      <c r="BS35" s="25">
        <v>4808</v>
      </c>
      <c r="BT35" s="26" t="s">
        <v>505</v>
      </c>
      <c r="BU35" s="28">
        <f t="shared" si="101"/>
        <v>0.21176470588235294</v>
      </c>
      <c r="BV35" s="29">
        <f t="shared" si="102"/>
        <v>0.2828235294117647</v>
      </c>
      <c r="BW35" s="26" t="s">
        <v>50</v>
      </c>
      <c r="BX35" s="26" t="s">
        <v>506</v>
      </c>
      <c r="BY35" s="25">
        <v>3600</v>
      </c>
      <c r="BZ35" s="25"/>
      <c r="CA35" s="26"/>
      <c r="CB35" s="28">
        <f t="shared" si="103"/>
        <v>0.21176470588235294</v>
      </c>
      <c r="CC35" s="29">
        <f t="shared" si="104"/>
        <v>0.2828235294117647</v>
      </c>
      <c r="CD35" s="26" t="s">
        <v>49</v>
      </c>
      <c r="CE35" s="26"/>
      <c r="CF35" s="25">
        <v>3600</v>
      </c>
      <c r="CG35" s="25"/>
      <c r="CH35" s="26"/>
      <c r="CI35" s="28">
        <f t="shared" si="105"/>
        <v>0.21176470588235294</v>
      </c>
      <c r="CJ35" s="29">
        <f t="shared" si="106"/>
        <v>0.2828235294117647</v>
      </c>
      <c r="CK35" s="26" t="s">
        <v>49</v>
      </c>
      <c r="CL35" s="26"/>
      <c r="CM35" s="25">
        <v>7200</v>
      </c>
      <c r="CN35" s="25"/>
      <c r="CO35" s="26"/>
      <c r="CP35" s="28">
        <f t="shared" si="107"/>
        <v>0.42352941176470588</v>
      </c>
      <c r="CQ35" s="29">
        <f t="shared" si="108"/>
        <v>0.2828235294117647</v>
      </c>
      <c r="CR35" s="26" t="s">
        <v>49</v>
      </c>
      <c r="CS35" s="26"/>
      <c r="CT35" s="25">
        <v>7200</v>
      </c>
      <c r="CU35" s="25"/>
      <c r="CV35" s="26"/>
      <c r="CW35" s="28">
        <f t="shared" si="109"/>
        <v>0.42352941176470588</v>
      </c>
      <c r="CX35" s="29">
        <f t="shared" si="110"/>
        <v>0.2828235294117647</v>
      </c>
      <c r="CY35" s="26" t="s">
        <v>49</v>
      </c>
      <c r="CZ35" s="26"/>
      <c r="DA35" s="25">
        <v>7200</v>
      </c>
      <c r="DB35" s="25"/>
      <c r="DC35" s="26"/>
      <c r="DD35" s="28">
        <f t="shared" si="111"/>
        <v>0.42352941176470588</v>
      </c>
      <c r="DE35" s="29">
        <f t="shared" si="112"/>
        <v>0.2828235294117647</v>
      </c>
      <c r="DF35" s="26" t="s">
        <v>49</v>
      </c>
      <c r="DG35" s="26"/>
      <c r="DH35" s="25">
        <v>12000</v>
      </c>
      <c r="DI35" s="25"/>
      <c r="DJ35" s="26"/>
      <c r="DK35" s="28">
        <f t="shared" si="113"/>
        <v>0.70588235294117652</v>
      </c>
      <c r="DL35" s="29">
        <f t="shared" si="114"/>
        <v>0.2828235294117647</v>
      </c>
      <c r="DM35" s="26" t="s">
        <v>49</v>
      </c>
      <c r="DN35" s="26"/>
      <c r="DO35" s="25">
        <v>12000</v>
      </c>
      <c r="DP35" s="25"/>
      <c r="DQ35" s="26"/>
      <c r="DR35" s="28">
        <f t="shared" si="115"/>
        <v>0.70588235294117652</v>
      </c>
      <c r="DS35" s="29">
        <f t="shared" si="116"/>
        <v>0.2828235294117647</v>
      </c>
      <c r="DT35" s="26" t="s">
        <v>49</v>
      </c>
      <c r="DU35" s="26"/>
      <c r="DV35" s="25">
        <v>12000</v>
      </c>
      <c r="DW35" s="25"/>
      <c r="DX35" s="26"/>
      <c r="DY35" s="28">
        <f t="shared" si="117"/>
        <v>0.70588235294117652</v>
      </c>
      <c r="DZ35" s="29">
        <f t="shared" si="118"/>
        <v>0.2828235294117647</v>
      </c>
      <c r="EA35" s="26" t="s">
        <v>49</v>
      </c>
      <c r="EB35" s="26"/>
      <c r="EC35" s="32">
        <v>17000</v>
      </c>
      <c r="ED35" s="25"/>
      <c r="EE35" s="26"/>
      <c r="EF35" s="28">
        <f t="shared" si="119"/>
        <v>1</v>
      </c>
      <c r="EG35" s="29">
        <f t="shared" si="120"/>
        <v>0.2828235294117647</v>
      </c>
      <c r="EH35" s="26" t="s">
        <v>49</v>
      </c>
      <c r="EI35" s="26"/>
      <c r="EJ35" s="33">
        <v>2025</v>
      </c>
      <c r="EK35" s="34"/>
      <c r="EL35" s="35" t="str">
        <f>+VLOOKUP(C35,[1]Listas_desplega!$AI$22:$AJ$46,2,0)</f>
        <v>DC_ES</v>
      </c>
      <c r="EM35" s="35" t="str">
        <f>+VLOOKUP(I35,[1]Listas_desplega!$BY$3:$BZ$7,2,0)</f>
        <v>T_2</v>
      </c>
      <c r="EN35" s="35" t="str">
        <f>+VLOOKUP(J35,[1]Listas_desplega!$BY$10:$BZ$23,2,0)</f>
        <v>T_2_C_3</v>
      </c>
      <c r="EO35" s="35" t="str">
        <f>+VLOOKUP(K35,[1]Listas_desplega!$BY$28:$BZ$54,2,0)</f>
        <v>T_2_C_3_ET_5</v>
      </c>
      <c r="EP35" s="35" t="str">
        <f>+VLOOKUP(L35,[1]Listas_desplega!$BY$58:$BZ$105,2,0)</f>
        <v>T_2_C_3_ET_5_CPT_2</v>
      </c>
      <c r="EQ35" s="36" t="str">
        <f>+VLOOKUP(M35,[1]Listas_desplega!$J$3:$K$11,2,0)</f>
        <v>Eje_E_8</v>
      </c>
    </row>
    <row r="36" spans="1:147" s="37" customFormat="1" ht="44.25" hidden="1" customHeight="1" x14ac:dyDescent="0.25">
      <c r="A36" s="16" t="str">
        <f t="shared" si="0"/>
        <v>118_VES_2025</v>
      </c>
      <c r="B36" s="17" t="s">
        <v>55</v>
      </c>
      <c r="C36" s="17" t="s">
        <v>56</v>
      </c>
      <c r="D36" s="17" t="s">
        <v>60</v>
      </c>
      <c r="E36" s="17" t="s">
        <v>159</v>
      </c>
      <c r="F36" s="17" t="s">
        <v>276</v>
      </c>
      <c r="G36" s="18" t="s">
        <v>471</v>
      </c>
      <c r="H36" s="17" t="s">
        <v>472</v>
      </c>
      <c r="I36" s="17" t="s">
        <v>279</v>
      </c>
      <c r="J36" s="17" t="s">
        <v>473</v>
      </c>
      <c r="K36" s="17" t="s">
        <v>474</v>
      </c>
      <c r="L36" s="17" t="s">
        <v>475</v>
      </c>
      <c r="M36" s="17" t="s">
        <v>58</v>
      </c>
      <c r="N36" s="17" t="s">
        <v>61</v>
      </c>
      <c r="O36" s="23">
        <v>118</v>
      </c>
      <c r="P36" s="47" t="s">
        <v>514</v>
      </c>
      <c r="Q36" s="21" t="s">
        <v>284</v>
      </c>
      <c r="R36" s="20" t="s">
        <v>487</v>
      </c>
      <c r="S36" s="47" t="s">
        <v>515</v>
      </c>
      <c r="T36" s="47" t="s">
        <v>310</v>
      </c>
      <c r="U36" s="47" t="s">
        <v>436</v>
      </c>
      <c r="V36" s="47">
        <v>0</v>
      </c>
      <c r="W36" s="47" t="s">
        <v>516</v>
      </c>
      <c r="X36" s="21" t="s">
        <v>290</v>
      </c>
      <c r="Y36" s="22" t="s">
        <v>517</v>
      </c>
      <c r="Z36" s="22"/>
      <c r="AA36" s="22"/>
      <c r="AB36" s="22"/>
      <c r="AC36" s="22"/>
      <c r="AD36" s="22"/>
      <c r="AE36" s="22"/>
      <c r="AF36" s="22"/>
      <c r="AG36" s="22"/>
      <c r="AH36" s="23"/>
      <c r="AI36" s="23"/>
      <c r="AJ36" s="23"/>
      <c r="AK36" s="23"/>
      <c r="AL36" s="23"/>
      <c r="AM36" s="23"/>
      <c r="AN36" s="23"/>
      <c r="AO36" s="23"/>
      <c r="AP36" s="23"/>
      <c r="AQ36" s="23"/>
      <c r="AR36" s="24"/>
      <c r="AS36" s="23"/>
      <c r="AT36" s="48"/>
      <c r="AU36" s="43">
        <v>40</v>
      </c>
      <c r="AV36" s="49">
        <v>30</v>
      </c>
      <c r="AW36" s="49">
        <v>18</v>
      </c>
      <c r="AX36" s="49">
        <v>12</v>
      </c>
      <c r="AY36" s="49">
        <v>100</v>
      </c>
      <c r="AZ36" s="50"/>
      <c r="BA36" s="50"/>
      <c r="BB36" s="50"/>
      <c r="BC36" s="50"/>
      <c r="BD36" s="25"/>
      <c r="BE36" s="25"/>
      <c r="BF36" s="26"/>
      <c r="BG36" s="27">
        <f t="shared" si="97"/>
        <v>0</v>
      </c>
      <c r="BH36" s="28">
        <f t="shared" si="98"/>
        <v>0</v>
      </c>
      <c r="BI36" s="26" t="s">
        <v>49</v>
      </c>
      <c r="BJ36" s="26"/>
      <c r="BK36" s="25"/>
      <c r="BL36" s="25"/>
      <c r="BM36" s="26"/>
      <c r="BN36" s="28">
        <f t="shared" si="99"/>
        <v>0</v>
      </c>
      <c r="BO36" s="29">
        <f t="shared" si="100"/>
        <v>0</v>
      </c>
      <c r="BP36" s="26" t="s">
        <v>49</v>
      </c>
      <c r="BQ36" s="30"/>
      <c r="BR36" s="31">
        <v>3</v>
      </c>
      <c r="BS36" s="25">
        <v>2.5</v>
      </c>
      <c r="BT36" s="26" t="s">
        <v>518</v>
      </c>
      <c r="BU36" s="28">
        <f t="shared" si="101"/>
        <v>0.16666666666666666</v>
      </c>
      <c r="BV36" s="29">
        <f t="shared" si="102"/>
        <v>0.1388888888888889</v>
      </c>
      <c r="BW36" s="26" t="s">
        <v>50</v>
      </c>
      <c r="BX36" s="26" t="s">
        <v>513</v>
      </c>
      <c r="BY36" s="25">
        <v>3</v>
      </c>
      <c r="BZ36" s="25"/>
      <c r="CA36" s="26"/>
      <c r="CB36" s="28">
        <f t="shared" si="103"/>
        <v>0.16666666666666666</v>
      </c>
      <c r="CC36" s="29">
        <f t="shared" si="104"/>
        <v>0.1388888888888889</v>
      </c>
      <c r="CD36" s="26" t="s">
        <v>49</v>
      </c>
      <c r="CE36" s="26"/>
      <c r="CF36" s="25">
        <v>3</v>
      </c>
      <c r="CG36" s="25"/>
      <c r="CH36" s="26"/>
      <c r="CI36" s="28">
        <f t="shared" si="105"/>
        <v>0.16666666666666666</v>
      </c>
      <c r="CJ36" s="29">
        <f t="shared" si="106"/>
        <v>0.1388888888888889</v>
      </c>
      <c r="CK36" s="26" t="s">
        <v>49</v>
      </c>
      <c r="CL36" s="26"/>
      <c r="CM36" s="25">
        <v>6</v>
      </c>
      <c r="CN36" s="25"/>
      <c r="CO36" s="26"/>
      <c r="CP36" s="28">
        <f t="shared" si="107"/>
        <v>0.33333333333333331</v>
      </c>
      <c r="CQ36" s="29">
        <f t="shared" si="108"/>
        <v>0.1388888888888889</v>
      </c>
      <c r="CR36" s="26" t="s">
        <v>49</v>
      </c>
      <c r="CS36" s="26"/>
      <c r="CT36" s="25">
        <v>6</v>
      </c>
      <c r="CU36" s="25"/>
      <c r="CV36" s="26"/>
      <c r="CW36" s="28">
        <f t="shared" si="109"/>
        <v>0.33333333333333331</v>
      </c>
      <c r="CX36" s="29">
        <f t="shared" si="110"/>
        <v>0.1388888888888889</v>
      </c>
      <c r="CY36" s="26" t="s">
        <v>49</v>
      </c>
      <c r="CZ36" s="26"/>
      <c r="DA36" s="25">
        <v>6</v>
      </c>
      <c r="DB36" s="25"/>
      <c r="DC36" s="26"/>
      <c r="DD36" s="28">
        <f t="shared" si="111"/>
        <v>0.33333333333333331</v>
      </c>
      <c r="DE36" s="29">
        <f t="shared" si="112"/>
        <v>0.1388888888888889</v>
      </c>
      <c r="DF36" s="26" t="s">
        <v>49</v>
      </c>
      <c r="DG36" s="26"/>
      <c r="DH36" s="25">
        <v>12</v>
      </c>
      <c r="DI36" s="25"/>
      <c r="DJ36" s="26"/>
      <c r="DK36" s="28">
        <f t="shared" si="113"/>
        <v>0.66666666666666663</v>
      </c>
      <c r="DL36" s="29">
        <f t="shared" si="114"/>
        <v>0.1388888888888889</v>
      </c>
      <c r="DM36" s="26" t="s">
        <v>49</v>
      </c>
      <c r="DN36" s="26"/>
      <c r="DO36" s="25">
        <v>12</v>
      </c>
      <c r="DP36" s="25"/>
      <c r="DQ36" s="26"/>
      <c r="DR36" s="28">
        <f t="shared" si="115"/>
        <v>0.66666666666666663</v>
      </c>
      <c r="DS36" s="29">
        <f t="shared" si="116"/>
        <v>0.1388888888888889</v>
      </c>
      <c r="DT36" s="26" t="s">
        <v>49</v>
      </c>
      <c r="DU36" s="26"/>
      <c r="DV36" s="25">
        <v>12</v>
      </c>
      <c r="DW36" s="25"/>
      <c r="DX36" s="26"/>
      <c r="DY36" s="28">
        <f t="shared" si="117"/>
        <v>0.66666666666666663</v>
      </c>
      <c r="DZ36" s="29">
        <f t="shared" si="118"/>
        <v>0.1388888888888889</v>
      </c>
      <c r="EA36" s="26" t="s">
        <v>49</v>
      </c>
      <c r="EB36" s="26"/>
      <c r="EC36" s="32">
        <v>18</v>
      </c>
      <c r="ED36" s="25"/>
      <c r="EE36" s="26"/>
      <c r="EF36" s="28">
        <f t="shared" si="119"/>
        <v>1</v>
      </c>
      <c r="EG36" s="29">
        <f t="shared" si="120"/>
        <v>0.1388888888888889</v>
      </c>
      <c r="EH36" s="26" t="s">
        <v>49</v>
      </c>
      <c r="EI36" s="26"/>
      <c r="EJ36" s="33">
        <v>2025</v>
      </c>
      <c r="EK36" s="34"/>
      <c r="EL36" s="35" t="str">
        <f>+VLOOKUP(C36,[1]Listas_desplega!$AI$22:$AJ$46,2,0)</f>
        <v>DC_ES</v>
      </c>
      <c r="EM36" s="35" t="str">
        <f>+VLOOKUP(I36,[1]Listas_desplega!$BY$3:$BZ$7,2,0)</f>
        <v>T_2</v>
      </c>
      <c r="EN36" s="35" t="str">
        <f>+VLOOKUP(J36,[1]Listas_desplega!$BY$10:$BZ$23,2,0)</f>
        <v>T_2_C_3</v>
      </c>
      <c r="EO36" s="35" t="str">
        <f>+VLOOKUP(K36,[1]Listas_desplega!$BY$28:$BZ$54,2,0)</f>
        <v>T_2_C_3_ET_5</v>
      </c>
      <c r="EP36" s="35" t="str">
        <f>+VLOOKUP(L36,[1]Listas_desplega!$BY$58:$BZ$105,2,0)</f>
        <v>T_2_C_3_ET_5_CPT_2</v>
      </c>
      <c r="EQ36" s="36" t="str">
        <f>+VLOOKUP(M36,[1]Listas_desplega!$J$3:$K$11,2,0)</f>
        <v>Eje_E_8</v>
      </c>
    </row>
    <row r="37" spans="1:147" s="37" customFormat="1" ht="44.25" hidden="1" customHeight="1" x14ac:dyDescent="0.25">
      <c r="A37" s="16" t="str">
        <f t="shared" si="0"/>
        <v>A.64_VPBM_2025</v>
      </c>
      <c r="B37" s="17" t="s">
        <v>44</v>
      </c>
      <c r="C37" s="17" t="s">
        <v>63</v>
      </c>
      <c r="D37" s="17" t="s">
        <v>70</v>
      </c>
      <c r="E37" s="17" t="s">
        <v>159</v>
      </c>
      <c r="F37" s="17" t="s">
        <v>276</v>
      </c>
      <c r="G37" s="18" t="s">
        <v>519</v>
      </c>
      <c r="H37" s="17" t="s">
        <v>520</v>
      </c>
      <c r="I37" s="17" t="s">
        <v>279</v>
      </c>
      <c r="J37" s="17" t="s">
        <v>280</v>
      </c>
      <c r="K37" s="17" t="s">
        <v>281</v>
      </c>
      <c r="L37" s="17" t="s">
        <v>521</v>
      </c>
      <c r="M37" s="17" t="s">
        <v>65</v>
      </c>
      <c r="N37" s="17" t="s">
        <v>61</v>
      </c>
      <c r="O37" s="23" t="s">
        <v>522</v>
      </c>
      <c r="P37" s="22" t="s">
        <v>523</v>
      </c>
      <c r="Q37" s="21" t="s">
        <v>284</v>
      </c>
      <c r="R37" s="20" t="s">
        <v>285</v>
      </c>
      <c r="S37" s="22" t="s">
        <v>524</v>
      </c>
      <c r="T37" s="22" t="s">
        <v>287</v>
      </c>
      <c r="U37" s="22" t="s">
        <v>295</v>
      </c>
      <c r="V37" s="22">
        <v>120</v>
      </c>
      <c r="W37" s="22" t="s">
        <v>525</v>
      </c>
      <c r="X37" s="21" t="s">
        <v>396</v>
      </c>
      <c r="Y37" s="22"/>
      <c r="Z37" s="22"/>
      <c r="AA37" s="22"/>
      <c r="AB37" s="22"/>
      <c r="AC37" s="22"/>
      <c r="AD37" s="22"/>
      <c r="AE37" s="22">
        <v>3932</v>
      </c>
      <c r="AF37" s="22"/>
      <c r="AG37" s="22"/>
      <c r="AH37" s="23"/>
      <c r="AI37" s="23"/>
      <c r="AJ37" s="23" t="s">
        <v>48</v>
      </c>
      <c r="AK37" s="23"/>
      <c r="AL37" s="23"/>
      <c r="AM37" s="23"/>
      <c r="AN37" s="23"/>
      <c r="AO37" s="23"/>
      <c r="AP37" s="23"/>
      <c r="AQ37" s="23"/>
      <c r="AR37" s="24"/>
      <c r="AS37" s="23"/>
      <c r="AT37" s="48">
        <v>8000</v>
      </c>
      <c r="AU37" s="43">
        <v>2000</v>
      </c>
      <c r="AV37" s="43">
        <v>2000</v>
      </c>
      <c r="AW37" s="43">
        <v>2000</v>
      </c>
      <c r="AX37" s="43">
        <v>2000</v>
      </c>
      <c r="AY37" s="43">
        <v>8000</v>
      </c>
      <c r="AZ37" s="46"/>
      <c r="BA37" s="46"/>
      <c r="BB37" s="46"/>
      <c r="BC37" s="46"/>
      <c r="BD37" s="25"/>
      <c r="BE37" s="25"/>
      <c r="BF37" s="26"/>
      <c r="BG37" s="27">
        <f t="shared" si="97"/>
        <v>0</v>
      </c>
      <c r="BH37" s="28">
        <f t="shared" si="98"/>
        <v>0</v>
      </c>
      <c r="BI37" s="26" t="s">
        <v>49</v>
      </c>
      <c r="BJ37" s="26"/>
      <c r="BK37" s="25"/>
      <c r="BL37" s="25"/>
      <c r="BM37" s="26"/>
      <c r="BN37" s="28">
        <f t="shared" si="99"/>
        <v>0</v>
      </c>
      <c r="BO37" s="29">
        <f t="shared" si="100"/>
        <v>0</v>
      </c>
      <c r="BP37" s="26" t="s">
        <v>49</v>
      </c>
      <c r="BQ37" s="30"/>
      <c r="BR37" s="31"/>
      <c r="BS37" s="25"/>
      <c r="BT37" s="26" t="s">
        <v>526</v>
      </c>
      <c r="BU37" s="28">
        <f t="shared" si="101"/>
        <v>0</v>
      </c>
      <c r="BV37" s="29">
        <f t="shared" si="102"/>
        <v>0</v>
      </c>
      <c r="BW37" s="26" t="s">
        <v>62</v>
      </c>
      <c r="BX37" s="26" t="s">
        <v>527</v>
      </c>
      <c r="BY37" s="25"/>
      <c r="BZ37" s="25"/>
      <c r="CA37" s="26"/>
      <c r="CB37" s="28">
        <f t="shared" si="103"/>
        <v>0</v>
      </c>
      <c r="CC37" s="29">
        <f t="shared" si="104"/>
        <v>0</v>
      </c>
      <c r="CD37" s="26" t="s">
        <v>49</v>
      </c>
      <c r="CE37" s="26"/>
      <c r="CF37" s="25"/>
      <c r="CG37" s="25"/>
      <c r="CH37" s="26"/>
      <c r="CI37" s="28">
        <f t="shared" si="105"/>
        <v>0</v>
      </c>
      <c r="CJ37" s="29">
        <f t="shared" si="106"/>
        <v>0</v>
      </c>
      <c r="CK37" s="26" t="s">
        <v>49</v>
      </c>
      <c r="CL37" s="26"/>
      <c r="CM37" s="25"/>
      <c r="CN37" s="25"/>
      <c r="CO37" s="26"/>
      <c r="CP37" s="28">
        <f t="shared" si="107"/>
        <v>0</v>
      </c>
      <c r="CQ37" s="29">
        <f t="shared" si="108"/>
        <v>0</v>
      </c>
      <c r="CR37" s="26" t="s">
        <v>49</v>
      </c>
      <c r="CS37" s="26"/>
      <c r="CT37" s="25"/>
      <c r="CU37" s="25"/>
      <c r="CV37" s="26"/>
      <c r="CW37" s="28">
        <f t="shared" si="109"/>
        <v>0</v>
      </c>
      <c r="CX37" s="29">
        <f t="shared" si="110"/>
        <v>0</v>
      </c>
      <c r="CY37" s="26" t="s">
        <v>49</v>
      </c>
      <c r="CZ37" s="26"/>
      <c r="DA37" s="25"/>
      <c r="DB37" s="25"/>
      <c r="DC37" s="26"/>
      <c r="DD37" s="28">
        <f t="shared" si="111"/>
        <v>0</v>
      </c>
      <c r="DE37" s="29">
        <f t="shared" si="112"/>
        <v>0</v>
      </c>
      <c r="DF37" s="26" t="s">
        <v>49</v>
      </c>
      <c r="DG37" s="26"/>
      <c r="DH37" s="25"/>
      <c r="DI37" s="25"/>
      <c r="DJ37" s="26"/>
      <c r="DK37" s="28">
        <f t="shared" si="113"/>
        <v>0</v>
      </c>
      <c r="DL37" s="29">
        <f t="shared" si="114"/>
        <v>0</v>
      </c>
      <c r="DM37" s="26" t="s">
        <v>49</v>
      </c>
      <c r="DN37" s="26"/>
      <c r="DO37" s="25"/>
      <c r="DP37" s="25"/>
      <c r="DQ37" s="26"/>
      <c r="DR37" s="28">
        <f t="shared" si="115"/>
        <v>0</v>
      </c>
      <c r="DS37" s="29">
        <f t="shared" si="116"/>
        <v>0</v>
      </c>
      <c r="DT37" s="26" t="s">
        <v>49</v>
      </c>
      <c r="DU37" s="26"/>
      <c r="DV37" s="25"/>
      <c r="DW37" s="25"/>
      <c r="DX37" s="26"/>
      <c r="DY37" s="28">
        <f t="shared" si="117"/>
        <v>0</v>
      </c>
      <c r="DZ37" s="29">
        <f t="shared" si="118"/>
        <v>0</v>
      </c>
      <c r="EA37" s="26" t="s">
        <v>49</v>
      </c>
      <c r="EB37" s="26"/>
      <c r="EC37" s="32">
        <v>2000</v>
      </c>
      <c r="ED37" s="25"/>
      <c r="EE37" s="26"/>
      <c r="EF37" s="28">
        <f t="shared" si="119"/>
        <v>1</v>
      </c>
      <c r="EG37" s="29">
        <f t="shared" si="120"/>
        <v>0</v>
      </c>
      <c r="EH37" s="26" t="s">
        <v>49</v>
      </c>
      <c r="EI37" s="26"/>
      <c r="EJ37" s="33">
        <v>2025</v>
      </c>
      <c r="EK37" s="34"/>
      <c r="EL37" s="35" t="str">
        <f>+VLOOKUP(C37,[1]Listas_desplega!$AI$22:$AJ$46,2,0)</f>
        <v>DCE</v>
      </c>
      <c r="EM37" s="35" t="str">
        <f>+VLOOKUP(I37,[1]Listas_desplega!$BY$3:$BZ$7,2,0)</f>
        <v>T_2</v>
      </c>
      <c r="EN37" s="35" t="str">
        <f>+VLOOKUP(J37,[1]Listas_desplega!$BY$10:$BZ$23,2,0)</f>
        <v>T_2_C_2</v>
      </c>
      <c r="EO37" s="35" t="str">
        <f>+VLOOKUP(K37,[1]Listas_desplega!$BY$28:$BZ$54,2,0)</f>
        <v>T_2_C_2_ET_1</v>
      </c>
      <c r="EP37" s="35" t="str">
        <f>+VLOOKUP(L37,[1]Listas_desplega!$BY$58:$BZ$105,2,0)</f>
        <v>T_2_C_2_ET_1_CPT_8</v>
      </c>
      <c r="EQ37" s="36" t="str">
        <f>+VLOOKUP(M37,[1]Listas_desplega!$J$3:$K$11,2,0)</f>
        <v>Eje_E_6</v>
      </c>
    </row>
    <row r="38" spans="1:147" s="37" customFormat="1" ht="44.25" hidden="1" customHeight="1" x14ac:dyDescent="0.25">
      <c r="A38" s="16" t="str">
        <f t="shared" si="0"/>
        <v>A.64P_VPBM_2025</v>
      </c>
      <c r="B38" s="17" t="s">
        <v>44</v>
      </c>
      <c r="C38" s="17" t="s">
        <v>63</v>
      </c>
      <c r="D38" s="17" t="s">
        <v>70</v>
      </c>
      <c r="E38" s="17" t="s">
        <v>159</v>
      </c>
      <c r="F38" s="17" t="s">
        <v>276</v>
      </c>
      <c r="G38" s="18" t="s">
        <v>519</v>
      </c>
      <c r="H38" s="17" t="s">
        <v>528</v>
      </c>
      <c r="I38" s="17" t="s">
        <v>279</v>
      </c>
      <c r="J38" s="17" t="s">
        <v>280</v>
      </c>
      <c r="K38" s="17" t="s">
        <v>281</v>
      </c>
      <c r="L38" s="17" t="s">
        <v>521</v>
      </c>
      <c r="M38" s="17" t="s">
        <v>65</v>
      </c>
      <c r="N38" s="17" t="s">
        <v>61</v>
      </c>
      <c r="O38" s="23" t="s">
        <v>529</v>
      </c>
      <c r="P38" s="47" t="s">
        <v>530</v>
      </c>
      <c r="Q38" s="21" t="s">
        <v>284</v>
      </c>
      <c r="R38" s="20" t="s">
        <v>285</v>
      </c>
      <c r="S38" s="47" t="s">
        <v>531</v>
      </c>
      <c r="T38" s="47" t="s">
        <v>287</v>
      </c>
      <c r="U38" s="47" t="s">
        <v>295</v>
      </c>
      <c r="V38" s="47">
        <v>120</v>
      </c>
      <c r="W38" s="47" t="s">
        <v>525</v>
      </c>
      <c r="X38" s="21" t="s">
        <v>396</v>
      </c>
      <c r="Y38" s="22"/>
      <c r="Z38" s="22"/>
      <c r="AA38" s="22"/>
      <c r="AB38" s="22"/>
      <c r="AC38" s="22"/>
      <c r="AD38" s="22"/>
      <c r="AE38" s="22">
        <v>3932</v>
      </c>
      <c r="AF38" s="22"/>
      <c r="AG38" s="22"/>
      <c r="AH38" s="23"/>
      <c r="AI38" s="23"/>
      <c r="AJ38" s="23" t="s">
        <v>48</v>
      </c>
      <c r="AK38" s="23"/>
      <c r="AL38" s="23"/>
      <c r="AM38" s="23"/>
      <c r="AN38" s="23"/>
      <c r="AO38" s="23"/>
      <c r="AP38" s="23"/>
      <c r="AQ38" s="23"/>
      <c r="AR38" s="24"/>
      <c r="AS38" s="23"/>
      <c r="AT38" s="48">
        <v>2500</v>
      </c>
      <c r="AU38" s="43">
        <v>500</v>
      </c>
      <c r="AV38" s="49">
        <v>500</v>
      </c>
      <c r="AW38" s="49">
        <v>500</v>
      </c>
      <c r="AX38" s="49">
        <v>500</v>
      </c>
      <c r="AY38" s="49">
        <v>2000</v>
      </c>
      <c r="AZ38" s="50"/>
      <c r="BA38" s="50"/>
      <c r="BB38" s="50"/>
      <c r="BC38" s="50"/>
      <c r="BD38" s="25"/>
      <c r="BE38" s="25"/>
      <c r="BF38" s="26"/>
      <c r="BG38" s="27">
        <f t="shared" si="97"/>
        <v>0</v>
      </c>
      <c r="BH38" s="28">
        <f t="shared" si="98"/>
        <v>0</v>
      </c>
      <c r="BI38" s="26" t="s">
        <v>49</v>
      </c>
      <c r="BJ38" s="26"/>
      <c r="BK38" s="25"/>
      <c r="BL38" s="25"/>
      <c r="BM38" s="26"/>
      <c r="BN38" s="28">
        <f t="shared" si="99"/>
        <v>0</v>
      </c>
      <c r="BO38" s="29">
        <f t="shared" si="100"/>
        <v>0</v>
      </c>
      <c r="BP38" s="26" t="s">
        <v>49</v>
      </c>
      <c r="BQ38" s="30"/>
      <c r="BR38" s="31"/>
      <c r="BS38" s="25"/>
      <c r="BT38" s="26" t="s">
        <v>532</v>
      </c>
      <c r="BU38" s="28">
        <f t="shared" si="101"/>
        <v>0</v>
      </c>
      <c r="BV38" s="29">
        <f t="shared" si="102"/>
        <v>0</v>
      </c>
      <c r="BW38" s="26" t="s">
        <v>62</v>
      </c>
      <c r="BX38" s="26" t="s">
        <v>527</v>
      </c>
      <c r="BY38" s="25"/>
      <c r="BZ38" s="25"/>
      <c r="CA38" s="26"/>
      <c r="CB38" s="28">
        <f t="shared" si="103"/>
        <v>0</v>
      </c>
      <c r="CC38" s="29">
        <f t="shared" si="104"/>
        <v>0</v>
      </c>
      <c r="CD38" s="26" t="s">
        <v>49</v>
      </c>
      <c r="CE38" s="26"/>
      <c r="CF38" s="25"/>
      <c r="CG38" s="25"/>
      <c r="CH38" s="26"/>
      <c r="CI38" s="28">
        <f t="shared" si="105"/>
        <v>0</v>
      </c>
      <c r="CJ38" s="29">
        <f t="shared" si="106"/>
        <v>0</v>
      </c>
      <c r="CK38" s="26" t="s">
        <v>49</v>
      </c>
      <c r="CL38" s="26"/>
      <c r="CM38" s="25"/>
      <c r="CN38" s="25"/>
      <c r="CO38" s="26"/>
      <c r="CP38" s="28">
        <f t="shared" si="107"/>
        <v>0</v>
      </c>
      <c r="CQ38" s="29">
        <f t="shared" si="108"/>
        <v>0</v>
      </c>
      <c r="CR38" s="26" t="s">
        <v>49</v>
      </c>
      <c r="CS38" s="26"/>
      <c r="CT38" s="25"/>
      <c r="CU38" s="25"/>
      <c r="CV38" s="26"/>
      <c r="CW38" s="28">
        <f t="shared" si="109"/>
        <v>0</v>
      </c>
      <c r="CX38" s="29">
        <f t="shared" si="110"/>
        <v>0</v>
      </c>
      <c r="CY38" s="26" t="s">
        <v>49</v>
      </c>
      <c r="CZ38" s="26"/>
      <c r="DA38" s="25"/>
      <c r="DB38" s="25"/>
      <c r="DC38" s="26"/>
      <c r="DD38" s="28">
        <f t="shared" si="111"/>
        <v>0</v>
      </c>
      <c r="DE38" s="29">
        <f t="shared" si="112"/>
        <v>0</v>
      </c>
      <c r="DF38" s="26" t="s">
        <v>49</v>
      </c>
      <c r="DG38" s="26"/>
      <c r="DH38" s="25"/>
      <c r="DI38" s="25"/>
      <c r="DJ38" s="26"/>
      <c r="DK38" s="28">
        <f t="shared" si="113"/>
        <v>0</v>
      </c>
      <c r="DL38" s="29">
        <f t="shared" si="114"/>
        <v>0</v>
      </c>
      <c r="DM38" s="26" t="s">
        <v>49</v>
      </c>
      <c r="DN38" s="26"/>
      <c r="DO38" s="25"/>
      <c r="DP38" s="25"/>
      <c r="DQ38" s="26"/>
      <c r="DR38" s="28">
        <f t="shared" si="115"/>
        <v>0</v>
      </c>
      <c r="DS38" s="29">
        <f t="shared" si="116"/>
        <v>0</v>
      </c>
      <c r="DT38" s="26" t="s">
        <v>49</v>
      </c>
      <c r="DU38" s="26"/>
      <c r="DV38" s="25"/>
      <c r="DW38" s="25"/>
      <c r="DX38" s="26"/>
      <c r="DY38" s="28">
        <f t="shared" si="117"/>
        <v>0</v>
      </c>
      <c r="DZ38" s="29">
        <f t="shared" si="118"/>
        <v>0</v>
      </c>
      <c r="EA38" s="26" t="s">
        <v>49</v>
      </c>
      <c r="EB38" s="26"/>
      <c r="EC38" s="32">
        <v>500</v>
      </c>
      <c r="ED38" s="25"/>
      <c r="EE38" s="26"/>
      <c r="EF38" s="28">
        <f t="shared" si="119"/>
        <v>1</v>
      </c>
      <c r="EG38" s="29">
        <f t="shared" si="120"/>
        <v>0</v>
      </c>
      <c r="EH38" s="26" t="s">
        <v>49</v>
      </c>
      <c r="EI38" s="26"/>
      <c r="EJ38" s="33">
        <v>2025</v>
      </c>
      <c r="EK38" s="34"/>
      <c r="EL38" s="35" t="str">
        <f>+VLOOKUP(C38,[1]Listas_desplega!$AI$22:$AJ$46,2,0)</f>
        <v>DCE</v>
      </c>
      <c r="EM38" s="35" t="str">
        <f>+VLOOKUP(I38,[1]Listas_desplega!$BY$3:$BZ$7,2,0)</f>
        <v>T_2</v>
      </c>
      <c r="EN38" s="35" t="str">
        <f>+VLOOKUP(J38,[1]Listas_desplega!$BY$10:$BZ$23,2,0)</f>
        <v>T_2_C_2</v>
      </c>
      <c r="EO38" s="35" t="str">
        <f>+VLOOKUP(K38,[1]Listas_desplega!$BY$28:$BZ$54,2,0)</f>
        <v>T_2_C_2_ET_1</v>
      </c>
      <c r="EP38" s="35" t="str">
        <f>+VLOOKUP(L38,[1]Listas_desplega!$BY$58:$BZ$105,2,0)</f>
        <v>T_2_C_2_ET_1_CPT_8</v>
      </c>
      <c r="EQ38" s="36" t="str">
        <f>+VLOOKUP(M38,[1]Listas_desplega!$J$3:$K$11,2,0)</f>
        <v>Eje_E_6</v>
      </c>
    </row>
    <row r="39" spans="1:147" s="37" customFormat="1" ht="44.25" hidden="1" customHeight="1" x14ac:dyDescent="0.25">
      <c r="A39" s="16" t="str">
        <f t="shared" si="0"/>
        <v>A.40_VPBM_2025</v>
      </c>
      <c r="B39" s="17" t="s">
        <v>44</v>
      </c>
      <c r="C39" s="17" t="s">
        <v>63</v>
      </c>
      <c r="D39" s="17" t="s">
        <v>70</v>
      </c>
      <c r="E39" s="17" t="s">
        <v>159</v>
      </c>
      <c r="F39" s="17" t="s">
        <v>276</v>
      </c>
      <c r="G39" s="18" t="s">
        <v>519</v>
      </c>
      <c r="H39" s="17" t="s">
        <v>528</v>
      </c>
      <c r="I39" s="17" t="s">
        <v>279</v>
      </c>
      <c r="J39" s="17" t="s">
        <v>280</v>
      </c>
      <c r="K39" s="17" t="s">
        <v>281</v>
      </c>
      <c r="L39" s="17" t="s">
        <v>521</v>
      </c>
      <c r="M39" s="17" t="s">
        <v>72</v>
      </c>
      <c r="N39" s="17" t="s">
        <v>61</v>
      </c>
      <c r="O39" s="23" t="s">
        <v>533</v>
      </c>
      <c r="P39" s="47" t="s">
        <v>534</v>
      </c>
      <c r="Q39" s="21" t="s">
        <v>284</v>
      </c>
      <c r="R39" s="20" t="s">
        <v>354</v>
      </c>
      <c r="S39" s="47" t="s">
        <v>535</v>
      </c>
      <c r="T39" s="20" t="s">
        <v>310</v>
      </c>
      <c r="U39" s="47" t="s">
        <v>295</v>
      </c>
      <c r="V39" s="47">
        <v>120</v>
      </c>
      <c r="W39" s="47" t="s">
        <v>536</v>
      </c>
      <c r="X39" s="21" t="s">
        <v>396</v>
      </c>
      <c r="Y39" s="22"/>
      <c r="Z39" s="22"/>
      <c r="AA39" s="22"/>
      <c r="AB39" s="22"/>
      <c r="AC39" s="22"/>
      <c r="AD39" s="22"/>
      <c r="AE39" s="22"/>
      <c r="AF39" s="22"/>
      <c r="AG39" s="22"/>
      <c r="AH39" s="23"/>
      <c r="AI39" s="23" t="s">
        <v>48</v>
      </c>
      <c r="AJ39" s="23" t="s">
        <v>67</v>
      </c>
      <c r="AK39" s="23"/>
      <c r="AL39" s="23"/>
      <c r="AM39" s="23"/>
      <c r="AN39" s="23"/>
      <c r="AO39" s="23"/>
      <c r="AP39" s="23"/>
      <c r="AQ39" s="23"/>
      <c r="AR39" s="24"/>
      <c r="AS39" s="23"/>
      <c r="AT39" s="48">
        <v>9</v>
      </c>
      <c r="AU39" s="43">
        <v>11</v>
      </c>
      <c r="AV39" s="49">
        <v>12</v>
      </c>
      <c r="AW39" s="49">
        <v>14</v>
      </c>
      <c r="AX39" s="49">
        <v>15</v>
      </c>
      <c r="AY39" s="49">
        <v>15</v>
      </c>
      <c r="AZ39" s="50"/>
      <c r="BA39" s="50"/>
      <c r="BB39" s="50"/>
      <c r="BC39" s="50"/>
      <c r="BD39" s="25"/>
      <c r="BE39" s="25"/>
      <c r="BF39" s="26"/>
      <c r="BG39" s="28">
        <f t="shared" ref="BG39:BG40" si="121">IFERROR(((BD39-AT39)/(AW39-AT39)),0)</f>
        <v>-1.8</v>
      </c>
      <c r="BH39" s="29">
        <f t="shared" ref="BH39:BH40" si="122">+IF(BI39="SI",IFERROR((((IF(BI39="SI",(BE39-AT39),0)))/(AW39-AT39)),"REVISAR"),0)</f>
        <v>0</v>
      </c>
      <c r="BI39" s="26" t="s">
        <v>49</v>
      </c>
      <c r="BJ39" s="26"/>
      <c r="BK39" s="25"/>
      <c r="BL39" s="25"/>
      <c r="BM39" s="26"/>
      <c r="BN39" s="28">
        <f t="shared" ref="BN39:BN40" si="123">IFERROR(((BK39-AT39)/(AW39-AT39)),0)</f>
        <v>-1.8</v>
      </c>
      <c r="BO39" s="29">
        <f t="shared" ref="BO39:BO40" si="124">+IF(BP39="SI",IFERROR((((IF(BP39="SI",(BL39-AT39),0)))/(AW39-AT39)),"REVISAR"),BH39)</f>
        <v>0</v>
      </c>
      <c r="BP39" s="26" t="s">
        <v>49</v>
      </c>
      <c r="BQ39" s="30"/>
      <c r="BR39" s="31"/>
      <c r="BS39" s="25"/>
      <c r="BT39" s="26" t="s">
        <v>537</v>
      </c>
      <c r="BU39" s="28">
        <f t="shared" ref="BU39:BU40" si="125">IFERROR(((BR39-AT39)/(AW39-AT39)),0)</f>
        <v>-1.8</v>
      </c>
      <c r="BV39" s="29">
        <f t="shared" ref="BV39:BV40" si="126">+IF(BW39="SI",IFERROR((((IF(BW39="SI",(BS39-AT39),0)))/(AW39-AT39)),"REVISAR"),BO39)</f>
        <v>0</v>
      </c>
      <c r="BW39" s="26" t="s">
        <v>62</v>
      </c>
      <c r="BX39" s="26" t="s">
        <v>527</v>
      </c>
      <c r="BY39" s="25"/>
      <c r="BZ39" s="25"/>
      <c r="CA39" s="26"/>
      <c r="CB39" s="28">
        <f t="shared" ref="CB39:CB40" si="127">IFERROR(((BY39-AT39)/(AW39-AT39)),0)</f>
        <v>-1.8</v>
      </c>
      <c r="CC39" s="29">
        <f t="shared" ref="CC39:CC40" si="128">+IF(CD39="SI",IFERROR((((IF(CD39="SI",(BZ39-AT39),0)))/(AW39-AT39)),"REVISAR"),BV39)</f>
        <v>0</v>
      </c>
      <c r="CD39" s="26" t="s">
        <v>49</v>
      </c>
      <c r="CE39" s="26"/>
      <c r="CF39" s="25"/>
      <c r="CG39" s="25"/>
      <c r="CH39" s="26"/>
      <c r="CI39" s="28">
        <f t="shared" ref="CI39:CI40" si="129">IFERROR(((CF39-AT39)/(AW39-AT39)),0)</f>
        <v>-1.8</v>
      </c>
      <c r="CJ39" s="29">
        <f t="shared" ref="CJ39:CJ40" si="130">+IF(CK39="SI",IFERROR((((IF(CK39="SI",(CG39-AT39),0)))/(AW39-AT39)),"REVISAR"),CC39)</f>
        <v>0</v>
      </c>
      <c r="CK39" s="26" t="s">
        <v>49</v>
      </c>
      <c r="CL39" s="26"/>
      <c r="CM39" s="25"/>
      <c r="CN39" s="25"/>
      <c r="CO39" s="26"/>
      <c r="CP39" s="28">
        <f t="shared" ref="CP39:CP40" si="131">IFERROR(((CM39-AT39)/(AW39-AT39)),0)</f>
        <v>-1.8</v>
      </c>
      <c r="CQ39" s="29">
        <f t="shared" ref="CQ39:CQ40" si="132">+IF(CR39="SI",IFERROR((((IF(CR39="SI",(CN39-AT39),0)))/(AW39-AT39)),"REVISAR"),CJ39)</f>
        <v>0</v>
      </c>
      <c r="CR39" s="26" t="s">
        <v>49</v>
      </c>
      <c r="CS39" s="26"/>
      <c r="CT39" s="25"/>
      <c r="CU39" s="25"/>
      <c r="CV39" s="26"/>
      <c r="CW39" s="28">
        <f t="shared" ref="CW39:CW40" si="133">IFERROR(((CT39-AT39)/(AW39-AT39)),0)</f>
        <v>-1.8</v>
      </c>
      <c r="CX39" s="29">
        <f t="shared" ref="CX39:CX40" si="134">+IF(CY39="SI",IFERROR((((IF(CY39="SI",(CU39-AT39),0)))/(AW39-AT39)),"REVISAR"),CQ39)</f>
        <v>0</v>
      </c>
      <c r="CY39" s="26" t="s">
        <v>49</v>
      </c>
      <c r="CZ39" s="26"/>
      <c r="DA39" s="25"/>
      <c r="DB39" s="25"/>
      <c r="DC39" s="26"/>
      <c r="DD39" s="28">
        <f t="shared" ref="DD39:DD40" si="135">IFERROR(((DA39-AT39)/(AW39-AT39)),0)</f>
        <v>-1.8</v>
      </c>
      <c r="DE39" s="29">
        <f t="shared" ref="DE39:DE40" si="136">+IF(DF39="SI",IFERROR((((IF(DF39="SI",(DB39-AT39),0)))/(AW39-AT39)),"REVISAR"),CX39)</f>
        <v>0</v>
      </c>
      <c r="DF39" s="26" t="s">
        <v>49</v>
      </c>
      <c r="DG39" s="26"/>
      <c r="DH39" s="25"/>
      <c r="DI39" s="25"/>
      <c r="DJ39" s="26"/>
      <c r="DK39" s="28">
        <f t="shared" ref="DK39:DK40" si="137">IFERROR(((DH39-AT39)/(AW39-AT39)),0)</f>
        <v>-1.8</v>
      </c>
      <c r="DL39" s="29">
        <f t="shared" ref="DL39:DL40" si="138">+IF(DM39="SI",IFERROR((((IF(DM39="SI",(DI39-AT39),0)))/(AW39-AT39)),"REVISAR"),DE39)</f>
        <v>0</v>
      </c>
      <c r="DM39" s="26" t="s">
        <v>49</v>
      </c>
      <c r="DN39" s="26"/>
      <c r="DO39" s="25"/>
      <c r="DP39" s="25"/>
      <c r="DQ39" s="26"/>
      <c r="DR39" s="28">
        <f t="shared" ref="DR39:DR40" si="139">IFERROR(((DO39-AT39)/(AW39-AT39)),0)</f>
        <v>-1.8</v>
      </c>
      <c r="DS39" s="29">
        <f t="shared" ref="DS39:DS40" si="140">+IF(DT39="SI",IFERROR((((IF(DT39="SI",(DP39-AT39),0)))/(AW39-AT39)),"REVISAR"),DL39)</f>
        <v>0</v>
      </c>
      <c r="DT39" s="26" t="s">
        <v>49</v>
      </c>
      <c r="DU39" s="26"/>
      <c r="DV39" s="25"/>
      <c r="DW39" s="25"/>
      <c r="DX39" s="26"/>
      <c r="DY39" s="28">
        <f t="shared" ref="DY39:DY40" si="141">IFERROR(((DV39-AT39)/(AW39-AT39)),0)</f>
        <v>-1.8</v>
      </c>
      <c r="DZ39" s="29">
        <f t="shared" ref="DZ39:DZ40" si="142">+IF(EA39="SI",IFERROR((((IF(EA39="SI",(DW39-AT39),0)))/(AW39-AT39)),"REVISAR"),DS39)</f>
        <v>0</v>
      </c>
      <c r="EA39" s="26" t="s">
        <v>49</v>
      </c>
      <c r="EB39" s="26"/>
      <c r="EC39" s="32">
        <v>14</v>
      </c>
      <c r="ED39" s="25"/>
      <c r="EE39" s="26"/>
      <c r="EF39" s="28">
        <f t="shared" ref="EF39:EF40" si="143">IFERROR(((EC39-AT39)/(AW39-AT39)),0)</f>
        <v>1</v>
      </c>
      <c r="EG39" s="29">
        <f t="shared" ref="EG39:EG40" si="144">+IF(EH39="SI",IFERROR((((IF(EH39="SI",(ED39-AT39),0)))/(AW39-AT39)),"REVISAR"),DZ39)</f>
        <v>0</v>
      </c>
      <c r="EH39" s="26" t="s">
        <v>49</v>
      </c>
      <c r="EI39" s="26"/>
      <c r="EJ39" s="33">
        <v>2025</v>
      </c>
      <c r="EK39" s="34"/>
      <c r="EL39" s="35" t="str">
        <f>+VLOOKUP(C39,[1]Listas_desplega!$AI$22:$AJ$46,2,0)</f>
        <v>DCE</v>
      </c>
      <c r="EM39" s="35" t="str">
        <f>+VLOOKUP(I39,[1]Listas_desplega!$BY$3:$BZ$7,2,0)</f>
        <v>T_2</v>
      </c>
      <c r="EN39" s="35" t="str">
        <f>+VLOOKUP(J39,[1]Listas_desplega!$BY$10:$BZ$23,2,0)</f>
        <v>T_2_C_2</v>
      </c>
      <c r="EO39" s="35" t="str">
        <f>+VLOOKUP(K39,[1]Listas_desplega!$BY$28:$BZ$54,2,0)</f>
        <v>T_2_C_2_ET_1</v>
      </c>
      <c r="EP39" s="35" t="str">
        <f>+VLOOKUP(L39,[1]Listas_desplega!$BY$58:$BZ$105,2,0)</f>
        <v>T_2_C_2_ET_1_CPT_8</v>
      </c>
      <c r="EQ39" s="36" t="str">
        <f>+VLOOKUP(M39,[1]Listas_desplega!$J$3:$K$11,2,0)</f>
        <v>Eje_E_3</v>
      </c>
    </row>
    <row r="40" spans="1:147" s="37" customFormat="1" ht="44.25" hidden="1" customHeight="1" x14ac:dyDescent="0.25">
      <c r="A40" s="16" t="str">
        <f t="shared" si="0"/>
        <v>A.40P_VPBM_2025</v>
      </c>
      <c r="B40" s="17" t="s">
        <v>44</v>
      </c>
      <c r="C40" s="17" t="s">
        <v>63</v>
      </c>
      <c r="D40" s="17" t="s">
        <v>70</v>
      </c>
      <c r="E40" s="17" t="s">
        <v>159</v>
      </c>
      <c r="F40" s="17" t="s">
        <v>276</v>
      </c>
      <c r="G40" s="18" t="s">
        <v>519</v>
      </c>
      <c r="H40" s="17" t="s">
        <v>528</v>
      </c>
      <c r="I40" s="17" t="s">
        <v>279</v>
      </c>
      <c r="J40" s="17" t="s">
        <v>280</v>
      </c>
      <c r="K40" s="17" t="s">
        <v>281</v>
      </c>
      <c r="L40" s="17" t="s">
        <v>521</v>
      </c>
      <c r="M40" s="17" t="s">
        <v>72</v>
      </c>
      <c r="N40" s="17" t="s">
        <v>61</v>
      </c>
      <c r="O40" s="23" t="s">
        <v>538</v>
      </c>
      <c r="P40" s="47" t="s">
        <v>539</v>
      </c>
      <c r="Q40" s="21" t="s">
        <v>284</v>
      </c>
      <c r="R40" s="20" t="s">
        <v>354</v>
      </c>
      <c r="S40" s="47" t="s">
        <v>540</v>
      </c>
      <c r="T40" s="47" t="s">
        <v>310</v>
      </c>
      <c r="U40" s="47" t="s">
        <v>295</v>
      </c>
      <c r="V40" s="47">
        <v>120</v>
      </c>
      <c r="W40" s="47" t="s">
        <v>536</v>
      </c>
      <c r="X40" s="21" t="s">
        <v>396</v>
      </c>
      <c r="Y40" s="22"/>
      <c r="Z40" s="22"/>
      <c r="AA40" s="22"/>
      <c r="AB40" s="22"/>
      <c r="AC40" s="22"/>
      <c r="AD40" s="22"/>
      <c r="AE40" s="22"/>
      <c r="AF40" s="22"/>
      <c r="AG40" s="22"/>
      <c r="AH40" s="23"/>
      <c r="AI40" s="23" t="s">
        <v>48</v>
      </c>
      <c r="AJ40" s="23" t="s">
        <v>67</v>
      </c>
      <c r="AK40" s="23"/>
      <c r="AL40" s="23"/>
      <c r="AM40" s="23"/>
      <c r="AN40" s="23"/>
      <c r="AO40" s="23"/>
      <c r="AP40" s="23"/>
      <c r="AQ40" s="23"/>
      <c r="AR40" s="24"/>
      <c r="AS40" s="23"/>
      <c r="AT40" s="48">
        <v>19</v>
      </c>
      <c r="AU40" s="43">
        <v>22</v>
      </c>
      <c r="AV40" s="43">
        <v>26</v>
      </c>
      <c r="AW40" s="43">
        <v>29</v>
      </c>
      <c r="AX40" s="43">
        <v>31</v>
      </c>
      <c r="AY40" s="43">
        <v>31</v>
      </c>
      <c r="AZ40" s="46"/>
      <c r="BA40" s="46"/>
      <c r="BB40" s="46"/>
      <c r="BC40" s="46"/>
      <c r="BD40" s="25"/>
      <c r="BE40" s="25"/>
      <c r="BF40" s="26"/>
      <c r="BG40" s="28">
        <f t="shared" si="121"/>
        <v>-1.9</v>
      </c>
      <c r="BH40" s="29">
        <f t="shared" si="122"/>
        <v>0</v>
      </c>
      <c r="BI40" s="26" t="s">
        <v>49</v>
      </c>
      <c r="BJ40" s="26"/>
      <c r="BK40" s="25"/>
      <c r="BL40" s="25"/>
      <c r="BM40" s="26"/>
      <c r="BN40" s="28">
        <f t="shared" si="123"/>
        <v>-1.9</v>
      </c>
      <c r="BO40" s="29">
        <f t="shared" si="124"/>
        <v>0</v>
      </c>
      <c r="BP40" s="26" t="s">
        <v>49</v>
      </c>
      <c r="BQ40" s="30"/>
      <c r="BR40" s="31"/>
      <c r="BS40" s="25"/>
      <c r="BT40" s="26" t="s">
        <v>537</v>
      </c>
      <c r="BU40" s="28">
        <f t="shared" si="125"/>
        <v>-1.9</v>
      </c>
      <c r="BV40" s="29">
        <f t="shared" si="126"/>
        <v>0</v>
      </c>
      <c r="BW40" s="26" t="s">
        <v>62</v>
      </c>
      <c r="BX40" s="26" t="s">
        <v>527</v>
      </c>
      <c r="BY40" s="25"/>
      <c r="BZ40" s="25"/>
      <c r="CA40" s="26"/>
      <c r="CB40" s="28">
        <f t="shared" si="127"/>
        <v>-1.9</v>
      </c>
      <c r="CC40" s="29">
        <f t="shared" si="128"/>
        <v>0</v>
      </c>
      <c r="CD40" s="26" t="s">
        <v>49</v>
      </c>
      <c r="CE40" s="26"/>
      <c r="CF40" s="25"/>
      <c r="CG40" s="25"/>
      <c r="CH40" s="26"/>
      <c r="CI40" s="28">
        <f t="shared" si="129"/>
        <v>-1.9</v>
      </c>
      <c r="CJ40" s="29">
        <f t="shared" si="130"/>
        <v>0</v>
      </c>
      <c r="CK40" s="26" t="s">
        <v>49</v>
      </c>
      <c r="CL40" s="26"/>
      <c r="CM40" s="25"/>
      <c r="CN40" s="25"/>
      <c r="CO40" s="26"/>
      <c r="CP40" s="28">
        <f t="shared" si="131"/>
        <v>-1.9</v>
      </c>
      <c r="CQ40" s="29">
        <f t="shared" si="132"/>
        <v>0</v>
      </c>
      <c r="CR40" s="26" t="s">
        <v>49</v>
      </c>
      <c r="CS40" s="26"/>
      <c r="CT40" s="25"/>
      <c r="CU40" s="25"/>
      <c r="CV40" s="26"/>
      <c r="CW40" s="28">
        <f t="shared" si="133"/>
        <v>-1.9</v>
      </c>
      <c r="CX40" s="29">
        <f t="shared" si="134"/>
        <v>0</v>
      </c>
      <c r="CY40" s="26" t="s">
        <v>49</v>
      </c>
      <c r="CZ40" s="26"/>
      <c r="DA40" s="25"/>
      <c r="DB40" s="25"/>
      <c r="DC40" s="26"/>
      <c r="DD40" s="28">
        <f t="shared" si="135"/>
        <v>-1.9</v>
      </c>
      <c r="DE40" s="29">
        <f t="shared" si="136"/>
        <v>0</v>
      </c>
      <c r="DF40" s="26" t="s">
        <v>49</v>
      </c>
      <c r="DG40" s="26"/>
      <c r="DH40" s="25"/>
      <c r="DI40" s="25"/>
      <c r="DJ40" s="26"/>
      <c r="DK40" s="28">
        <f t="shared" si="137"/>
        <v>-1.9</v>
      </c>
      <c r="DL40" s="29">
        <f t="shared" si="138"/>
        <v>0</v>
      </c>
      <c r="DM40" s="26" t="s">
        <v>49</v>
      </c>
      <c r="DN40" s="26"/>
      <c r="DO40" s="25"/>
      <c r="DP40" s="25"/>
      <c r="DQ40" s="26"/>
      <c r="DR40" s="28">
        <f t="shared" si="139"/>
        <v>-1.9</v>
      </c>
      <c r="DS40" s="29">
        <f t="shared" si="140"/>
        <v>0</v>
      </c>
      <c r="DT40" s="26" t="s">
        <v>49</v>
      </c>
      <c r="DU40" s="26"/>
      <c r="DV40" s="25"/>
      <c r="DW40" s="25"/>
      <c r="DX40" s="26"/>
      <c r="DY40" s="28">
        <f t="shared" si="141"/>
        <v>-1.9</v>
      </c>
      <c r="DZ40" s="29">
        <f t="shared" si="142"/>
        <v>0</v>
      </c>
      <c r="EA40" s="26" t="s">
        <v>49</v>
      </c>
      <c r="EB40" s="26"/>
      <c r="EC40" s="32">
        <v>29</v>
      </c>
      <c r="ED40" s="25"/>
      <c r="EE40" s="26"/>
      <c r="EF40" s="28">
        <f t="shared" si="143"/>
        <v>1</v>
      </c>
      <c r="EG40" s="29">
        <f t="shared" si="144"/>
        <v>0</v>
      </c>
      <c r="EH40" s="26" t="s">
        <v>49</v>
      </c>
      <c r="EI40" s="26"/>
      <c r="EJ40" s="33">
        <v>2025</v>
      </c>
      <c r="EK40" s="34"/>
      <c r="EL40" s="35" t="str">
        <f>+VLOOKUP(C40,[1]Listas_desplega!$AI$22:$AJ$46,2,0)</f>
        <v>DCE</v>
      </c>
      <c r="EM40" s="35" t="str">
        <f>+VLOOKUP(I40,[1]Listas_desplega!$BY$3:$BZ$7,2,0)</f>
        <v>T_2</v>
      </c>
      <c r="EN40" s="35" t="str">
        <f>+VLOOKUP(J40,[1]Listas_desplega!$BY$10:$BZ$23,2,0)</f>
        <v>T_2_C_2</v>
      </c>
      <c r="EO40" s="35" t="str">
        <f>+VLOOKUP(K40,[1]Listas_desplega!$BY$28:$BZ$54,2,0)</f>
        <v>T_2_C_2_ET_1</v>
      </c>
      <c r="EP40" s="35" t="str">
        <f>+VLOOKUP(L40,[1]Listas_desplega!$BY$58:$BZ$105,2,0)</f>
        <v>T_2_C_2_ET_1_CPT_8</v>
      </c>
      <c r="EQ40" s="36" t="str">
        <f>+VLOOKUP(M40,[1]Listas_desplega!$J$3:$K$11,2,0)</f>
        <v>Eje_E_3</v>
      </c>
    </row>
    <row r="41" spans="1:147" s="37" customFormat="1" ht="44.25" hidden="1" customHeight="1" x14ac:dyDescent="0.25">
      <c r="A41" s="16" t="str">
        <f t="shared" si="0"/>
        <v>A.57_VPBM_2025</v>
      </c>
      <c r="B41" s="17" t="s">
        <v>44</v>
      </c>
      <c r="C41" s="17" t="s">
        <v>63</v>
      </c>
      <c r="D41" s="17" t="s">
        <v>70</v>
      </c>
      <c r="E41" s="17" t="s">
        <v>159</v>
      </c>
      <c r="F41" s="17" t="s">
        <v>276</v>
      </c>
      <c r="G41" s="18" t="s">
        <v>519</v>
      </c>
      <c r="H41" s="17" t="s">
        <v>541</v>
      </c>
      <c r="I41" s="17" t="s">
        <v>279</v>
      </c>
      <c r="J41" s="17" t="s">
        <v>280</v>
      </c>
      <c r="K41" s="17" t="s">
        <v>281</v>
      </c>
      <c r="L41" s="17" t="s">
        <v>521</v>
      </c>
      <c r="M41" s="17" t="s">
        <v>65</v>
      </c>
      <c r="N41" s="17" t="s">
        <v>61</v>
      </c>
      <c r="O41" s="23" t="s">
        <v>542</v>
      </c>
      <c r="P41" s="47" t="s">
        <v>543</v>
      </c>
      <c r="Q41" s="21" t="s">
        <v>284</v>
      </c>
      <c r="R41" s="20" t="s">
        <v>308</v>
      </c>
      <c r="S41" s="47" t="s">
        <v>544</v>
      </c>
      <c r="T41" s="47" t="s">
        <v>310</v>
      </c>
      <c r="U41" s="47" t="s">
        <v>288</v>
      </c>
      <c r="V41" s="47">
        <v>120</v>
      </c>
      <c r="W41" s="47" t="s">
        <v>545</v>
      </c>
      <c r="X41" s="21" t="s">
        <v>396</v>
      </c>
      <c r="Y41" s="22"/>
      <c r="Z41" s="22"/>
      <c r="AA41" s="22"/>
      <c r="AB41" s="22"/>
      <c r="AC41" s="22"/>
      <c r="AD41" s="22"/>
      <c r="AE41" s="22"/>
      <c r="AF41" s="22"/>
      <c r="AG41" s="22"/>
      <c r="AH41" s="23"/>
      <c r="AI41" s="23"/>
      <c r="AJ41" s="23"/>
      <c r="AK41" s="23"/>
      <c r="AL41" s="23"/>
      <c r="AM41" s="23"/>
      <c r="AN41" s="23"/>
      <c r="AO41" s="23"/>
      <c r="AP41" s="23"/>
      <c r="AQ41" s="23"/>
      <c r="AR41" s="24"/>
      <c r="AS41" s="23"/>
      <c r="AT41" s="48">
        <v>100</v>
      </c>
      <c r="AU41" s="43">
        <v>100</v>
      </c>
      <c r="AV41" s="43">
        <v>100</v>
      </c>
      <c r="AW41" s="43">
        <v>100</v>
      </c>
      <c r="AX41" s="43">
        <v>100</v>
      </c>
      <c r="AY41" s="43">
        <v>100</v>
      </c>
      <c r="AZ41" s="46"/>
      <c r="BA41" s="46"/>
      <c r="BB41" s="46"/>
      <c r="BC41" s="46"/>
      <c r="BD41" s="25"/>
      <c r="BE41" s="25"/>
      <c r="BF41" s="26"/>
      <c r="BG41" s="28">
        <f>IFERROR(BD41/AW41,0)</f>
        <v>0</v>
      </c>
      <c r="BH41" s="29">
        <f>+IF(BI41="SI",IFERROR((IF(BI41="SI",BE41,0)/AW41),"REVISAR"),0)</f>
        <v>0</v>
      </c>
      <c r="BI41" s="26" t="s">
        <v>49</v>
      </c>
      <c r="BJ41" s="26"/>
      <c r="BK41" s="25"/>
      <c r="BL41" s="25"/>
      <c r="BM41" s="26"/>
      <c r="BN41" s="28">
        <f>+IFERROR(BK41/AW41,0)</f>
        <v>0</v>
      </c>
      <c r="BO41" s="29">
        <f>+IF(BP41="SI",IFERROR((IF(BP41="SI",BL41,0)/AW41),"REVISAR"),BH41)</f>
        <v>0</v>
      </c>
      <c r="BP41" s="26" t="s">
        <v>49</v>
      </c>
      <c r="BQ41" s="30"/>
      <c r="BR41" s="31"/>
      <c r="BS41" s="25"/>
      <c r="BT41" s="26" t="s">
        <v>546</v>
      </c>
      <c r="BU41" s="28">
        <f>+IFERROR(BR41/AW41,0)</f>
        <v>0</v>
      </c>
      <c r="BV41" s="29">
        <f>+IF(BW41="SI",IFERROR((IF(BW41="SI",BS41,0)/AW41),"REVISAR"),BO41)</f>
        <v>0</v>
      </c>
      <c r="BW41" s="26" t="s">
        <v>62</v>
      </c>
      <c r="BX41" s="26" t="s">
        <v>527</v>
      </c>
      <c r="BY41" s="25"/>
      <c r="BZ41" s="25"/>
      <c r="CA41" s="26"/>
      <c r="CB41" s="28">
        <f>+IFERROR(BY41/AW41,0)</f>
        <v>0</v>
      </c>
      <c r="CC41" s="29">
        <f>+IF(CD41="SI",IFERROR((IF(CD41="SI",BZ41,0)/AW41),"REVISAR"),BV41)</f>
        <v>0</v>
      </c>
      <c r="CD41" s="26" t="s">
        <v>49</v>
      </c>
      <c r="CE41" s="26"/>
      <c r="CF41" s="25"/>
      <c r="CG41" s="25"/>
      <c r="CH41" s="26"/>
      <c r="CI41" s="28">
        <f>+IFERROR(CF41/AW41,0)</f>
        <v>0</v>
      </c>
      <c r="CJ41" s="29">
        <f>+IF(CK41="SI",IFERROR((IF(CK41="SI",CG41,0)/AW41),"REVISAR"),CC41)</f>
        <v>0</v>
      </c>
      <c r="CK41" s="26" t="s">
        <v>49</v>
      </c>
      <c r="CL41" s="26"/>
      <c r="CM41" s="25">
        <v>50</v>
      </c>
      <c r="CN41" s="25"/>
      <c r="CO41" s="26"/>
      <c r="CP41" s="28">
        <f>+IFERROR(CM41/AW41,0)</f>
        <v>0.5</v>
      </c>
      <c r="CQ41" s="29">
        <f>+IF(CR41="SI",IFERROR((IF(CR41="SI",CN41,0)/AW41),"REVISAR"),CJ41)</f>
        <v>0</v>
      </c>
      <c r="CR41" s="26" t="s">
        <v>49</v>
      </c>
      <c r="CS41" s="26"/>
      <c r="CT41" s="25">
        <v>50</v>
      </c>
      <c r="CU41" s="25"/>
      <c r="CV41" s="26"/>
      <c r="CW41" s="28">
        <f>+IFERROR(CT41/AW41,0)</f>
        <v>0.5</v>
      </c>
      <c r="CX41" s="29">
        <f>+IF(CY41="SI",IFERROR((IF(CY41="SI",CU41,0)/AW41),"REVISAR"),CQ41)</f>
        <v>0</v>
      </c>
      <c r="CY41" s="26" t="s">
        <v>49</v>
      </c>
      <c r="CZ41" s="26"/>
      <c r="DA41" s="25">
        <v>50</v>
      </c>
      <c r="DB41" s="25"/>
      <c r="DC41" s="26"/>
      <c r="DD41" s="28">
        <f>+IFERROR(DA41/AW41,0)</f>
        <v>0.5</v>
      </c>
      <c r="DE41" s="29">
        <f>+IF(DF41="SI",IFERROR((IF(DF41="SI",DB41,0)/AW41),"REVISAR"),CX41)</f>
        <v>0</v>
      </c>
      <c r="DF41" s="26" t="s">
        <v>49</v>
      </c>
      <c r="DG41" s="26"/>
      <c r="DH41" s="25">
        <v>50</v>
      </c>
      <c r="DI41" s="25"/>
      <c r="DJ41" s="26"/>
      <c r="DK41" s="28">
        <f>+IFERROR(DH41/AW41,0)</f>
        <v>0.5</v>
      </c>
      <c r="DL41" s="29">
        <f>+IF(DM41="SI",IFERROR((IF(DM41="SI",DI41,0)/AW41),"REVISAR"),DE41)</f>
        <v>0</v>
      </c>
      <c r="DM41" s="26" t="s">
        <v>49</v>
      </c>
      <c r="DN41" s="26"/>
      <c r="DO41" s="25">
        <v>50</v>
      </c>
      <c r="DP41" s="25"/>
      <c r="DQ41" s="26"/>
      <c r="DR41" s="28">
        <f>+IFERROR(DO41/AW41,0)</f>
        <v>0.5</v>
      </c>
      <c r="DS41" s="29">
        <f>+IF(DT41="SI",IFERROR((IF(DT41="SI",DP41,0)/AW41),"REVISAR"),DL41)</f>
        <v>0</v>
      </c>
      <c r="DT41" s="26" t="s">
        <v>49</v>
      </c>
      <c r="DU41" s="26"/>
      <c r="DV41" s="25">
        <v>50</v>
      </c>
      <c r="DW41" s="25"/>
      <c r="DX41" s="26"/>
      <c r="DY41" s="28">
        <f>+IFERROR(DV41/AW41,0)</f>
        <v>0.5</v>
      </c>
      <c r="DZ41" s="29">
        <f>+IF(EA41="SI",IFERROR((IF(EA41="SI",DW41,0)/AW41),"REVISAR"),DS41)</f>
        <v>0</v>
      </c>
      <c r="EA41" s="26" t="s">
        <v>49</v>
      </c>
      <c r="EB41" s="26"/>
      <c r="EC41" s="32">
        <v>100</v>
      </c>
      <c r="ED41" s="25"/>
      <c r="EE41" s="26"/>
      <c r="EF41" s="28">
        <f>+IFERROR(EC41/AW41,0)</f>
        <v>1</v>
      </c>
      <c r="EG41" s="29">
        <f>+IF(EH41="SI",IFERROR((IF(EH41="SI",ED41,0)/AW41),"REVISAR"),DZ41)</f>
        <v>0</v>
      </c>
      <c r="EH41" s="26" t="s">
        <v>49</v>
      </c>
      <c r="EI41" s="26"/>
      <c r="EJ41" s="33">
        <v>2025</v>
      </c>
      <c r="EK41" s="34"/>
      <c r="EL41" s="35" t="str">
        <f>+VLOOKUP(C41,[1]Listas_desplega!$AI$22:$AJ$46,2,0)</f>
        <v>DCE</v>
      </c>
      <c r="EM41" s="35" t="str">
        <f>+VLOOKUP(I41,[1]Listas_desplega!$BY$3:$BZ$7,2,0)</f>
        <v>T_2</v>
      </c>
      <c r="EN41" s="35" t="str">
        <f>+VLOOKUP(J41,[1]Listas_desplega!$BY$10:$BZ$23,2,0)</f>
        <v>T_2_C_2</v>
      </c>
      <c r="EO41" s="35" t="str">
        <f>+VLOOKUP(K41,[1]Listas_desplega!$BY$28:$BZ$54,2,0)</f>
        <v>T_2_C_2_ET_1</v>
      </c>
      <c r="EP41" s="35" t="str">
        <f>+VLOOKUP(L41,[1]Listas_desplega!$BY$58:$BZ$105,2,0)</f>
        <v>T_2_C_2_ET_1_CPT_8</v>
      </c>
      <c r="EQ41" s="36" t="str">
        <f>+VLOOKUP(M41,[1]Listas_desplega!$J$3:$K$11,2,0)</f>
        <v>Eje_E_6</v>
      </c>
    </row>
    <row r="42" spans="1:147" s="37" customFormat="1" ht="44.25" hidden="1" customHeight="1" x14ac:dyDescent="0.25">
      <c r="A42" s="16" t="str">
        <f t="shared" si="0"/>
        <v>A.42_VPBM_2025</v>
      </c>
      <c r="B42" s="17" t="s">
        <v>44</v>
      </c>
      <c r="C42" s="17" t="s">
        <v>63</v>
      </c>
      <c r="D42" s="17" t="s">
        <v>70</v>
      </c>
      <c r="E42" s="17" t="s">
        <v>159</v>
      </c>
      <c r="F42" s="17" t="s">
        <v>276</v>
      </c>
      <c r="G42" s="18" t="s">
        <v>519</v>
      </c>
      <c r="H42" s="17" t="s">
        <v>541</v>
      </c>
      <c r="I42" s="17" t="s">
        <v>279</v>
      </c>
      <c r="J42" s="17" t="s">
        <v>280</v>
      </c>
      <c r="K42" s="17" t="s">
        <v>281</v>
      </c>
      <c r="L42" s="17" t="s">
        <v>521</v>
      </c>
      <c r="M42" s="17" t="s">
        <v>46</v>
      </c>
      <c r="N42" s="17" t="s">
        <v>61</v>
      </c>
      <c r="O42" s="23" t="s">
        <v>547</v>
      </c>
      <c r="P42" s="47" t="s">
        <v>548</v>
      </c>
      <c r="Q42" s="21" t="s">
        <v>284</v>
      </c>
      <c r="R42" s="20" t="s">
        <v>354</v>
      </c>
      <c r="S42" s="47" t="s">
        <v>549</v>
      </c>
      <c r="T42" s="20" t="s">
        <v>310</v>
      </c>
      <c r="U42" s="47" t="s">
        <v>295</v>
      </c>
      <c r="V42" s="47">
        <v>120</v>
      </c>
      <c r="W42" s="47" t="s">
        <v>550</v>
      </c>
      <c r="X42" s="21" t="s">
        <v>396</v>
      </c>
      <c r="Y42" s="22"/>
      <c r="Z42" s="22"/>
      <c r="AA42" s="22"/>
      <c r="AB42" s="22"/>
      <c r="AC42" s="22"/>
      <c r="AD42" s="22"/>
      <c r="AE42" s="22"/>
      <c r="AF42" s="22"/>
      <c r="AG42" s="22"/>
      <c r="AH42" s="23"/>
      <c r="AI42" s="23" t="s">
        <v>48</v>
      </c>
      <c r="AJ42" s="23" t="s">
        <v>67</v>
      </c>
      <c r="AK42" s="23"/>
      <c r="AL42" s="23"/>
      <c r="AM42" s="23"/>
      <c r="AN42" s="23"/>
      <c r="AO42" s="23"/>
      <c r="AP42" s="23"/>
      <c r="AQ42" s="23"/>
      <c r="AR42" s="24"/>
      <c r="AS42" s="23"/>
      <c r="AT42" s="48">
        <v>9</v>
      </c>
      <c r="AU42" s="43">
        <v>11</v>
      </c>
      <c r="AV42" s="49">
        <v>12</v>
      </c>
      <c r="AW42" s="49">
        <v>14</v>
      </c>
      <c r="AX42" s="49">
        <v>15</v>
      </c>
      <c r="AY42" s="49">
        <v>15</v>
      </c>
      <c r="AZ42" s="50"/>
      <c r="BA42" s="50"/>
      <c r="BB42" s="50"/>
      <c r="BC42" s="50"/>
      <c r="BD42" s="25"/>
      <c r="BE42" s="25"/>
      <c r="BF42" s="26"/>
      <c r="BG42" s="28">
        <f t="shared" ref="BG42:BG43" si="145">IFERROR(((BD42-AT42)/(AW42-AT42)),0)</f>
        <v>-1.8</v>
      </c>
      <c r="BH42" s="29">
        <f t="shared" ref="BH42:BH43" si="146">+IF(BI42="SI",IFERROR((((IF(BI42="SI",(BE42-AT42),0)))/(AW42-AT42)),"REVISAR"),0)</f>
        <v>0</v>
      </c>
      <c r="BI42" s="26" t="s">
        <v>49</v>
      </c>
      <c r="BJ42" s="26"/>
      <c r="BK42" s="25"/>
      <c r="BL42" s="25"/>
      <c r="BM42" s="26"/>
      <c r="BN42" s="28">
        <f t="shared" ref="BN42:BN43" si="147">IFERROR(((BK42-AT42)/(AW42-AT42)),0)</f>
        <v>-1.8</v>
      </c>
      <c r="BO42" s="29">
        <f t="shared" ref="BO42:BO43" si="148">+IF(BP42="SI",IFERROR((((IF(BP42="SI",(BL42-AT42),0)))/(AW42-AT42)),"REVISAR"),BH42)</f>
        <v>0</v>
      </c>
      <c r="BP42" s="26" t="s">
        <v>49</v>
      </c>
      <c r="BQ42" s="30"/>
      <c r="BR42" s="31"/>
      <c r="BS42" s="25"/>
      <c r="BT42" s="26" t="s">
        <v>537</v>
      </c>
      <c r="BU42" s="28">
        <f t="shared" ref="BU42:BU43" si="149">IFERROR(((BR42-AT42)/(AW42-AT42)),0)</f>
        <v>-1.8</v>
      </c>
      <c r="BV42" s="29">
        <f t="shared" ref="BV42:BV43" si="150">+IF(BW42="SI",IFERROR((((IF(BW42="SI",(BS42-AT42),0)))/(AW42-AT42)),"REVISAR"),BO42)</f>
        <v>0</v>
      </c>
      <c r="BW42" s="26" t="s">
        <v>62</v>
      </c>
      <c r="BX42" s="26" t="s">
        <v>527</v>
      </c>
      <c r="BY42" s="25"/>
      <c r="BZ42" s="25"/>
      <c r="CA42" s="26"/>
      <c r="CB42" s="28">
        <f t="shared" ref="CB42:CB43" si="151">IFERROR(((BY42-AT42)/(AW42-AT42)),0)</f>
        <v>-1.8</v>
      </c>
      <c r="CC42" s="29">
        <f t="shared" ref="CC42:CC43" si="152">+IF(CD42="SI",IFERROR((((IF(CD42="SI",(BZ42-AT42),0)))/(AW42-AT42)),"REVISAR"),BV42)</f>
        <v>0</v>
      </c>
      <c r="CD42" s="26" t="s">
        <v>49</v>
      </c>
      <c r="CE42" s="26"/>
      <c r="CF42" s="25"/>
      <c r="CG42" s="25"/>
      <c r="CH42" s="26"/>
      <c r="CI42" s="28">
        <f t="shared" ref="CI42:CI43" si="153">IFERROR(((CF42-AT42)/(AW42-AT42)),0)</f>
        <v>-1.8</v>
      </c>
      <c r="CJ42" s="29">
        <f t="shared" ref="CJ42:CJ43" si="154">+IF(CK42="SI",IFERROR((((IF(CK42="SI",(CG42-AT42),0)))/(AW42-AT42)),"REVISAR"),CC42)</f>
        <v>0</v>
      </c>
      <c r="CK42" s="26" t="s">
        <v>49</v>
      </c>
      <c r="CL42" s="26"/>
      <c r="CM42" s="25"/>
      <c r="CN42" s="25"/>
      <c r="CO42" s="26"/>
      <c r="CP42" s="28">
        <f t="shared" ref="CP42:CP43" si="155">IFERROR(((CM42-AT42)/(AW42-AT42)),0)</f>
        <v>-1.8</v>
      </c>
      <c r="CQ42" s="29">
        <f t="shared" ref="CQ42:CQ43" si="156">+IF(CR42="SI",IFERROR((((IF(CR42="SI",(CN42-AT42),0)))/(AW42-AT42)),"REVISAR"),CJ42)</f>
        <v>0</v>
      </c>
      <c r="CR42" s="26" t="s">
        <v>49</v>
      </c>
      <c r="CS42" s="26"/>
      <c r="CT42" s="25"/>
      <c r="CU42" s="25"/>
      <c r="CV42" s="26"/>
      <c r="CW42" s="28">
        <f t="shared" ref="CW42:CW43" si="157">IFERROR(((CT42-AT42)/(AW42-AT42)),0)</f>
        <v>-1.8</v>
      </c>
      <c r="CX42" s="29">
        <f t="shared" ref="CX42:CX43" si="158">+IF(CY42="SI",IFERROR((((IF(CY42="SI",(CU42-AT42),0)))/(AW42-AT42)),"REVISAR"),CQ42)</f>
        <v>0</v>
      </c>
      <c r="CY42" s="26" t="s">
        <v>49</v>
      </c>
      <c r="CZ42" s="26"/>
      <c r="DA42" s="25"/>
      <c r="DB42" s="25"/>
      <c r="DC42" s="26"/>
      <c r="DD42" s="28">
        <f t="shared" ref="DD42:DD43" si="159">IFERROR(((DA42-AT42)/(AW42-AT42)),0)</f>
        <v>-1.8</v>
      </c>
      <c r="DE42" s="29">
        <f t="shared" ref="DE42:DE43" si="160">+IF(DF42="SI",IFERROR((((IF(DF42="SI",(DB42-AT42),0)))/(AW42-AT42)),"REVISAR"),CX42)</f>
        <v>0</v>
      </c>
      <c r="DF42" s="26" t="s">
        <v>49</v>
      </c>
      <c r="DG42" s="26"/>
      <c r="DH42" s="25"/>
      <c r="DI42" s="25"/>
      <c r="DJ42" s="26"/>
      <c r="DK42" s="28">
        <f t="shared" ref="DK42:DK43" si="161">IFERROR(((DH42-AT42)/(AW42-AT42)),0)</f>
        <v>-1.8</v>
      </c>
      <c r="DL42" s="29">
        <f t="shared" ref="DL42:DL43" si="162">+IF(DM42="SI",IFERROR((((IF(DM42="SI",(DI42-AT42),0)))/(AW42-AT42)),"REVISAR"),DE42)</f>
        <v>0</v>
      </c>
      <c r="DM42" s="26" t="s">
        <v>49</v>
      </c>
      <c r="DN42" s="26"/>
      <c r="DO42" s="25"/>
      <c r="DP42" s="25"/>
      <c r="DQ42" s="26"/>
      <c r="DR42" s="28">
        <f t="shared" ref="DR42:DR43" si="163">IFERROR(((DO42-AT42)/(AW42-AT42)),0)</f>
        <v>-1.8</v>
      </c>
      <c r="DS42" s="29">
        <f t="shared" ref="DS42:DS43" si="164">+IF(DT42="SI",IFERROR((((IF(DT42="SI",(DP42-AT42),0)))/(AW42-AT42)),"REVISAR"),DL42)</f>
        <v>0</v>
      </c>
      <c r="DT42" s="26" t="s">
        <v>49</v>
      </c>
      <c r="DU42" s="26"/>
      <c r="DV42" s="25"/>
      <c r="DW42" s="25"/>
      <c r="DX42" s="26"/>
      <c r="DY42" s="28">
        <f t="shared" ref="DY42:DY43" si="165">IFERROR(((DV42-AT42)/(AW42-AT42)),0)</f>
        <v>-1.8</v>
      </c>
      <c r="DZ42" s="29">
        <f t="shared" ref="DZ42:DZ43" si="166">+IF(EA42="SI",IFERROR((((IF(EA42="SI",(DW42-AT42),0)))/(AW42-AT42)),"REVISAR"),DS42)</f>
        <v>0</v>
      </c>
      <c r="EA42" s="26" t="s">
        <v>49</v>
      </c>
      <c r="EB42" s="26"/>
      <c r="EC42" s="32">
        <v>14</v>
      </c>
      <c r="ED42" s="25"/>
      <c r="EE42" s="26"/>
      <c r="EF42" s="28">
        <f t="shared" ref="EF42:EF43" si="167">IFERROR(((EC42-AT42)/(AW42-AT42)),0)</f>
        <v>1</v>
      </c>
      <c r="EG42" s="29">
        <f t="shared" ref="EG42:EG43" si="168">+IF(EH42="SI",IFERROR((((IF(EH42="SI",(ED42-AT42),0)))/(AW42-AT42)),"REVISAR"),DZ42)</f>
        <v>0</v>
      </c>
      <c r="EH42" s="26" t="s">
        <v>49</v>
      </c>
      <c r="EI42" s="26"/>
      <c r="EJ42" s="33">
        <v>2025</v>
      </c>
      <c r="EK42" s="34"/>
      <c r="EL42" s="35" t="str">
        <f>+VLOOKUP(C42,[1]Listas_desplega!$AI$22:$AJ$46,2,0)</f>
        <v>DCE</v>
      </c>
      <c r="EM42" s="35" t="str">
        <f>+VLOOKUP(I42,[1]Listas_desplega!$BY$3:$BZ$7,2,0)</f>
        <v>T_2</v>
      </c>
      <c r="EN42" s="35" t="str">
        <f>+VLOOKUP(J42,[1]Listas_desplega!$BY$10:$BZ$23,2,0)</f>
        <v>T_2_C_2</v>
      </c>
      <c r="EO42" s="35" t="str">
        <f>+VLOOKUP(K42,[1]Listas_desplega!$BY$28:$BZ$54,2,0)</f>
        <v>T_2_C_2_ET_1</v>
      </c>
      <c r="EP42" s="35" t="str">
        <f>+VLOOKUP(L42,[1]Listas_desplega!$BY$58:$BZ$105,2,0)</f>
        <v>T_2_C_2_ET_1_CPT_8</v>
      </c>
      <c r="EQ42" s="36" t="str">
        <f>+VLOOKUP(M42,[1]Listas_desplega!$J$3:$K$11,2,0)</f>
        <v>Eje_E_2</v>
      </c>
    </row>
    <row r="43" spans="1:147" s="37" customFormat="1" ht="44.25" hidden="1" customHeight="1" x14ac:dyDescent="0.25">
      <c r="A43" s="16" t="str">
        <f t="shared" si="0"/>
        <v>A.42P_VPBM_2025</v>
      </c>
      <c r="B43" s="17" t="s">
        <v>44</v>
      </c>
      <c r="C43" s="17" t="s">
        <v>63</v>
      </c>
      <c r="D43" s="17" t="s">
        <v>70</v>
      </c>
      <c r="E43" s="17" t="s">
        <v>159</v>
      </c>
      <c r="F43" s="17" t="s">
        <v>276</v>
      </c>
      <c r="G43" s="18" t="s">
        <v>519</v>
      </c>
      <c r="H43" s="17" t="s">
        <v>541</v>
      </c>
      <c r="I43" s="17" t="s">
        <v>279</v>
      </c>
      <c r="J43" s="17" t="s">
        <v>280</v>
      </c>
      <c r="K43" s="17" t="s">
        <v>281</v>
      </c>
      <c r="L43" s="17" t="s">
        <v>521</v>
      </c>
      <c r="M43" s="17" t="s">
        <v>46</v>
      </c>
      <c r="N43" s="17" t="s">
        <v>61</v>
      </c>
      <c r="O43" s="23" t="s">
        <v>551</v>
      </c>
      <c r="P43" s="47" t="s">
        <v>552</v>
      </c>
      <c r="Q43" s="21" t="s">
        <v>284</v>
      </c>
      <c r="R43" s="20" t="s">
        <v>354</v>
      </c>
      <c r="S43" s="47" t="s">
        <v>553</v>
      </c>
      <c r="T43" s="20" t="s">
        <v>310</v>
      </c>
      <c r="U43" s="47" t="s">
        <v>295</v>
      </c>
      <c r="V43" s="47">
        <v>120</v>
      </c>
      <c r="W43" s="47" t="s">
        <v>554</v>
      </c>
      <c r="X43" s="21" t="s">
        <v>396</v>
      </c>
      <c r="Y43" s="22"/>
      <c r="Z43" s="22"/>
      <c r="AA43" s="22"/>
      <c r="AB43" s="22"/>
      <c r="AC43" s="22"/>
      <c r="AD43" s="22"/>
      <c r="AE43" s="22"/>
      <c r="AF43" s="22"/>
      <c r="AG43" s="22"/>
      <c r="AH43" s="23"/>
      <c r="AI43" s="23" t="s">
        <v>48</v>
      </c>
      <c r="AJ43" s="23" t="s">
        <v>67</v>
      </c>
      <c r="AK43" s="23"/>
      <c r="AL43" s="23"/>
      <c r="AM43" s="23"/>
      <c r="AN43" s="23"/>
      <c r="AO43" s="23"/>
      <c r="AP43" s="23"/>
      <c r="AQ43" s="23"/>
      <c r="AR43" s="24"/>
      <c r="AS43" s="23"/>
      <c r="AT43" s="48">
        <v>19</v>
      </c>
      <c r="AU43" s="51">
        <v>22</v>
      </c>
      <c r="AV43" s="43">
        <v>26</v>
      </c>
      <c r="AW43" s="43">
        <v>29</v>
      </c>
      <c r="AX43" s="43">
        <v>31</v>
      </c>
      <c r="AY43" s="43">
        <v>31</v>
      </c>
      <c r="AZ43" s="46"/>
      <c r="BA43" s="46"/>
      <c r="BB43" s="46"/>
      <c r="BC43" s="46"/>
      <c r="BD43" s="25"/>
      <c r="BE43" s="25"/>
      <c r="BF43" s="26"/>
      <c r="BG43" s="28">
        <f t="shared" si="145"/>
        <v>-1.9</v>
      </c>
      <c r="BH43" s="29">
        <f t="shared" si="146"/>
        <v>0</v>
      </c>
      <c r="BI43" s="26" t="s">
        <v>49</v>
      </c>
      <c r="BJ43" s="26"/>
      <c r="BK43" s="25"/>
      <c r="BL43" s="25"/>
      <c r="BM43" s="26"/>
      <c r="BN43" s="28">
        <f t="shared" si="147"/>
        <v>-1.9</v>
      </c>
      <c r="BO43" s="29">
        <f t="shared" si="148"/>
        <v>0</v>
      </c>
      <c r="BP43" s="26" t="s">
        <v>49</v>
      </c>
      <c r="BQ43" s="30"/>
      <c r="BR43" s="31"/>
      <c r="BS43" s="25"/>
      <c r="BT43" s="26" t="s">
        <v>537</v>
      </c>
      <c r="BU43" s="28">
        <f t="shared" si="149"/>
        <v>-1.9</v>
      </c>
      <c r="BV43" s="29">
        <f t="shared" si="150"/>
        <v>0</v>
      </c>
      <c r="BW43" s="26" t="s">
        <v>62</v>
      </c>
      <c r="BX43" s="26" t="s">
        <v>527</v>
      </c>
      <c r="BY43" s="25"/>
      <c r="BZ43" s="25"/>
      <c r="CA43" s="26"/>
      <c r="CB43" s="28">
        <f t="shared" si="151"/>
        <v>-1.9</v>
      </c>
      <c r="CC43" s="29">
        <f t="shared" si="152"/>
        <v>0</v>
      </c>
      <c r="CD43" s="26" t="s">
        <v>49</v>
      </c>
      <c r="CE43" s="26"/>
      <c r="CF43" s="25"/>
      <c r="CG43" s="25"/>
      <c r="CH43" s="26"/>
      <c r="CI43" s="28">
        <f t="shared" si="153"/>
        <v>-1.9</v>
      </c>
      <c r="CJ43" s="29">
        <f t="shared" si="154"/>
        <v>0</v>
      </c>
      <c r="CK43" s="26" t="s">
        <v>49</v>
      </c>
      <c r="CL43" s="26"/>
      <c r="CM43" s="25"/>
      <c r="CN43" s="25"/>
      <c r="CO43" s="26"/>
      <c r="CP43" s="28">
        <f t="shared" si="155"/>
        <v>-1.9</v>
      </c>
      <c r="CQ43" s="29">
        <f t="shared" si="156"/>
        <v>0</v>
      </c>
      <c r="CR43" s="26" t="s">
        <v>49</v>
      </c>
      <c r="CS43" s="26"/>
      <c r="CT43" s="25"/>
      <c r="CU43" s="25"/>
      <c r="CV43" s="26"/>
      <c r="CW43" s="28">
        <f t="shared" si="157"/>
        <v>-1.9</v>
      </c>
      <c r="CX43" s="29">
        <f t="shared" si="158"/>
        <v>0</v>
      </c>
      <c r="CY43" s="26" t="s">
        <v>49</v>
      </c>
      <c r="CZ43" s="26"/>
      <c r="DA43" s="25"/>
      <c r="DB43" s="25"/>
      <c r="DC43" s="26"/>
      <c r="DD43" s="28">
        <f t="shared" si="159"/>
        <v>-1.9</v>
      </c>
      <c r="DE43" s="29">
        <f t="shared" si="160"/>
        <v>0</v>
      </c>
      <c r="DF43" s="26" t="s">
        <v>49</v>
      </c>
      <c r="DG43" s="26"/>
      <c r="DH43" s="25"/>
      <c r="DI43" s="25"/>
      <c r="DJ43" s="26"/>
      <c r="DK43" s="28">
        <f t="shared" si="161"/>
        <v>-1.9</v>
      </c>
      <c r="DL43" s="29">
        <f t="shared" si="162"/>
        <v>0</v>
      </c>
      <c r="DM43" s="26" t="s">
        <v>49</v>
      </c>
      <c r="DN43" s="26"/>
      <c r="DO43" s="25"/>
      <c r="DP43" s="25"/>
      <c r="DQ43" s="26"/>
      <c r="DR43" s="28">
        <f t="shared" si="163"/>
        <v>-1.9</v>
      </c>
      <c r="DS43" s="29">
        <f t="shared" si="164"/>
        <v>0</v>
      </c>
      <c r="DT43" s="26" t="s">
        <v>49</v>
      </c>
      <c r="DU43" s="26"/>
      <c r="DV43" s="25"/>
      <c r="DW43" s="25"/>
      <c r="DX43" s="26"/>
      <c r="DY43" s="28">
        <f t="shared" si="165"/>
        <v>-1.9</v>
      </c>
      <c r="DZ43" s="29">
        <f t="shared" si="166"/>
        <v>0</v>
      </c>
      <c r="EA43" s="26" t="s">
        <v>49</v>
      </c>
      <c r="EB43" s="26"/>
      <c r="EC43" s="32">
        <v>29</v>
      </c>
      <c r="ED43" s="25"/>
      <c r="EE43" s="26"/>
      <c r="EF43" s="28">
        <f t="shared" si="167"/>
        <v>1</v>
      </c>
      <c r="EG43" s="29">
        <f t="shared" si="168"/>
        <v>0</v>
      </c>
      <c r="EH43" s="26" t="s">
        <v>49</v>
      </c>
      <c r="EI43" s="26"/>
      <c r="EJ43" s="33">
        <v>2025</v>
      </c>
      <c r="EK43" s="34"/>
      <c r="EL43" s="35" t="str">
        <f>+VLOOKUP(C43,[1]Listas_desplega!$AI$22:$AJ$46,2,0)</f>
        <v>DCE</v>
      </c>
      <c r="EM43" s="35" t="str">
        <f>+VLOOKUP(I43,[1]Listas_desplega!$BY$3:$BZ$7,2,0)</f>
        <v>T_2</v>
      </c>
      <c r="EN43" s="35" t="str">
        <f>+VLOOKUP(J43,[1]Listas_desplega!$BY$10:$BZ$23,2,0)</f>
        <v>T_2_C_2</v>
      </c>
      <c r="EO43" s="35" t="str">
        <f>+VLOOKUP(K43,[1]Listas_desplega!$BY$28:$BZ$54,2,0)</f>
        <v>T_2_C_2_ET_1</v>
      </c>
      <c r="EP43" s="35" t="str">
        <f>+VLOOKUP(L43,[1]Listas_desplega!$BY$58:$BZ$105,2,0)</f>
        <v>T_2_C_2_ET_1_CPT_8</v>
      </c>
      <c r="EQ43" s="36" t="str">
        <f>+VLOOKUP(M43,[1]Listas_desplega!$J$3:$K$11,2,0)</f>
        <v>Eje_E_2</v>
      </c>
    </row>
    <row r="44" spans="1:147" s="37" customFormat="1" ht="44.25" hidden="1" customHeight="1" x14ac:dyDescent="0.25">
      <c r="A44" s="16" t="str">
        <f t="shared" si="0"/>
        <v>A.447_VPBM_2025</v>
      </c>
      <c r="B44" s="17" t="s">
        <v>44</v>
      </c>
      <c r="C44" s="17" t="s">
        <v>63</v>
      </c>
      <c r="D44" s="17" t="s">
        <v>70</v>
      </c>
      <c r="E44" s="17" t="s">
        <v>159</v>
      </c>
      <c r="F44" s="17" t="s">
        <v>276</v>
      </c>
      <c r="G44" s="18" t="s">
        <v>519</v>
      </c>
      <c r="H44" s="17" t="s">
        <v>520</v>
      </c>
      <c r="I44" s="17" t="s">
        <v>279</v>
      </c>
      <c r="J44" s="17" t="s">
        <v>280</v>
      </c>
      <c r="K44" s="17" t="s">
        <v>281</v>
      </c>
      <c r="L44" s="17" t="s">
        <v>521</v>
      </c>
      <c r="M44" s="17" t="s">
        <v>65</v>
      </c>
      <c r="N44" s="17" t="s">
        <v>61</v>
      </c>
      <c r="O44" s="23" t="s">
        <v>555</v>
      </c>
      <c r="P44" s="47" t="s">
        <v>556</v>
      </c>
      <c r="Q44" s="21" t="s">
        <v>307</v>
      </c>
      <c r="R44" s="20" t="s">
        <v>557</v>
      </c>
      <c r="S44" s="47" t="s">
        <v>558</v>
      </c>
      <c r="T44" s="20" t="s">
        <v>310</v>
      </c>
      <c r="U44" s="47" t="s">
        <v>295</v>
      </c>
      <c r="V44" s="47">
        <v>120</v>
      </c>
      <c r="W44" s="47" t="s">
        <v>559</v>
      </c>
      <c r="X44" s="21" t="s">
        <v>396</v>
      </c>
      <c r="Y44" s="22"/>
      <c r="Z44" s="22"/>
      <c r="AA44" s="22"/>
      <c r="AB44" s="22"/>
      <c r="AC44" s="22"/>
      <c r="AD44" s="22"/>
      <c r="AE44" s="22"/>
      <c r="AF44" s="22"/>
      <c r="AG44" s="22"/>
      <c r="AH44" s="23"/>
      <c r="AI44" s="23"/>
      <c r="AJ44" s="23" t="s">
        <v>67</v>
      </c>
      <c r="AK44" s="23"/>
      <c r="AL44" s="23"/>
      <c r="AM44" s="23"/>
      <c r="AN44" s="23"/>
      <c r="AO44" s="23"/>
      <c r="AP44" s="23"/>
      <c r="AQ44" s="23"/>
      <c r="AR44" s="24"/>
      <c r="AS44" s="23"/>
      <c r="AT44" s="48">
        <v>11</v>
      </c>
      <c r="AU44" s="43">
        <v>10</v>
      </c>
      <c r="AV44" s="43">
        <v>10</v>
      </c>
      <c r="AW44" s="43">
        <v>9</v>
      </c>
      <c r="AX44" s="43">
        <v>9</v>
      </c>
      <c r="AY44" s="43">
        <v>9</v>
      </c>
      <c r="AZ44" s="46"/>
      <c r="BA44" s="46"/>
      <c r="BB44" s="46"/>
      <c r="BC44" s="46"/>
      <c r="BD44" s="42">
        <f t="shared" ref="BD44:BD45" si="169">+$AT44</f>
        <v>11</v>
      </c>
      <c r="BE44" s="25"/>
      <c r="BF44" s="26"/>
      <c r="BG44" s="28">
        <f t="shared" ref="BG44:BG45" si="170">IFERROR((($AT44 - BD44) / ($AT44 - $AW44)), 0)</f>
        <v>0</v>
      </c>
      <c r="BH44" s="28">
        <f t="shared" ref="BH44:BH45" si="171">IF(BI44="SI",IFERROR((($AT44 - BE44) / ($AT44 - $AW44)),"REVISAR"),BA44)</f>
        <v>0</v>
      </c>
      <c r="BI44" s="26" t="s">
        <v>49</v>
      </c>
      <c r="BJ44" s="26"/>
      <c r="BK44" s="42">
        <f t="shared" ref="BK44:BK45" si="172">+$AT44</f>
        <v>11</v>
      </c>
      <c r="BL44" s="25"/>
      <c r="BM44" s="26"/>
      <c r="BN44" s="28">
        <f t="shared" ref="BN44:BN45" si="173">IFERROR((($AT44 - BK44) / ($AT44 - $AW44)), 0)</f>
        <v>0</v>
      </c>
      <c r="BO44" s="28">
        <f t="shared" ref="BO44:BO45" si="174">IF(BP44="SI",IFERROR((($AT44 - BL44) / ($AT44 - $AW44)),"REVISAR"),BH44)</f>
        <v>0</v>
      </c>
      <c r="BP44" s="26" t="s">
        <v>49</v>
      </c>
      <c r="BQ44" s="30"/>
      <c r="BR44" s="42">
        <f t="shared" ref="BR44:BR45" si="175">+$AT44</f>
        <v>11</v>
      </c>
      <c r="BS44" s="25"/>
      <c r="BT44" s="26" t="s">
        <v>560</v>
      </c>
      <c r="BU44" s="28">
        <f t="shared" ref="BU44:BU45" si="176">IFERROR((($AT44 - BR44) / ($AT44 - $AW44)), 0)</f>
        <v>0</v>
      </c>
      <c r="BV44" s="28">
        <f t="shared" ref="BV44:BV45" si="177">IF(BW44="SI",IFERROR((($AT44 - BS44) / ($AT44 - $AW44)),"REVISAR"),BO44)</f>
        <v>0</v>
      </c>
      <c r="BW44" s="26" t="s">
        <v>62</v>
      </c>
      <c r="BX44" s="26" t="s">
        <v>527</v>
      </c>
      <c r="BY44" s="42">
        <f t="shared" ref="BY44:BY45" si="178">+$AT44</f>
        <v>11</v>
      </c>
      <c r="BZ44" s="25"/>
      <c r="CA44" s="26"/>
      <c r="CB44" s="28">
        <f t="shared" ref="CB44:CB45" si="179">IFERROR((($AT44 - BY44) / ($AT44 - $AW44)), 0)</f>
        <v>0</v>
      </c>
      <c r="CC44" s="28">
        <f t="shared" ref="CC44:CC45" si="180">IF(CD44="SI",IFERROR((($AT44 - BZ44) / ($AT44 - $AW44)),"REVISAR"),BV44)</f>
        <v>0</v>
      </c>
      <c r="CD44" s="26" t="s">
        <v>49</v>
      </c>
      <c r="CE44" s="26"/>
      <c r="CF44" s="42">
        <f t="shared" ref="CF44:CF45" si="181">+$AT44</f>
        <v>11</v>
      </c>
      <c r="CG44" s="25"/>
      <c r="CH44" s="26"/>
      <c r="CI44" s="28">
        <f t="shared" ref="CI44:CI45" si="182">IFERROR((($AT44 - CF44) / ($AT44 - $AW44)), 0)</f>
        <v>0</v>
      </c>
      <c r="CJ44" s="28">
        <f t="shared" ref="CJ44:CJ45" si="183">IF(CK44="SI",IFERROR((($AT44 - CG44) / ($AT44 - $AW44)),"REVISAR"),CC44)</f>
        <v>0</v>
      </c>
      <c r="CK44" s="26" t="s">
        <v>49</v>
      </c>
      <c r="CL44" s="26"/>
      <c r="CM44" s="42">
        <f t="shared" ref="CM44:CM45" si="184">+$AT44</f>
        <v>11</v>
      </c>
      <c r="CN44" s="25"/>
      <c r="CO44" s="26"/>
      <c r="CP44" s="28">
        <f t="shared" ref="CP44:CP45" si="185">IFERROR((($AT44 - CM44) / ($AT44 - $AW44)), 0)</f>
        <v>0</v>
      </c>
      <c r="CQ44" s="28">
        <f t="shared" ref="CQ44:CQ45" si="186">IF(CR44="SI",IFERROR((($AT44 - CN44) / ($AT44 - $AW44)),"REVISAR"),CJ44)</f>
        <v>0</v>
      </c>
      <c r="CR44" s="26" t="s">
        <v>49</v>
      </c>
      <c r="CS44" s="26"/>
      <c r="CT44" s="42">
        <f t="shared" ref="CT44:CT45" si="187">+$AT44</f>
        <v>11</v>
      </c>
      <c r="CU44" s="25"/>
      <c r="CV44" s="26"/>
      <c r="CW44" s="28">
        <f t="shared" ref="CW44:CW45" si="188">IFERROR((($AT44 - CT44) / ($AT44 - $AW44)), 0)</f>
        <v>0</v>
      </c>
      <c r="CX44" s="28">
        <f t="shared" ref="CX44:CX45" si="189">IF(CY44="SI",IFERROR((($AT44 - CU44) / ($AT44 - $AW44)),"REVISAR"),CQ44)</f>
        <v>0</v>
      </c>
      <c r="CY44" s="26" t="s">
        <v>49</v>
      </c>
      <c r="CZ44" s="26"/>
      <c r="DA44" s="42">
        <f t="shared" ref="DA44:DA45" si="190">+$AT44</f>
        <v>11</v>
      </c>
      <c r="DB44" s="25"/>
      <c r="DC44" s="26"/>
      <c r="DD44" s="28">
        <f t="shared" ref="DD44:DD45" si="191">IFERROR((($AT44 - DA44) / ($AT44 - $AW44)), 0)</f>
        <v>0</v>
      </c>
      <c r="DE44" s="28">
        <f t="shared" ref="DE44:DE45" si="192">IF(DF44="SI",IFERROR((($AT44 - DB44) / ($AT44 - $AW44)),"REVISAR"),CX44)</f>
        <v>0</v>
      </c>
      <c r="DF44" s="26" t="s">
        <v>49</v>
      </c>
      <c r="DG44" s="26"/>
      <c r="DH44" s="42">
        <f t="shared" ref="DH44:DH45" si="193">+$AT44</f>
        <v>11</v>
      </c>
      <c r="DI44" s="25"/>
      <c r="DJ44" s="26"/>
      <c r="DK44" s="28">
        <f t="shared" ref="DK44:DK45" si="194">IFERROR((($AT44 - DH44) / ($AT44 - $AW44)), 0)</f>
        <v>0</v>
      </c>
      <c r="DL44" s="28">
        <f t="shared" ref="DL44:DL45" si="195">IF(DM44="SI",IFERROR((($AT44 - DI44) / ($AT44 - $AW44)),"REVISAR"),DE44)</f>
        <v>0</v>
      </c>
      <c r="DM44" s="26" t="s">
        <v>49</v>
      </c>
      <c r="DN44" s="26"/>
      <c r="DO44" s="42">
        <f t="shared" ref="DO44:DO45" si="196">+$AT44</f>
        <v>11</v>
      </c>
      <c r="DP44" s="25"/>
      <c r="DQ44" s="26"/>
      <c r="DR44" s="28">
        <f t="shared" ref="DR44:DR45" si="197">IFERROR((($AT44 - DO44) / ($AT44 - $AW44)), 0)</f>
        <v>0</v>
      </c>
      <c r="DS44" s="28">
        <f t="shared" ref="DS44:DS45" si="198">IF(DT44="SI",IFERROR((($AT44 - DP44) / ($AT44 - $AW44)),"REVISAR"),DL44)</f>
        <v>0</v>
      </c>
      <c r="DT44" s="26" t="s">
        <v>49</v>
      </c>
      <c r="DU44" s="26"/>
      <c r="DV44" s="42">
        <f t="shared" ref="DV44:DV45" si="199">+$AT44</f>
        <v>11</v>
      </c>
      <c r="DW44" s="25"/>
      <c r="DX44" s="26"/>
      <c r="DY44" s="28">
        <f t="shared" ref="DY44:DY45" si="200">IFERROR((($AT44 - DV44) / ($AT44 - $AW44)), 0)</f>
        <v>0</v>
      </c>
      <c r="DZ44" s="28">
        <f t="shared" ref="DZ44:DZ45" si="201">IF(EA44="SI",IFERROR((($AT44 - DW44) / ($AT44 - $AW44)),"REVISAR"),DS44)</f>
        <v>0</v>
      </c>
      <c r="EA44" s="26" t="s">
        <v>49</v>
      </c>
      <c r="EB44" s="26"/>
      <c r="EC44" s="32">
        <v>9</v>
      </c>
      <c r="ED44" s="25"/>
      <c r="EE44" s="26"/>
      <c r="EF44" s="28">
        <f>IFERROR((($AT44 - EC44) / (AT44 - $AW44)), 0)</f>
        <v>1</v>
      </c>
      <c r="EG44" s="28">
        <f>IF(EH44="SI",IFERROR((($AT44 - ED44) / ($AT44 - $AW44)),"REVISAR"),DZ44)</f>
        <v>0</v>
      </c>
      <c r="EH44" s="26" t="s">
        <v>49</v>
      </c>
      <c r="EI44" s="26"/>
      <c r="EJ44" s="33">
        <v>2025</v>
      </c>
      <c r="EK44" s="34"/>
      <c r="EL44" s="35" t="str">
        <f>+VLOOKUP(C44,[1]Listas_desplega!$AI$22:$AJ$46,2,0)</f>
        <v>DCE</v>
      </c>
      <c r="EM44" s="35" t="str">
        <f>+VLOOKUP(I44,[1]Listas_desplega!$BY$3:$BZ$7,2,0)</f>
        <v>T_2</v>
      </c>
      <c r="EN44" s="35" t="str">
        <f>+VLOOKUP(J44,[1]Listas_desplega!$BY$10:$BZ$23,2,0)</f>
        <v>T_2_C_2</v>
      </c>
      <c r="EO44" s="35" t="str">
        <f>+VLOOKUP(K44,[1]Listas_desplega!$BY$28:$BZ$54,2,0)</f>
        <v>T_2_C_2_ET_1</v>
      </c>
      <c r="EP44" s="35" t="str">
        <f>+VLOOKUP(L44,[1]Listas_desplega!$BY$58:$BZ$105,2,0)</f>
        <v>T_2_C_2_ET_1_CPT_8</v>
      </c>
      <c r="EQ44" s="36" t="str">
        <f>+VLOOKUP(M44,[1]Listas_desplega!$J$3:$K$11,2,0)</f>
        <v>Eje_E_6</v>
      </c>
    </row>
    <row r="45" spans="1:147" s="37" customFormat="1" ht="44.25" hidden="1" customHeight="1" x14ac:dyDescent="0.25">
      <c r="A45" s="16" t="str">
        <f t="shared" si="0"/>
        <v>A.MT.4_VPBM_2025</v>
      </c>
      <c r="B45" s="17" t="s">
        <v>44</v>
      </c>
      <c r="C45" s="17" t="s">
        <v>63</v>
      </c>
      <c r="D45" s="17" t="s">
        <v>70</v>
      </c>
      <c r="E45" s="17" t="s">
        <v>159</v>
      </c>
      <c r="F45" s="17" t="s">
        <v>276</v>
      </c>
      <c r="G45" s="18" t="s">
        <v>519</v>
      </c>
      <c r="H45" s="17" t="s">
        <v>520</v>
      </c>
      <c r="I45" s="17" t="s">
        <v>279</v>
      </c>
      <c r="J45" s="17" t="s">
        <v>280</v>
      </c>
      <c r="K45" s="17" t="s">
        <v>281</v>
      </c>
      <c r="L45" s="17" t="s">
        <v>521</v>
      </c>
      <c r="M45" s="17" t="s">
        <v>65</v>
      </c>
      <c r="N45" s="17" t="s">
        <v>61</v>
      </c>
      <c r="O45" s="23" t="s">
        <v>561</v>
      </c>
      <c r="P45" s="22" t="s">
        <v>562</v>
      </c>
      <c r="Q45" s="21" t="s">
        <v>307</v>
      </c>
      <c r="R45" s="20" t="s">
        <v>557</v>
      </c>
      <c r="S45" s="22" t="s">
        <v>563</v>
      </c>
      <c r="T45" s="20" t="s">
        <v>310</v>
      </c>
      <c r="U45" s="22" t="s">
        <v>295</v>
      </c>
      <c r="V45" s="22">
        <v>120</v>
      </c>
      <c r="W45" s="22" t="s">
        <v>559</v>
      </c>
      <c r="X45" s="21" t="s">
        <v>396</v>
      </c>
      <c r="Y45" s="22"/>
      <c r="Z45" s="22"/>
      <c r="AA45" s="22"/>
      <c r="AB45" s="22"/>
      <c r="AC45" s="22"/>
      <c r="AD45" s="22"/>
      <c r="AE45" s="22"/>
      <c r="AF45" s="22"/>
      <c r="AG45" s="22"/>
      <c r="AH45" s="23"/>
      <c r="AI45" s="23"/>
      <c r="AJ45" s="23" t="s">
        <v>67</v>
      </c>
      <c r="AK45" s="23"/>
      <c r="AL45" s="23"/>
      <c r="AM45" s="23"/>
      <c r="AN45" s="23"/>
      <c r="AO45" s="23"/>
      <c r="AP45" s="23"/>
      <c r="AQ45" s="23"/>
      <c r="AR45" s="24"/>
      <c r="AS45" s="23"/>
      <c r="AT45" s="48">
        <v>11</v>
      </c>
      <c r="AU45" s="43">
        <v>10</v>
      </c>
      <c r="AV45" s="43">
        <v>10</v>
      </c>
      <c r="AW45" s="43">
        <v>9</v>
      </c>
      <c r="AX45" s="43">
        <v>9</v>
      </c>
      <c r="AY45" s="43">
        <v>9</v>
      </c>
      <c r="AZ45" s="46"/>
      <c r="BA45" s="46"/>
      <c r="BB45" s="46"/>
      <c r="BC45" s="46"/>
      <c r="BD45" s="42">
        <f t="shared" si="169"/>
        <v>11</v>
      </c>
      <c r="BE45" s="25"/>
      <c r="BF45" s="26"/>
      <c r="BG45" s="28">
        <f t="shared" si="170"/>
        <v>0</v>
      </c>
      <c r="BH45" s="28">
        <f t="shared" si="171"/>
        <v>0</v>
      </c>
      <c r="BI45" s="26" t="s">
        <v>49</v>
      </c>
      <c r="BJ45" s="26"/>
      <c r="BK45" s="42">
        <f t="shared" si="172"/>
        <v>11</v>
      </c>
      <c r="BL45" s="25"/>
      <c r="BM45" s="26"/>
      <c r="BN45" s="28">
        <f t="shared" si="173"/>
        <v>0</v>
      </c>
      <c r="BO45" s="28">
        <f t="shared" si="174"/>
        <v>0</v>
      </c>
      <c r="BP45" s="26" t="s">
        <v>49</v>
      </c>
      <c r="BQ45" s="30"/>
      <c r="BR45" s="42">
        <f t="shared" si="175"/>
        <v>11</v>
      </c>
      <c r="BS45" s="25"/>
      <c r="BT45" s="26" t="s">
        <v>564</v>
      </c>
      <c r="BU45" s="28">
        <f t="shared" si="176"/>
        <v>0</v>
      </c>
      <c r="BV45" s="28">
        <f t="shared" si="177"/>
        <v>0</v>
      </c>
      <c r="BW45" s="26" t="s">
        <v>62</v>
      </c>
      <c r="BX45" s="26" t="s">
        <v>527</v>
      </c>
      <c r="BY45" s="42">
        <f t="shared" si="178"/>
        <v>11</v>
      </c>
      <c r="BZ45" s="25"/>
      <c r="CA45" s="26"/>
      <c r="CB45" s="28">
        <f t="shared" si="179"/>
        <v>0</v>
      </c>
      <c r="CC45" s="28">
        <f t="shared" si="180"/>
        <v>0</v>
      </c>
      <c r="CD45" s="26" t="s">
        <v>49</v>
      </c>
      <c r="CE45" s="26"/>
      <c r="CF45" s="42">
        <f t="shared" si="181"/>
        <v>11</v>
      </c>
      <c r="CG45" s="25"/>
      <c r="CH45" s="26"/>
      <c r="CI45" s="28">
        <f t="shared" si="182"/>
        <v>0</v>
      </c>
      <c r="CJ45" s="28">
        <f t="shared" si="183"/>
        <v>0</v>
      </c>
      <c r="CK45" s="26" t="s">
        <v>49</v>
      </c>
      <c r="CL45" s="26"/>
      <c r="CM45" s="42">
        <f t="shared" si="184"/>
        <v>11</v>
      </c>
      <c r="CN45" s="25"/>
      <c r="CO45" s="26"/>
      <c r="CP45" s="28">
        <f t="shared" si="185"/>
        <v>0</v>
      </c>
      <c r="CQ45" s="28">
        <f t="shared" si="186"/>
        <v>0</v>
      </c>
      <c r="CR45" s="26" t="s">
        <v>49</v>
      </c>
      <c r="CS45" s="26"/>
      <c r="CT45" s="42">
        <f t="shared" si="187"/>
        <v>11</v>
      </c>
      <c r="CU45" s="25"/>
      <c r="CV45" s="26"/>
      <c r="CW45" s="28">
        <f t="shared" si="188"/>
        <v>0</v>
      </c>
      <c r="CX45" s="28">
        <f t="shared" si="189"/>
        <v>0</v>
      </c>
      <c r="CY45" s="26" t="s">
        <v>49</v>
      </c>
      <c r="CZ45" s="26"/>
      <c r="DA45" s="42">
        <f t="shared" si="190"/>
        <v>11</v>
      </c>
      <c r="DB45" s="25"/>
      <c r="DC45" s="26"/>
      <c r="DD45" s="28">
        <f t="shared" si="191"/>
        <v>0</v>
      </c>
      <c r="DE45" s="28">
        <f t="shared" si="192"/>
        <v>0</v>
      </c>
      <c r="DF45" s="26" t="s">
        <v>49</v>
      </c>
      <c r="DG45" s="26"/>
      <c r="DH45" s="42">
        <f t="shared" si="193"/>
        <v>11</v>
      </c>
      <c r="DI45" s="25"/>
      <c r="DJ45" s="26"/>
      <c r="DK45" s="28">
        <f t="shared" si="194"/>
        <v>0</v>
      </c>
      <c r="DL45" s="28">
        <f t="shared" si="195"/>
        <v>0</v>
      </c>
      <c r="DM45" s="26" t="s">
        <v>49</v>
      </c>
      <c r="DN45" s="26"/>
      <c r="DO45" s="42">
        <f t="shared" si="196"/>
        <v>11</v>
      </c>
      <c r="DP45" s="25"/>
      <c r="DQ45" s="26"/>
      <c r="DR45" s="28">
        <f t="shared" si="197"/>
        <v>0</v>
      </c>
      <c r="DS45" s="28">
        <f t="shared" si="198"/>
        <v>0</v>
      </c>
      <c r="DT45" s="26" t="s">
        <v>49</v>
      </c>
      <c r="DU45" s="26"/>
      <c r="DV45" s="42">
        <f t="shared" si="199"/>
        <v>11</v>
      </c>
      <c r="DW45" s="25"/>
      <c r="DX45" s="26"/>
      <c r="DY45" s="28">
        <f t="shared" si="200"/>
        <v>0</v>
      </c>
      <c r="DZ45" s="28">
        <f t="shared" si="201"/>
        <v>0</v>
      </c>
      <c r="EA45" s="26" t="s">
        <v>49</v>
      </c>
      <c r="EB45" s="26"/>
      <c r="EC45" s="32">
        <v>9</v>
      </c>
      <c r="ED45" s="25"/>
      <c r="EE45" s="26"/>
      <c r="EF45" s="28">
        <f>IFERROR((($AT45 - EC45) / (AT45 - $AW45)), 0)</f>
        <v>1</v>
      </c>
      <c r="EG45" s="28">
        <f>IF(EH45="SI",IFERROR((($AT45 - ED45) / ($AT45 - $AW45)),"REVISAR"),DZ45)</f>
        <v>0</v>
      </c>
      <c r="EH45" s="26" t="s">
        <v>49</v>
      </c>
      <c r="EI45" s="26"/>
      <c r="EJ45" s="33">
        <v>2025</v>
      </c>
      <c r="EK45" s="34"/>
      <c r="EL45" s="35" t="str">
        <f>+VLOOKUP(C45,[1]Listas_desplega!$AI$22:$AJ$46,2,0)</f>
        <v>DCE</v>
      </c>
      <c r="EM45" s="35" t="str">
        <f>+VLOOKUP(I45,[1]Listas_desplega!$BY$3:$BZ$7,2,0)</f>
        <v>T_2</v>
      </c>
      <c r="EN45" s="35" t="str">
        <f>+VLOOKUP(J45,[1]Listas_desplega!$BY$10:$BZ$23,2,0)</f>
        <v>T_2_C_2</v>
      </c>
      <c r="EO45" s="35" t="str">
        <f>+VLOOKUP(K45,[1]Listas_desplega!$BY$28:$BZ$54,2,0)</f>
        <v>T_2_C_2_ET_1</v>
      </c>
      <c r="EP45" s="35" t="str">
        <f>+VLOOKUP(L45,[1]Listas_desplega!$BY$58:$BZ$105,2,0)</f>
        <v>T_2_C_2_ET_1_CPT_8</v>
      </c>
      <c r="EQ45" s="36" t="str">
        <f>+VLOOKUP(M45,[1]Listas_desplega!$J$3:$K$11,2,0)</f>
        <v>Eje_E_6</v>
      </c>
    </row>
    <row r="46" spans="1:147" s="37" customFormat="1" ht="44.25" hidden="1" customHeight="1" x14ac:dyDescent="0.25">
      <c r="A46" s="16" t="str">
        <f t="shared" si="0"/>
        <v>PNS.8.2_VPBM_2025</v>
      </c>
      <c r="B46" s="17" t="s">
        <v>44</v>
      </c>
      <c r="C46" s="17" t="s">
        <v>63</v>
      </c>
      <c r="D46" s="17" t="s">
        <v>70</v>
      </c>
      <c r="E46" s="17" t="s">
        <v>159</v>
      </c>
      <c r="F46" s="17" t="s">
        <v>276</v>
      </c>
      <c r="G46" s="18" t="s">
        <v>519</v>
      </c>
      <c r="H46" s="17" t="s">
        <v>528</v>
      </c>
      <c r="I46" s="17" t="s">
        <v>279</v>
      </c>
      <c r="J46" s="17" t="s">
        <v>280</v>
      </c>
      <c r="K46" s="17" t="s">
        <v>281</v>
      </c>
      <c r="L46" s="17" t="s">
        <v>521</v>
      </c>
      <c r="M46" s="17" t="s">
        <v>65</v>
      </c>
      <c r="N46" s="17" t="s">
        <v>61</v>
      </c>
      <c r="O46" s="23" t="s">
        <v>565</v>
      </c>
      <c r="P46" s="47" t="s">
        <v>566</v>
      </c>
      <c r="Q46" s="21" t="s">
        <v>307</v>
      </c>
      <c r="R46" s="20" t="s">
        <v>354</v>
      </c>
      <c r="S46" s="47" t="s">
        <v>567</v>
      </c>
      <c r="T46" s="20" t="s">
        <v>310</v>
      </c>
      <c r="U46" s="47" t="s">
        <v>295</v>
      </c>
      <c r="V46" s="47">
        <v>60</v>
      </c>
      <c r="W46" s="47" t="s">
        <v>536</v>
      </c>
      <c r="X46" s="21" t="s">
        <v>396</v>
      </c>
      <c r="Y46" s="22"/>
      <c r="Z46" s="22"/>
      <c r="AA46" s="22"/>
      <c r="AB46" s="22"/>
      <c r="AC46" s="22"/>
      <c r="AD46" s="22"/>
      <c r="AE46" s="22"/>
      <c r="AF46" s="22"/>
      <c r="AG46" s="22"/>
      <c r="AH46" s="23"/>
      <c r="AI46" s="23"/>
      <c r="AJ46" s="23"/>
      <c r="AK46" s="23"/>
      <c r="AL46" s="23"/>
      <c r="AM46" s="23"/>
      <c r="AN46" s="23"/>
      <c r="AO46" s="23"/>
      <c r="AP46" s="23"/>
      <c r="AQ46" s="23"/>
      <c r="AR46" s="24" t="s">
        <v>48</v>
      </c>
      <c r="AS46" s="23"/>
      <c r="AT46" s="48">
        <v>59</v>
      </c>
      <c r="AU46" s="51">
        <v>60</v>
      </c>
      <c r="AV46" s="43">
        <v>66</v>
      </c>
      <c r="AW46" s="43">
        <v>84</v>
      </c>
      <c r="AX46" s="43">
        <v>100</v>
      </c>
      <c r="AY46" s="43">
        <v>100</v>
      </c>
      <c r="AZ46" s="46"/>
      <c r="BA46" s="46"/>
      <c r="BB46" s="46"/>
      <c r="BC46" s="46"/>
      <c r="BD46" s="25"/>
      <c r="BE46" s="25"/>
      <c r="BF46" s="26" t="s">
        <v>568</v>
      </c>
      <c r="BG46" s="28">
        <f>IFERROR(((BD46-AT46)/(AW46-AT46)),0)</f>
        <v>-2.36</v>
      </c>
      <c r="BH46" s="29">
        <f>+IF(BI46="SI",IFERROR((((IF(BI46="SI",(BE46-AT46),0)))/(AW46-AT46)),"REVISAR"),0)</f>
        <v>-2.36</v>
      </c>
      <c r="BI46" s="26" t="s">
        <v>50</v>
      </c>
      <c r="BJ46" s="26" t="s">
        <v>569</v>
      </c>
      <c r="BK46" s="25"/>
      <c r="BL46" s="25"/>
      <c r="BM46" s="26" t="s">
        <v>570</v>
      </c>
      <c r="BN46" s="28">
        <f>IFERROR(((BK46-AT46)/(AW46-AT46)),0)</f>
        <v>-2.36</v>
      </c>
      <c r="BO46" s="29">
        <f>+IF(BP46="SI",IFERROR((((IF(BP46="SI",(BL46-AT46),0)))/(AW46-AT46)),"REVISAR"),BH46)</f>
        <v>-2.36</v>
      </c>
      <c r="BP46" s="26" t="s">
        <v>49</v>
      </c>
      <c r="BQ46" s="30"/>
      <c r="BR46" s="31"/>
      <c r="BS46" s="25"/>
      <c r="BT46" s="26"/>
      <c r="BU46" s="28">
        <f>IFERROR(((BR46-AT46)/(AW46-AT46)),0)</f>
        <v>-2.36</v>
      </c>
      <c r="BV46" s="29">
        <f>+IF(BW46="SI",IFERROR((((IF(BW46="SI",(BS46-AT46),0)))/(AW46-AT46)),"REVISAR"),BO46)</f>
        <v>-2.36</v>
      </c>
      <c r="BW46" s="26" t="s">
        <v>62</v>
      </c>
      <c r="BX46" s="26" t="s">
        <v>527</v>
      </c>
      <c r="BY46" s="25"/>
      <c r="BZ46" s="25"/>
      <c r="CA46" s="26"/>
      <c r="CB46" s="28">
        <f>IFERROR(((BY46-AT46)/(AW46-AT46)),0)</f>
        <v>-2.36</v>
      </c>
      <c r="CC46" s="29">
        <f>+IF(CD46="SI",IFERROR((((IF(CD46="SI",(BZ46-AT46),0)))/(AW46-AT46)),"REVISAR"),BV46)</f>
        <v>-2.36</v>
      </c>
      <c r="CD46" s="26" t="s">
        <v>49</v>
      </c>
      <c r="CE46" s="26"/>
      <c r="CF46" s="25"/>
      <c r="CG46" s="25"/>
      <c r="CH46" s="26"/>
      <c r="CI46" s="28">
        <f>IFERROR(((CF46-AT46)/(AW46-AT46)),0)</f>
        <v>-2.36</v>
      </c>
      <c r="CJ46" s="29">
        <f>+IF(CK46="SI",IFERROR((((IF(CK46="SI",(CG46-AT46),0)))/(AW46-AT46)),"REVISAR"),CC46)</f>
        <v>-2.36</v>
      </c>
      <c r="CK46" s="26" t="s">
        <v>49</v>
      </c>
      <c r="CL46" s="26"/>
      <c r="CM46" s="25"/>
      <c r="CN46" s="25"/>
      <c r="CO46" s="26"/>
      <c r="CP46" s="28">
        <f>IFERROR(((CM46-AT46)/(AW46-AT46)),0)</f>
        <v>-2.36</v>
      </c>
      <c r="CQ46" s="29">
        <f>+IF(CR46="SI",IFERROR((((IF(CR46="SI",(CN46-AT46),0)))/(AW46-AT46)),"REVISAR"),CJ46)</f>
        <v>-2.36</v>
      </c>
      <c r="CR46" s="26" t="s">
        <v>49</v>
      </c>
      <c r="CS46" s="26"/>
      <c r="CT46" s="25"/>
      <c r="CU46" s="25"/>
      <c r="CV46" s="26"/>
      <c r="CW46" s="28">
        <f>IFERROR(((CT46-AT46)/(AW46-AT46)),0)</f>
        <v>-2.36</v>
      </c>
      <c r="CX46" s="29">
        <f>+IF(CY46="SI",IFERROR((((IF(CY46="SI",(CU46-AT46),0)))/(AW46-AT46)),"REVISAR"),CQ46)</f>
        <v>-2.36</v>
      </c>
      <c r="CY46" s="26" t="s">
        <v>49</v>
      </c>
      <c r="CZ46" s="26"/>
      <c r="DA46" s="25"/>
      <c r="DB46" s="25"/>
      <c r="DC46" s="26"/>
      <c r="DD46" s="28">
        <f>IFERROR(((DA46-AT46)/(AW46-AT46)),0)</f>
        <v>-2.36</v>
      </c>
      <c r="DE46" s="29">
        <f>+IF(DF46="SI",IFERROR((((IF(DF46="SI",(DB46-AT46),0)))/(AW46-AT46)),"REVISAR"),CX46)</f>
        <v>-2.36</v>
      </c>
      <c r="DF46" s="26" t="s">
        <v>49</v>
      </c>
      <c r="DG46" s="26"/>
      <c r="DH46" s="25"/>
      <c r="DI46" s="25"/>
      <c r="DJ46" s="26"/>
      <c r="DK46" s="28">
        <f>IFERROR(((DH46-AT46)/(AW46-AT46)),0)</f>
        <v>-2.36</v>
      </c>
      <c r="DL46" s="29">
        <f>+IF(DM46="SI",IFERROR((((IF(DM46="SI",(DI46-AT46),0)))/(AW46-AT46)),"REVISAR"),DE46)</f>
        <v>-2.36</v>
      </c>
      <c r="DM46" s="26" t="s">
        <v>49</v>
      </c>
      <c r="DN46" s="26"/>
      <c r="DO46" s="25"/>
      <c r="DP46" s="25"/>
      <c r="DQ46" s="26"/>
      <c r="DR46" s="28">
        <f>IFERROR(((DO46-AT46)/(AW46-AT46)),0)</f>
        <v>-2.36</v>
      </c>
      <c r="DS46" s="29">
        <f>+IF(DT46="SI",IFERROR((((IF(DT46="SI",(DP46-AT46),0)))/(AW46-AT46)),"REVISAR"),DL46)</f>
        <v>-2.36</v>
      </c>
      <c r="DT46" s="26" t="s">
        <v>49</v>
      </c>
      <c r="DU46" s="26"/>
      <c r="DV46" s="25"/>
      <c r="DW46" s="25"/>
      <c r="DX46" s="26"/>
      <c r="DY46" s="28">
        <f>IFERROR(((DV46-AT46)/(AW46-AT46)),0)</f>
        <v>-2.36</v>
      </c>
      <c r="DZ46" s="29">
        <f>+IF(EA46="SI",IFERROR((((IF(EA46="SI",(DW46-AT46),0)))/(AW46-AT46)),"REVISAR"),DS46)</f>
        <v>-2.36</v>
      </c>
      <c r="EA46" s="26" t="s">
        <v>49</v>
      </c>
      <c r="EB46" s="26"/>
      <c r="EC46" s="32">
        <v>84</v>
      </c>
      <c r="ED46" s="25"/>
      <c r="EE46" s="26"/>
      <c r="EF46" s="28">
        <f>IFERROR(((EC46-AT46)/(AW46-AT46)),0)</f>
        <v>1</v>
      </c>
      <c r="EG46" s="29">
        <f>+IF(EH46="SI",IFERROR((((IF(EH46="SI",(ED46-AT46),0)))/(AW46-AT46)),"REVISAR"),DZ46)</f>
        <v>-2.36</v>
      </c>
      <c r="EH46" s="26" t="s">
        <v>49</v>
      </c>
      <c r="EI46" s="26"/>
      <c r="EJ46" s="33">
        <v>2025</v>
      </c>
      <c r="EK46" s="34"/>
      <c r="EL46" s="35" t="str">
        <f>+VLOOKUP(C46,[1]Listas_desplega!$AI$22:$AJ$46,2,0)</f>
        <v>DCE</v>
      </c>
      <c r="EM46" s="35" t="str">
        <f>+VLOOKUP(I46,[1]Listas_desplega!$BY$3:$BZ$7,2,0)</f>
        <v>T_2</v>
      </c>
      <c r="EN46" s="35" t="str">
        <f>+VLOOKUP(J46,[1]Listas_desplega!$BY$10:$BZ$23,2,0)</f>
        <v>T_2_C_2</v>
      </c>
      <c r="EO46" s="35" t="str">
        <f>+VLOOKUP(K46,[1]Listas_desplega!$BY$28:$BZ$54,2,0)</f>
        <v>T_2_C_2_ET_1</v>
      </c>
      <c r="EP46" s="35" t="str">
        <f>+VLOOKUP(L46,[1]Listas_desplega!$BY$58:$BZ$105,2,0)</f>
        <v>T_2_C_2_ET_1_CPT_8</v>
      </c>
      <c r="EQ46" s="36" t="str">
        <f>+VLOOKUP(M46,[1]Listas_desplega!$J$3:$K$11,2,0)</f>
        <v>Eje_E_6</v>
      </c>
    </row>
    <row r="47" spans="1:147" s="37" customFormat="1" ht="44.25" hidden="1" customHeight="1" x14ac:dyDescent="0.25">
      <c r="A47" s="16" t="str">
        <f t="shared" si="0"/>
        <v>94_VPBM_2025</v>
      </c>
      <c r="B47" s="17" t="s">
        <v>44</v>
      </c>
      <c r="C47" s="17" t="s">
        <v>63</v>
      </c>
      <c r="D47" s="17" t="s">
        <v>70</v>
      </c>
      <c r="E47" s="17" t="s">
        <v>159</v>
      </c>
      <c r="F47" s="17" t="s">
        <v>276</v>
      </c>
      <c r="G47" s="18" t="s">
        <v>519</v>
      </c>
      <c r="H47" s="17" t="s">
        <v>520</v>
      </c>
      <c r="I47" s="17" t="s">
        <v>279</v>
      </c>
      <c r="J47" s="17" t="s">
        <v>280</v>
      </c>
      <c r="K47" s="17" t="s">
        <v>281</v>
      </c>
      <c r="L47" s="17" t="s">
        <v>521</v>
      </c>
      <c r="M47" s="17" t="s">
        <v>65</v>
      </c>
      <c r="N47" s="17" t="s">
        <v>61</v>
      </c>
      <c r="O47" s="23">
        <v>94</v>
      </c>
      <c r="P47" s="47" t="s">
        <v>571</v>
      </c>
      <c r="Q47" s="21" t="s">
        <v>307</v>
      </c>
      <c r="R47" s="20" t="s">
        <v>285</v>
      </c>
      <c r="S47" s="47" t="s">
        <v>572</v>
      </c>
      <c r="T47" s="20" t="s">
        <v>287</v>
      </c>
      <c r="U47" s="47" t="s">
        <v>295</v>
      </c>
      <c r="V47" s="47">
        <v>180</v>
      </c>
      <c r="W47" s="47" t="s">
        <v>573</v>
      </c>
      <c r="X47" s="21" t="s">
        <v>312</v>
      </c>
      <c r="Y47" s="22"/>
      <c r="Z47" s="22"/>
      <c r="AA47" s="22"/>
      <c r="AB47" s="22"/>
      <c r="AC47" s="22"/>
      <c r="AD47" s="22"/>
      <c r="AE47" s="22" t="s">
        <v>574</v>
      </c>
      <c r="AF47" s="22"/>
      <c r="AG47" s="22"/>
      <c r="AH47" s="23"/>
      <c r="AI47" s="23"/>
      <c r="AJ47" s="23" t="s">
        <v>48</v>
      </c>
      <c r="AK47" s="23"/>
      <c r="AL47" s="23"/>
      <c r="AM47" s="23"/>
      <c r="AN47" s="23"/>
      <c r="AO47" s="23"/>
      <c r="AP47" s="23"/>
      <c r="AQ47" s="23"/>
      <c r="AR47" s="24" t="s">
        <v>48</v>
      </c>
      <c r="AS47" s="23"/>
      <c r="AT47" s="48"/>
      <c r="AU47" s="51">
        <v>185000</v>
      </c>
      <c r="AV47" s="49">
        <v>400000</v>
      </c>
      <c r="AW47" s="49">
        <v>650000</v>
      </c>
      <c r="AX47" s="49">
        <v>800000</v>
      </c>
      <c r="AY47" s="49">
        <v>800000</v>
      </c>
      <c r="AZ47" s="50"/>
      <c r="BA47" s="50"/>
      <c r="BB47" s="50"/>
      <c r="BC47" s="50"/>
      <c r="BD47" s="25"/>
      <c r="BE47" s="25"/>
      <c r="BF47" s="26" t="s">
        <v>575</v>
      </c>
      <c r="BG47" s="27">
        <f>IFERROR(BD47/AW47,0)</f>
        <v>0</v>
      </c>
      <c r="BH47" s="28">
        <f>IFERROR(BE47/AW47,0)</f>
        <v>0</v>
      </c>
      <c r="BI47" s="26" t="s">
        <v>50</v>
      </c>
      <c r="BJ47" s="26" t="s">
        <v>569</v>
      </c>
      <c r="BK47" s="25"/>
      <c r="BL47" s="25"/>
      <c r="BM47" s="26" t="s">
        <v>576</v>
      </c>
      <c r="BN47" s="28">
        <f>+IFERROR(BK47/AW47,0)</f>
        <v>0</v>
      </c>
      <c r="BO47" s="29">
        <f>+IF(BP47="SI",IFERROR((IF(BP47="SI",BL47,0)/AW47),"REVISAR"),BH47)</f>
        <v>0</v>
      </c>
      <c r="BP47" s="26" t="s">
        <v>50</v>
      </c>
      <c r="BQ47" s="53" t="s">
        <v>577</v>
      </c>
      <c r="BR47" s="31"/>
      <c r="BS47" s="25"/>
      <c r="BT47" s="26" t="s">
        <v>578</v>
      </c>
      <c r="BU47" s="28">
        <f>+IFERROR(BR47/AW47,0)</f>
        <v>0</v>
      </c>
      <c r="BV47" s="29">
        <f>+IF(BW47="SI",IFERROR((IF(BW47="SI",BS47,0)/AW47),"REVISAR"),BO47)</f>
        <v>0</v>
      </c>
      <c r="BW47" s="26" t="s">
        <v>50</v>
      </c>
      <c r="BX47" s="26" t="s">
        <v>579</v>
      </c>
      <c r="BY47" s="25"/>
      <c r="BZ47" s="25"/>
      <c r="CA47" s="26"/>
      <c r="CB47" s="28">
        <f>+IFERROR(BY47/AW47,0)</f>
        <v>0</v>
      </c>
      <c r="CC47" s="29">
        <f>+IF(CD47="SI",IFERROR((IF(CD47="SI",BZ47,0)/AW47),"REVISAR"),BV47)</f>
        <v>0</v>
      </c>
      <c r="CD47" s="26" t="s">
        <v>49</v>
      </c>
      <c r="CE47" s="26"/>
      <c r="CF47" s="25"/>
      <c r="CG47" s="25"/>
      <c r="CH47" s="26"/>
      <c r="CI47" s="28">
        <f>+IFERROR(CF47/AW47,0)</f>
        <v>0</v>
      </c>
      <c r="CJ47" s="29">
        <f>+IF(CK47="SI",IFERROR((IF(CK47="SI",CG47,0)/AW47),"REVISAR"),CC47)</f>
        <v>0</v>
      </c>
      <c r="CK47" s="26" t="s">
        <v>49</v>
      </c>
      <c r="CL47" s="26"/>
      <c r="CM47" s="25"/>
      <c r="CN47" s="25"/>
      <c r="CO47" s="26"/>
      <c r="CP47" s="28">
        <f>+IFERROR(CM47/AW47,0)</f>
        <v>0</v>
      </c>
      <c r="CQ47" s="29">
        <f>+IF(CR47="SI",IFERROR((IF(CR47="SI",CN47,0)/AW47),"REVISAR"),CJ47)</f>
        <v>0</v>
      </c>
      <c r="CR47" s="26" t="s">
        <v>49</v>
      </c>
      <c r="CS47" s="26"/>
      <c r="CT47" s="25"/>
      <c r="CU47" s="25"/>
      <c r="CV47" s="26"/>
      <c r="CW47" s="28">
        <f>+IFERROR(CT47/AW47,0)</f>
        <v>0</v>
      </c>
      <c r="CX47" s="29">
        <f>+IF(CY47="SI",IFERROR((IF(CY47="SI",CU47,0)/AW47),"REVISAR"),CQ47)</f>
        <v>0</v>
      </c>
      <c r="CY47" s="26" t="s">
        <v>49</v>
      </c>
      <c r="CZ47" s="26"/>
      <c r="DA47" s="25"/>
      <c r="DB47" s="25"/>
      <c r="DC47" s="26"/>
      <c r="DD47" s="28">
        <f>+IFERROR(DA47/AW47,0)</f>
        <v>0</v>
      </c>
      <c r="DE47" s="29">
        <f>+IF(DF47="SI",IFERROR((IF(DF47="SI",DB47,0)/AW47),"REVISAR"),CX47)</f>
        <v>0</v>
      </c>
      <c r="DF47" s="26" t="s">
        <v>49</v>
      </c>
      <c r="DG47" s="26"/>
      <c r="DH47" s="25"/>
      <c r="DI47" s="25"/>
      <c r="DJ47" s="26"/>
      <c r="DK47" s="28">
        <f>+IFERROR(DH47/AW47,0)</f>
        <v>0</v>
      </c>
      <c r="DL47" s="29">
        <f>+IF(DM47="SI",IFERROR((IF(DM47="SI",DI47,0)/AW47),"REVISAR"),DE47)</f>
        <v>0</v>
      </c>
      <c r="DM47" s="26" t="s">
        <v>49</v>
      </c>
      <c r="DN47" s="26"/>
      <c r="DO47" s="25"/>
      <c r="DP47" s="25"/>
      <c r="DQ47" s="26"/>
      <c r="DR47" s="28">
        <f>+IFERROR(DO47/AW47,0)</f>
        <v>0</v>
      </c>
      <c r="DS47" s="29">
        <f>+IF(DT47="SI",IFERROR((IF(DT47="SI",DP47,0)/AW47),"REVISAR"),DL47)</f>
        <v>0</v>
      </c>
      <c r="DT47" s="26" t="s">
        <v>49</v>
      </c>
      <c r="DU47" s="26"/>
      <c r="DV47" s="25"/>
      <c r="DW47" s="25"/>
      <c r="DX47" s="26"/>
      <c r="DY47" s="28">
        <f>+IFERROR(DV47/AW47,0)</f>
        <v>0</v>
      </c>
      <c r="DZ47" s="29">
        <f>+IF(EA47="SI",IFERROR((IF(EA47="SI",DW47,0)/AW47),"REVISAR"),DS47)</f>
        <v>0</v>
      </c>
      <c r="EA47" s="26" t="s">
        <v>49</v>
      </c>
      <c r="EB47" s="26"/>
      <c r="EC47" s="32">
        <v>650000</v>
      </c>
      <c r="ED47" s="25"/>
      <c r="EE47" s="26"/>
      <c r="EF47" s="28">
        <f>+IFERROR(EC47/AW47,0)</f>
        <v>1</v>
      </c>
      <c r="EG47" s="29">
        <f>+IF(EH47="SI",IFERROR((IF(EH47="SI",ED47,0)/AW47),"REVISAR"),DZ47)</f>
        <v>0</v>
      </c>
      <c r="EH47" s="26" t="s">
        <v>49</v>
      </c>
      <c r="EI47" s="26"/>
      <c r="EJ47" s="33">
        <v>2025</v>
      </c>
      <c r="EK47" s="34"/>
      <c r="EL47" s="35" t="str">
        <f>+VLOOKUP(C47,[1]Listas_desplega!$AI$22:$AJ$46,2,0)</f>
        <v>DCE</v>
      </c>
      <c r="EM47" s="35" t="str">
        <f>+VLOOKUP(I47,[1]Listas_desplega!$BY$3:$BZ$7,2,0)</f>
        <v>T_2</v>
      </c>
      <c r="EN47" s="35" t="str">
        <f>+VLOOKUP(J47,[1]Listas_desplega!$BY$10:$BZ$23,2,0)</f>
        <v>T_2_C_2</v>
      </c>
      <c r="EO47" s="35" t="str">
        <f>+VLOOKUP(K47,[1]Listas_desplega!$BY$28:$BZ$54,2,0)</f>
        <v>T_2_C_2_ET_1</v>
      </c>
      <c r="EP47" s="35" t="str">
        <f>+VLOOKUP(L47,[1]Listas_desplega!$BY$58:$BZ$105,2,0)</f>
        <v>T_2_C_2_ET_1_CPT_8</v>
      </c>
      <c r="EQ47" s="36" t="str">
        <f>+VLOOKUP(M47,[1]Listas_desplega!$J$3:$K$11,2,0)</f>
        <v>Eje_E_6</v>
      </c>
    </row>
    <row r="48" spans="1:147" s="37" customFormat="1" ht="44.25" hidden="1" customHeight="1" x14ac:dyDescent="0.25">
      <c r="A48" s="16" t="str">
        <f t="shared" si="0"/>
        <v>57_VPBM_2025</v>
      </c>
      <c r="B48" s="17" t="s">
        <v>44</v>
      </c>
      <c r="C48" s="17" t="s">
        <v>63</v>
      </c>
      <c r="D48" s="17" t="s">
        <v>70</v>
      </c>
      <c r="E48" s="17" t="s">
        <v>159</v>
      </c>
      <c r="F48" s="17" t="s">
        <v>276</v>
      </c>
      <c r="G48" s="18" t="s">
        <v>519</v>
      </c>
      <c r="H48" s="17" t="s">
        <v>520</v>
      </c>
      <c r="I48" s="17" t="s">
        <v>279</v>
      </c>
      <c r="J48" s="17" t="s">
        <v>280</v>
      </c>
      <c r="K48" s="17" t="s">
        <v>281</v>
      </c>
      <c r="L48" s="17" t="s">
        <v>521</v>
      </c>
      <c r="M48" s="17" t="s">
        <v>65</v>
      </c>
      <c r="N48" s="17" t="s">
        <v>61</v>
      </c>
      <c r="O48" s="23">
        <v>57</v>
      </c>
      <c r="P48" s="47" t="s">
        <v>580</v>
      </c>
      <c r="Q48" s="21" t="s">
        <v>284</v>
      </c>
      <c r="R48" s="20" t="s">
        <v>557</v>
      </c>
      <c r="S48" s="47" t="s">
        <v>581</v>
      </c>
      <c r="T48" s="47" t="s">
        <v>310</v>
      </c>
      <c r="U48" s="47" t="s">
        <v>295</v>
      </c>
      <c r="V48" s="47">
        <v>180</v>
      </c>
      <c r="W48" s="47" t="s">
        <v>582</v>
      </c>
      <c r="X48" s="21" t="s">
        <v>312</v>
      </c>
      <c r="Y48" s="22"/>
      <c r="Z48" s="22"/>
      <c r="AA48" s="22"/>
      <c r="AB48" s="22"/>
      <c r="AC48" s="22"/>
      <c r="AD48" s="22"/>
      <c r="AE48" s="22"/>
      <c r="AF48" s="22"/>
      <c r="AG48" s="22"/>
      <c r="AH48" s="23"/>
      <c r="AI48" s="23"/>
      <c r="AJ48" s="23"/>
      <c r="AK48" s="23"/>
      <c r="AL48" s="23"/>
      <c r="AM48" s="23"/>
      <c r="AN48" s="23"/>
      <c r="AO48" s="23"/>
      <c r="AP48" s="23"/>
      <c r="AQ48" s="23"/>
      <c r="AR48" s="24"/>
      <c r="AS48" s="23"/>
      <c r="AT48" s="48">
        <v>9</v>
      </c>
      <c r="AU48" s="51">
        <v>9</v>
      </c>
      <c r="AV48" s="49">
        <v>7</v>
      </c>
      <c r="AW48" s="49">
        <v>5</v>
      </c>
      <c r="AX48" s="49">
        <v>4</v>
      </c>
      <c r="AY48" s="49">
        <v>4</v>
      </c>
      <c r="AZ48" s="50"/>
      <c r="BA48" s="50"/>
      <c r="BB48" s="50"/>
      <c r="BC48" s="50"/>
      <c r="BD48" s="42">
        <f t="shared" ref="BD48:BD49" si="202">+$AT48</f>
        <v>9</v>
      </c>
      <c r="BE48" s="25"/>
      <c r="BF48" s="26" t="s">
        <v>583</v>
      </c>
      <c r="BG48" s="28">
        <f t="shared" ref="BG48:BG49" si="203">IFERROR((($AT48 - BD48) / ($AT48 - $AW48)), 0)</f>
        <v>0</v>
      </c>
      <c r="BH48" s="28">
        <f t="shared" ref="BH48:BH49" si="204">IF(BI48="SI",IFERROR((($AT48 - BE48) / ($AT48 - $AW48)),"REVISAR"),BA48)</f>
        <v>2.25</v>
      </c>
      <c r="BI48" s="26" t="s">
        <v>50</v>
      </c>
      <c r="BJ48" s="26" t="s">
        <v>569</v>
      </c>
      <c r="BK48" s="42">
        <f t="shared" ref="BK48:BK49" si="205">+$AT48</f>
        <v>9</v>
      </c>
      <c r="BL48" s="25"/>
      <c r="BM48" s="26" t="s">
        <v>584</v>
      </c>
      <c r="BN48" s="28">
        <f t="shared" ref="BN48:BN49" si="206">IFERROR((($AT48 - BK48) / ($AT48 - $AW48)), 0)</f>
        <v>0</v>
      </c>
      <c r="BO48" s="28">
        <f t="shared" ref="BO48:BO49" si="207">IF(BP48="SI",IFERROR((($AT48 - BL48) / ($AT48 - $AW48)),"REVISAR"),BH48)</f>
        <v>2.25</v>
      </c>
      <c r="BP48" s="26" t="s">
        <v>50</v>
      </c>
      <c r="BQ48" s="53" t="s">
        <v>585</v>
      </c>
      <c r="BR48" s="42">
        <f t="shared" ref="BR48:BR49" si="208">+$AT48</f>
        <v>9</v>
      </c>
      <c r="BS48" s="25"/>
      <c r="BT48" s="26" t="s">
        <v>586</v>
      </c>
      <c r="BU48" s="28">
        <f t="shared" ref="BU48:BU49" si="209">IFERROR((($AT48 - BR48) / ($AT48 - $AW48)), 0)</f>
        <v>0</v>
      </c>
      <c r="BV48" s="28">
        <f t="shared" ref="BV48:BV49" si="210">IF(BW48="SI",IFERROR((($AT48 - BS48) / ($AT48 - $AW48)),"REVISAR"),BO48)</f>
        <v>2.25</v>
      </c>
      <c r="BW48" s="26" t="s">
        <v>50</v>
      </c>
      <c r="BX48" s="26" t="s">
        <v>587</v>
      </c>
      <c r="BY48" s="42">
        <f t="shared" ref="BY48:BY49" si="211">+$AT48</f>
        <v>9</v>
      </c>
      <c r="BZ48" s="25"/>
      <c r="CA48" s="26"/>
      <c r="CB48" s="28">
        <f t="shared" ref="CB48:CB49" si="212">IFERROR((($AT48 - BY48) / ($AT48 - $AW48)), 0)</f>
        <v>0</v>
      </c>
      <c r="CC48" s="28">
        <f t="shared" ref="CC48:CC49" si="213">IF(CD48="SI",IFERROR((($AT48 - BZ48) / ($AT48 - $AW48)),"REVISAR"),BV48)</f>
        <v>2.25</v>
      </c>
      <c r="CD48" s="26" t="s">
        <v>49</v>
      </c>
      <c r="CE48" s="26"/>
      <c r="CF48" s="42">
        <f t="shared" ref="CF48:CF49" si="214">+$AT48</f>
        <v>9</v>
      </c>
      <c r="CG48" s="25"/>
      <c r="CH48" s="26"/>
      <c r="CI48" s="28">
        <f t="shared" ref="CI48:CI49" si="215">IFERROR((($AT48 - CF48) / ($AT48 - $AW48)), 0)</f>
        <v>0</v>
      </c>
      <c r="CJ48" s="28">
        <f t="shared" ref="CJ48:CJ49" si="216">IF(CK48="SI",IFERROR((($AT48 - CG48) / ($AT48 - $AW48)),"REVISAR"),CC48)</f>
        <v>2.25</v>
      </c>
      <c r="CK48" s="26" t="s">
        <v>49</v>
      </c>
      <c r="CL48" s="26"/>
      <c r="CM48" s="42">
        <f t="shared" ref="CM48:CM49" si="217">+$AT48</f>
        <v>9</v>
      </c>
      <c r="CN48" s="25"/>
      <c r="CO48" s="26"/>
      <c r="CP48" s="28">
        <f t="shared" ref="CP48:CP49" si="218">IFERROR((($AT48 - CM48) / ($AT48 - $AW48)), 0)</f>
        <v>0</v>
      </c>
      <c r="CQ48" s="28">
        <f t="shared" ref="CQ48:CQ49" si="219">IF(CR48="SI",IFERROR((($AT48 - CN48) / ($AT48 - $AW48)),"REVISAR"),CJ48)</f>
        <v>2.25</v>
      </c>
      <c r="CR48" s="26" t="s">
        <v>49</v>
      </c>
      <c r="CS48" s="26"/>
      <c r="CT48" s="42">
        <f t="shared" ref="CT48:CT49" si="220">+$AT48</f>
        <v>9</v>
      </c>
      <c r="CU48" s="25"/>
      <c r="CV48" s="26"/>
      <c r="CW48" s="28">
        <f t="shared" ref="CW48:CW49" si="221">IFERROR((($AT48 - CT48) / ($AT48 - $AW48)), 0)</f>
        <v>0</v>
      </c>
      <c r="CX48" s="28">
        <f t="shared" ref="CX48:CX49" si="222">IF(CY48="SI",IFERROR((($AT48 - CU48) / ($AT48 - $AW48)),"REVISAR"),CQ48)</f>
        <v>2.25</v>
      </c>
      <c r="CY48" s="26" t="s">
        <v>49</v>
      </c>
      <c r="CZ48" s="26"/>
      <c r="DA48" s="42">
        <f t="shared" ref="DA48:DA49" si="223">+$AT48</f>
        <v>9</v>
      </c>
      <c r="DB48" s="25"/>
      <c r="DC48" s="26"/>
      <c r="DD48" s="28">
        <f t="shared" ref="DD48:DD49" si="224">IFERROR((($AT48 - DA48) / ($AT48 - $AW48)), 0)</f>
        <v>0</v>
      </c>
      <c r="DE48" s="28">
        <f t="shared" ref="DE48:DE49" si="225">IF(DF48="SI",IFERROR((($AT48 - DB48) / ($AT48 - $AW48)),"REVISAR"),CX48)</f>
        <v>2.25</v>
      </c>
      <c r="DF48" s="26" t="s">
        <v>49</v>
      </c>
      <c r="DG48" s="26"/>
      <c r="DH48" s="42">
        <f t="shared" ref="DH48:DH49" si="226">+$AT48</f>
        <v>9</v>
      </c>
      <c r="DI48" s="25"/>
      <c r="DJ48" s="26"/>
      <c r="DK48" s="28">
        <f t="shared" ref="DK48:DK49" si="227">IFERROR((($AT48 - DH48) / ($AT48 - $AW48)), 0)</f>
        <v>0</v>
      </c>
      <c r="DL48" s="28">
        <f t="shared" ref="DL48:DL49" si="228">IF(DM48="SI",IFERROR((($AT48 - DI48) / ($AT48 - $AW48)),"REVISAR"),DE48)</f>
        <v>2.25</v>
      </c>
      <c r="DM48" s="26" t="s">
        <v>49</v>
      </c>
      <c r="DN48" s="26"/>
      <c r="DO48" s="42">
        <f t="shared" ref="DO48:DO49" si="229">+$AT48</f>
        <v>9</v>
      </c>
      <c r="DP48" s="25"/>
      <c r="DQ48" s="26"/>
      <c r="DR48" s="28">
        <f t="shared" ref="DR48:DR49" si="230">IFERROR((($AT48 - DO48) / ($AT48 - $AW48)), 0)</f>
        <v>0</v>
      </c>
      <c r="DS48" s="28">
        <f t="shared" ref="DS48:DS49" si="231">IF(DT48="SI",IFERROR((($AT48 - DP48) / ($AT48 - $AW48)),"REVISAR"),DL48)</f>
        <v>2.25</v>
      </c>
      <c r="DT48" s="26" t="s">
        <v>49</v>
      </c>
      <c r="DU48" s="26"/>
      <c r="DV48" s="42">
        <f t="shared" ref="DV48:DV49" si="232">+$AT48</f>
        <v>9</v>
      </c>
      <c r="DW48" s="25"/>
      <c r="DX48" s="26"/>
      <c r="DY48" s="28">
        <f t="shared" ref="DY48:DY49" si="233">IFERROR((($AT48 - DV48) / ($AT48 - $AW48)), 0)</f>
        <v>0</v>
      </c>
      <c r="DZ48" s="28">
        <f t="shared" ref="DZ48:DZ49" si="234">IF(EA48="SI",IFERROR((($AT48 - DW48) / ($AT48 - $AW48)),"REVISAR"),DS48)</f>
        <v>2.25</v>
      </c>
      <c r="EA48" s="26" t="s">
        <v>49</v>
      </c>
      <c r="EB48" s="26"/>
      <c r="EC48" s="32">
        <v>5</v>
      </c>
      <c r="ED48" s="25"/>
      <c r="EE48" s="26"/>
      <c r="EF48" s="28">
        <f t="shared" ref="EF48:EF49" si="235">IFERROR((($AT48 - EC48) / (AT48 - $AW48)), 0)</f>
        <v>1</v>
      </c>
      <c r="EG48" s="28">
        <f t="shared" ref="EG48:EG49" si="236">IF(EH48="SI",IFERROR((($AT48 - ED48) / ($AT48 - $AW48)),"REVISAR"),DZ48)</f>
        <v>2.25</v>
      </c>
      <c r="EH48" s="26" t="s">
        <v>49</v>
      </c>
      <c r="EI48" s="26"/>
      <c r="EJ48" s="33">
        <v>2025</v>
      </c>
      <c r="EK48" s="34"/>
      <c r="EL48" s="35" t="str">
        <f>+VLOOKUP(C48,[1]Listas_desplega!$AI$22:$AJ$46,2,0)</f>
        <v>DCE</v>
      </c>
      <c r="EM48" s="35" t="str">
        <f>+VLOOKUP(I48,[1]Listas_desplega!$BY$3:$BZ$7,2,0)</f>
        <v>T_2</v>
      </c>
      <c r="EN48" s="35" t="str">
        <f>+VLOOKUP(J48,[1]Listas_desplega!$BY$10:$BZ$23,2,0)</f>
        <v>T_2_C_2</v>
      </c>
      <c r="EO48" s="35" t="str">
        <f>+VLOOKUP(K48,[1]Listas_desplega!$BY$28:$BZ$54,2,0)</f>
        <v>T_2_C_2_ET_1</v>
      </c>
      <c r="EP48" s="35" t="str">
        <f>+VLOOKUP(L48,[1]Listas_desplega!$BY$58:$BZ$105,2,0)</f>
        <v>T_2_C_2_ET_1_CPT_8</v>
      </c>
      <c r="EQ48" s="36" t="str">
        <f>+VLOOKUP(M48,[1]Listas_desplega!$J$3:$K$11,2,0)</f>
        <v>Eje_E_6</v>
      </c>
    </row>
    <row r="49" spans="1:147" s="37" customFormat="1" ht="44.25" hidden="1" customHeight="1" x14ac:dyDescent="0.25">
      <c r="A49" s="16" t="str">
        <f t="shared" si="0"/>
        <v>98_VPBM_2025</v>
      </c>
      <c r="B49" s="17" t="s">
        <v>44</v>
      </c>
      <c r="C49" s="17" t="s">
        <v>63</v>
      </c>
      <c r="D49" s="17" t="s">
        <v>70</v>
      </c>
      <c r="E49" s="17" t="s">
        <v>159</v>
      </c>
      <c r="F49" s="17" t="s">
        <v>276</v>
      </c>
      <c r="G49" s="18" t="s">
        <v>519</v>
      </c>
      <c r="H49" s="17" t="s">
        <v>520</v>
      </c>
      <c r="I49" s="17" t="s">
        <v>279</v>
      </c>
      <c r="J49" s="17" t="s">
        <v>280</v>
      </c>
      <c r="K49" s="17" t="s">
        <v>281</v>
      </c>
      <c r="L49" s="17" t="s">
        <v>521</v>
      </c>
      <c r="M49" s="17" t="s">
        <v>65</v>
      </c>
      <c r="N49" s="17" t="s">
        <v>61</v>
      </c>
      <c r="O49" s="23">
        <v>98</v>
      </c>
      <c r="P49" s="47" t="s">
        <v>588</v>
      </c>
      <c r="Q49" s="21" t="s">
        <v>307</v>
      </c>
      <c r="R49" s="20" t="s">
        <v>557</v>
      </c>
      <c r="S49" s="47" t="s">
        <v>589</v>
      </c>
      <c r="T49" s="47" t="s">
        <v>310</v>
      </c>
      <c r="U49" s="47" t="s">
        <v>295</v>
      </c>
      <c r="V49" s="47">
        <v>180</v>
      </c>
      <c r="W49" s="47" t="s">
        <v>590</v>
      </c>
      <c r="X49" s="21" t="s">
        <v>312</v>
      </c>
      <c r="Y49" s="22"/>
      <c r="Z49" s="22"/>
      <c r="AA49" s="22"/>
      <c r="AB49" s="22"/>
      <c r="AC49" s="22"/>
      <c r="AD49" s="22"/>
      <c r="AE49" s="22"/>
      <c r="AF49" s="22"/>
      <c r="AG49" s="22"/>
      <c r="AH49" s="23"/>
      <c r="AI49" s="23"/>
      <c r="AJ49" s="23"/>
      <c r="AK49" s="23"/>
      <c r="AL49" s="23"/>
      <c r="AM49" s="23"/>
      <c r="AN49" s="23"/>
      <c r="AO49" s="23"/>
      <c r="AP49" s="23"/>
      <c r="AQ49" s="23"/>
      <c r="AR49" s="24"/>
      <c r="AS49" s="23"/>
      <c r="AT49" s="48">
        <v>4</v>
      </c>
      <c r="AU49" s="51">
        <v>3</v>
      </c>
      <c r="AV49" s="48">
        <v>3</v>
      </c>
      <c r="AW49" s="48">
        <v>3</v>
      </c>
      <c r="AX49" s="48">
        <v>3</v>
      </c>
      <c r="AY49" s="48">
        <v>3</v>
      </c>
      <c r="AZ49" s="54"/>
      <c r="BA49" s="54"/>
      <c r="BB49" s="54"/>
      <c r="BC49" s="54"/>
      <c r="BD49" s="42">
        <f t="shared" si="202"/>
        <v>4</v>
      </c>
      <c r="BE49" s="25"/>
      <c r="BF49" s="26"/>
      <c r="BG49" s="28">
        <f t="shared" si="203"/>
        <v>0</v>
      </c>
      <c r="BH49" s="28">
        <f t="shared" si="204"/>
        <v>0</v>
      </c>
      <c r="BI49" s="26" t="s">
        <v>49</v>
      </c>
      <c r="BJ49" s="26"/>
      <c r="BK49" s="42">
        <f t="shared" si="205"/>
        <v>4</v>
      </c>
      <c r="BL49" s="25"/>
      <c r="BM49" s="26"/>
      <c r="BN49" s="28">
        <f t="shared" si="206"/>
        <v>0</v>
      </c>
      <c r="BO49" s="28">
        <f t="shared" si="207"/>
        <v>4</v>
      </c>
      <c r="BP49" s="26" t="s">
        <v>50</v>
      </c>
      <c r="BQ49" s="53" t="s">
        <v>591</v>
      </c>
      <c r="BR49" s="42">
        <f t="shared" si="208"/>
        <v>4</v>
      </c>
      <c r="BS49" s="25"/>
      <c r="BT49" s="26" t="s">
        <v>592</v>
      </c>
      <c r="BU49" s="28">
        <f t="shared" si="209"/>
        <v>0</v>
      </c>
      <c r="BV49" s="28">
        <f t="shared" si="210"/>
        <v>4</v>
      </c>
      <c r="BW49" s="26" t="s">
        <v>50</v>
      </c>
      <c r="BX49" s="26" t="s">
        <v>593</v>
      </c>
      <c r="BY49" s="42">
        <f t="shared" si="211"/>
        <v>4</v>
      </c>
      <c r="BZ49" s="25"/>
      <c r="CA49" s="26"/>
      <c r="CB49" s="28">
        <f t="shared" si="212"/>
        <v>0</v>
      </c>
      <c r="CC49" s="28">
        <f t="shared" si="213"/>
        <v>4</v>
      </c>
      <c r="CD49" s="26" t="s">
        <v>49</v>
      </c>
      <c r="CE49" s="26"/>
      <c r="CF49" s="42">
        <f t="shared" si="214"/>
        <v>4</v>
      </c>
      <c r="CG49" s="25"/>
      <c r="CH49" s="26"/>
      <c r="CI49" s="28">
        <f t="shared" si="215"/>
        <v>0</v>
      </c>
      <c r="CJ49" s="28">
        <f t="shared" si="216"/>
        <v>4</v>
      </c>
      <c r="CK49" s="26" t="s">
        <v>49</v>
      </c>
      <c r="CL49" s="26"/>
      <c r="CM49" s="42">
        <f t="shared" si="217"/>
        <v>4</v>
      </c>
      <c r="CN49" s="25"/>
      <c r="CO49" s="26"/>
      <c r="CP49" s="28">
        <f t="shared" si="218"/>
        <v>0</v>
      </c>
      <c r="CQ49" s="28">
        <f t="shared" si="219"/>
        <v>4</v>
      </c>
      <c r="CR49" s="26" t="s">
        <v>49</v>
      </c>
      <c r="CS49" s="26"/>
      <c r="CT49" s="42">
        <f t="shared" si="220"/>
        <v>4</v>
      </c>
      <c r="CU49" s="25"/>
      <c r="CV49" s="26"/>
      <c r="CW49" s="28">
        <f t="shared" si="221"/>
        <v>0</v>
      </c>
      <c r="CX49" s="28">
        <f t="shared" si="222"/>
        <v>4</v>
      </c>
      <c r="CY49" s="26" t="s">
        <v>49</v>
      </c>
      <c r="CZ49" s="26"/>
      <c r="DA49" s="42">
        <f t="shared" si="223"/>
        <v>4</v>
      </c>
      <c r="DB49" s="25"/>
      <c r="DC49" s="26"/>
      <c r="DD49" s="28">
        <f t="shared" si="224"/>
        <v>0</v>
      </c>
      <c r="DE49" s="28">
        <f t="shared" si="225"/>
        <v>4</v>
      </c>
      <c r="DF49" s="26" t="s">
        <v>49</v>
      </c>
      <c r="DG49" s="26"/>
      <c r="DH49" s="42">
        <f t="shared" si="226"/>
        <v>4</v>
      </c>
      <c r="DI49" s="25"/>
      <c r="DJ49" s="26"/>
      <c r="DK49" s="28">
        <f t="shared" si="227"/>
        <v>0</v>
      </c>
      <c r="DL49" s="28">
        <f t="shared" si="228"/>
        <v>4</v>
      </c>
      <c r="DM49" s="26" t="s">
        <v>49</v>
      </c>
      <c r="DN49" s="26"/>
      <c r="DO49" s="42">
        <f t="shared" si="229"/>
        <v>4</v>
      </c>
      <c r="DP49" s="25"/>
      <c r="DQ49" s="26"/>
      <c r="DR49" s="28">
        <f t="shared" si="230"/>
        <v>0</v>
      </c>
      <c r="DS49" s="28">
        <f t="shared" si="231"/>
        <v>4</v>
      </c>
      <c r="DT49" s="26" t="s">
        <v>49</v>
      </c>
      <c r="DU49" s="26"/>
      <c r="DV49" s="42">
        <f t="shared" si="232"/>
        <v>4</v>
      </c>
      <c r="DW49" s="25"/>
      <c r="DX49" s="26"/>
      <c r="DY49" s="28">
        <f t="shared" si="233"/>
        <v>0</v>
      </c>
      <c r="DZ49" s="28">
        <f t="shared" si="234"/>
        <v>4</v>
      </c>
      <c r="EA49" s="26" t="s">
        <v>49</v>
      </c>
      <c r="EB49" s="26"/>
      <c r="EC49" s="32">
        <v>3</v>
      </c>
      <c r="ED49" s="25"/>
      <c r="EE49" s="26"/>
      <c r="EF49" s="28">
        <f t="shared" si="235"/>
        <v>1</v>
      </c>
      <c r="EG49" s="28">
        <f t="shared" si="236"/>
        <v>4</v>
      </c>
      <c r="EH49" s="26" t="s">
        <v>49</v>
      </c>
      <c r="EI49" s="26"/>
      <c r="EJ49" s="33">
        <v>2025</v>
      </c>
      <c r="EK49" s="34"/>
      <c r="EL49" s="35" t="str">
        <f>+VLOOKUP(C49,[1]Listas_desplega!$AI$22:$AJ$46,2,0)</f>
        <v>DCE</v>
      </c>
      <c r="EM49" s="35" t="str">
        <f>+VLOOKUP(I49,[1]Listas_desplega!$BY$3:$BZ$7,2,0)</f>
        <v>T_2</v>
      </c>
      <c r="EN49" s="35" t="str">
        <f>+VLOOKUP(J49,[1]Listas_desplega!$BY$10:$BZ$23,2,0)</f>
        <v>T_2_C_2</v>
      </c>
      <c r="EO49" s="35" t="str">
        <f>+VLOOKUP(K49,[1]Listas_desplega!$BY$28:$BZ$54,2,0)</f>
        <v>T_2_C_2_ET_1</v>
      </c>
      <c r="EP49" s="35" t="str">
        <f>+VLOOKUP(L49,[1]Listas_desplega!$BY$58:$BZ$105,2,0)</f>
        <v>T_2_C_2_ET_1_CPT_8</v>
      </c>
      <c r="EQ49" s="36" t="str">
        <f>+VLOOKUP(M49,[1]Listas_desplega!$J$3:$K$11,2,0)</f>
        <v>Eje_E_6</v>
      </c>
    </row>
    <row r="50" spans="1:147" s="37" customFormat="1" ht="44.25" hidden="1" customHeight="1" x14ac:dyDescent="0.25">
      <c r="A50" s="16" t="str">
        <f t="shared" si="0"/>
        <v>7_VPBM_2025</v>
      </c>
      <c r="B50" s="17" t="s">
        <v>44</v>
      </c>
      <c r="C50" s="17" t="s">
        <v>63</v>
      </c>
      <c r="D50" s="17" t="s">
        <v>70</v>
      </c>
      <c r="E50" s="17" t="s">
        <v>159</v>
      </c>
      <c r="F50" s="17" t="s">
        <v>276</v>
      </c>
      <c r="G50" s="18" t="s">
        <v>277</v>
      </c>
      <c r="H50" s="17" t="s">
        <v>520</v>
      </c>
      <c r="I50" s="17" t="s">
        <v>279</v>
      </c>
      <c r="J50" s="17" t="s">
        <v>280</v>
      </c>
      <c r="K50" s="17" t="s">
        <v>281</v>
      </c>
      <c r="L50" s="17" t="s">
        <v>521</v>
      </c>
      <c r="M50" s="17" t="s">
        <v>65</v>
      </c>
      <c r="N50" s="17" t="s">
        <v>61</v>
      </c>
      <c r="O50" s="23">
        <v>7</v>
      </c>
      <c r="P50" s="47" t="s">
        <v>594</v>
      </c>
      <c r="Q50" s="21" t="s">
        <v>118</v>
      </c>
      <c r="R50" s="20" t="s">
        <v>595</v>
      </c>
      <c r="S50" s="47" t="s">
        <v>596</v>
      </c>
      <c r="T50" s="47" t="s">
        <v>287</v>
      </c>
      <c r="U50" s="47" t="s">
        <v>436</v>
      </c>
      <c r="V50" s="47">
        <v>0</v>
      </c>
      <c r="W50" s="47" t="s">
        <v>597</v>
      </c>
      <c r="X50" s="21" t="s">
        <v>290</v>
      </c>
      <c r="Y50" s="22"/>
      <c r="Z50" s="22"/>
      <c r="AA50" s="22"/>
      <c r="AB50" s="22"/>
      <c r="AC50" s="22"/>
      <c r="AD50" s="22"/>
      <c r="AE50" s="22"/>
      <c r="AF50" s="22"/>
      <c r="AG50" s="22"/>
      <c r="AH50" s="23"/>
      <c r="AI50" s="23"/>
      <c r="AJ50" s="23"/>
      <c r="AK50" s="23"/>
      <c r="AL50" s="23"/>
      <c r="AM50" s="23"/>
      <c r="AN50" s="23"/>
      <c r="AO50" s="23"/>
      <c r="AP50" s="23"/>
      <c r="AQ50" s="23"/>
      <c r="AR50" s="24"/>
      <c r="AS50" s="23"/>
      <c r="AT50" s="48">
        <v>97</v>
      </c>
      <c r="AU50" s="51">
        <v>97</v>
      </c>
      <c r="AV50" s="48">
        <v>97</v>
      </c>
      <c r="AW50" s="48">
        <v>97</v>
      </c>
      <c r="AX50" s="48">
        <v>97</v>
      </c>
      <c r="AY50" s="48">
        <v>97</v>
      </c>
      <c r="AZ50" s="54"/>
      <c r="BA50" s="54"/>
      <c r="BB50" s="54"/>
      <c r="BC50" s="54"/>
      <c r="BD50" s="25">
        <v>0</v>
      </c>
      <c r="BE50" s="25">
        <v>0</v>
      </c>
      <c r="BF50" s="26" t="s">
        <v>598</v>
      </c>
      <c r="BG50" s="28">
        <f>IFERROR(BD50/AW50,0)</f>
        <v>0</v>
      </c>
      <c r="BH50" s="29">
        <f>+IF(BI50="SI",IFERROR((IF(BI50="SI",BE50,0)/AW50),"REVISAR"),0)</f>
        <v>0</v>
      </c>
      <c r="BI50" s="26" t="s">
        <v>50</v>
      </c>
      <c r="BJ50" s="26" t="s">
        <v>599</v>
      </c>
      <c r="BK50" s="25">
        <v>0</v>
      </c>
      <c r="BL50" s="25">
        <v>0</v>
      </c>
      <c r="BM50" s="26" t="s">
        <v>600</v>
      </c>
      <c r="BN50" s="28">
        <f>IFERROR(BK50/AW50,0)</f>
        <v>0</v>
      </c>
      <c r="BO50" s="29">
        <f>+IF(BP50="SI",IFERROR((IF(BP50="SI",BL50,0)/AW50),"REVISAR"),BH50)</f>
        <v>0</v>
      </c>
      <c r="BP50" s="26" t="s">
        <v>49</v>
      </c>
      <c r="BQ50" s="36"/>
      <c r="BR50" s="31">
        <v>10</v>
      </c>
      <c r="BS50" s="25">
        <v>0</v>
      </c>
      <c r="BT50" s="26" t="s">
        <v>601</v>
      </c>
      <c r="BU50" s="28">
        <f>IFERROR(BR50/AW50,0)</f>
        <v>0.10309278350515463</v>
      </c>
      <c r="BV50" s="29">
        <f>+IF(BW50="SI",IFERROR((IF(BW50="SI",BS50,0)/AW50),"REVISAR"),BO50)</f>
        <v>0</v>
      </c>
      <c r="BW50" s="26" t="s">
        <v>62</v>
      </c>
      <c r="BX50" s="26" t="s">
        <v>602</v>
      </c>
      <c r="BY50" s="25">
        <v>10</v>
      </c>
      <c r="BZ50" s="25"/>
      <c r="CA50" s="26"/>
      <c r="CB50" s="28">
        <f>IFERROR(BY50/AW50,0)</f>
        <v>0.10309278350515463</v>
      </c>
      <c r="CC50" s="29">
        <f>+IF(CD50="SI",IFERROR((IF(CD50="SI",BZ50,0)/AW50),"REVISAR"),BV50)</f>
        <v>0</v>
      </c>
      <c r="CD50" s="26" t="s">
        <v>49</v>
      </c>
      <c r="CE50" s="26"/>
      <c r="CF50" s="25">
        <v>10</v>
      </c>
      <c r="CG50" s="25"/>
      <c r="CH50" s="26"/>
      <c r="CI50" s="28">
        <f>IFERROR(CF50/AW50,0)</f>
        <v>0.10309278350515463</v>
      </c>
      <c r="CJ50" s="29">
        <f>+IF(CK50="SI",IFERROR((IF(CK50="SI",CG50,0)/AW50),"REVISAR"),CC50)</f>
        <v>0</v>
      </c>
      <c r="CK50" s="26" t="s">
        <v>49</v>
      </c>
      <c r="CL50" s="26"/>
      <c r="CM50" s="25">
        <v>40</v>
      </c>
      <c r="CN50" s="25"/>
      <c r="CO50" s="26"/>
      <c r="CP50" s="28">
        <f>IFERROR(CM50/AW50,0)</f>
        <v>0.41237113402061853</v>
      </c>
      <c r="CQ50" s="29">
        <f>+IF(CR50="SI",IFERROR((IF(CR50="SI",CN50,0)/AW50),"REVISAR"),CJ50)</f>
        <v>0</v>
      </c>
      <c r="CR50" s="26" t="s">
        <v>49</v>
      </c>
      <c r="CS50" s="26"/>
      <c r="CT50" s="25">
        <v>40</v>
      </c>
      <c r="CU50" s="25"/>
      <c r="CV50" s="26"/>
      <c r="CW50" s="28">
        <f>IFERROR(CT50/AW50,0)</f>
        <v>0.41237113402061853</v>
      </c>
      <c r="CX50" s="29">
        <f>+IF(CY50="SI",IFERROR((IF(CY50="SI",CU50,0)/AW50),"REVISAR"),CQ50)</f>
        <v>0</v>
      </c>
      <c r="CY50" s="26" t="s">
        <v>49</v>
      </c>
      <c r="CZ50" s="26"/>
      <c r="DA50" s="25">
        <v>40</v>
      </c>
      <c r="DB50" s="25"/>
      <c r="DC50" s="26"/>
      <c r="DD50" s="28">
        <f>IFERROR(DA50/AW50,0)</f>
        <v>0.41237113402061853</v>
      </c>
      <c r="DE50" s="29">
        <f>+IF(DF50="SI",IFERROR((IF(DF50="SI",DB50,0)/AW50),"REVISAR"),CX50)</f>
        <v>0</v>
      </c>
      <c r="DF50" s="26" t="s">
        <v>49</v>
      </c>
      <c r="DG50" s="26"/>
      <c r="DH50" s="25">
        <v>70</v>
      </c>
      <c r="DI50" s="25"/>
      <c r="DJ50" s="26"/>
      <c r="DK50" s="28">
        <f>IFERROR(DH50/AW50,0)</f>
        <v>0.72164948453608246</v>
      </c>
      <c r="DL50" s="29">
        <f>+IF(DM50="SI",IFERROR((IF(DM50="SI",DI50,0)/AW50),"REVISAR"),DE50)</f>
        <v>0</v>
      </c>
      <c r="DM50" s="26" t="s">
        <v>49</v>
      </c>
      <c r="DN50" s="26"/>
      <c r="DO50" s="25">
        <v>70</v>
      </c>
      <c r="DP50" s="25"/>
      <c r="DQ50" s="26"/>
      <c r="DR50" s="28">
        <f>IFERROR(DO50/AW50,0)</f>
        <v>0.72164948453608246</v>
      </c>
      <c r="DS50" s="29">
        <f>+IF(DT50="SI",IFERROR((IF(DT50="SI",DP50,0)/AW50),"REVISAR"),DL50)</f>
        <v>0</v>
      </c>
      <c r="DT50" s="26" t="s">
        <v>49</v>
      </c>
      <c r="DU50" s="26"/>
      <c r="DV50" s="25">
        <v>70</v>
      </c>
      <c r="DW50" s="25"/>
      <c r="DX50" s="26"/>
      <c r="DY50" s="28">
        <f>IFERROR(DV50/AW50,0)</f>
        <v>0.72164948453608246</v>
      </c>
      <c r="DZ50" s="29">
        <f>+IF(EA50="SI",IFERROR((IF(EA50="SI",DW50,0)/AW50),"REVISAR"),DS50)</f>
        <v>0</v>
      </c>
      <c r="EA50" s="26" t="s">
        <v>49</v>
      </c>
      <c r="EB50" s="26"/>
      <c r="EC50" s="32">
        <v>97</v>
      </c>
      <c r="ED50" s="25"/>
      <c r="EE50" s="26"/>
      <c r="EF50" s="28">
        <f>IFERROR(EC50/AW50,0)</f>
        <v>1</v>
      </c>
      <c r="EG50" s="29">
        <f>+IF(EH50="SI",IFERROR((IF(EH50="SI",ED50,0)/AW50),"REVISAR"),DZ50)</f>
        <v>0</v>
      </c>
      <c r="EH50" s="26" t="s">
        <v>49</v>
      </c>
      <c r="EI50" s="26"/>
      <c r="EJ50" s="33">
        <v>2025</v>
      </c>
      <c r="EK50" s="34"/>
      <c r="EL50" s="35" t="str">
        <f>+VLOOKUP(C50,[1]Listas_desplega!$AI$22:$AJ$46,2,0)</f>
        <v>DCE</v>
      </c>
      <c r="EM50" s="35" t="str">
        <f>+VLOOKUP(I50,[1]Listas_desplega!$BY$3:$BZ$7,2,0)</f>
        <v>T_2</v>
      </c>
      <c r="EN50" s="35" t="str">
        <f>+VLOOKUP(J50,[1]Listas_desplega!$BY$10:$BZ$23,2,0)</f>
        <v>T_2_C_2</v>
      </c>
      <c r="EO50" s="35" t="str">
        <f>+VLOOKUP(K50,[1]Listas_desplega!$BY$28:$BZ$54,2,0)</f>
        <v>T_2_C_2_ET_1</v>
      </c>
      <c r="EP50" s="35" t="str">
        <f>+VLOOKUP(L50,[1]Listas_desplega!$BY$58:$BZ$105,2,0)</f>
        <v>T_2_C_2_ET_1_CPT_8</v>
      </c>
      <c r="EQ50" s="36" t="str">
        <f>+VLOOKUP(M50,[1]Listas_desplega!$J$3:$K$11,2,0)</f>
        <v>Eje_E_6</v>
      </c>
    </row>
    <row r="51" spans="1:147" s="37" customFormat="1" ht="44.25" hidden="1" customHeight="1" x14ac:dyDescent="0.25">
      <c r="A51" s="16" t="str">
        <f t="shared" si="0"/>
        <v>289_VPBM_2025</v>
      </c>
      <c r="B51" s="17" t="s">
        <v>44</v>
      </c>
      <c r="C51" s="17" t="s">
        <v>63</v>
      </c>
      <c r="D51" s="17" t="s">
        <v>64</v>
      </c>
      <c r="E51" s="17" t="s">
        <v>159</v>
      </c>
      <c r="F51" s="17" t="s">
        <v>276</v>
      </c>
      <c r="G51" s="18" t="s">
        <v>277</v>
      </c>
      <c r="H51" s="17" t="s">
        <v>603</v>
      </c>
      <c r="I51" s="17" t="s">
        <v>279</v>
      </c>
      <c r="J51" s="17" t="s">
        <v>604</v>
      </c>
      <c r="K51" s="17" t="s">
        <v>605</v>
      </c>
      <c r="L51" s="17" t="s">
        <v>606</v>
      </c>
      <c r="M51" s="17" t="s">
        <v>68</v>
      </c>
      <c r="N51" s="17" t="s">
        <v>61</v>
      </c>
      <c r="O51" s="23">
        <v>289</v>
      </c>
      <c r="P51" s="47" t="s">
        <v>607</v>
      </c>
      <c r="Q51" s="21" t="s">
        <v>284</v>
      </c>
      <c r="R51" s="20" t="s">
        <v>308</v>
      </c>
      <c r="S51" s="47" t="s">
        <v>608</v>
      </c>
      <c r="T51" s="47" t="s">
        <v>310</v>
      </c>
      <c r="U51" s="47" t="s">
        <v>288</v>
      </c>
      <c r="V51" s="47">
        <v>15</v>
      </c>
      <c r="W51" s="47" t="s">
        <v>427</v>
      </c>
      <c r="X51" s="21" t="s">
        <v>407</v>
      </c>
      <c r="Y51" s="22" t="s">
        <v>67</v>
      </c>
      <c r="Z51" s="22" t="s">
        <v>67</v>
      </c>
      <c r="AA51" s="22" t="s">
        <v>48</v>
      </c>
      <c r="AB51" s="22" t="s">
        <v>67</v>
      </c>
      <c r="AC51" s="22" t="s">
        <v>67</v>
      </c>
      <c r="AD51" s="22" t="s">
        <v>67</v>
      </c>
      <c r="AE51" s="22" t="s">
        <v>67</v>
      </c>
      <c r="AF51" s="22" t="s">
        <v>67</v>
      </c>
      <c r="AG51" s="22" t="s">
        <v>67</v>
      </c>
      <c r="AH51" s="23" t="s">
        <v>67</v>
      </c>
      <c r="AI51" s="23" t="s">
        <v>67</v>
      </c>
      <c r="AJ51" s="23" t="s">
        <v>67</v>
      </c>
      <c r="AK51" s="23" t="s">
        <v>67</v>
      </c>
      <c r="AL51" s="23" t="s">
        <v>67</v>
      </c>
      <c r="AM51" s="23" t="s">
        <v>67</v>
      </c>
      <c r="AN51" s="23" t="s">
        <v>67</v>
      </c>
      <c r="AO51" s="23" t="s">
        <v>67</v>
      </c>
      <c r="AP51" s="23" t="s">
        <v>67</v>
      </c>
      <c r="AQ51" s="23" t="s">
        <v>67</v>
      </c>
      <c r="AR51" s="24" t="s">
        <v>67</v>
      </c>
      <c r="AS51" s="23" t="s">
        <v>67</v>
      </c>
      <c r="AT51" s="48" t="s">
        <v>67</v>
      </c>
      <c r="AU51" s="43" t="s">
        <v>67</v>
      </c>
      <c r="AV51" s="48" t="s">
        <v>67</v>
      </c>
      <c r="AW51" s="48" t="s">
        <v>67</v>
      </c>
      <c r="AX51" s="48">
        <v>100</v>
      </c>
      <c r="AY51" s="48">
        <v>100</v>
      </c>
      <c r="AZ51" s="54"/>
      <c r="BA51" s="54"/>
      <c r="BB51" s="54"/>
      <c r="BC51" s="54"/>
      <c r="BD51" s="25"/>
      <c r="BE51" s="25">
        <v>0</v>
      </c>
      <c r="BF51" s="26" t="s">
        <v>609</v>
      </c>
      <c r="BG51" s="28">
        <f>IFERROR(BD51/AW51,0)</f>
        <v>0</v>
      </c>
      <c r="BH51" s="29" t="str">
        <f>+IF(BI51="SI",IFERROR((IF(BI51="SI",BE51,0)/AW51),"REVISAR"),0)</f>
        <v>REVISAR</v>
      </c>
      <c r="BI51" s="26" t="s">
        <v>50</v>
      </c>
      <c r="BJ51" s="26" t="s">
        <v>599</v>
      </c>
      <c r="BK51" s="25"/>
      <c r="BL51" s="25"/>
      <c r="BM51" s="26" t="s">
        <v>610</v>
      </c>
      <c r="BN51" s="28">
        <f>+IFERROR(BK51/AW51,0)</f>
        <v>0</v>
      </c>
      <c r="BO51" s="29" t="str">
        <f>+IF(BP51="SI",IFERROR((IF(BP51="SI",BL51,0)/AW51),"REVISAR"),BH51)</f>
        <v>REVISAR</v>
      </c>
      <c r="BP51" s="26" t="s">
        <v>50</v>
      </c>
      <c r="BQ51" s="53" t="s">
        <v>611</v>
      </c>
      <c r="BR51" s="31"/>
      <c r="BS51" s="25"/>
      <c r="BT51" s="26" t="s">
        <v>612</v>
      </c>
      <c r="BU51" s="28">
        <f>+IFERROR(BR51/AW51,0)</f>
        <v>0</v>
      </c>
      <c r="BV51" s="29" t="str">
        <f>+IF(BW51="SI",IFERROR((IF(BW51="SI",BS51,0)/AW51),"REVISAR"),BO51)</f>
        <v>REVISAR</v>
      </c>
      <c r="BW51" s="26" t="s">
        <v>398</v>
      </c>
      <c r="BX51" s="26" t="s">
        <v>613</v>
      </c>
      <c r="BY51" s="25"/>
      <c r="BZ51" s="25"/>
      <c r="CA51" s="26"/>
      <c r="CB51" s="28">
        <f>+IFERROR(BY51/AW51,0)</f>
        <v>0</v>
      </c>
      <c r="CC51" s="29" t="str">
        <f>+IF(CD51="SI",IFERROR((IF(CD51="SI",BZ51,0)/AW51),"REVISAR"),BV51)</f>
        <v>REVISAR</v>
      </c>
      <c r="CD51" s="26" t="s">
        <v>49</v>
      </c>
      <c r="CE51" s="26"/>
      <c r="CF51" s="25"/>
      <c r="CG51" s="25"/>
      <c r="CH51" s="26"/>
      <c r="CI51" s="28">
        <f>+IFERROR(CF51/AW51,0)</f>
        <v>0</v>
      </c>
      <c r="CJ51" s="29" t="str">
        <f>+IF(CK51="SI",IFERROR((IF(CK51="SI",CG51,0)/AW51),"REVISAR"),CC51)</f>
        <v>REVISAR</v>
      </c>
      <c r="CK51" s="26" t="s">
        <v>49</v>
      </c>
      <c r="CL51" s="26"/>
      <c r="CM51" s="25"/>
      <c r="CN51" s="25"/>
      <c r="CO51" s="26"/>
      <c r="CP51" s="28">
        <f>+IFERROR(CM51/AW51,0)</f>
        <v>0</v>
      </c>
      <c r="CQ51" s="29" t="str">
        <f>+IF(CR51="SI",IFERROR((IF(CR51="SI",CN51,0)/AW51),"REVISAR"),CJ51)</f>
        <v>REVISAR</v>
      </c>
      <c r="CR51" s="26" t="s">
        <v>49</v>
      </c>
      <c r="CS51" s="26"/>
      <c r="CT51" s="25"/>
      <c r="CU51" s="25"/>
      <c r="CV51" s="26"/>
      <c r="CW51" s="28">
        <f>+IFERROR(CT51/AW51,0)</f>
        <v>0</v>
      </c>
      <c r="CX51" s="29" t="str">
        <f>+IF(CY51="SI",IFERROR((IF(CY51="SI",CU51,0)/AW51),"REVISAR"),CQ51)</f>
        <v>REVISAR</v>
      </c>
      <c r="CY51" s="26" t="s">
        <v>49</v>
      </c>
      <c r="CZ51" s="26"/>
      <c r="DA51" s="25"/>
      <c r="DB51" s="25"/>
      <c r="DC51" s="26"/>
      <c r="DD51" s="28">
        <f>+IFERROR(DA51/AW51,0)</f>
        <v>0</v>
      </c>
      <c r="DE51" s="29" t="str">
        <f>+IF(DF51="SI",IFERROR((IF(DF51="SI",DB51,0)/AW51),"REVISAR"),CX51)</f>
        <v>REVISAR</v>
      </c>
      <c r="DF51" s="26" t="s">
        <v>49</v>
      </c>
      <c r="DG51" s="26"/>
      <c r="DH51" s="25"/>
      <c r="DI51" s="25"/>
      <c r="DJ51" s="26"/>
      <c r="DK51" s="28">
        <f>+IFERROR(DH51/AW51,0)</f>
        <v>0</v>
      </c>
      <c r="DL51" s="29" t="str">
        <f>+IF(DM51="SI",IFERROR((IF(DM51="SI",DI51,0)/AW51),"REVISAR"),DE51)</f>
        <v>REVISAR</v>
      </c>
      <c r="DM51" s="26" t="s">
        <v>49</v>
      </c>
      <c r="DN51" s="26"/>
      <c r="DO51" s="25"/>
      <c r="DP51" s="25"/>
      <c r="DQ51" s="26"/>
      <c r="DR51" s="28">
        <f>+IFERROR(DO51/AW51,0)</f>
        <v>0</v>
      </c>
      <c r="DS51" s="29" t="str">
        <f>+IF(DT51="SI",IFERROR((IF(DT51="SI",DP51,0)/AW51),"REVISAR"),DL51)</f>
        <v>REVISAR</v>
      </c>
      <c r="DT51" s="26" t="s">
        <v>49</v>
      </c>
      <c r="DU51" s="26"/>
      <c r="DV51" s="25"/>
      <c r="DW51" s="25"/>
      <c r="DX51" s="26"/>
      <c r="DY51" s="28">
        <f>+IFERROR(DV51/AW51,0)</f>
        <v>0</v>
      </c>
      <c r="DZ51" s="29" t="str">
        <f>+IF(EA51="SI",IFERROR((IF(EA51="SI",DW51,0)/AW51),"REVISAR"),DS51)</f>
        <v>REVISAR</v>
      </c>
      <c r="EA51" s="26" t="s">
        <v>49</v>
      </c>
      <c r="EB51" s="26"/>
      <c r="EC51" s="32"/>
      <c r="ED51" s="25"/>
      <c r="EE51" s="26"/>
      <c r="EF51" s="28">
        <f>+IFERROR(EC51/AW51,0)</f>
        <v>0</v>
      </c>
      <c r="EG51" s="29" t="str">
        <f>+IF(EH51="SI",IFERROR((IF(EH51="SI",ED51,0)/AW51),"REVISAR"),DZ51)</f>
        <v>REVISAR</v>
      </c>
      <c r="EH51" s="26" t="s">
        <v>49</v>
      </c>
      <c r="EI51" s="26"/>
      <c r="EJ51" s="33">
        <v>2025</v>
      </c>
      <c r="EK51" s="34"/>
      <c r="EL51" s="35" t="str">
        <f>+VLOOKUP(C51,[1]Listas_desplega!$AI$22:$AJ$46,2,0)</f>
        <v>DCE</v>
      </c>
      <c r="EM51" s="35" t="str">
        <f>+VLOOKUP(I51,[1]Listas_desplega!$BY$3:$BZ$7,2,0)</f>
        <v>T_2</v>
      </c>
      <c r="EN51" s="35" t="str">
        <f>+VLOOKUP(J51,[1]Listas_desplega!$BY$10:$BZ$23,2,0)</f>
        <v>T_2_C_1</v>
      </c>
      <c r="EO51" s="35" t="str">
        <f>+VLOOKUP(K51,[1]Listas_desplega!$BY$28:$BZ$54,2,0)</f>
        <v>T_2_C_1_ET_1</v>
      </c>
      <c r="EP51" s="35" t="str">
        <f>+VLOOKUP(L51,[1]Listas_desplega!$BY$58:$BZ$105,2,0)</f>
        <v>T_2_C_1_ET_1_CPT_1</v>
      </c>
      <c r="EQ51" s="36" t="str">
        <f>+VLOOKUP(M51,[1]Listas_desplega!$J$3:$K$11,2,0)</f>
        <v>Eje_E_7</v>
      </c>
    </row>
    <row r="52" spans="1:147" s="37" customFormat="1" ht="44.25" hidden="1" customHeight="1" x14ac:dyDescent="0.25">
      <c r="A52" s="16" t="str">
        <f t="shared" si="0"/>
        <v>356_VPBM_2025</v>
      </c>
      <c r="B52" s="17" t="s">
        <v>44</v>
      </c>
      <c r="C52" s="17" t="s">
        <v>63</v>
      </c>
      <c r="D52" s="17" t="s">
        <v>64</v>
      </c>
      <c r="E52" s="17" t="s">
        <v>159</v>
      </c>
      <c r="F52" s="17" t="s">
        <v>276</v>
      </c>
      <c r="G52" s="18" t="s">
        <v>277</v>
      </c>
      <c r="H52" s="17" t="s">
        <v>603</v>
      </c>
      <c r="I52" s="17" t="s">
        <v>279</v>
      </c>
      <c r="J52" s="17" t="s">
        <v>604</v>
      </c>
      <c r="K52" s="17" t="s">
        <v>605</v>
      </c>
      <c r="L52" s="17" t="s">
        <v>606</v>
      </c>
      <c r="M52" s="17" t="s">
        <v>68</v>
      </c>
      <c r="N52" s="17" t="s">
        <v>61</v>
      </c>
      <c r="O52" s="23">
        <v>356</v>
      </c>
      <c r="P52" s="22" t="s">
        <v>614</v>
      </c>
      <c r="Q52" s="21" t="s">
        <v>284</v>
      </c>
      <c r="R52" s="20" t="s">
        <v>285</v>
      </c>
      <c r="S52" s="22" t="s">
        <v>615</v>
      </c>
      <c r="T52" s="20" t="s">
        <v>310</v>
      </c>
      <c r="U52" s="22" t="s">
        <v>288</v>
      </c>
      <c r="V52" s="22">
        <v>15</v>
      </c>
      <c r="W52" s="22" t="s">
        <v>427</v>
      </c>
      <c r="X52" s="21" t="s">
        <v>407</v>
      </c>
      <c r="Y52" s="22" t="s">
        <v>67</v>
      </c>
      <c r="Z52" s="22" t="s">
        <v>48</v>
      </c>
      <c r="AA52" s="22" t="s">
        <v>67</v>
      </c>
      <c r="AB52" s="22" t="s">
        <v>67</v>
      </c>
      <c r="AC52" s="22" t="s">
        <v>67</v>
      </c>
      <c r="AD52" s="22" t="s">
        <v>67</v>
      </c>
      <c r="AE52" s="22" t="s">
        <v>67</v>
      </c>
      <c r="AF52" s="22" t="s">
        <v>67</v>
      </c>
      <c r="AG52" s="22" t="s">
        <v>67</v>
      </c>
      <c r="AH52" s="23" t="s">
        <v>67</v>
      </c>
      <c r="AI52" s="23" t="s">
        <v>67</v>
      </c>
      <c r="AJ52" s="23" t="s">
        <v>67</v>
      </c>
      <c r="AK52" s="23" t="s">
        <v>67</v>
      </c>
      <c r="AL52" s="23" t="s">
        <v>67</v>
      </c>
      <c r="AM52" s="23" t="s">
        <v>67</v>
      </c>
      <c r="AN52" s="23" t="s">
        <v>67</v>
      </c>
      <c r="AO52" s="23" t="s">
        <v>67</v>
      </c>
      <c r="AP52" s="23" t="s">
        <v>67</v>
      </c>
      <c r="AQ52" s="23" t="s">
        <v>67</v>
      </c>
      <c r="AR52" s="24" t="s">
        <v>67</v>
      </c>
      <c r="AS52" s="23" t="s">
        <v>67</v>
      </c>
      <c r="AT52" s="48" t="s">
        <v>67</v>
      </c>
      <c r="AU52" s="43">
        <v>10</v>
      </c>
      <c r="AV52" s="49">
        <v>50</v>
      </c>
      <c r="AW52" s="49">
        <v>20</v>
      </c>
      <c r="AX52" s="49">
        <v>20</v>
      </c>
      <c r="AY52" s="49">
        <v>100</v>
      </c>
      <c r="AZ52" s="50"/>
      <c r="BA52" s="50"/>
      <c r="BB52" s="50"/>
      <c r="BC52" s="50"/>
      <c r="BD52" s="25"/>
      <c r="BE52" s="25">
        <v>0</v>
      </c>
      <c r="BF52" s="26" t="s">
        <v>616</v>
      </c>
      <c r="BG52" s="27">
        <f t="shared" ref="BG52:BG53" si="237">IFERROR(BD52/AW52,0)</f>
        <v>0</v>
      </c>
      <c r="BH52" s="28">
        <f t="shared" ref="BH52:BH53" si="238">IFERROR(BE52/AW52,0)</f>
        <v>0</v>
      </c>
      <c r="BI52" s="26" t="s">
        <v>50</v>
      </c>
      <c r="BJ52" s="26" t="s">
        <v>599</v>
      </c>
      <c r="BK52" s="25"/>
      <c r="BL52" s="25"/>
      <c r="BM52" s="26" t="s">
        <v>617</v>
      </c>
      <c r="BN52" s="28">
        <f t="shared" ref="BN52:BN53" si="239">+IFERROR(BK52/AW52,0)</f>
        <v>0</v>
      </c>
      <c r="BO52" s="29">
        <f t="shared" ref="BO52:BO53" si="240">+IF(BP52="SI",IFERROR((IF(BP52="SI",BL52,0)/AW52),"REVISAR"),BH52)</f>
        <v>0</v>
      </c>
      <c r="BP52" s="26" t="s">
        <v>50</v>
      </c>
      <c r="BQ52" s="53" t="s">
        <v>611</v>
      </c>
      <c r="BR52" s="31"/>
      <c r="BS52" s="25"/>
      <c r="BT52" s="26" t="s">
        <v>618</v>
      </c>
      <c r="BU52" s="28">
        <f t="shared" ref="BU52:BU53" si="241">+IFERROR(BR52/AW52,0)</f>
        <v>0</v>
      </c>
      <c r="BV52" s="29">
        <f t="shared" ref="BV52:BV53" si="242">+IF(BW52="SI",IFERROR((IF(BW52="SI",BS52,0)/AW52),"REVISAR"),BO52)</f>
        <v>0</v>
      </c>
      <c r="BW52" s="26" t="s">
        <v>398</v>
      </c>
      <c r="BX52" s="26" t="s">
        <v>613</v>
      </c>
      <c r="BY52" s="25"/>
      <c r="BZ52" s="25"/>
      <c r="CA52" s="26"/>
      <c r="CB52" s="28">
        <f t="shared" ref="CB52:CB53" si="243">+IFERROR(BY52/AW52,0)</f>
        <v>0</v>
      </c>
      <c r="CC52" s="29">
        <f t="shared" ref="CC52:CC53" si="244">+IF(CD52="SI",IFERROR((IF(CD52="SI",BZ52,0)/AW52),"REVISAR"),BV52)</f>
        <v>0</v>
      </c>
      <c r="CD52" s="26" t="s">
        <v>49</v>
      </c>
      <c r="CE52" s="26"/>
      <c r="CF52" s="25"/>
      <c r="CG52" s="25"/>
      <c r="CH52" s="26"/>
      <c r="CI52" s="28">
        <f t="shared" ref="CI52:CI53" si="245">+IFERROR(CF52/AW52,0)</f>
        <v>0</v>
      </c>
      <c r="CJ52" s="29">
        <f t="shared" ref="CJ52:CJ53" si="246">+IF(CK52="SI",IFERROR((IF(CK52="SI",CG52,0)/AW52),"REVISAR"),CC52)</f>
        <v>0</v>
      </c>
      <c r="CK52" s="26" t="s">
        <v>49</v>
      </c>
      <c r="CL52" s="26"/>
      <c r="CM52" s="25">
        <v>10</v>
      </c>
      <c r="CN52" s="25"/>
      <c r="CO52" s="26"/>
      <c r="CP52" s="28">
        <f t="shared" ref="CP52:CP53" si="247">+IFERROR(CM52/AW52,0)</f>
        <v>0.5</v>
      </c>
      <c r="CQ52" s="29">
        <f t="shared" ref="CQ52:CQ53" si="248">+IF(CR52="SI",IFERROR((IF(CR52="SI",CN52,0)/AW52),"REVISAR"),CJ52)</f>
        <v>0</v>
      </c>
      <c r="CR52" s="26" t="s">
        <v>49</v>
      </c>
      <c r="CS52" s="26"/>
      <c r="CT52" s="25">
        <v>10</v>
      </c>
      <c r="CU52" s="25"/>
      <c r="CV52" s="26"/>
      <c r="CW52" s="28">
        <f t="shared" ref="CW52:CW53" si="249">+IFERROR(CT52/AW52,0)</f>
        <v>0.5</v>
      </c>
      <c r="CX52" s="29">
        <f t="shared" ref="CX52:CX53" si="250">+IF(CY52="SI",IFERROR((IF(CY52="SI",CU52,0)/AW52),"REVISAR"),CQ52)</f>
        <v>0</v>
      </c>
      <c r="CY52" s="26" t="s">
        <v>49</v>
      </c>
      <c r="CZ52" s="26"/>
      <c r="DA52" s="25">
        <v>10</v>
      </c>
      <c r="DB52" s="25"/>
      <c r="DC52" s="26"/>
      <c r="DD52" s="28">
        <f t="shared" ref="DD52:DD53" si="251">+IFERROR(DA52/AW52,0)</f>
        <v>0.5</v>
      </c>
      <c r="DE52" s="29">
        <f t="shared" ref="DE52:DE53" si="252">+IF(DF52="SI",IFERROR((IF(DF52="SI",DB52,0)/AW52),"REVISAR"),CX52)</f>
        <v>0</v>
      </c>
      <c r="DF52" s="26" t="s">
        <v>49</v>
      </c>
      <c r="DG52" s="26"/>
      <c r="DH52" s="25">
        <v>10</v>
      </c>
      <c r="DI52" s="25"/>
      <c r="DJ52" s="26"/>
      <c r="DK52" s="28">
        <f t="shared" ref="DK52:DK53" si="253">+IFERROR(DH52/AW52,0)</f>
        <v>0.5</v>
      </c>
      <c r="DL52" s="29">
        <f t="shared" ref="DL52:DL53" si="254">+IF(DM52="SI",IFERROR((IF(DM52="SI",DI52,0)/AW52),"REVISAR"),DE52)</f>
        <v>0</v>
      </c>
      <c r="DM52" s="26" t="s">
        <v>49</v>
      </c>
      <c r="DN52" s="26"/>
      <c r="DO52" s="25">
        <v>10</v>
      </c>
      <c r="DP52" s="25"/>
      <c r="DQ52" s="26"/>
      <c r="DR52" s="28">
        <f t="shared" ref="DR52:DR53" si="255">+IFERROR(DO52/AW52,0)</f>
        <v>0.5</v>
      </c>
      <c r="DS52" s="29">
        <f t="shared" ref="DS52:DS53" si="256">+IF(DT52="SI",IFERROR((IF(DT52="SI",DP52,0)/AW52),"REVISAR"),DL52)</f>
        <v>0</v>
      </c>
      <c r="DT52" s="26" t="s">
        <v>49</v>
      </c>
      <c r="DU52" s="26"/>
      <c r="DV52" s="25">
        <v>10</v>
      </c>
      <c r="DW52" s="25"/>
      <c r="DX52" s="26"/>
      <c r="DY52" s="28">
        <f t="shared" ref="DY52:DY53" si="257">+IFERROR(DV52/AW52,0)</f>
        <v>0.5</v>
      </c>
      <c r="DZ52" s="29">
        <f t="shared" ref="DZ52:DZ53" si="258">+IF(EA52="SI",IFERROR((IF(EA52="SI",DW52,0)/AW52),"REVISAR"),DS52)</f>
        <v>0</v>
      </c>
      <c r="EA52" s="26" t="s">
        <v>49</v>
      </c>
      <c r="EB52" s="26"/>
      <c r="EC52" s="32">
        <v>20</v>
      </c>
      <c r="ED52" s="25"/>
      <c r="EE52" s="26"/>
      <c r="EF52" s="28">
        <f t="shared" ref="EF52:EF53" si="259">+IFERROR(EC52/AW52,0)</f>
        <v>1</v>
      </c>
      <c r="EG52" s="29">
        <f t="shared" ref="EG52:EG53" si="260">+IF(EH52="SI",IFERROR((IF(EH52="SI",ED52,0)/AW52),"REVISAR"),DZ52)</f>
        <v>0</v>
      </c>
      <c r="EH52" s="26" t="s">
        <v>49</v>
      </c>
      <c r="EI52" s="26"/>
      <c r="EJ52" s="33">
        <v>2025</v>
      </c>
      <c r="EK52" s="34"/>
      <c r="EL52" s="35" t="str">
        <f>+VLOOKUP(C52,[1]Listas_desplega!$AI$22:$AJ$46,2,0)</f>
        <v>DCE</v>
      </c>
      <c r="EM52" s="35" t="str">
        <f>+VLOOKUP(I52,[1]Listas_desplega!$BY$3:$BZ$7,2,0)</f>
        <v>T_2</v>
      </c>
      <c r="EN52" s="35" t="str">
        <f>+VLOOKUP(J52,[1]Listas_desplega!$BY$10:$BZ$23,2,0)</f>
        <v>T_2_C_1</v>
      </c>
      <c r="EO52" s="35" t="str">
        <f>+VLOOKUP(K52,[1]Listas_desplega!$BY$28:$BZ$54,2,0)</f>
        <v>T_2_C_1_ET_1</v>
      </c>
      <c r="EP52" s="35" t="str">
        <f>+VLOOKUP(L52,[1]Listas_desplega!$BY$58:$BZ$105,2,0)</f>
        <v>T_2_C_1_ET_1_CPT_1</v>
      </c>
      <c r="EQ52" s="36" t="str">
        <f>+VLOOKUP(M52,[1]Listas_desplega!$J$3:$K$11,2,0)</f>
        <v>Eje_E_7</v>
      </c>
    </row>
    <row r="53" spans="1:147" s="37" customFormat="1" ht="44.25" hidden="1" customHeight="1" x14ac:dyDescent="0.25">
      <c r="A53" s="16" t="str">
        <f t="shared" si="0"/>
        <v>466_VPBM_2025</v>
      </c>
      <c r="B53" s="17" t="s">
        <v>44</v>
      </c>
      <c r="C53" s="17" t="s">
        <v>63</v>
      </c>
      <c r="D53" s="17" t="s">
        <v>64</v>
      </c>
      <c r="E53" s="17" t="s">
        <v>159</v>
      </c>
      <c r="F53" s="17" t="s">
        <v>276</v>
      </c>
      <c r="G53" s="18" t="s">
        <v>277</v>
      </c>
      <c r="H53" s="17" t="s">
        <v>603</v>
      </c>
      <c r="I53" s="17" t="s">
        <v>279</v>
      </c>
      <c r="J53" s="17" t="s">
        <v>604</v>
      </c>
      <c r="K53" s="17" t="s">
        <v>605</v>
      </c>
      <c r="L53" s="17" t="s">
        <v>606</v>
      </c>
      <c r="M53" s="17" t="s">
        <v>68</v>
      </c>
      <c r="N53" s="17" t="s">
        <v>61</v>
      </c>
      <c r="O53" s="23">
        <v>466</v>
      </c>
      <c r="P53" s="22" t="s">
        <v>619</v>
      </c>
      <c r="Q53" s="21" t="s">
        <v>284</v>
      </c>
      <c r="R53" s="20" t="s">
        <v>285</v>
      </c>
      <c r="S53" s="22" t="s">
        <v>620</v>
      </c>
      <c r="T53" s="20" t="s">
        <v>310</v>
      </c>
      <c r="U53" s="22" t="s">
        <v>288</v>
      </c>
      <c r="V53" s="22">
        <v>30</v>
      </c>
      <c r="W53" s="22" t="s">
        <v>427</v>
      </c>
      <c r="X53" s="21" t="s">
        <v>407</v>
      </c>
      <c r="Y53" s="22" t="s">
        <v>67</v>
      </c>
      <c r="Z53" s="22" t="s">
        <v>67</v>
      </c>
      <c r="AA53" s="22" t="s">
        <v>67</v>
      </c>
      <c r="AB53" s="22" t="s">
        <v>67</v>
      </c>
      <c r="AC53" s="22" t="s">
        <v>67</v>
      </c>
      <c r="AD53" s="22" t="s">
        <v>67</v>
      </c>
      <c r="AE53" s="22" t="s">
        <v>67</v>
      </c>
      <c r="AF53" s="22" t="s">
        <v>48</v>
      </c>
      <c r="AG53" s="22" t="s">
        <v>67</v>
      </c>
      <c r="AH53" s="23" t="s">
        <v>67</v>
      </c>
      <c r="AI53" s="23" t="s">
        <v>67</v>
      </c>
      <c r="AJ53" s="23" t="s">
        <v>67</v>
      </c>
      <c r="AK53" s="23" t="s">
        <v>67</v>
      </c>
      <c r="AL53" s="23" t="s">
        <v>67</v>
      </c>
      <c r="AM53" s="23" t="s">
        <v>67</v>
      </c>
      <c r="AN53" s="23" t="s">
        <v>67</v>
      </c>
      <c r="AO53" s="23" t="s">
        <v>67</v>
      </c>
      <c r="AP53" s="23" t="s">
        <v>67</v>
      </c>
      <c r="AQ53" s="23" t="s">
        <v>67</v>
      </c>
      <c r="AR53" s="24" t="s">
        <v>67</v>
      </c>
      <c r="AS53" s="23" t="s">
        <v>67</v>
      </c>
      <c r="AT53" s="48" t="s">
        <v>67</v>
      </c>
      <c r="AU53" s="43" t="s">
        <v>67</v>
      </c>
      <c r="AV53" s="49">
        <v>50</v>
      </c>
      <c r="AW53" s="49">
        <v>20</v>
      </c>
      <c r="AX53" s="49">
        <v>30</v>
      </c>
      <c r="AY53" s="49">
        <v>100</v>
      </c>
      <c r="AZ53" s="50"/>
      <c r="BA53" s="50"/>
      <c r="BB53" s="50"/>
      <c r="BC53" s="50"/>
      <c r="BD53" s="25"/>
      <c r="BE53" s="25"/>
      <c r="BF53" s="26" t="s">
        <v>621</v>
      </c>
      <c r="BG53" s="27">
        <f t="shared" si="237"/>
        <v>0</v>
      </c>
      <c r="BH53" s="28">
        <f t="shared" si="238"/>
        <v>0</v>
      </c>
      <c r="BI53" s="26" t="s">
        <v>50</v>
      </c>
      <c r="BJ53" s="26" t="s">
        <v>569</v>
      </c>
      <c r="BK53" s="25"/>
      <c r="BL53" s="25"/>
      <c r="BM53" s="26" t="s">
        <v>622</v>
      </c>
      <c r="BN53" s="28">
        <f t="shared" si="239"/>
        <v>0</v>
      </c>
      <c r="BO53" s="29">
        <f t="shared" si="240"/>
        <v>0</v>
      </c>
      <c r="BP53" s="26" t="s">
        <v>50</v>
      </c>
      <c r="BQ53" s="53" t="s">
        <v>611</v>
      </c>
      <c r="BR53" s="31"/>
      <c r="BS53" s="25"/>
      <c r="BT53" s="26" t="s">
        <v>623</v>
      </c>
      <c r="BU53" s="28">
        <f t="shared" si="241"/>
        <v>0</v>
      </c>
      <c r="BV53" s="29">
        <f t="shared" si="242"/>
        <v>0</v>
      </c>
      <c r="BW53" s="26" t="s">
        <v>398</v>
      </c>
      <c r="BX53" s="26" t="s">
        <v>613</v>
      </c>
      <c r="BY53" s="25"/>
      <c r="BZ53" s="25"/>
      <c r="CA53" s="26"/>
      <c r="CB53" s="28">
        <f t="shared" si="243"/>
        <v>0</v>
      </c>
      <c r="CC53" s="29">
        <f t="shared" si="244"/>
        <v>0</v>
      </c>
      <c r="CD53" s="26" t="s">
        <v>49</v>
      </c>
      <c r="CE53" s="26"/>
      <c r="CF53" s="25"/>
      <c r="CG53" s="25"/>
      <c r="CH53" s="26"/>
      <c r="CI53" s="28">
        <f t="shared" si="245"/>
        <v>0</v>
      </c>
      <c r="CJ53" s="29">
        <f t="shared" si="246"/>
        <v>0</v>
      </c>
      <c r="CK53" s="26" t="s">
        <v>49</v>
      </c>
      <c r="CL53" s="26"/>
      <c r="CM53" s="25">
        <v>10</v>
      </c>
      <c r="CN53" s="25"/>
      <c r="CO53" s="26"/>
      <c r="CP53" s="28">
        <f t="shared" si="247"/>
        <v>0.5</v>
      </c>
      <c r="CQ53" s="29">
        <f t="shared" si="248"/>
        <v>0</v>
      </c>
      <c r="CR53" s="26" t="s">
        <v>49</v>
      </c>
      <c r="CS53" s="26"/>
      <c r="CT53" s="25">
        <v>10</v>
      </c>
      <c r="CU53" s="25"/>
      <c r="CV53" s="26"/>
      <c r="CW53" s="28">
        <f t="shared" si="249"/>
        <v>0.5</v>
      </c>
      <c r="CX53" s="29">
        <f t="shared" si="250"/>
        <v>0</v>
      </c>
      <c r="CY53" s="26" t="s">
        <v>49</v>
      </c>
      <c r="CZ53" s="26"/>
      <c r="DA53" s="25">
        <v>10</v>
      </c>
      <c r="DB53" s="25"/>
      <c r="DC53" s="26"/>
      <c r="DD53" s="28">
        <f t="shared" si="251"/>
        <v>0.5</v>
      </c>
      <c r="DE53" s="29">
        <f t="shared" si="252"/>
        <v>0</v>
      </c>
      <c r="DF53" s="26" t="s">
        <v>49</v>
      </c>
      <c r="DG53" s="26"/>
      <c r="DH53" s="25">
        <v>10</v>
      </c>
      <c r="DI53" s="25"/>
      <c r="DJ53" s="26"/>
      <c r="DK53" s="28">
        <f t="shared" si="253"/>
        <v>0.5</v>
      </c>
      <c r="DL53" s="29">
        <f t="shared" si="254"/>
        <v>0</v>
      </c>
      <c r="DM53" s="26" t="s">
        <v>49</v>
      </c>
      <c r="DN53" s="26"/>
      <c r="DO53" s="25">
        <v>10</v>
      </c>
      <c r="DP53" s="25"/>
      <c r="DQ53" s="26"/>
      <c r="DR53" s="28">
        <f t="shared" si="255"/>
        <v>0.5</v>
      </c>
      <c r="DS53" s="29">
        <f t="shared" si="256"/>
        <v>0</v>
      </c>
      <c r="DT53" s="26" t="s">
        <v>49</v>
      </c>
      <c r="DU53" s="26"/>
      <c r="DV53" s="25">
        <v>10</v>
      </c>
      <c r="DW53" s="25"/>
      <c r="DX53" s="26"/>
      <c r="DY53" s="28">
        <f t="shared" si="257"/>
        <v>0.5</v>
      </c>
      <c r="DZ53" s="29">
        <f t="shared" si="258"/>
        <v>0</v>
      </c>
      <c r="EA53" s="26" t="s">
        <v>49</v>
      </c>
      <c r="EB53" s="26"/>
      <c r="EC53" s="32">
        <v>20</v>
      </c>
      <c r="ED53" s="25"/>
      <c r="EE53" s="26"/>
      <c r="EF53" s="28">
        <f t="shared" si="259"/>
        <v>1</v>
      </c>
      <c r="EG53" s="29">
        <f t="shared" si="260"/>
        <v>0</v>
      </c>
      <c r="EH53" s="26" t="s">
        <v>49</v>
      </c>
      <c r="EI53" s="26"/>
      <c r="EJ53" s="33">
        <v>2025</v>
      </c>
      <c r="EK53" s="34"/>
      <c r="EL53" s="35" t="str">
        <f>+VLOOKUP(C53,[1]Listas_desplega!$AI$22:$AJ$46,2,0)</f>
        <v>DCE</v>
      </c>
      <c r="EM53" s="35" t="str">
        <f>+VLOOKUP(I53,[1]Listas_desplega!$BY$3:$BZ$7,2,0)</f>
        <v>T_2</v>
      </c>
      <c r="EN53" s="35" t="str">
        <f>+VLOOKUP(J53,[1]Listas_desplega!$BY$10:$BZ$23,2,0)</f>
        <v>T_2_C_1</v>
      </c>
      <c r="EO53" s="35" t="str">
        <f>+VLOOKUP(K53,[1]Listas_desplega!$BY$28:$BZ$54,2,0)</f>
        <v>T_2_C_1_ET_1</v>
      </c>
      <c r="EP53" s="35" t="str">
        <f>+VLOOKUP(L53,[1]Listas_desplega!$BY$58:$BZ$105,2,0)</f>
        <v>T_2_C_1_ET_1_CPT_1</v>
      </c>
      <c r="EQ53" s="36" t="str">
        <f>+VLOOKUP(M53,[1]Listas_desplega!$J$3:$K$11,2,0)</f>
        <v>Eje_E_7</v>
      </c>
    </row>
    <row r="54" spans="1:147" s="37" customFormat="1" ht="44.25" hidden="1" customHeight="1" x14ac:dyDescent="0.25">
      <c r="A54" s="16" t="str">
        <f t="shared" si="0"/>
        <v>97_VPBM_2025</v>
      </c>
      <c r="B54" s="17" t="s">
        <v>44</v>
      </c>
      <c r="C54" s="17" t="s">
        <v>63</v>
      </c>
      <c r="D54" s="17" t="s">
        <v>63</v>
      </c>
      <c r="E54" s="17" t="s">
        <v>159</v>
      </c>
      <c r="F54" s="17" t="s">
        <v>276</v>
      </c>
      <c r="G54" s="18" t="s">
        <v>277</v>
      </c>
      <c r="H54" s="17" t="s">
        <v>528</v>
      </c>
      <c r="I54" s="17" t="s">
        <v>279</v>
      </c>
      <c r="J54" s="17" t="s">
        <v>280</v>
      </c>
      <c r="K54" s="17" t="s">
        <v>281</v>
      </c>
      <c r="L54" s="17" t="s">
        <v>521</v>
      </c>
      <c r="M54" s="17" t="s">
        <v>65</v>
      </c>
      <c r="N54" s="17" t="s">
        <v>61</v>
      </c>
      <c r="O54" s="23">
        <v>97</v>
      </c>
      <c r="P54" s="20" t="s">
        <v>624</v>
      </c>
      <c r="Q54" s="21" t="s">
        <v>307</v>
      </c>
      <c r="R54" s="20" t="s">
        <v>308</v>
      </c>
      <c r="S54" s="20" t="s">
        <v>625</v>
      </c>
      <c r="T54" s="20" t="s">
        <v>310</v>
      </c>
      <c r="U54" s="20" t="s">
        <v>295</v>
      </c>
      <c r="V54" s="20">
        <v>180</v>
      </c>
      <c r="W54" s="20" t="s">
        <v>626</v>
      </c>
      <c r="X54" s="21" t="s">
        <v>312</v>
      </c>
      <c r="Y54" s="22"/>
      <c r="Z54" s="22"/>
      <c r="AA54" s="22"/>
      <c r="AB54" s="22"/>
      <c r="AC54" s="22"/>
      <c r="AD54" s="22"/>
      <c r="AE54" s="22"/>
      <c r="AF54" s="22"/>
      <c r="AG54" s="22"/>
      <c r="AH54" s="23"/>
      <c r="AI54" s="23"/>
      <c r="AJ54" s="23"/>
      <c r="AK54" s="23"/>
      <c r="AL54" s="23"/>
      <c r="AM54" s="23"/>
      <c r="AN54" s="23"/>
      <c r="AO54" s="23"/>
      <c r="AP54" s="23"/>
      <c r="AQ54" s="23"/>
      <c r="AR54" s="24"/>
      <c r="AS54" s="23"/>
      <c r="AT54" s="43">
        <v>49</v>
      </c>
      <c r="AU54" s="43">
        <v>53</v>
      </c>
      <c r="AV54" s="43">
        <v>56</v>
      </c>
      <c r="AW54" s="43">
        <v>63</v>
      </c>
      <c r="AX54" s="43">
        <v>65</v>
      </c>
      <c r="AY54" s="43">
        <v>65</v>
      </c>
      <c r="AZ54" s="46"/>
      <c r="BA54" s="46"/>
      <c r="BB54" s="46"/>
      <c r="BC54" s="46"/>
      <c r="BD54" s="25"/>
      <c r="BE54" s="25"/>
      <c r="BF54" s="26"/>
      <c r="BG54" s="28">
        <f>IFERROR(BD54/AW54,0)</f>
        <v>0</v>
      </c>
      <c r="BH54" s="29">
        <f>+IF(BI54="SI",IFERROR((IF(BI54="SI",BE54,0)/AW54),"REVISAR"),0)</f>
        <v>0</v>
      </c>
      <c r="BI54" s="26" t="s">
        <v>49</v>
      </c>
      <c r="BJ54" s="26"/>
      <c r="BK54" s="25"/>
      <c r="BL54" s="25"/>
      <c r="BM54" s="26"/>
      <c r="BN54" s="28">
        <f>+IFERROR(BK54/AW54,0)</f>
        <v>0</v>
      </c>
      <c r="BO54" s="29">
        <f>+IF(BP54="SI",IFERROR((IF(BP54="SI",BL54,0)/AW54),"REVISAR"),BH54)</f>
        <v>0</v>
      </c>
      <c r="BP54" s="26" t="s">
        <v>50</v>
      </c>
      <c r="BQ54" s="53" t="s">
        <v>627</v>
      </c>
      <c r="BR54" s="31"/>
      <c r="BS54" s="25"/>
      <c r="BT54" s="26" t="s">
        <v>628</v>
      </c>
      <c r="BU54" s="28">
        <f>+IFERROR(BR54/AW54,0)</f>
        <v>0</v>
      </c>
      <c r="BV54" s="29">
        <f>+IF(BW54="SI",IFERROR((IF(BW54="SI",BS54,0)/AW54),"REVISAR"),BO54)</f>
        <v>0</v>
      </c>
      <c r="BW54" s="26" t="s">
        <v>50</v>
      </c>
      <c r="BX54" s="26" t="s">
        <v>629</v>
      </c>
      <c r="BY54" s="25"/>
      <c r="BZ54" s="25"/>
      <c r="CA54" s="26"/>
      <c r="CB54" s="28">
        <f>+IFERROR(BY54/AW54,0)</f>
        <v>0</v>
      </c>
      <c r="CC54" s="29">
        <f>+IF(CD54="SI",IFERROR((IF(CD54="SI",BZ54,0)/AW54),"REVISAR"),BV54)</f>
        <v>0</v>
      </c>
      <c r="CD54" s="26" t="s">
        <v>49</v>
      </c>
      <c r="CE54" s="26"/>
      <c r="CF54" s="25"/>
      <c r="CG54" s="25"/>
      <c r="CH54" s="26"/>
      <c r="CI54" s="28">
        <f>+IFERROR(CF54/AW54,0)</f>
        <v>0</v>
      </c>
      <c r="CJ54" s="29">
        <f>+IF(CK54="SI",IFERROR((IF(CK54="SI",CG54,0)/AW54),"REVISAR"),CC54)</f>
        <v>0</v>
      </c>
      <c r="CK54" s="26" t="s">
        <v>49</v>
      </c>
      <c r="CL54" s="26"/>
      <c r="CM54" s="25"/>
      <c r="CN54" s="25"/>
      <c r="CO54" s="26"/>
      <c r="CP54" s="28">
        <f>+IFERROR(CM54/AW54,0)</f>
        <v>0</v>
      </c>
      <c r="CQ54" s="29">
        <f>+IF(CR54="SI",IFERROR((IF(CR54="SI",CN54,0)/AW54),"REVISAR"),CJ54)</f>
        <v>0</v>
      </c>
      <c r="CR54" s="26" t="s">
        <v>49</v>
      </c>
      <c r="CS54" s="26"/>
      <c r="CT54" s="25"/>
      <c r="CU54" s="25"/>
      <c r="CV54" s="26"/>
      <c r="CW54" s="28">
        <f>+IFERROR(CT54/AW54,0)</f>
        <v>0</v>
      </c>
      <c r="CX54" s="29">
        <f>+IF(CY54="SI",IFERROR((IF(CY54="SI",CU54,0)/AW54),"REVISAR"),CQ54)</f>
        <v>0</v>
      </c>
      <c r="CY54" s="26" t="s">
        <v>49</v>
      </c>
      <c r="CZ54" s="26"/>
      <c r="DA54" s="25"/>
      <c r="DB54" s="25"/>
      <c r="DC54" s="26"/>
      <c r="DD54" s="28">
        <f>+IFERROR(DA54/AW54,0)</f>
        <v>0</v>
      </c>
      <c r="DE54" s="29">
        <f>+IF(DF54="SI",IFERROR((IF(DF54="SI",DB54,0)/AW54),"REVISAR"),CX54)</f>
        <v>0</v>
      </c>
      <c r="DF54" s="26" t="s">
        <v>49</v>
      </c>
      <c r="DG54" s="26"/>
      <c r="DH54" s="25"/>
      <c r="DI54" s="25"/>
      <c r="DJ54" s="26"/>
      <c r="DK54" s="28">
        <f>+IFERROR(DH54/AW54,0)</f>
        <v>0</v>
      </c>
      <c r="DL54" s="29">
        <f>+IF(DM54="SI",IFERROR((IF(DM54="SI",DI54,0)/AW54),"REVISAR"),DE54)</f>
        <v>0</v>
      </c>
      <c r="DM54" s="26" t="s">
        <v>49</v>
      </c>
      <c r="DN54" s="26"/>
      <c r="DO54" s="25"/>
      <c r="DP54" s="25"/>
      <c r="DQ54" s="26"/>
      <c r="DR54" s="28">
        <f>+IFERROR(DO54/AW54,0)</f>
        <v>0</v>
      </c>
      <c r="DS54" s="29">
        <f>+IF(DT54="SI",IFERROR((IF(DT54="SI",DP54,0)/AW54),"REVISAR"),DL54)</f>
        <v>0</v>
      </c>
      <c r="DT54" s="26" t="s">
        <v>49</v>
      </c>
      <c r="DU54" s="26"/>
      <c r="DV54" s="25"/>
      <c r="DW54" s="25"/>
      <c r="DX54" s="26"/>
      <c r="DY54" s="28">
        <f>+IFERROR(DV54/AW54,0)</f>
        <v>0</v>
      </c>
      <c r="DZ54" s="29">
        <f>+IF(EA54="SI",IFERROR((IF(EA54="SI",DW54,0)/AW54),"REVISAR"),DS54)</f>
        <v>0</v>
      </c>
      <c r="EA54" s="26" t="s">
        <v>49</v>
      </c>
      <c r="EB54" s="26"/>
      <c r="EC54" s="32">
        <v>63</v>
      </c>
      <c r="ED54" s="25"/>
      <c r="EE54" s="26"/>
      <c r="EF54" s="28">
        <f>+IFERROR(EC54/AW54,0)</f>
        <v>1</v>
      </c>
      <c r="EG54" s="29">
        <f>+IF(EH54="SI",IFERROR((IF(EH54="SI",ED54,0)/AW54),"REVISAR"),DZ54)</f>
        <v>0</v>
      </c>
      <c r="EH54" s="26" t="s">
        <v>49</v>
      </c>
      <c r="EI54" s="26"/>
      <c r="EJ54" s="33">
        <v>2025</v>
      </c>
      <c r="EK54" s="34"/>
      <c r="EL54" s="35" t="str">
        <f>+VLOOKUP(C54,[1]Listas_desplega!$AI$22:$AJ$46,2,0)</f>
        <v>DCE</v>
      </c>
      <c r="EM54" s="35" t="str">
        <f>+VLOOKUP(I54,[1]Listas_desplega!$BY$3:$BZ$7,2,0)</f>
        <v>T_2</v>
      </c>
      <c r="EN54" s="35" t="str">
        <f>+VLOOKUP(J54,[1]Listas_desplega!$BY$10:$BZ$23,2,0)</f>
        <v>T_2_C_2</v>
      </c>
      <c r="EO54" s="35" t="str">
        <f>+VLOOKUP(K54,[1]Listas_desplega!$BY$28:$BZ$54,2,0)</f>
        <v>T_2_C_2_ET_1</v>
      </c>
      <c r="EP54" s="35" t="str">
        <f>+VLOOKUP(L54,[1]Listas_desplega!$BY$58:$BZ$105,2,0)</f>
        <v>T_2_C_2_ET_1_CPT_8</v>
      </c>
      <c r="EQ54" s="36" t="str">
        <f>+VLOOKUP(M54,[1]Listas_desplega!$J$3:$K$11,2,0)</f>
        <v>Eje_E_6</v>
      </c>
    </row>
    <row r="55" spans="1:147" s="37" customFormat="1" ht="44.25" hidden="1" customHeight="1" x14ac:dyDescent="0.25">
      <c r="A55" s="16" t="str">
        <f t="shared" si="0"/>
        <v>A.451_VES_2025</v>
      </c>
      <c r="B55" s="17" t="s">
        <v>55</v>
      </c>
      <c r="C55" s="17" t="s">
        <v>74</v>
      </c>
      <c r="D55" s="17" t="s">
        <v>75</v>
      </c>
      <c r="E55" s="17" t="s">
        <v>159</v>
      </c>
      <c r="F55" s="17" t="s">
        <v>276</v>
      </c>
      <c r="G55" s="18" t="s">
        <v>519</v>
      </c>
      <c r="H55" s="17" t="s">
        <v>472</v>
      </c>
      <c r="I55" s="17" t="s">
        <v>630</v>
      </c>
      <c r="J55" s="17" t="s">
        <v>631</v>
      </c>
      <c r="K55" s="17" t="s">
        <v>632</v>
      </c>
      <c r="L55" s="17" t="s">
        <v>633</v>
      </c>
      <c r="M55" s="17" t="s">
        <v>58</v>
      </c>
      <c r="N55" s="17" t="s">
        <v>61</v>
      </c>
      <c r="O55" s="23" t="s">
        <v>634</v>
      </c>
      <c r="P55" s="55" t="s">
        <v>635</v>
      </c>
      <c r="Q55" s="21" t="s">
        <v>284</v>
      </c>
      <c r="R55" s="20" t="s">
        <v>285</v>
      </c>
      <c r="S55" s="55" t="s">
        <v>636</v>
      </c>
      <c r="T55" s="20" t="s">
        <v>287</v>
      </c>
      <c r="U55" s="55" t="s">
        <v>295</v>
      </c>
      <c r="V55" s="55">
        <v>180</v>
      </c>
      <c r="W55" s="55" t="s">
        <v>637</v>
      </c>
      <c r="X55" s="21" t="s">
        <v>396</v>
      </c>
      <c r="Y55" s="22"/>
      <c r="Z55" s="22"/>
      <c r="AA55" s="22"/>
      <c r="AB55" s="22"/>
      <c r="AC55" s="22"/>
      <c r="AD55" s="22"/>
      <c r="AE55" s="22"/>
      <c r="AF55" s="22"/>
      <c r="AG55" s="22"/>
      <c r="AH55" s="23"/>
      <c r="AI55" s="23"/>
      <c r="AJ55" s="23"/>
      <c r="AK55" s="23"/>
      <c r="AL55" s="23"/>
      <c r="AM55" s="23"/>
      <c r="AN55" s="23"/>
      <c r="AO55" s="23"/>
      <c r="AP55" s="23"/>
      <c r="AQ55" s="23"/>
      <c r="AR55" s="24"/>
      <c r="AS55" s="23"/>
      <c r="AT55" s="48">
        <v>200</v>
      </c>
      <c r="AU55" s="56">
        <v>4600</v>
      </c>
      <c r="AV55" s="56">
        <v>4700</v>
      </c>
      <c r="AW55" s="56">
        <v>4800</v>
      </c>
      <c r="AX55" s="56">
        <v>4900</v>
      </c>
      <c r="AY55" s="56">
        <v>19000</v>
      </c>
      <c r="AZ55" s="57"/>
      <c r="BA55" s="57"/>
      <c r="BB55" s="57"/>
      <c r="BC55" s="57"/>
      <c r="BD55" s="25"/>
      <c r="BE55" s="25"/>
      <c r="BF55" s="26"/>
      <c r="BG55" s="27">
        <f t="shared" ref="BG55:BG59" si="261">IFERROR(BD55/AW55,0)</f>
        <v>0</v>
      </c>
      <c r="BH55" s="28">
        <f t="shared" ref="BH55:BH59" si="262">IFERROR(BE55/AW55,0)</f>
        <v>0</v>
      </c>
      <c r="BI55" s="26" t="s">
        <v>50</v>
      </c>
      <c r="BJ55" s="26"/>
      <c r="BK55" s="25"/>
      <c r="BL55" s="25"/>
      <c r="BM55" s="26"/>
      <c r="BN55" s="28">
        <f t="shared" ref="BN55:BN59" si="263">+IFERROR(BK55/AW55,0)</f>
        <v>0</v>
      </c>
      <c r="BO55" s="29">
        <f t="shared" ref="BO55:BO59" si="264">+IF(BP55="SI",IFERROR((IF(BP55="SI",BL55,0)/AW55),"REVISAR"),BH55)</f>
        <v>0</v>
      </c>
      <c r="BP55" s="26" t="s">
        <v>49</v>
      </c>
      <c r="BQ55" s="30"/>
      <c r="BR55" s="31"/>
      <c r="BS55" s="25"/>
      <c r="BT55" s="26"/>
      <c r="BU55" s="28">
        <f t="shared" ref="BU55:BU59" si="265">+IFERROR(BR55/AW55,0)</f>
        <v>0</v>
      </c>
      <c r="BV55" s="29">
        <f t="shared" ref="BV55:BV59" si="266">+IF(BW55="SI",IFERROR((IF(BW55="SI",BS55,0)/AW55),"REVISAR"),BO55)</f>
        <v>0</v>
      </c>
      <c r="BW55" s="26" t="s">
        <v>62</v>
      </c>
      <c r="BX55" s="26" t="s">
        <v>527</v>
      </c>
      <c r="BY55" s="25"/>
      <c r="BZ55" s="25"/>
      <c r="CA55" s="26"/>
      <c r="CB55" s="28">
        <f t="shared" ref="CB55:CB59" si="267">+IFERROR(BY55/AW55,0)</f>
        <v>0</v>
      </c>
      <c r="CC55" s="29">
        <f t="shared" ref="CC55:CC59" si="268">+IF(CD55="SI",IFERROR((IF(CD55="SI",BZ55,0)/AW55),"REVISAR"),BV55)</f>
        <v>0</v>
      </c>
      <c r="CD55" s="26" t="s">
        <v>49</v>
      </c>
      <c r="CE55" s="26"/>
      <c r="CF55" s="25"/>
      <c r="CG55" s="25"/>
      <c r="CH55" s="26"/>
      <c r="CI55" s="28">
        <f t="shared" ref="CI55:CI59" si="269">+IFERROR(CF55/AW55,0)</f>
        <v>0</v>
      </c>
      <c r="CJ55" s="29">
        <f t="shared" ref="CJ55:CJ59" si="270">+IF(CK55="SI",IFERROR((IF(CK55="SI",CG55,0)/AW55),"REVISAR"),CC55)</f>
        <v>0</v>
      </c>
      <c r="CK55" s="26" t="s">
        <v>49</v>
      </c>
      <c r="CL55" s="26"/>
      <c r="CM55" s="25"/>
      <c r="CN55" s="25"/>
      <c r="CO55" s="26"/>
      <c r="CP55" s="28">
        <f t="shared" ref="CP55:CP59" si="271">+IFERROR(CM55/AW55,0)</f>
        <v>0</v>
      </c>
      <c r="CQ55" s="29">
        <f t="shared" ref="CQ55:CQ59" si="272">+IF(CR55="SI",IFERROR((IF(CR55="SI",CN55,0)/AW55),"REVISAR"),CJ55)</f>
        <v>0</v>
      </c>
      <c r="CR55" s="26" t="s">
        <v>49</v>
      </c>
      <c r="CS55" s="26"/>
      <c r="CT55" s="25"/>
      <c r="CU55" s="25"/>
      <c r="CV55" s="26"/>
      <c r="CW55" s="28">
        <f t="shared" ref="CW55:CW59" si="273">+IFERROR(CT55/AW55,0)</f>
        <v>0</v>
      </c>
      <c r="CX55" s="29">
        <f t="shared" ref="CX55:CX59" si="274">+IF(CY55="SI",IFERROR((IF(CY55="SI",CU55,0)/AW55),"REVISAR"),CQ55)</f>
        <v>0</v>
      </c>
      <c r="CY55" s="26" t="s">
        <v>49</v>
      </c>
      <c r="CZ55" s="26"/>
      <c r="DA55" s="25"/>
      <c r="DB55" s="25"/>
      <c r="DC55" s="26"/>
      <c r="DD55" s="28">
        <f t="shared" ref="DD55:DD59" si="275">+IFERROR(DA55/AW55,0)</f>
        <v>0</v>
      </c>
      <c r="DE55" s="29">
        <f t="shared" ref="DE55:DE59" si="276">+IF(DF55="SI",IFERROR((IF(DF55="SI",DB55,0)/AW55),"REVISAR"),CX55)</f>
        <v>0</v>
      </c>
      <c r="DF55" s="26" t="s">
        <v>49</v>
      </c>
      <c r="DG55" s="26"/>
      <c r="DH55" s="25"/>
      <c r="DI55" s="25"/>
      <c r="DJ55" s="26"/>
      <c r="DK55" s="28">
        <f t="shared" ref="DK55:DK59" si="277">+IFERROR(DH55/AW55,0)</f>
        <v>0</v>
      </c>
      <c r="DL55" s="29">
        <f t="shared" ref="DL55:DL59" si="278">+IF(DM55="SI",IFERROR((IF(DM55="SI",DI55,0)/AW55),"REVISAR"),DE55)</f>
        <v>0</v>
      </c>
      <c r="DM55" s="26" t="s">
        <v>49</v>
      </c>
      <c r="DN55" s="26"/>
      <c r="DO55" s="25"/>
      <c r="DP55" s="25"/>
      <c r="DQ55" s="26"/>
      <c r="DR55" s="28">
        <f t="shared" ref="DR55:DR59" si="279">+IFERROR(DO55/AW55,0)</f>
        <v>0</v>
      </c>
      <c r="DS55" s="29">
        <f t="shared" ref="DS55:DS59" si="280">+IF(DT55="SI",IFERROR((IF(DT55="SI",DP55,0)/AW55),"REVISAR"),DL55)</f>
        <v>0</v>
      </c>
      <c r="DT55" s="26" t="s">
        <v>49</v>
      </c>
      <c r="DU55" s="26"/>
      <c r="DV55" s="25"/>
      <c r="DW55" s="25"/>
      <c r="DX55" s="26"/>
      <c r="DY55" s="28">
        <f t="shared" ref="DY55:DY59" si="281">+IFERROR(DV55/AW55,0)</f>
        <v>0</v>
      </c>
      <c r="DZ55" s="29">
        <f t="shared" ref="DZ55:DZ59" si="282">+IF(EA55="SI",IFERROR((IF(EA55="SI",DW55,0)/AW55),"REVISAR"),DS55)</f>
        <v>0</v>
      </c>
      <c r="EA55" s="26" t="s">
        <v>49</v>
      </c>
      <c r="EB55" s="26"/>
      <c r="EC55" s="32">
        <v>4800</v>
      </c>
      <c r="ED55" s="25"/>
      <c r="EE55" s="26"/>
      <c r="EF55" s="28">
        <f t="shared" ref="EF55:EF59" si="283">+IFERROR(EC55/AW55,0)</f>
        <v>1</v>
      </c>
      <c r="EG55" s="29">
        <f t="shared" ref="EG55:EG59" si="284">+IF(EH55="SI",IFERROR((IF(EH55="SI",ED55,0)/AW55),"REVISAR"),DZ55)</f>
        <v>0</v>
      </c>
      <c r="EH55" s="26" t="s">
        <v>49</v>
      </c>
      <c r="EI55" s="26"/>
      <c r="EJ55" s="33">
        <v>2025</v>
      </c>
      <c r="EK55" s="34"/>
      <c r="EL55" s="35" t="str">
        <f>+VLOOKUP(C55,[1]Listas_desplega!$AI$22:$AJ$46,2,0)</f>
        <v>DF_ES</v>
      </c>
      <c r="EM55" s="35" t="str">
        <f>+VLOOKUP(I55,[1]Listas_desplega!$BY$3:$BZ$7,2,0)</f>
        <v>T_5</v>
      </c>
      <c r="EN55" s="35" t="str">
        <f>+VLOOKUP(J55,[1]Listas_desplega!$BY$10:$BZ$23,2,0)</f>
        <v>T_5_C_1</v>
      </c>
      <c r="EO55" s="35" t="str">
        <f>+VLOOKUP(K55,[1]Listas_desplega!$BY$28:$BZ$54,2,0)</f>
        <v>T_5_C_1_ET_1</v>
      </c>
      <c r="EP55" s="35" t="str">
        <f>+VLOOKUP(L55,[1]Listas_desplega!$BY$58:$BZ$105,2,0)</f>
        <v>T_1_C_1_ET_1_CPT_1</v>
      </c>
      <c r="EQ55" s="36" t="str">
        <f>+VLOOKUP(M55,[1]Listas_desplega!$J$3:$K$11,2,0)</f>
        <v>Eje_E_8</v>
      </c>
    </row>
    <row r="56" spans="1:147" s="37" customFormat="1" ht="44.25" hidden="1" customHeight="1" x14ac:dyDescent="0.25">
      <c r="A56" s="16" t="str">
        <f t="shared" si="0"/>
        <v>A.451P_VES_2025</v>
      </c>
      <c r="B56" s="17" t="s">
        <v>55</v>
      </c>
      <c r="C56" s="17" t="s">
        <v>74</v>
      </c>
      <c r="D56" s="17" t="s">
        <v>75</v>
      </c>
      <c r="E56" s="17" t="s">
        <v>159</v>
      </c>
      <c r="F56" s="17" t="s">
        <v>276</v>
      </c>
      <c r="G56" s="18" t="s">
        <v>519</v>
      </c>
      <c r="H56" s="17" t="s">
        <v>472</v>
      </c>
      <c r="I56" s="17" t="s">
        <v>630</v>
      </c>
      <c r="J56" s="17" t="s">
        <v>631</v>
      </c>
      <c r="K56" s="17" t="s">
        <v>632</v>
      </c>
      <c r="L56" s="17"/>
      <c r="M56" s="17" t="s">
        <v>58</v>
      </c>
      <c r="N56" s="17" t="s">
        <v>61</v>
      </c>
      <c r="O56" s="23" t="s">
        <v>638</v>
      </c>
      <c r="P56" s="55" t="s">
        <v>639</v>
      </c>
      <c r="Q56" s="21" t="s">
        <v>284</v>
      </c>
      <c r="R56" s="20" t="s">
        <v>285</v>
      </c>
      <c r="S56" s="55" t="s">
        <v>640</v>
      </c>
      <c r="T56" s="20" t="s">
        <v>287</v>
      </c>
      <c r="U56" s="55" t="s">
        <v>295</v>
      </c>
      <c r="V56" s="55">
        <v>180</v>
      </c>
      <c r="W56" s="55" t="s">
        <v>637</v>
      </c>
      <c r="X56" s="21" t="s">
        <v>396</v>
      </c>
      <c r="Y56" s="22"/>
      <c r="Z56" s="22"/>
      <c r="AA56" s="22"/>
      <c r="AB56" s="22"/>
      <c r="AC56" s="22"/>
      <c r="AD56" s="22"/>
      <c r="AE56" s="22"/>
      <c r="AF56" s="22"/>
      <c r="AG56" s="22"/>
      <c r="AH56" s="23"/>
      <c r="AI56" s="23"/>
      <c r="AJ56" s="23"/>
      <c r="AK56" s="23"/>
      <c r="AL56" s="23"/>
      <c r="AM56" s="23"/>
      <c r="AN56" s="23"/>
      <c r="AO56" s="23"/>
      <c r="AP56" s="23"/>
      <c r="AQ56" s="23"/>
      <c r="AR56" s="24"/>
      <c r="AS56" s="23"/>
      <c r="AT56" s="48">
        <v>350</v>
      </c>
      <c r="AU56" s="56">
        <v>3200</v>
      </c>
      <c r="AV56" s="56">
        <v>3300</v>
      </c>
      <c r="AW56" s="56">
        <v>3400</v>
      </c>
      <c r="AX56" s="56">
        <v>3500</v>
      </c>
      <c r="AY56" s="56">
        <v>13400</v>
      </c>
      <c r="AZ56" s="57"/>
      <c r="BA56" s="57"/>
      <c r="BB56" s="57"/>
      <c r="BC56" s="57"/>
      <c r="BD56" s="25"/>
      <c r="BE56" s="25"/>
      <c r="BF56" s="26"/>
      <c r="BG56" s="27">
        <f t="shared" si="261"/>
        <v>0</v>
      </c>
      <c r="BH56" s="28">
        <f t="shared" si="262"/>
        <v>0</v>
      </c>
      <c r="BI56" s="26" t="s">
        <v>50</v>
      </c>
      <c r="BJ56" s="26"/>
      <c r="BK56" s="25"/>
      <c r="BL56" s="25"/>
      <c r="BM56" s="26"/>
      <c r="BN56" s="28">
        <f t="shared" si="263"/>
        <v>0</v>
      </c>
      <c r="BO56" s="29">
        <f t="shared" si="264"/>
        <v>0</v>
      </c>
      <c r="BP56" s="26" t="s">
        <v>49</v>
      </c>
      <c r="BQ56" s="30"/>
      <c r="BR56" s="31"/>
      <c r="BS56" s="25"/>
      <c r="BT56" s="26"/>
      <c r="BU56" s="28">
        <f t="shared" si="265"/>
        <v>0</v>
      </c>
      <c r="BV56" s="29">
        <f t="shared" si="266"/>
        <v>0</v>
      </c>
      <c r="BW56" s="26" t="s">
        <v>62</v>
      </c>
      <c r="BX56" s="26" t="s">
        <v>527</v>
      </c>
      <c r="BY56" s="25"/>
      <c r="BZ56" s="25"/>
      <c r="CA56" s="26"/>
      <c r="CB56" s="28">
        <f t="shared" si="267"/>
        <v>0</v>
      </c>
      <c r="CC56" s="29">
        <f t="shared" si="268"/>
        <v>0</v>
      </c>
      <c r="CD56" s="26" t="s">
        <v>49</v>
      </c>
      <c r="CE56" s="26"/>
      <c r="CF56" s="25"/>
      <c r="CG56" s="25"/>
      <c r="CH56" s="26"/>
      <c r="CI56" s="28">
        <f t="shared" si="269"/>
        <v>0</v>
      </c>
      <c r="CJ56" s="29">
        <f t="shared" si="270"/>
        <v>0</v>
      </c>
      <c r="CK56" s="26" t="s">
        <v>49</v>
      </c>
      <c r="CL56" s="26"/>
      <c r="CM56" s="25"/>
      <c r="CN56" s="25"/>
      <c r="CO56" s="26"/>
      <c r="CP56" s="28">
        <f t="shared" si="271"/>
        <v>0</v>
      </c>
      <c r="CQ56" s="29">
        <f t="shared" si="272"/>
        <v>0</v>
      </c>
      <c r="CR56" s="26" t="s">
        <v>49</v>
      </c>
      <c r="CS56" s="26"/>
      <c r="CT56" s="25"/>
      <c r="CU56" s="25"/>
      <c r="CV56" s="26"/>
      <c r="CW56" s="28">
        <f t="shared" si="273"/>
        <v>0</v>
      </c>
      <c r="CX56" s="29">
        <f t="shared" si="274"/>
        <v>0</v>
      </c>
      <c r="CY56" s="26" t="s">
        <v>49</v>
      </c>
      <c r="CZ56" s="26"/>
      <c r="DA56" s="25"/>
      <c r="DB56" s="25"/>
      <c r="DC56" s="26"/>
      <c r="DD56" s="28">
        <f t="shared" si="275"/>
        <v>0</v>
      </c>
      <c r="DE56" s="29">
        <f t="shared" si="276"/>
        <v>0</v>
      </c>
      <c r="DF56" s="26" t="s">
        <v>49</v>
      </c>
      <c r="DG56" s="26"/>
      <c r="DH56" s="25"/>
      <c r="DI56" s="25"/>
      <c r="DJ56" s="26"/>
      <c r="DK56" s="28">
        <f t="shared" si="277"/>
        <v>0</v>
      </c>
      <c r="DL56" s="29">
        <f t="shared" si="278"/>
        <v>0</v>
      </c>
      <c r="DM56" s="26" t="s">
        <v>49</v>
      </c>
      <c r="DN56" s="26"/>
      <c r="DO56" s="25"/>
      <c r="DP56" s="25"/>
      <c r="DQ56" s="26"/>
      <c r="DR56" s="28">
        <f t="shared" si="279"/>
        <v>0</v>
      </c>
      <c r="DS56" s="29">
        <f t="shared" si="280"/>
        <v>0</v>
      </c>
      <c r="DT56" s="26" t="s">
        <v>49</v>
      </c>
      <c r="DU56" s="26"/>
      <c r="DV56" s="25"/>
      <c r="DW56" s="25"/>
      <c r="DX56" s="26"/>
      <c r="DY56" s="28">
        <f t="shared" si="281"/>
        <v>0</v>
      </c>
      <c r="DZ56" s="29">
        <f t="shared" si="282"/>
        <v>0</v>
      </c>
      <c r="EA56" s="26" t="s">
        <v>49</v>
      </c>
      <c r="EB56" s="26"/>
      <c r="EC56" s="32">
        <v>3400</v>
      </c>
      <c r="ED56" s="25"/>
      <c r="EE56" s="26"/>
      <c r="EF56" s="28">
        <f t="shared" si="283"/>
        <v>1</v>
      </c>
      <c r="EG56" s="29">
        <f t="shared" si="284"/>
        <v>0</v>
      </c>
      <c r="EH56" s="26" t="s">
        <v>49</v>
      </c>
      <c r="EI56" s="26"/>
      <c r="EJ56" s="33">
        <v>2025</v>
      </c>
      <c r="EK56" s="34"/>
      <c r="EL56" s="35" t="str">
        <f>+VLOOKUP(C56,[1]Listas_desplega!$AI$22:$AJ$46,2,0)</f>
        <v>DF_ES</v>
      </c>
      <c r="EM56" s="35" t="str">
        <f>+VLOOKUP(I56,[1]Listas_desplega!$BY$3:$BZ$7,2,0)</f>
        <v>T_5</v>
      </c>
      <c r="EN56" s="35" t="str">
        <f>+VLOOKUP(J56,[1]Listas_desplega!$BY$10:$BZ$23,2,0)</f>
        <v>T_5_C_1</v>
      </c>
      <c r="EO56" s="35" t="str">
        <f>+VLOOKUP(K56,[1]Listas_desplega!$BY$28:$BZ$54,2,0)</f>
        <v>T_5_C_1_ET_1</v>
      </c>
      <c r="EP56" s="35" t="e">
        <f>+VLOOKUP(L56,[1]Listas_desplega!$BY$58:$BZ$105,2,0)</f>
        <v>#N/A</v>
      </c>
      <c r="EQ56" s="36" t="str">
        <f>+VLOOKUP(M56,[1]Listas_desplega!$J$3:$K$11,2,0)</f>
        <v>Eje_E_8</v>
      </c>
    </row>
    <row r="57" spans="1:147" s="37" customFormat="1" ht="44.25" hidden="1" customHeight="1" x14ac:dyDescent="0.25">
      <c r="A57" s="16" t="str">
        <f t="shared" si="0"/>
        <v>A.61_VES_2025</v>
      </c>
      <c r="B57" s="17" t="s">
        <v>55</v>
      </c>
      <c r="C57" s="17" t="s">
        <v>74</v>
      </c>
      <c r="D57" s="17" t="s">
        <v>75</v>
      </c>
      <c r="E57" s="17" t="s">
        <v>159</v>
      </c>
      <c r="F57" s="17" t="s">
        <v>276</v>
      </c>
      <c r="G57" s="18" t="s">
        <v>519</v>
      </c>
      <c r="H57" s="17" t="s">
        <v>472</v>
      </c>
      <c r="I57" s="17" t="s">
        <v>630</v>
      </c>
      <c r="J57" s="17" t="s">
        <v>631</v>
      </c>
      <c r="K57" s="17" t="s">
        <v>632</v>
      </c>
      <c r="L57" s="17"/>
      <c r="M57" s="17" t="s">
        <v>58</v>
      </c>
      <c r="N57" s="17" t="s">
        <v>61</v>
      </c>
      <c r="O57" s="23" t="s">
        <v>641</v>
      </c>
      <c r="P57" s="55" t="s">
        <v>642</v>
      </c>
      <c r="Q57" s="21" t="s">
        <v>284</v>
      </c>
      <c r="R57" s="20" t="s">
        <v>285</v>
      </c>
      <c r="S57" s="55" t="s">
        <v>643</v>
      </c>
      <c r="T57" s="55" t="s">
        <v>287</v>
      </c>
      <c r="U57" s="55" t="s">
        <v>295</v>
      </c>
      <c r="V57" s="55">
        <v>60</v>
      </c>
      <c r="W57" s="55" t="s">
        <v>644</v>
      </c>
      <c r="X57" s="21" t="s">
        <v>396</v>
      </c>
      <c r="Y57" s="22"/>
      <c r="Z57" s="22"/>
      <c r="AA57" s="22"/>
      <c r="AB57" s="22"/>
      <c r="AC57" s="22"/>
      <c r="AD57" s="22"/>
      <c r="AE57" s="22"/>
      <c r="AF57" s="22"/>
      <c r="AG57" s="22"/>
      <c r="AH57" s="23"/>
      <c r="AI57" s="23"/>
      <c r="AJ57" s="23"/>
      <c r="AK57" s="23"/>
      <c r="AL57" s="23"/>
      <c r="AM57" s="23"/>
      <c r="AN57" s="23"/>
      <c r="AO57" s="23"/>
      <c r="AP57" s="23"/>
      <c r="AQ57" s="23"/>
      <c r="AR57" s="24"/>
      <c r="AS57" s="23"/>
      <c r="AT57" s="48">
        <v>8000</v>
      </c>
      <c r="AU57" s="56">
        <v>10000</v>
      </c>
      <c r="AV57" s="56">
        <v>10000</v>
      </c>
      <c r="AW57" s="56">
        <v>10000</v>
      </c>
      <c r="AX57" s="56">
        <v>10000</v>
      </c>
      <c r="AY57" s="56">
        <v>40000</v>
      </c>
      <c r="AZ57" s="57"/>
      <c r="BA57" s="57"/>
      <c r="BB57" s="57"/>
      <c r="BC57" s="57"/>
      <c r="BD57" s="25"/>
      <c r="BE57" s="25"/>
      <c r="BF57" s="26"/>
      <c r="BG57" s="27">
        <f t="shared" si="261"/>
        <v>0</v>
      </c>
      <c r="BH57" s="28">
        <f t="shared" si="262"/>
        <v>0</v>
      </c>
      <c r="BI57" s="26" t="s">
        <v>50</v>
      </c>
      <c r="BJ57" s="26"/>
      <c r="BK57" s="25"/>
      <c r="BL57" s="25"/>
      <c r="BM57" s="26"/>
      <c r="BN57" s="28">
        <f t="shared" si="263"/>
        <v>0</v>
      </c>
      <c r="BO57" s="29">
        <f t="shared" si="264"/>
        <v>0</v>
      </c>
      <c r="BP57" s="26" t="s">
        <v>49</v>
      </c>
      <c r="BQ57" s="30"/>
      <c r="BR57" s="31"/>
      <c r="BS57" s="25"/>
      <c r="BT57" s="26"/>
      <c r="BU57" s="28">
        <f t="shared" si="265"/>
        <v>0</v>
      </c>
      <c r="BV57" s="29">
        <f t="shared" si="266"/>
        <v>0</v>
      </c>
      <c r="BW57" s="26" t="s">
        <v>62</v>
      </c>
      <c r="BX57" s="26" t="s">
        <v>527</v>
      </c>
      <c r="BY57" s="25"/>
      <c r="BZ57" s="25"/>
      <c r="CA57" s="26"/>
      <c r="CB57" s="28">
        <f t="shared" si="267"/>
        <v>0</v>
      </c>
      <c r="CC57" s="29">
        <f t="shared" si="268"/>
        <v>0</v>
      </c>
      <c r="CD57" s="26" t="s">
        <v>49</v>
      </c>
      <c r="CE57" s="26"/>
      <c r="CF57" s="25"/>
      <c r="CG57" s="25"/>
      <c r="CH57" s="26"/>
      <c r="CI57" s="28">
        <f t="shared" si="269"/>
        <v>0</v>
      </c>
      <c r="CJ57" s="29">
        <f t="shared" si="270"/>
        <v>0</v>
      </c>
      <c r="CK57" s="26" t="s">
        <v>49</v>
      </c>
      <c r="CL57" s="26"/>
      <c r="CM57" s="25"/>
      <c r="CN57" s="25"/>
      <c r="CO57" s="26"/>
      <c r="CP57" s="28">
        <f t="shared" si="271"/>
        <v>0</v>
      </c>
      <c r="CQ57" s="29">
        <f t="shared" si="272"/>
        <v>0</v>
      </c>
      <c r="CR57" s="26" t="s">
        <v>49</v>
      </c>
      <c r="CS57" s="26"/>
      <c r="CT57" s="25"/>
      <c r="CU57" s="25"/>
      <c r="CV57" s="26"/>
      <c r="CW57" s="28">
        <f t="shared" si="273"/>
        <v>0</v>
      </c>
      <c r="CX57" s="29">
        <f t="shared" si="274"/>
        <v>0</v>
      </c>
      <c r="CY57" s="26" t="s">
        <v>49</v>
      </c>
      <c r="CZ57" s="26"/>
      <c r="DA57" s="25"/>
      <c r="DB57" s="25"/>
      <c r="DC57" s="26"/>
      <c r="DD57" s="28">
        <f t="shared" si="275"/>
        <v>0</v>
      </c>
      <c r="DE57" s="29">
        <f t="shared" si="276"/>
        <v>0</v>
      </c>
      <c r="DF57" s="26" t="s">
        <v>49</v>
      </c>
      <c r="DG57" s="26"/>
      <c r="DH57" s="25"/>
      <c r="DI57" s="25"/>
      <c r="DJ57" s="26"/>
      <c r="DK57" s="28">
        <f t="shared" si="277"/>
        <v>0</v>
      </c>
      <c r="DL57" s="29">
        <f t="shared" si="278"/>
        <v>0</v>
      </c>
      <c r="DM57" s="26" t="s">
        <v>49</v>
      </c>
      <c r="DN57" s="26"/>
      <c r="DO57" s="25"/>
      <c r="DP57" s="25"/>
      <c r="DQ57" s="26"/>
      <c r="DR57" s="28">
        <f t="shared" si="279"/>
        <v>0</v>
      </c>
      <c r="DS57" s="29">
        <f t="shared" si="280"/>
        <v>0</v>
      </c>
      <c r="DT57" s="26" t="s">
        <v>49</v>
      </c>
      <c r="DU57" s="26"/>
      <c r="DV57" s="25"/>
      <c r="DW57" s="25"/>
      <c r="DX57" s="26"/>
      <c r="DY57" s="28">
        <f t="shared" si="281"/>
        <v>0</v>
      </c>
      <c r="DZ57" s="29">
        <f t="shared" si="282"/>
        <v>0</v>
      </c>
      <c r="EA57" s="26" t="s">
        <v>49</v>
      </c>
      <c r="EB57" s="26"/>
      <c r="EC57" s="32">
        <v>10000</v>
      </c>
      <c r="ED57" s="25"/>
      <c r="EE57" s="26"/>
      <c r="EF57" s="28">
        <f t="shared" si="283"/>
        <v>1</v>
      </c>
      <c r="EG57" s="29">
        <f t="shared" si="284"/>
        <v>0</v>
      </c>
      <c r="EH57" s="26" t="s">
        <v>49</v>
      </c>
      <c r="EI57" s="26"/>
      <c r="EJ57" s="33">
        <v>2025</v>
      </c>
      <c r="EK57" s="34"/>
      <c r="EL57" s="35" t="str">
        <f>+VLOOKUP(C57,[1]Listas_desplega!$AI$22:$AJ$46,2,0)</f>
        <v>DF_ES</v>
      </c>
      <c r="EM57" s="35" t="str">
        <f>+VLOOKUP(I57,[1]Listas_desplega!$BY$3:$BZ$7,2,0)</f>
        <v>T_5</v>
      </c>
      <c r="EN57" s="35" t="str">
        <f>+VLOOKUP(J57,[1]Listas_desplega!$BY$10:$BZ$23,2,0)</f>
        <v>T_5_C_1</v>
      </c>
      <c r="EO57" s="35" t="str">
        <f>+VLOOKUP(K57,[1]Listas_desplega!$BY$28:$BZ$54,2,0)</f>
        <v>T_5_C_1_ET_1</v>
      </c>
      <c r="EP57" s="35" t="e">
        <f>+VLOOKUP(L57,[1]Listas_desplega!$BY$58:$BZ$105,2,0)</f>
        <v>#N/A</v>
      </c>
      <c r="EQ57" s="36" t="str">
        <f>+VLOOKUP(M57,[1]Listas_desplega!$J$3:$K$11,2,0)</f>
        <v>Eje_E_8</v>
      </c>
    </row>
    <row r="58" spans="1:147" s="37" customFormat="1" ht="44.25" hidden="1" customHeight="1" x14ac:dyDescent="0.25">
      <c r="A58" s="16" t="str">
        <f t="shared" si="0"/>
        <v>A.61P_VES_2025</v>
      </c>
      <c r="B58" s="17" t="s">
        <v>55</v>
      </c>
      <c r="C58" s="17" t="s">
        <v>74</v>
      </c>
      <c r="D58" s="17" t="s">
        <v>75</v>
      </c>
      <c r="E58" s="17" t="s">
        <v>159</v>
      </c>
      <c r="F58" s="17" t="s">
        <v>276</v>
      </c>
      <c r="G58" s="18" t="s">
        <v>519</v>
      </c>
      <c r="H58" s="17" t="s">
        <v>472</v>
      </c>
      <c r="I58" s="17" t="s">
        <v>630</v>
      </c>
      <c r="J58" s="17" t="s">
        <v>631</v>
      </c>
      <c r="K58" s="17" t="s">
        <v>632</v>
      </c>
      <c r="L58" s="17"/>
      <c r="M58" s="17" t="s">
        <v>58</v>
      </c>
      <c r="N58" s="17" t="s">
        <v>61</v>
      </c>
      <c r="O58" s="23" t="s">
        <v>645</v>
      </c>
      <c r="P58" s="55" t="s">
        <v>646</v>
      </c>
      <c r="Q58" s="21" t="s">
        <v>284</v>
      </c>
      <c r="R58" s="20" t="s">
        <v>285</v>
      </c>
      <c r="S58" s="55" t="s">
        <v>647</v>
      </c>
      <c r="T58" s="55" t="s">
        <v>287</v>
      </c>
      <c r="U58" s="55" t="s">
        <v>295</v>
      </c>
      <c r="V58" s="55">
        <v>60</v>
      </c>
      <c r="W58" s="55" t="s">
        <v>644</v>
      </c>
      <c r="X58" s="21" t="s">
        <v>396</v>
      </c>
      <c r="Y58" s="22"/>
      <c r="Z58" s="22"/>
      <c r="AA58" s="22"/>
      <c r="AB58" s="22"/>
      <c r="AC58" s="22"/>
      <c r="AD58" s="22"/>
      <c r="AE58" s="22"/>
      <c r="AF58" s="22"/>
      <c r="AG58" s="22"/>
      <c r="AH58" s="23"/>
      <c r="AI58" s="23"/>
      <c r="AJ58" s="23"/>
      <c r="AK58" s="23"/>
      <c r="AL58" s="23"/>
      <c r="AM58" s="23"/>
      <c r="AN58" s="23"/>
      <c r="AO58" s="23"/>
      <c r="AP58" s="23"/>
      <c r="AQ58" s="23"/>
      <c r="AR58" s="24"/>
      <c r="AS58" s="23"/>
      <c r="AT58" s="48">
        <v>4000</v>
      </c>
      <c r="AU58" s="56">
        <v>10000</v>
      </c>
      <c r="AV58" s="56">
        <v>10000</v>
      </c>
      <c r="AW58" s="56">
        <v>10000</v>
      </c>
      <c r="AX58" s="56">
        <v>10000</v>
      </c>
      <c r="AY58" s="56">
        <v>40000</v>
      </c>
      <c r="AZ58" s="57"/>
      <c r="BA58" s="57"/>
      <c r="BB58" s="57"/>
      <c r="BC58" s="57"/>
      <c r="BD58" s="25"/>
      <c r="BE58" s="25"/>
      <c r="BF58" s="26"/>
      <c r="BG58" s="27">
        <f t="shared" si="261"/>
        <v>0</v>
      </c>
      <c r="BH58" s="28">
        <f t="shared" si="262"/>
        <v>0</v>
      </c>
      <c r="BI58" s="26" t="s">
        <v>50</v>
      </c>
      <c r="BJ58" s="26"/>
      <c r="BK58" s="25"/>
      <c r="BL58" s="25"/>
      <c r="BM58" s="26"/>
      <c r="BN58" s="28">
        <f t="shared" si="263"/>
        <v>0</v>
      </c>
      <c r="BO58" s="29">
        <f t="shared" si="264"/>
        <v>0</v>
      </c>
      <c r="BP58" s="26" t="s">
        <v>49</v>
      </c>
      <c r="BQ58" s="30"/>
      <c r="BR58" s="31"/>
      <c r="BS58" s="25"/>
      <c r="BT58" s="26"/>
      <c r="BU58" s="28">
        <f t="shared" si="265"/>
        <v>0</v>
      </c>
      <c r="BV58" s="29">
        <f t="shared" si="266"/>
        <v>0</v>
      </c>
      <c r="BW58" s="26" t="s">
        <v>62</v>
      </c>
      <c r="BX58" s="26" t="s">
        <v>527</v>
      </c>
      <c r="BY58" s="25"/>
      <c r="BZ58" s="25"/>
      <c r="CA58" s="26"/>
      <c r="CB58" s="28">
        <f t="shared" si="267"/>
        <v>0</v>
      </c>
      <c r="CC58" s="29">
        <f t="shared" si="268"/>
        <v>0</v>
      </c>
      <c r="CD58" s="26" t="s">
        <v>49</v>
      </c>
      <c r="CE58" s="26"/>
      <c r="CF58" s="25"/>
      <c r="CG58" s="25"/>
      <c r="CH58" s="26"/>
      <c r="CI58" s="28">
        <f t="shared" si="269"/>
        <v>0</v>
      </c>
      <c r="CJ58" s="29">
        <f t="shared" si="270"/>
        <v>0</v>
      </c>
      <c r="CK58" s="26" t="s">
        <v>49</v>
      </c>
      <c r="CL58" s="26"/>
      <c r="CM58" s="25"/>
      <c r="CN58" s="25"/>
      <c r="CO58" s="26"/>
      <c r="CP58" s="28">
        <f t="shared" si="271"/>
        <v>0</v>
      </c>
      <c r="CQ58" s="29">
        <f t="shared" si="272"/>
        <v>0</v>
      </c>
      <c r="CR58" s="26" t="s">
        <v>49</v>
      </c>
      <c r="CS58" s="26"/>
      <c r="CT58" s="25"/>
      <c r="CU58" s="25"/>
      <c r="CV58" s="26"/>
      <c r="CW58" s="28">
        <f t="shared" si="273"/>
        <v>0</v>
      </c>
      <c r="CX58" s="29">
        <f t="shared" si="274"/>
        <v>0</v>
      </c>
      <c r="CY58" s="26" t="s">
        <v>49</v>
      </c>
      <c r="CZ58" s="26"/>
      <c r="DA58" s="25"/>
      <c r="DB58" s="25"/>
      <c r="DC58" s="26"/>
      <c r="DD58" s="28">
        <f t="shared" si="275"/>
        <v>0</v>
      </c>
      <c r="DE58" s="29">
        <f t="shared" si="276"/>
        <v>0</v>
      </c>
      <c r="DF58" s="26" t="s">
        <v>49</v>
      </c>
      <c r="DG58" s="26"/>
      <c r="DH58" s="25"/>
      <c r="DI58" s="25"/>
      <c r="DJ58" s="26"/>
      <c r="DK58" s="28">
        <f t="shared" si="277"/>
        <v>0</v>
      </c>
      <c r="DL58" s="29">
        <f t="shared" si="278"/>
        <v>0</v>
      </c>
      <c r="DM58" s="26" t="s">
        <v>49</v>
      </c>
      <c r="DN58" s="26"/>
      <c r="DO58" s="25"/>
      <c r="DP58" s="25"/>
      <c r="DQ58" s="26"/>
      <c r="DR58" s="28">
        <f t="shared" si="279"/>
        <v>0</v>
      </c>
      <c r="DS58" s="29">
        <f t="shared" si="280"/>
        <v>0</v>
      </c>
      <c r="DT58" s="26" t="s">
        <v>49</v>
      </c>
      <c r="DU58" s="26"/>
      <c r="DV58" s="25"/>
      <c r="DW58" s="25"/>
      <c r="DX58" s="26"/>
      <c r="DY58" s="28">
        <f t="shared" si="281"/>
        <v>0</v>
      </c>
      <c r="DZ58" s="29">
        <f t="shared" si="282"/>
        <v>0</v>
      </c>
      <c r="EA58" s="26" t="s">
        <v>49</v>
      </c>
      <c r="EB58" s="26"/>
      <c r="EC58" s="32">
        <v>10000</v>
      </c>
      <c r="ED58" s="25"/>
      <c r="EE58" s="26"/>
      <c r="EF58" s="28">
        <f t="shared" si="283"/>
        <v>1</v>
      </c>
      <c r="EG58" s="29">
        <f t="shared" si="284"/>
        <v>0</v>
      </c>
      <c r="EH58" s="26" t="s">
        <v>49</v>
      </c>
      <c r="EI58" s="26"/>
      <c r="EJ58" s="33">
        <v>2025</v>
      </c>
      <c r="EK58" s="34"/>
      <c r="EL58" s="35" t="str">
        <f>+VLOOKUP(C58,[1]Listas_desplega!$AI$22:$AJ$46,2,0)</f>
        <v>DF_ES</v>
      </c>
      <c r="EM58" s="35" t="str">
        <f>+VLOOKUP(I58,[1]Listas_desplega!$BY$3:$BZ$7,2,0)</f>
        <v>T_5</v>
      </c>
      <c r="EN58" s="35" t="str">
        <f>+VLOOKUP(J58,[1]Listas_desplega!$BY$10:$BZ$23,2,0)</f>
        <v>T_5_C_1</v>
      </c>
      <c r="EO58" s="35" t="str">
        <f>+VLOOKUP(K58,[1]Listas_desplega!$BY$28:$BZ$54,2,0)</f>
        <v>T_5_C_1_ET_1</v>
      </c>
      <c r="EP58" s="35" t="e">
        <f>+VLOOKUP(L58,[1]Listas_desplega!$BY$58:$BZ$105,2,0)</f>
        <v>#N/A</v>
      </c>
      <c r="EQ58" s="36" t="str">
        <f>+VLOOKUP(M58,[1]Listas_desplega!$J$3:$K$11,2,0)</f>
        <v>Eje_E_8</v>
      </c>
    </row>
    <row r="59" spans="1:147" s="37" customFormat="1" ht="44.25" hidden="1" customHeight="1" x14ac:dyDescent="0.25">
      <c r="A59" s="16" t="str">
        <f t="shared" si="0"/>
        <v>A.62_VES_2025</v>
      </c>
      <c r="B59" s="17" t="s">
        <v>55</v>
      </c>
      <c r="C59" s="17" t="s">
        <v>74</v>
      </c>
      <c r="D59" s="17" t="s">
        <v>75</v>
      </c>
      <c r="E59" s="17" t="s">
        <v>159</v>
      </c>
      <c r="F59" s="17" t="s">
        <v>276</v>
      </c>
      <c r="G59" s="18" t="s">
        <v>519</v>
      </c>
      <c r="H59" s="17" t="s">
        <v>472</v>
      </c>
      <c r="I59" s="17" t="s">
        <v>630</v>
      </c>
      <c r="J59" s="17" t="s">
        <v>631</v>
      </c>
      <c r="K59" s="17" t="s">
        <v>632</v>
      </c>
      <c r="L59" s="17"/>
      <c r="M59" s="17" t="s">
        <v>58</v>
      </c>
      <c r="N59" s="17" t="s">
        <v>61</v>
      </c>
      <c r="O59" s="23" t="s">
        <v>648</v>
      </c>
      <c r="P59" s="55" t="s">
        <v>649</v>
      </c>
      <c r="Q59" s="21" t="s">
        <v>284</v>
      </c>
      <c r="R59" s="20" t="s">
        <v>285</v>
      </c>
      <c r="S59" s="55" t="s">
        <v>650</v>
      </c>
      <c r="T59" s="20" t="s">
        <v>287</v>
      </c>
      <c r="U59" s="55" t="s">
        <v>295</v>
      </c>
      <c r="V59" s="55">
        <v>0</v>
      </c>
      <c r="W59" s="55" t="s">
        <v>651</v>
      </c>
      <c r="X59" s="21" t="s">
        <v>396</v>
      </c>
      <c r="Y59" s="22"/>
      <c r="Z59" s="22"/>
      <c r="AA59" s="22"/>
      <c r="AB59" s="22"/>
      <c r="AC59" s="22"/>
      <c r="AD59" s="22"/>
      <c r="AE59" s="22"/>
      <c r="AF59" s="22"/>
      <c r="AG59" s="22"/>
      <c r="AH59" s="23"/>
      <c r="AI59" s="23"/>
      <c r="AJ59" s="23"/>
      <c r="AK59" s="23"/>
      <c r="AL59" s="23"/>
      <c r="AM59" s="23"/>
      <c r="AN59" s="23"/>
      <c r="AO59" s="23"/>
      <c r="AP59" s="23"/>
      <c r="AQ59" s="23"/>
      <c r="AR59" s="24"/>
      <c r="AS59" s="23"/>
      <c r="AT59" s="48">
        <v>2</v>
      </c>
      <c r="AU59" s="56">
        <v>4</v>
      </c>
      <c r="AV59" s="56">
        <v>4</v>
      </c>
      <c r="AW59" s="56">
        <v>4</v>
      </c>
      <c r="AX59" s="56">
        <v>4</v>
      </c>
      <c r="AY59" s="56">
        <v>16</v>
      </c>
      <c r="AZ59" s="57"/>
      <c r="BA59" s="57"/>
      <c r="BB59" s="57"/>
      <c r="BC59" s="57"/>
      <c r="BD59" s="25"/>
      <c r="BE59" s="25"/>
      <c r="BF59" s="26"/>
      <c r="BG59" s="27">
        <f t="shared" si="261"/>
        <v>0</v>
      </c>
      <c r="BH59" s="28">
        <f t="shared" si="262"/>
        <v>0</v>
      </c>
      <c r="BI59" s="26" t="s">
        <v>50</v>
      </c>
      <c r="BJ59" s="26"/>
      <c r="BK59" s="25"/>
      <c r="BL59" s="25"/>
      <c r="BM59" s="26"/>
      <c r="BN59" s="28">
        <f t="shared" si="263"/>
        <v>0</v>
      </c>
      <c r="BO59" s="29">
        <f t="shared" si="264"/>
        <v>0</v>
      </c>
      <c r="BP59" s="26" t="s">
        <v>49</v>
      </c>
      <c r="BQ59" s="30"/>
      <c r="BR59" s="31"/>
      <c r="BS59" s="25"/>
      <c r="BT59" s="26"/>
      <c r="BU59" s="28">
        <f t="shared" si="265"/>
        <v>0</v>
      </c>
      <c r="BV59" s="29">
        <f t="shared" si="266"/>
        <v>0</v>
      </c>
      <c r="BW59" s="26" t="s">
        <v>62</v>
      </c>
      <c r="BX59" s="26" t="s">
        <v>527</v>
      </c>
      <c r="BY59" s="25"/>
      <c r="BZ59" s="25"/>
      <c r="CA59" s="26"/>
      <c r="CB59" s="28">
        <f t="shared" si="267"/>
        <v>0</v>
      </c>
      <c r="CC59" s="29">
        <f t="shared" si="268"/>
        <v>0</v>
      </c>
      <c r="CD59" s="26" t="s">
        <v>49</v>
      </c>
      <c r="CE59" s="26"/>
      <c r="CF59" s="25"/>
      <c r="CG59" s="25"/>
      <c r="CH59" s="26"/>
      <c r="CI59" s="28">
        <f t="shared" si="269"/>
        <v>0</v>
      </c>
      <c r="CJ59" s="29">
        <f t="shared" si="270"/>
        <v>0</v>
      </c>
      <c r="CK59" s="26" t="s">
        <v>49</v>
      </c>
      <c r="CL59" s="26"/>
      <c r="CM59" s="25"/>
      <c r="CN59" s="25"/>
      <c r="CO59" s="26"/>
      <c r="CP59" s="28">
        <f t="shared" si="271"/>
        <v>0</v>
      </c>
      <c r="CQ59" s="29">
        <f t="shared" si="272"/>
        <v>0</v>
      </c>
      <c r="CR59" s="26" t="s">
        <v>49</v>
      </c>
      <c r="CS59" s="26"/>
      <c r="CT59" s="25"/>
      <c r="CU59" s="25"/>
      <c r="CV59" s="26"/>
      <c r="CW59" s="28">
        <f t="shared" si="273"/>
        <v>0</v>
      </c>
      <c r="CX59" s="29">
        <f t="shared" si="274"/>
        <v>0</v>
      </c>
      <c r="CY59" s="26" t="s">
        <v>49</v>
      </c>
      <c r="CZ59" s="26"/>
      <c r="DA59" s="25"/>
      <c r="DB59" s="25"/>
      <c r="DC59" s="26"/>
      <c r="DD59" s="28">
        <f t="shared" si="275"/>
        <v>0</v>
      </c>
      <c r="DE59" s="29">
        <f t="shared" si="276"/>
        <v>0</v>
      </c>
      <c r="DF59" s="26" t="s">
        <v>49</v>
      </c>
      <c r="DG59" s="26"/>
      <c r="DH59" s="25"/>
      <c r="DI59" s="25"/>
      <c r="DJ59" s="26"/>
      <c r="DK59" s="28">
        <f t="shared" si="277"/>
        <v>0</v>
      </c>
      <c r="DL59" s="29">
        <f t="shared" si="278"/>
        <v>0</v>
      </c>
      <c r="DM59" s="26" t="s">
        <v>49</v>
      </c>
      <c r="DN59" s="26"/>
      <c r="DO59" s="25"/>
      <c r="DP59" s="25"/>
      <c r="DQ59" s="26"/>
      <c r="DR59" s="28">
        <f t="shared" si="279"/>
        <v>0</v>
      </c>
      <c r="DS59" s="29">
        <f t="shared" si="280"/>
        <v>0</v>
      </c>
      <c r="DT59" s="26" t="s">
        <v>49</v>
      </c>
      <c r="DU59" s="26"/>
      <c r="DV59" s="25"/>
      <c r="DW59" s="25"/>
      <c r="DX59" s="26"/>
      <c r="DY59" s="28">
        <f t="shared" si="281"/>
        <v>0</v>
      </c>
      <c r="DZ59" s="29">
        <f t="shared" si="282"/>
        <v>0</v>
      </c>
      <c r="EA59" s="26" t="s">
        <v>49</v>
      </c>
      <c r="EB59" s="26"/>
      <c r="EC59" s="32">
        <v>4</v>
      </c>
      <c r="ED59" s="25"/>
      <c r="EE59" s="26"/>
      <c r="EF59" s="28">
        <f t="shared" si="283"/>
        <v>1</v>
      </c>
      <c r="EG59" s="29">
        <f t="shared" si="284"/>
        <v>0</v>
      </c>
      <c r="EH59" s="26" t="s">
        <v>49</v>
      </c>
      <c r="EI59" s="26"/>
      <c r="EJ59" s="33">
        <v>2025</v>
      </c>
      <c r="EK59" s="34"/>
      <c r="EL59" s="35" t="str">
        <f>+VLOOKUP(C59,[1]Listas_desplega!$AI$22:$AJ$46,2,0)</f>
        <v>DF_ES</v>
      </c>
      <c r="EM59" s="35" t="str">
        <f>+VLOOKUP(I59,[1]Listas_desplega!$BY$3:$BZ$7,2,0)</f>
        <v>T_5</v>
      </c>
      <c r="EN59" s="35" t="str">
        <f>+VLOOKUP(J59,[1]Listas_desplega!$BY$10:$BZ$23,2,0)</f>
        <v>T_5_C_1</v>
      </c>
      <c r="EO59" s="35" t="str">
        <f>+VLOOKUP(K59,[1]Listas_desplega!$BY$28:$BZ$54,2,0)</f>
        <v>T_5_C_1_ET_1</v>
      </c>
      <c r="EP59" s="35" t="e">
        <f>+VLOOKUP(L59,[1]Listas_desplega!$BY$58:$BZ$105,2,0)</f>
        <v>#N/A</v>
      </c>
      <c r="EQ59" s="36" t="str">
        <f>+VLOOKUP(M59,[1]Listas_desplega!$J$3:$K$11,2,0)</f>
        <v>Eje_E_8</v>
      </c>
    </row>
    <row r="60" spans="1:147" s="37" customFormat="1" ht="44.25" hidden="1" customHeight="1" x14ac:dyDescent="0.25">
      <c r="A60" s="16" t="str">
        <f t="shared" si="0"/>
        <v>A.63_VES_2025</v>
      </c>
      <c r="B60" s="17" t="s">
        <v>55</v>
      </c>
      <c r="C60" s="17" t="s">
        <v>74</v>
      </c>
      <c r="D60" s="17" t="s">
        <v>75</v>
      </c>
      <c r="E60" s="17" t="s">
        <v>159</v>
      </c>
      <c r="F60" s="17" t="s">
        <v>276</v>
      </c>
      <c r="G60" s="18" t="s">
        <v>519</v>
      </c>
      <c r="H60" s="17" t="s">
        <v>472</v>
      </c>
      <c r="I60" s="17" t="s">
        <v>630</v>
      </c>
      <c r="J60" s="17" t="s">
        <v>631</v>
      </c>
      <c r="K60" s="17" t="s">
        <v>632</v>
      </c>
      <c r="L60" s="17"/>
      <c r="M60" s="17" t="s">
        <v>58</v>
      </c>
      <c r="N60" s="17" t="s">
        <v>61</v>
      </c>
      <c r="O60" s="23" t="s">
        <v>652</v>
      </c>
      <c r="P60" s="58" t="s">
        <v>653</v>
      </c>
      <c r="Q60" s="21" t="s">
        <v>118</v>
      </c>
      <c r="R60" s="20" t="s">
        <v>308</v>
      </c>
      <c r="S60" s="58" t="s">
        <v>654</v>
      </c>
      <c r="T60" s="20" t="s">
        <v>310</v>
      </c>
      <c r="U60" s="58" t="s">
        <v>295</v>
      </c>
      <c r="V60" s="58">
        <v>0</v>
      </c>
      <c r="W60" s="58" t="s">
        <v>655</v>
      </c>
      <c r="X60" s="21" t="s">
        <v>396</v>
      </c>
      <c r="Y60" s="22"/>
      <c r="Z60" s="22"/>
      <c r="AA60" s="22"/>
      <c r="AB60" s="22"/>
      <c r="AC60" s="22"/>
      <c r="AD60" s="22"/>
      <c r="AE60" s="22"/>
      <c r="AF60" s="22"/>
      <c r="AG60" s="22"/>
      <c r="AH60" s="23"/>
      <c r="AI60" s="23"/>
      <c r="AJ60" s="23"/>
      <c r="AK60" s="23"/>
      <c r="AL60" s="23"/>
      <c r="AM60" s="23"/>
      <c r="AN60" s="23"/>
      <c r="AO60" s="23"/>
      <c r="AP60" s="23"/>
      <c r="AQ60" s="23"/>
      <c r="AR60" s="24"/>
      <c r="AS60" s="23"/>
      <c r="AT60" s="48"/>
      <c r="AU60" s="56"/>
      <c r="AV60" s="56">
        <v>100</v>
      </c>
      <c r="AW60" s="56"/>
      <c r="AX60" s="56"/>
      <c r="AY60" s="56">
        <v>100</v>
      </c>
      <c r="AZ60" s="57"/>
      <c r="BA60" s="57"/>
      <c r="BB60" s="57"/>
      <c r="BC60" s="57"/>
      <c r="BD60" s="25"/>
      <c r="BE60" s="25"/>
      <c r="BF60" s="26"/>
      <c r="BG60" s="28">
        <f>IFERROR(BD60/AW60,0)</f>
        <v>0</v>
      </c>
      <c r="BH60" s="29" t="str">
        <f>+IF(BI60="SI",IFERROR((IF(BI60="SI",BE60,0)/AW60),"REVISAR"),0)</f>
        <v>REVISAR</v>
      </c>
      <c r="BI60" s="26" t="s">
        <v>50</v>
      </c>
      <c r="BJ60" s="26"/>
      <c r="BK60" s="25"/>
      <c r="BL60" s="25"/>
      <c r="BM60" s="26"/>
      <c r="BN60" s="28">
        <f>+IFERROR(BK60/AW60,0)</f>
        <v>0</v>
      </c>
      <c r="BO60" s="29" t="str">
        <f>+IF(BP60="SI",IFERROR((IF(BP60="SI",BL60,0)/AW60),"REVISAR"),BH60)</f>
        <v>REVISAR</v>
      </c>
      <c r="BP60" s="26" t="s">
        <v>49</v>
      </c>
      <c r="BQ60" s="30"/>
      <c r="BR60" s="31"/>
      <c r="BS60" s="25"/>
      <c r="BT60" s="26"/>
      <c r="BU60" s="28">
        <f>+IFERROR(BR60/AW60,0)</f>
        <v>0</v>
      </c>
      <c r="BV60" s="29" t="str">
        <f>+IF(BW60="SI",IFERROR((IF(BW60="SI",BS60,0)/AW60),"REVISAR"),BO60)</f>
        <v>REVISAR</v>
      </c>
      <c r="BW60" s="26" t="s">
        <v>62</v>
      </c>
      <c r="BX60" s="26" t="s">
        <v>527</v>
      </c>
      <c r="BY60" s="25"/>
      <c r="BZ60" s="25"/>
      <c r="CA60" s="26"/>
      <c r="CB60" s="28">
        <f>+IFERROR(BY60/AW60,0)</f>
        <v>0</v>
      </c>
      <c r="CC60" s="29" t="str">
        <f>+IF(CD60="SI",IFERROR((IF(CD60="SI",BZ60,0)/AW60),"REVISAR"),BV60)</f>
        <v>REVISAR</v>
      </c>
      <c r="CD60" s="26" t="s">
        <v>49</v>
      </c>
      <c r="CE60" s="26"/>
      <c r="CF60" s="25"/>
      <c r="CG60" s="25"/>
      <c r="CH60" s="26"/>
      <c r="CI60" s="28">
        <f>+IFERROR(CF60/AW60,0)</f>
        <v>0</v>
      </c>
      <c r="CJ60" s="29" t="str">
        <f>+IF(CK60="SI",IFERROR((IF(CK60="SI",CG60,0)/AW60),"REVISAR"),CC60)</f>
        <v>REVISAR</v>
      </c>
      <c r="CK60" s="26" t="s">
        <v>49</v>
      </c>
      <c r="CL60" s="26"/>
      <c r="CM60" s="25"/>
      <c r="CN60" s="25"/>
      <c r="CO60" s="26"/>
      <c r="CP60" s="28">
        <f>+IFERROR(CM60/AW60,0)</f>
        <v>0</v>
      </c>
      <c r="CQ60" s="29" t="str">
        <f>+IF(CR60="SI",IFERROR((IF(CR60="SI",CN60,0)/AW60),"REVISAR"),CJ60)</f>
        <v>REVISAR</v>
      </c>
      <c r="CR60" s="26" t="s">
        <v>49</v>
      </c>
      <c r="CS60" s="26"/>
      <c r="CT60" s="25"/>
      <c r="CU60" s="25"/>
      <c r="CV60" s="26"/>
      <c r="CW60" s="28">
        <f>+IFERROR(CT60/AW60,0)</f>
        <v>0</v>
      </c>
      <c r="CX60" s="29" t="str">
        <f>+IF(CY60="SI",IFERROR((IF(CY60="SI",CU60,0)/AW60),"REVISAR"),CQ60)</f>
        <v>REVISAR</v>
      </c>
      <c r="CY60" s="26" t="s">
        <v>49</v>
      </c>
      <c r="CZ60" s="26"/>
      <c r="DA60" s="25"/>
      <c r="DB60" s="25"/>
      <c r="DC60" s="26"/>
      <c r="DD60" s="28">
        <f>+IFERROR(DA60/AW60,0)</f>
        <v>0</v>
      </c>
      <c r="DE60" s="29" t="str">
        <f>+IF(DF60="SI",IFERROR((IF(DF60="SI",DB60,0)/AW60),"REVISAR"),CX60)</f>
        <v>REVISAR</v>
      </c>
      <c r="DF60" s="26" t="s">
        <v>49</v>
      </c>
      <c r="DG60" s="26"/>
      <c r="DH60" s="25"/>
      <c r="DI60" s="25"/>
      <c r="DJ60" s="26"/>
      <c r="DK60" s="28">
        <f>+IFERROR(DH60/AW60,0)</f>
        <v>0</v>
      </c>
      <c r="DL60" s="29" t="str">
        <f>+IF(DM60="SI",IFERROR((IF(DM60="SI",DI60,0)/AW60),"REVISAR"),DE60)</f>
        <v>REVISAR</v>
      </c>
      <c r="DM60" s="26" t="s">
        <v>49</v>
      </c>
      <c r="DN60" s="26"/>
      <c r="DO60" s="25"/>
      <c r="DP60" s="25"/>
      <c r="DQ60" s="26"/>
      <c r="DR60" s="28">
        <f>+IFERROR(DO60/AW60,0)</f>
        <v>0</v>
      </c>
      <c r="DS60" s="29" t="str">
        <f>+IF(DT60="SI",IFERROR((IF(DT60="SI",DP60,0)/AW60),"REVISAR"),DL60)</f>
        <v>REVISAR</v>
      </c>
      <c r="DT60" s="26" t="s">
        <v>49</v>
      </c>
      <c r="DU60" s="26"/>
      <c r="DV60" s="25"/>
      <c r="DW60" s="25"/>
      <c r="DX60" s="26"/>
      <c r="DY60" s="28">
        <f>+IFERROR(DV60/AW60,0)</f>
        <v>0</v>
      </c>
      <c r="DZ60" s="29" t="str">
        <f>+IF(EA60="SI",IFERROR((IF(EA60="SI",DW60,0)/AW60),"REVISAR"),DS60)</f>
        <v>REVISAR</v>
      </c>
      <c r="EA60" s="26" t="s">
        <v>49</v>
      </c>
      <c r="EB60" s="26"/>
      <c r="EC60" s="32">
        <v>0</v>
      </c>
      <c r="ED60" s="25"/>
      <c r="EE60" s="26"/>
      <c r="EF60" s="28">
        <f>+IFERROR(EC60/AW60,0)</f>
        <v>0</v>
      </c>
      <c r="EG60" s="29" t="str">
        <f>+IF(EH60="SI",IFERROR((IF(EH60="SI",ED60,0)/AW60),"REVISAR"),DZ60)</f>
        <v>REVISAR</v>
      </c>
      <c r="EH60" s="26" t="s">
        <v>49</v>
      </c>
      <c r="EI60" s="26"/>
      <c r="EJ60" s="33">
        <v>2025</v>
      </c>
      <c r="EK60" s="34"/>
      <c r="EL60" s="35" t="str">
        <f>+VLOOKUP(C60,[1]Listas_desplega!$AI$22:$AJ$46,2,0)</f>
        <v>DF_ES</v>
      </c>
      <c r="EM60" s="35" t="str">
        <f>+VLOOKUP(I60,[1]Listas_desplega!$BY$3:$BZ$7,2,0)</f>
        <v>T_5</v>
      </c>
      <c r="EN60" s="35" t="str">
        <f>+VLOOKUP(J60,[1]Listas_desplega!$BY$10:$BZ$23,2,0)</f>
        <v>T_5_C_1</v>
      </c>
      <c r="EO60" s="35" t="str">
        <f>+VLOOKUP(K60,[1]Listas_desplega!$BY$28:$BZ$54,2,0)</f>
        <v>T_5_C_1_ET_1</v>
      </c>
      <c r="EP60" s="35" t="e">
        <f>+VLOOKUP(L60,[1]Listas_desplega!$BY$58:$BZ$105,2,0)</f>
        <v>#N/A</v>
      </c>
      <c r="EQ60" s="36" t="str">
        <f>+VLOOKUP(M60,[1]Listas_desplega!$J$3:$K$11,2,0)</f>
        <v>Eje_E_8</v>
      </c>
    </row>
    <row r="61" spans="1:147" s="37" customFormat="1" ht="44.25" hidden="1" customHeight="1" x14ac:dyDescent="0.25">
      <c r="A61" s="16" t="str">
        <f t="shared" si="0"/>
        <v>91_VES_2025</v>
      </c>
      <c r="B61" s="17" t="s">
        <v>55</v>
      </c>
      <c r="C61" s="17" t="s">
        <v>74</v>
      </c>
      <c r="D61" s="17" t="s">
        <v>74</v>
      </c>
      <c r="E61" s="17" t="s">
        <v>159</v>
      </c>
      <c r="F61" s="17" t="s">
        <v>276</v>
      </c>
      <c r="G61" s="18" t="s">
        <v>519</v>
      </c>
      <c r="H61" s="17" t="s">
        <v>472</v>
      </c>
      <c r="I61" s="17" t="s">
        <v>279</v>
      </c>
      <c r="J61" s="17" t="s">
        <v>280</v>
      </c>
      <c r="K61" s="17" t="s">
        <v>281</v>
      </c>
      <c r="L61" s="17" t="s">
        <v>662</v>
      </c>
      <c r="M61" s="17" t="s">
        <v>58</v>
      </c>
      <c r="N61" s="17" t="s">
        <v>61</v>
      </c>
      <c r="O61" s="23">
        <v>91</v>
      </c>
      <c r="P61" s="58" t="s">
        <v>663</v>
      </c>
      <c r="Q61" s="21" t="s">
        <v>284</v>
      </c>
      <c r="R61" s="20" t="s">
        <v>285</v>
      </c>
      <c r="S61" s="58" t="s">
        <v>664</v>
      </c>
      <c r="T61" s="20" t="s">
        <v>287</v>
      </c>
      <c r="U61" s="58" t="s">
        <v>295</v>
      </c>
      <c r="V61" s="58">
        <v>180</v>
      </c>
      <c r="W61" s="58" t="s">
        <v>665</v>
      </c>
      <c r="X61" s="21" t="s">
        <v>312</v>
      </c>
      <c r="Y61" s="22" t="s">
        <v>48</v>
      </c>
      <c r="Z61" s="22"/>
      <c r="AA61" s="22"/>
      <c r="AB61" s="22"/>
      <c r="AC61" s="22"/>
      <c r="AD61" s="22"/>
      <c r="AE61" s="22"/>
      <c r="AF61" s="22"/>
      <c r="AG61" s="22"/>
      <c r="AH61" s="23"/>
      <c r="AI61" s="23"/>
      <c r="AJ61" s="23"/>
      <c r="AK61" s="23"/>
      <c r="AL61" s="23"/>
      <c r="AM61" s="23"/>
      <c r="AN61" s="23"/>
      <c r="AO61" s="23"/>
      <c r="AP61" s="23"/>
      <c r="AQ61" s="23"/>
      <c r="AR61" s="24"/>
      <c r="AS61" s="23"/>
      <c r="AT61" s="56" t="s">
        <v>666</v>
      </c>
      <c r="AU61" s="56">
        <v>50000</v>
      </c>
      <c r="AV61" s="56">
        <v>150000</v>
      </c>
      <c r="AW61" s="56">
        <v>300000</v>
      </c>
      <c r="AX61" s="56">
        <v>500000</v>
      </c>
      <c r="AY61" s="56">
        <v>500000</v>
      </c>
      <c r="AZ61" s="57"/>
      <c r="BA61" s="57"/>
      <c r="BB61" s="57"/>
      <c r="BC61" s="57"/>
      <c r="BD61" s="25"/>
      <c r="BE61" s="25"/>
      <c r="BF61" s="26" t="s">
        <v>667</v>
      </c>
      <c r="BG61" s="27">
        <f t="shared" ref="BG61:BG71" si="285">IFERROR(BD61/AW61,0)</f>
        <v>0</v>
      </c>
      <c r="BH61" s="28">
        <f t="shared" ref="BH61" si="286">IFERROR(BE61/AW61,0)</f>
        <v>0</v>
      </c>
      <c r="BI61" s="26" t="s">
        <v>50</v>
      </c>
      <c r="BJ61" s="26" t="s">
        <v>668</v>
      </c>
      <c r="BK61" s="25"/>
      <c r="BL61" s="25"/>
      <c r="BM61" s="26" t="s">
        <v>669</v>
      </c>
      <c r="BN61" s="28">
        <f t="shared" ref="BN61:BN71" si="287">+IFERROR(BK61/AW61,0)</f>
        <v>0</v>
      </c>
      <c r="BO61" s="29">
        <f t="shared" ref="BO61:BO71" si="288">+IF(BP61="SI",IFERROR((IF(BP61="SI",BL61,0)/AW61),"REVISAR"),BH61)</f>
        <v>0</v>
      </c>
      <c r="BP61" s="26" t="s">
        <v>50</v>
      </c>
      <c r="BQ61" s="30" t="s">
        <v>670</v>
      </c>
      <c r="BR61" s="31"/>
      <c r="BS61" s="25"/>
      <c r="BT61" s="26" t="s">
        <v>671</v>
      </c>
      <c r="BU61" s="28">
        <f t="shared" ref="BU61:BU71" si="289">+IFERROR(BR61/AW61,0)</f>
        <v>0</v>
      </c>
      <c r="BV61" s="29">
        <f t="shared" ref="BV61:BV71" si="290">+IF(BW61="SI",IFERROR((IF(BW61="SI",BS61,0)/AW61),"REVISAR"),BO61)</f>
        <v>0</v>
      </c>
      <c r="BW61" s="26" t="s">
        <v>50</v>
      </c>
      <c r="BX61" s="26" t="s">
        <v>672</v>
      </c>
      <c r="BY61" s="25"/>
      <c r="BZ61" s="25"/>
      <c r="CA61" s="26"/>
      <c r="CB61" s="28">
        <f t="shared" ref="CB61:CB71" si="291">+IFERROR(BY61/AW61,0)</f>
        <v>0</v>
      </c>
      <c r="CC61" s="29">
        <f t="shared" ref="CC61:CC71" si="292">+IF(CD61="SI",IFERROR((IF(CD61="SI",BZ61,0)/AW61),"REVISAR"),BV61)</f>
        <v>0</v>
      </c>
      <c r="CD61" s="26" t="s">
        <v>49</v>
      </c>
      <c r="CE61" s="26"/>
      <c r="CF61" s="25"/>
      <c r="CG61" s="25"/>
      <c r="CH61" s="26"/>
      <c r="CI61" s="28">
        <f t="shared" ref="CI61:CI71" si="293">+IFERROR(CF61/AW61,0)</f>
        <v>0</v>
      </c>
      <c r="CJ61" s="29">
        <f t="shared" ref="CJ61:CJ71" si="294">+IF(CK61="SI",IFERROR((IF(CK61="SI",CG61,0)/AW61),"REVISAR"),CC61)</f>
        <v>0</v>
      </c>
      <c r="CK61" s="26" t="s">
        <v>49</v>
      </c>
      <c r="CL61" s="26"/>
      <c r="CM61" s="25"/>
      <c r="CN61" s="25"/>
      <c r="CO61" s="26"/>
      <c r="CP61" s="28">
        <f t="shared" ref="CP61:CP71" si="295">+IFERROR(CM61/AW61,0)</f>
        <v>0</v>
      </c>
      <c r="CQ61" s="29">
        <f t="shared" ref="CQ61:CQ71" si="296">+IF(CR61="SI",IFERROR((IF(CR61="SI",CN61,0)/AW61),"REVISAR"),CJ61)</f>
        <v>0</v>
      </c>
      <c r="CR61" s="26" t="s">
        <v>49</v>
      </c>
      <c r="CS61" s="26"/>
      <c r="CT61" s="25"/>
      <c r="CU61" s="25"/>
      <c r="CV61" s="26"/>
      <c r="CW61" s="28">
        <f t="shared" ref="CW61:CW71" si="297">+IFERROR(CT61/AW61,0)</f>
        <v>0</v>
      </c>
      <c r="CX61" s="29">
        <f t="shared" ref="CX61:CX71" si="298">+IF(CY61="SI",IFERROR((IF(CY61="SI",CU61,0)/AW61),"REVISAR"),CQ61)</f>
        <v>0</v>
      </c>
      <c r="CY61" s="26" t="s">
        <v>49</v>
      </c>
      <c r="CZ61" s="26"/>
      <c r="DA61" s="25"/>
      <c r="DB61" s="25"/>
      <c r="DC61" s="26"/>
      <c r="DD61" s="28">
        <f t="shared" ref="DD61:DD71" si="299">+IFERROR(DA61/AW61,0)</f>
        <v>0</v>
      </c>
      <c r="DE61" s="29">
        <f t="shared" ref="DE61:DE71" si="300">+IF(DF61="SI",IFERROR((IF(DF61="SI",DB61,0)/AW61),"REVISAR"),CX61)</f>
        <v>0</v>
      </c>
      <c r="DF61" s="26" t="s">
        <v>49</v>
      </c>
      <c r="DG61" s="26"/>
      <c r="DH61" s="25"/>
      <c r="DI61" s="25"/>
      <c r="DJ61" s="26"/>
      <c r="DK61" s="28">
        <f t="shared" ref="DK61:DK71" si="301">+IFERROR(DH61/AW61,0)</f>
        <v>0</v>
      </c>
      <c r="DL61" s="29">
        <f t="shared" ref="DL61:DL71" si="302">+IF(DM61="SI",IFERROR((IF(DM61="SI",DI61,0)/AW61),"REVISAR"),DE61)</f>
        <v>0</v>
      </c>
      <c r="DM61" s="26" t="s">
        <v>49</v>
      </c>
      <c r="DN61" s="26"/>
      <c r="DO61" s="25"/>
      <c r="DP61" s="25"/>
      <c r="DQ61" s="26"/>
      <c r="DR61" s="28">
        <f t="shared" ref="DR61:DR71" si="303">+IFERROR(DO61/AW61,0)</f>
        <v>0</v>
      </c>
      <c r="DS61" s="29">
        <f t="shared" ref="DS61:DS71" si="304">+IF(DT61="SI",IFERROR((IF(DT61="SI",DP61,0)/AW61),"REVISAR"),DL61)</f>
        <v>0</v>
      </c>
      <c r="DT61" s="26" t="s">
        <v>49</v>
      </c>
      <c r="DU61" s="26"/>
      <c r="DV61" s="25"/>
      <c r="DW61" s="25"/>
      <c r="DX61" s="26"/>
      <c r="DY61" s="28">
        <f t="shared" ref="DY61:DY71" si="305">+IFERROR(DV61/AW61,0)</f>
        <v>0</v>
      </c>
      <c r="DZ61" s="29">
        <f t="shared" ref="DZ61:DZ71" si="306">+IF(EA61="SI",IFERROR((IF(EA61="SI",DW61,0)/AW61),"REVISAR"),DS61)</f>
        <v>0</v>
      </c>
      <c r="EA61" s="26" t="s">
        <v>49</v>
      </c>
      <c r="EB61" s="26"/>
      <c r="EC61" s="32">
        <v>300000</v>
      </c>
      <c r="ED61" s="25"/>
      <c r="EE61" s="26"/>
      <c r="EF61" s="28">
        <f t="shared" ref="EF61:EF71" si="307">+IFERROR(EC61/AW61,0)</f>
        <v>1</v>
      </c>
      <c r="EG61" s="29">
        <f t="shared" ref="EG61:EG71" si="308">+IF(EH61="SI",IFERROR((IF(EH61="SI",ED61,0)/AW61),"REVISAR"),DZ61)</f>
        <v>0</v>
      </c>
      <c r="EH61" s="26" t="s">
        <v>49</v>
      </c>
      <c r="EI61" s="26"/>
      <c r="EJ61" s="33">
        <v>2025</v>
      </c>
      <c r="EK61" s="34"/>
      <c r="EL61" s="35" t="str">
        <f>+VLOOKUP(C61,[1]Listas_desplega!$AI$22:$AJ$46,2,0)</f>
        <v>DF_ES</v>
      </c>
      <c r="EM61" s="35" t="str">
        <f>+VLOOKUP(I61,[1]Listas_desplega!$BY$3:$BZ$7,2,0)</f>
        <v>T_2</v>
      </c>
      <c r="EN61" s="35" t="str">
        <f>+VLOOKUP(J61,[1]Listas_desplega!$BY$10:$BZ$23,2,0)</f>
        <v>T_2_C_2</v>
      </c>
      <c r="EO61" s="35" t="str">
        <f>+VLOOKUP(K61,[1]Listas_desplega!$BY$28:$BZ$54,2,0)</f>
        <v>T_2_C_2_ET_1</v>
      </c>
      <c r="EP61" s="35" t="str">
        <f>+VLOOKUP(L61,[1]Listas_desplega!$BY$58:$BZ$105,2,0)</f>
        <v>T_2_C_2_ET_1_CPT_11</v>
      </c>
      <c r="EQ61" s="36" t="str">
        <f>+VLOOKUP(M61,[1]Listas_desplega!$J$3:$K$11,2,0)</f>
        <v>Eje_E_8</v>
      </c>
    </row>
    <row r="62" spans="1:147" s="37" customFormat="1" ht="44.25" hidden="1" customHeight="1" x14ac:dyDescent="0.25">
      <c r="A62" s="16" t="str">
        <f t="shared" si="0"/>
        <v>8_VES_2025</v>
      </c>
      <c r="B62" s="17" t="s">
        <v>55</v>
      </c>
      <c r="C62" s="17" t="s">
        <v>74</v>
      </c>
      <c r="D62" s="17" t="s">
        <v>74</v>
      </c>
      <c r="E62" s="17" t="s">
        <v>159</v>
      </c>
      <c r="F62" s="17" t="s">
        <v>276</v>
      </c>
      <c r="G62" s="18" t="s">
        <v>519</v>
      </c>
      <c r="H62" s="17" t="s">
        <v>472</v>
      </c>
      <c r="I62" s="17" t="s">
        <v>279</v>
      </c>
      <c r="J62" s="17" t="s">
        <v>280</v>
      </c>
      <c r="K62" s="17" t="s">
        <v>281</v>
      </c>
      <c r="L62" s="17" t="s">
        <v>662</v>
      </c>
      <c r="M62" s="17" t="s">
        <v>58</v>
      </c>
      <c r="N62" s="17" t="s">
        <v>61</v>
      </c>
      <c r="O62" s="23">
        <v>8</v>
      </c>
      <c r="P62" s="58" t="s">
        <v>673</v>
      </c>
      <c r="Q62" s="21" t="s">
        <v>307</v>
      </c>
      <c r="R62" s="20" t="s">
        <v>308</v>
      </c>
      <c r="S62" s="58" t="s">
        <v>674</v>
      </c>
      <c r="T62" s="20" t="s">
        <v>310</v>
      </c>
      <c r="U62" s="58" t="s">
        <v>295</v>
      </c>
      <c r="V62" s="58">
        <v>180</v>
      </c>
      <c r="W62" s="58" t="s">
        <v>675</v>
      </c>
      <c r="X62" s="21" t="s">
        <v>312</v>
      </c>
      <c r="Y62" s="22" t="s">
        <v>48</v>
      </c>
      <c r="Z62" s="22"/>
      <c r="AA62" s="22"/>
      <c r="AB62" s="22"/>
      <c r="AC62" s="22"/>
      <c r="AD62" s="22"/>
      <c r="AE62" s="22"/>
      <c r="AF62" s="22"/>
      <c r="AG62" s="22"/>
      <c r="AH62" s="23"/>
      <c r="AI62" s="23"/>
      <c r="AJ62" s="23"/>
      <c r="AK62" s="23"/>
      <c r="AL62" s="23"/>
      <c r="AM62" s="23"/>
      <c r="AN62" s="23"/>
      <c r="AO62" s="23"/>
      <c r="AP62" s="23"/>
      <c r="AQ62" s="23"/>
      <c r="AR62" s="24"/>
      <c r="AS62" s="23"/>
      <c r="AT62" s="56">
        <v>0.54920000000000002</v>
      </c>
      <c r="AU62" s="56">
        <v>57</v>
      </c>
      <c r="AV62" s="56">
        <v>58</v>
      </c>
      <c r="AW62" s="56">
        <v>60</v>
      </c>
      <c r="AX62" s="56">
        <v>62</v>
      </c>
      <c r="AY62" s="56">
        <v>62</v>
      </c>
      <c r="AZ62" s="57"/>
      <c r="BA62" s="57"/>
      <c r="BB62" s="57"/>
      <c r="BC62" s="57"/>
      <c r="BD62" s="25"/>
      <c r="BE62" s="25"/>
      <c r="BF62" s="26" t="s">
        <v>676</v>
      </c>
      <c r="BG62" s="28">
        <f t="shared" si="285"/>
        <v>0</v>
      </c>
      <c r="BH62" s="29">
        <f t="shared" ref="BH62:BH63" si="309">+IF(BI62="SI",IFERROR((IF(BI62="SI",BE62,0)/AW62),"REVISAR"),0)</f>
        <v>0</v>
      </c>
      <c r="BI62" s="26" t="s">
        <v>50</v>
      </c>
      <c r="BJ62" s="26" t="s">
        <v>668</v>
      </c>
      <c r="BK62" s="25"/>
      <c r="BL62" s="25"/>
      <c r="BM62" s="26" t="s">
        <v>677</v>
      </c>
      <c r="BN62" s="28">
        <f t="shared" si="287"/>
        <v>0</v>
      </c>
      <c r="BO62" s="29">
        <f t="shared" si="288"/>
        <v>0</v>
      </c>
      <c r="BP62" s="26" t="s">
        <v>50</v>
      </c>
      <c r="BQ62" s="30" t="s">
        <v>678</v>
      </c>
      <c r="BR62" s="31"/>
      <c r="BS62" s="25"/>
      <c r="BT62" s="26" t="s">
        <v>679</v>
      </c>
      <c r="BU62" s="28">
        <f t="shared" si="289"/>
        <v>0</v>
      </c>
      <c r="BV62" s="29">
        <f t="shared" si="290"/>
        <v>0</v>
      </c>
      <c r="BW62" s="26" t="s">
        <v>50</v>
      </c>
      <c r="BX62" s="26" t="s">
        <v>680</v>
      </c>
      <c r="BY62" s="25"/>
      <c r="BZ62" s="25"/>
      <c r="CA62" s="26"/>
      <c r="CB62" s="28">
        <f t="shared" si="291"/>
        <v>0</v>
      </c>
      <c r="CC62" s="29">
        <f t="shared" si="292"/>
        <v>0</v>
      </c>
      <c r="CD62" s="26" t="s">
        <v>49</v>
      </c>
      <c r="CE62" s="26"/>
      <c r="CF62" s="25"/>
      <c r="CG62" s="25"/>
      <c r="CH62" s="26"/>
      <c r="CI62" s="28">
        <f t="shared" si="293"/>
        <v>0</v>
      </c>
      <c r="CJ62" s="29">
        <f t="shared" si="294"/>
        <v>0</v>
      </c>
      <c r="CK62" s="26" t="s">
        <v>49</v>
      </c>
      <c r="CL62" s="26"/>
      <c r="CM62" s="25"/>
      <c r="CN62" s="25"/>
      <c r="CO62" s="26"/>
      <c r="CP62" s="28">
        <f t="shared" si="295"/>
        <v>0</v>
      </c>
      <c r="CQ62" s="29">
        <f t="shared" si="296"/>
        <v>0</v>
      </c>
      <c r="CR62" s="26" t="s">
        <v>49</v>
      </c>
      <c r="CS62" s="26"/>
      <c r="CT62" s="25"/>
      <c r="CU62" s="25"/>
      <c r="CV62" s="26"/>
      <c r="CW62" s="28">
        <f t="shared" si="297"/>
        <v>0</v>
      </c>
      <c r="CX62" s="29">
        <f t="shared" si="298"/>
        <v>0</v>
      </c>
      <c r="CY62" s="26" t="s">
        <v>49</v>
      </c>
      <c r="CZ62" s="26"/>
      <c r="DA62" s="25"/>
      <c r="DB62" s="25"/>
      <c r="DC62" s="26"/>
      <c r="DD62" s="28">
        <f t="shared" si="299"/>
        <v>0</v>
      </c>
      <c r="DE62" s="29">
        <f t="shared" si="300"/>
        <v>0</v>
      </c>
      <c r="DF62" s="26" t="s">
        <v>49</v>
      </c>
      <c r="DG62" s="26"/>
      <c r="DH62" s="25"/>
      <c r="DI62" s="25"/>
      <c r="DJ62" s="26"/>
      <c r="DK62" s="28">
        <f t="shared" si="301"/>
        <v>0</v>
      </c>
      <c r="DL62" s="29">
        <f t="shared" si="302"/>
        <v>0</v>
      </c>
      <c r="DM62" s="26" t="s">
        <v>49</v>
      </c>
      <c r="DN62" s="26"/>
      <c r="DO62" s="25"/>
      <c r="DP62" s="25"/>
      <c r="DQ62" s="26"/>
      <c r="DR62" s="28">
        <f t="shared" si="303"/>
        <v>0</v>
      </c>
      <c r="DS62" s="29">
        <f t="shared" si="304"/>
        <v>0</v>
      </c>
      <c r="DT62" s="26" t="s">
        <v>49</v>
      </c>
      <c r="DU62" s="26"/>
      <c r="DV62" s="25"/>
      <c r="DW62" s="25"/>
      <c r="DX62" s="26"/>
      <c r="DY62" s="28">
        <f t="shared" si="305"/>
        <v>0</v>
      </c>
      <c r="DZ62" s="29">
        <f t="shared" si="306"/>
        <v>0</v>
      </c>
      <c r="EA62" s="26" t="s">
        <v>49</v>
      </c>
      <c r="EB62" s="26"/>
      <c r="EC62" s="32">
        <v>60</v>
      </c>
      <c r="ED62" s="25"/>
      <c r="EE62" s="26"/>
      <c r="EF62" s="28">
        <f t="shared" si="307"/>
        <v>1</v>
      </c>
      <c r="EG62" s="29">
        <f t="shared" si="308"/>
        <v>0</v>
      </c>
      <c r="EH62" s="26" t="s">
        <v>49</v>
      </c>
      <c r="EI62" s="26"/>
      <c r="EJ62" s="33">
        <v>2025</v>
      </c>
      <c r="EK62" s="34"/>
      <c r="EL62" s="35" t="str">
        <f>+VLOOKUP(C62,[1]Listas_desplega!$AI$22:$AJ$46,2,0)</f>
        <v>DF_ES</v>
      </c>
      <c r="EM62" s="35" t="str">
        <f>+VLOOKUP(I62,[1]Listas_desplega!$BY$3:$BZ$7,2,0)</f>
        <v>T_2</v>
      </c>
      <c r="EN62" s="35" t="str">
        <f>+VLOOKUP(J62,[1]Listas_desplega!$BY$10:$BZ$23,2,0)</f>
        <v>T_2_C_2</v>
      </c>
      <c r="EO62" s="35" t="str">
        <f>+VLOOKUP(K62,[1]Listas_desplega!$BY$28:$BZ$54,2,0)</f>
        <v>T_2_C_2_ET_1</v>
      </c>
      <c r="EP62" s="35" t="str">
        <f>+VLOOKUP(L62,[1]Listas_desplega!$BY$58:$BZ$105,2,0)</f>
        <v>T_2_C_2_ET_1_CPT_11</v>
      </c>
      <c r="EQ62" s="36" t="str">
        <f>+VLOOKUP(M62,[1]Listas_desplega!$J$3:$K$11,2,0)</f>
        <v>Eje_E_8</v>
      </c>
    </row>
    <row r="63" spans="1:147" s="37" customFormat="1" ht="44.25" hidden="1" customHeight="1" x14ac:dyDescent="0.25">
      <c r="A63" s="16" t="str">
        <f t="shared" si="0"/>
        <v>99_VES_2025</v>
      </c>
      <c r="B63" s="17" t="s">
        <v>55</v>
      </c>
      <c r="C63" s="17" t="s">
        <v>74</v>
      </c>
      <c r="D63" s="17" t="s">
        <v>74</v>
      </c>
      <c r="E63" s="17" t="s">
        <v>159</v>
      </c>
      <c r="F63" s="17" t="s">
        <v>276</v>
      </c>
      <c r="G63" s="18" t="s">
        <v>519</v>
      </c>
      <c r="H63" s="17" t="s">
        <v>472</v>
      </c>
      <c r="I63" s="17" t="s">
        <v>279</v>
      </c>
      <c r="J63" s="17" t="s">
        <v>280</v>
      </c>
      <c r="K63" s="17" t="s">
        <v>281</v>
      </c>
      <c r="L63" s="17" t="s">
        <v>662</v>
      </c>
      <c r="M63" s="17" t="s">
        <v>58</v>
      </c>
      <c r="N63" s="17" t="s">
        <v>61</v>
      </c>
      <c r="O63" s="23">
        <v>99</v>
      </c>
      <c r="P63" s="22" t="s">
        <v>681</v>
      </c>
      <c r="Q63" s="21" t="s">
        <v>307</v>
      </c>
      <c r="R63" s="20" t="s">
        <v>308</v>
      </c>
      <c r="S63" s="22" t="s">
        <v>682</v>
      </c>
      <c r="T63" s="20" t="s">
        <v>310</v>
      </c>
      <c r="U63" s="22" t="s">
        <v>295</v>
      </c>
      <c r="V63" s="22">
        <v>270</v>
      </c>
      <c r="W63" s="22" t="s">
        <v>683</v>
      </c>
      <c r="X63" s="21" t="s">
        <v>312</v>
      </c>
      <c r="Y63" s="22"/>
      <c r="Z63" s="22"/>
      <c r="AA63" s="22"/>
      <c r="AB63" s="22"/>
      <c r="AC63" s="22"/>
      <c r="AD63" s="22"/>
      <c r="AE63" s="22"/>
      <c r="AF63" s="22"/>
      <c r="AG63" s="22"/>
      <c r="AH63" s="23"/>
      <c r="AI63" s="23"/>
      <c r="AJ63" s="23"/>
      <c r="AK63" s="23"/>
      <c r="AL63" s="23"/>
      <c r="AM63" s="23"/>
      <c r="AN63" s="23"/>
      <c r="AO63" s="23"/>
      <c r="AP63" s="23"/>
      <c r="AQ63" s="23"/>
      <c r="AR63" s="24"/>
      <c r="AS63" s="23"/>
      <c r="AT63" s="48">
        <v>24.7</v>
      </c>
      <c r="AU63" s="56">
        <v>25</v>
      </c>
      <c r="AV63" s="56">
        <v>25.4</v>
      </c>
      <c r="AW63" s="56">
        <v>25.7</v>
      </c>
      <c r="AX63" s="56">
        <v>26</v>
      </c>
      <c r="AY63" s="56">
        <v>26</v>
      </c>
      <c r="AZ63" s="57"/>
      <c r="BA63" s="57"/>
      <c r="BB63" s="57"/>
      <c r="BC63" s="57"/>
      <c r="BD63" s="25"/>
      <c r="BE63" s="25"/>
      <c r="BF63" s="26" t="s">
        <v>684</v>
      </c>
      <c r="BG63" s="28">
        <f t="shared" si="285"/>
        <v>0</v>
      </c>
      <c r="BH63" s="29">
        <f t="shared" si="309"/>
        <v>0</v>
      </c>
      <c r="BI63" s="26" t="s">
        <v>50</v>
      </c>
      <c r="BJ63" s="26" t="s">
        <v>685</v>
      </c>
      <c r="BK63" s="25"/>
      <c r="BL63" s="25"/>
      <c r="BM63" s="26" t="s">
        <v>686</v>
      </c>
      <c r="BN63" s="28">
        <f t="shared" si="287"/>
        <v>0</v>
      </c>
      <c r="BO63" s="29">
        <f t="shared" si="288"/>
        <v>0</v>
      </c>
      <c r="BP63" s="26" t="s">
        <v>50</v>
      </c>
      <c r="BQ63" s="30" t="s">
        <v>687</v>
      </c>
      <c r="BR63" s="31"/>
      <c r="BS63" s="25"/>
      <c r="BT63" s="26" t="s">
        <v>688</v>
      </c>
      <c r="BU63" s="28">
        <f t="shared" si="289"/>
        <v>0</v>
      </c>
      <c r="BV63" s="29">
        <f t="shared" si="290"/>
        <v>0</v>
      </c>
      <c r="BW63" s="26" t="s">
        <v>50</v>
      </c>
      <c r="BX63" s="26" t="s">
        <v>680</v>
      </c>
      <c r="BY63" s="25"/>
      <c r="BZ63" s="25"/>
      <c r="CA63" s="26"/>
      <c r="CB63" s="28">
        <f t="shared" si="291"/>
        <v>0</v>
      </c>
      <c r="CC63" s="29">
        <f t="shared" si="292"/>
        <v>0</v>
      </c>
      <c r="CD63" s="26" t="s">
        <v>49</v>
      </c>
      <c r="CE63" s="26"/>
      <c r="CF63" s="25"/>
      <c r="CG63" s="25"/>
      <c r="CH63" s="26"/>
      <c r="CI63" s="28">
        <f t="shared" si="293"/>
        <v>0</v>
      </c>
      <c r="CJ63" s="29">
        <f t="shared" si="294"/>
        <v>0</v>
      </c>
      <c r="CK63" s="26" t="s">
        <v>49</v>
      </c>
      <c r="CL63" s="26"/>
      <c r="CM63" s="25"/>
      <c r="CN63" s="25"/>
      <c r="CO63" s="26"/>
      <c r="CP63" s="28">
        <f t="shared" si="295"/>
        <v>0</v>
      </c>
      <c r="CQ63" s="29">
        <f t="shared" si="296"/>
        <v>0</v>
      </c>
      <c r="CR63" s="26" t="s">
        <v>49</v>
      </c>
      <c r="CS63" s="26"/>
      <c r="CT63" s="25"/>
      <c r="CU63" s="25"/>
      <c r="CV63" s="26"/>
      <c r="CW63" s="28">
        <f t="shared" si="297"/>
        <v>0</v>
      </c>
      <c r="CX63" s="29">
        <f t="shared" si="298"/>
        <v>0</v>
      </c>
      <c r="CY63" s="26" t="s">
        <v>49</v>
      </c>
      <c r="CZ63" s="26"/>
      <c r="DA63" s="25"/>
      <c r="DB63" s="25"/>
      <c r="DC63" s="26"/>
      <c r="DD63" s="28">
        <f t="shared" si="299"/>
        <v>0</v>
      </c>
      <c r="DE63" s="29">
        <f t="shared" si="300"/>
        <v>0</v>
      </c>
      <c r="DF63" s="26" t="s">
        <v>49</v>
      </c>
      <c r="DG63" s="26"/>
      <c r="DH63" s="25"/>
      <c r="DI63" s="25"/>
      <c r="DJ63" s="26"/>
      <c r="DK63" s="28">
        <f t="shared" si="301"/>
        <v>0</v>
      </c>
      <c r="DL63" s="29">
        <f t="shared" si="302"/>
        <v>0</v>
      </c>
      <c r="DM63" s="26" t="s">
        <v>49</v>
      </c>
      <c r="DN63" s="26"/>
      <c r="DO63" s="25"/>
      <c r="DP63" s="25"/>
      <c r="DQ63" s="26"/>
      <c r="DR63" s="28">
        <f t="shared" si="303"/>
        <v>0</v>
      </c>
      <c r="DS63" s="29">
        <f t="shared" si="304"/>
        <v>0</v>
      </c>
      <c r="DT63" s="26" t="s">
        <v>49</v>
      </c>
      <c r="DU63" s="26"/>
      <c r="DV63" s="25"/>
      <c r="DW63" s="25"/>
      <c r="DX63" s="26"/>
      <c r="DY63" s="28">
        <f t="shared" si="305"/>
        <v>0</v>
      </c>
      <c r="DZ63" s="29">
        <f t="shared" si="306"/>
        <v>0</v>
      </c>
      <c r="EA63" s="26" t="s">
        <v>49</v>
      </c>
      <c r="EB63" s="26"/>
      <c r="EC63" s="32">
        <v>25.7</v>
      </c>
      <c r="ED63" s="25"/>
      <c r="EE63" s="26"/>
      <c r="EF63" s="28">
        <f t="shared" si="307"/>
        <v>1</v>
      </c>
      <c r="EG63" s="29">
        <f t="shared" si="308"/>
        <v>0</v>
      </c>
      <c r="EH63" s="26" t="s">
        <v>49</v>
      </c>
      <c r="EI63" s="26"/>
      <c r="EJ63" s="33">
        <v>2025</v>
      </c>
      <c r="EK63" s="34"/>
      <c r="EL63" s="35" t="str">
        <f>+VLOOKUP(C63,[1]Listas_desplega!$AI$22:$AJ$46,2,0)</f>
        <v>DF_ES</v>
      </c>
      <c r="EM63" s="35" t="str">
        <f>+VLOOKUP(I63,[1]Listas_desplega!$BY$3:$BZ$7,2,0)</f>
        <v>T_2</v>
      </c>
      <c r="EN63" s="35" t="str">
        <f>+VLOOKUP(J63,[1]Listas_desplega!$BY$10:$BZ$23,2,0)</f>
        <v>T_2_C_2</v>
      </c>
      <c r="EO63" s="35" t="str">
        <f>+VLOOKUP(K63,[1]Listas_desplega!$BY$28:$BZ$54,2,0)</f>
        <v>T_2_C_2_ET_1</v>
      </c>
      <c r="EP63" s="35" t="str">
        <f>+VLOOKUP(L63,[1]Listas_desplega!$BY$58:$BZ$105,2,0)</f>
        <v>T_2_C_2_ET_1_CPT_11</v>
      </c>
      <c r="EQ63" s="36" t="str">
        <f>+VLOOKUP(M63,[1]Listas_desplega!$J$3:$K$11,2,0)</f>
        <v>Eje_E_8</v>
      </c>
    </row>
    <row r="64" spans="1:147" s="37" customFormat="1" ht="44.25" hidden="1" customHeight="1" x14ac:dyDescent="0.25">
      <c r="A64" s="16" t="str">
        <f t="shared" si="0"/>
        <v>287_VES_2025</v>
      </c>
      <c r="B64" s="17" t="s">
        <v>55</v>
      </c>
      <c r="C64" s="17" t="s">
        <v>74</v>
      </c>
      <c r="D64" s="17" t="s">
        <v>74</v>
      </c>
      <c r="E64" s="17" t="s">
        <v>159</v>
      </c>
      <c r="F64" s="17" t="s">
        <v>276</v>
      </c>
      <c r="G64" s="18" t="s">
        <v>277</v>
      </c>
      <c r="H64" s="17" t="s">
        <v>689</v>
      </c>
      <c r="I64" s="17" t="s">
        <v>279</v>
      </c>
      <c r="J64" s="17" t="s">
        <v>85</v>
      </c>
      <c r="K64" s="17" t="s">
        <v>85</v>
      </c>
      <c r="L64" s="17" t="s">
        <v>85</v>
      </c>
      <c r="M64" s="17" t="s">
        <v>690</v>
      </c>
      <c r="N64" s="17" t="s">
        <v>690</v>
      </c>
      <c r="O64" s="23">
        <v>287</v>
      </c>
      <c r="P64" s="22" t="s">
        <v>691</v>
      </c>
      <c r="Q64" s="21" t="s">
        <v>284</v>
      </c>
      <c r="R64" s="20" t="s">
        <v>285</v>
      </c>
      <c r="S64" s="22" t="s">
        <v>692</v>
      </c>
      <c r="T64" s="20" t="s">
        <v>287</v>
      </c>
      <c r="U64" s="22" t="s">
        <v>288</v>
      </c>
      <c r="V64" s="22">
        <v>30</v>
      </c>
      <c r="W64" s="22" t="s">
        <v>427</v>
      </c>
      <c r="X64" s="21" t="s">
        <v>407</v>
      </c>
      <c r="Y64" s="22"/>
      <c r="Z64" s="22"/>
      <c r="AA64" s="22" t="s">
        <v>693</v>
      </c>
      <c r="AB64" s="22"/>
      <c r="AC64" s="22"/>
      <c r="AD64" s="22"/>
      <c r="AE64" s="22"/>
      <c r="AF64" s="22"/>
      <c r="AG64" s="22"/>
      <c r="AH64" s="23"/>
      <c r="AI64" s="23"/>
      <c r="AJ64" s="23"/>
      <c r="AK64" s="23"/>
      <c r="AL64" s="23"/>
      <c r="AM64" s="23"/>
      <c r="AN64" s="23"/>
      <c r="AO64" s="23"/>
      <c r="AP64" s="23"/>
      <c r="AQ64" s="23"/>
      <c r="AR64" s="24"/>
      <c r="AS64" s="23"/>
      <c r="AT64" s="48"/>
      <c r="AU64" s="56"/>
      <c r="AV64" s="56"/>
      <c r="AW64" s="56"/>
      <c r="AX64" s="56">
        <v>1</v>
      </c>
      <c r="AY64" s="56">
        <v>1</v>
      </c>
      <c r="AZ64" s="57"/>
      <c r="BA64" s="57"/>
      <c r="BB64" s="57"/>
      <c r="BC64" s="57"/>
      <c r="BD64" s="25"/>
      <c r="BE64" s="25"/>
      <c r="BF64" s="26"/>
      <c r="BG64" s="27">
        <f t="shared" si="285"/>
        <v>0</v>
      </c>
      <c r="BH64" s="28">
        <f t="shared" ref="BH64:BH65" si="310">IFERROR(BE64/AW64,0)</f>
        <v>0</v>
      </c>
      <c r="BI64" s="26" t="s">
        <v>50</v>
      </c>
      <c r="BJ64" s="26"/>
      <c r="BK64" s="25"/>
      <c r="BL64" s="25"/>
      <c r="BM64" s="26"/>
      <c r="BN64" s="28">
        <f t="shared" si="287"/>
        <v>0</v>
      </c>
      <c r="BO64" s="29">
        <f t="shared" si="288"/>
        <v>0</v>
      </c>
      <c r="BP64" s="26" t="s">
        <v>49</v>
      </c>
      <c r="BQ64" s="30"/>
      <c r="BR64" s="31"/>
      <c r="BS64" s="25"/>
      <c r="BT64" s="26"/>
      <c r="BU64" s="28">
        <f t="shared" si="289"/>
        <v>0</v>
      </c>
      <c r="BV64" s="29">
        <f t="shared" si="290"/>
        <v>0</v>
      </c>
      <c r="BW64" s="26" t="s">
        <v>49</v>
      </c>
      <c r="BX64" s="26"/>
      <c r="BY64" s="25"/>
      <c r="BZ64" s="25"/>
      <c r="CA64" s="26"/>
      <c r="CB64" s="28">
        <f t="shared" si="291"/>
        <v>0</v>
      </c>
      <c r="CC64" s="29">
        <f t="shared" si="292"/>
        <v>0</v>
      </c>
      <c r="CD64" s="26" t="s">
        <v>49</v>
      </c>
      <c r="CE64" s="26"/>
      <c r="CF64" s="25"/>
      <c r="CG64" s="25"/>
      <c r="CH64" s="26"/>
      <c r="CI64" s="28">
        <f t="shared" si="293"/>
        <v>0</v>
      </c>
      <c r="CJ64" s="29">
        <f t="shared" si="294"/>
        <v>0</v>
      </c>
      <c r="CK64" s="26" t="s">
        <v>49</v>
      </c>
      <c r="CL64" s="26"/>
      <c r="CM64" s="25"/>
      <c r="CN64" s="25"/>
      <c r="CO64" s="26"/>
      <c r="CP64" s="28">
        <f t="shared" si="295"/>
        <v>0</v>
      </c>
      <c r="CQ64" s="29">
        <f t="shared" si="296"/>
        <v>0</v>
      </c>
      <c r="CR64" s="26" t="s">
        <v>49</v>
      </c>
      <c r="CS64" s="26"/>
      <c r="CT64" s="25">
        <v>0</v>
      </c>
      <c r="CU64" s="25"/>
      <c r="CV64" s="26"/>
      <c r="CW64" s="28">
        <f t="shared" si="297"/>
        <v>0</v>
      </c>
      <c r="CX64" s="29">
        <f t="shared" si="298"/>
        <v>0</v>
      </c>
      <c r="CY64" s="26" t="s">
        <v>49</v>
      </c>
      <c r="CZ64" s="26"/>
      <c r="DA64" s="25"/>
      <c r="DB64" s="25"/>
      <c r="DC64" s="26"/>
      <c r="DD64" s="28">
        <f t="shared" si="299"/>
        <v>0</v>
      </c>
      <c r="DE64" s="29">
        <f t="shared" si="300"/>
        <v>0</v>
      </c>
      <c r="DF64" s="26" t="s">
        <v>49</v>
      </c>
      <c r="DG64" s="26"/>
      <c r="DH64" s="25"/>
      <c r="DI64" s="25"/>
      <c r="DJ64" s="26"/>
      <c r="DK64" s="28">
        <f t="shared" si="301"/>
        <v>0</v>
      </c>
      <c r="DL64" s="29">
        <f t="shared" si="302"/>
        <v>0</v>
      </c>
      <c r="DM64" s="26" t="s">
        <v>49</v>
      </c>
      <c r="DN64" s="26"/>
      <c r="DO64" s="25"/>
      <c r="DP64" s="25"/>
      <c r="DQ64" s="26"/>
      <c r="DR64" s="28">
        <f t="shared" si="303"/>
        <v>0</v>
      </c>
      <c r="DS64" s="29">
        <f t="shared" si="304"/>
        <v>0</v>
      </c>
      <c r="DT64" s="26" t="s">
        <v>49</v>
      </c>
      <c r="DU64" s="26"/>
      <c r="DV64" s="25"/>
      <c r="DW64" s="25"/>
      <c r="DX64" s="26"/>
      <c r="DY64" s="28">
        <f t="shared" si="305"/>
        <v>0</v>
      </c>
      <c r="DZ64" s="29">
        <f t="shared" si="306"/>
        <v>0</v>
      </c>
      <c r="EA64" s="26" t="s">
        <v>49</v>
      </c>
      <c r="EB64" s="26"/>
      <c r="EC64" s="32">
        <v>0</v>
      </c>
      <c r="ED64" s="25"/>
      <c r="EE64" s="26"/>
      <c r="EF64" s="28">
        <f t="shared" si="307"/>
        <v>0</v>
      </c>
      <c r="EG64" s="29">
        <f t="shared" si="308"/>
        <v>0</v>
      </c>
      <c r="EH64" s="26" t="s">
        <v>49</v>
      </c>
      <c r="EI64" s="26"/>
      <c r="EJ64" s="33">
        <v>2025</v>
      </c>
      <c r="EK64" s="34"/>
      <c r="EL64" s="35" t="str">
        <f>+VLOOKUP(C64,[1]Listas_desplega!$AI$22:$AJ$46,2,0)</f>
        <v>DF_ES</v>
      </c>
      <c r="EM64" s="35" t="str">
        <f>+VLOOKUP(I64,[1]Listas_desplega!$BY$3:$BZ$7,2,0)</f>
        <v>T_2</v>
      </c>
      <c r="EN64" s="35" t="e">
        <f>+VLOOKUP(J64,[1]Listas_desplega!$BY$10:$BZ$23,2,0)</f>
        <v>#N/A</v>
      </c>
      <c r="EO64" s="35" t="e">
        <f>+VLOOKUP(K64,[1]Listas_desplega!$BY$28:$BZ$54,2,0)</f>
        <v>#N/A</v>
      </c>
      <c r="EP64" s="35" t="e">
        <f>+VLOOKUP(L64,[1]Listas_desplega!$BY$58:$BZ$105,2,0)</f>
        <v>#N/A</v>
      </c>
      <c r="EQ64" s="36" t="e">
        <f>+VLOOKUP(M64,[1]Listas_desplega!$J$3:$K$11,2,0)</f>
        <v>#N/A</v>
      </c>
    </row>
    <row r="65" spans="1:147" s="37" customFormat="1" ht="44.25" hidden="1" customHeight="1" x14ac:dyDescent="0.25">
      <c r="A65" s="16" t="str">
        <f t="shared" si="0"/>
        <v>288_VES_2025</v>
      </c>
      <c r="B65" s="17" t="s">
        <v>55</v>
      </c>
      <c r="C65" s="17" t="s">
        <v>74</v>
      </c>
      <c r="D65" s="17" t="s">
        <v>74</v>
      </c>
      <c r="E65" s="17" t="s">
        <v>159</v>
      </c>
      <c r="F65" s="17" t="s">
        <v>276</v>
      </c>
      <c r="G65" s="18" t="s">
        <v>277</v>
      </c>
      <c r="H65" s="17" t="s">
        <v>689</v>
      </c>
      <c r="I65" s="17" t="s">
        <v>279</v>
      </c>
      <c r="J65" s="17" t="s">
        <v>85</v>
      </c>
      <c r="K65" s="17" t="s">
        <v>85</v>
      </c>
      <c r="L65" s="17" t="s">
        <v>85</v>
      </c>
      <c r="M65" s="17" t="s">
        <v>690</v>
      </c>
      <c r="N65" s="17" t="s">
        <v>690</v>
      </c>
      <c r="O65" s="23">
        <v>288</v>
      </c>
      <c r="P65" s="22" t="s">
        <v>694</v>
      </c>
      <c r="Q65" s="21" t="s">
        <v>284</v>
      </c>
      <c r="R65" s="20" t="s">
        <v>285</v>
      </c>
      <c r="S65" s="22" t="s">
        <v>695</v>
      </c>
      <c r="T65" s="22" t="s">
        <v>310</v>
      </c>
      <c r="U65" s="22" t="s">
        <v>288</v>
      </c>
      <c r="V65" s="22">
        <v>180</v>
      </c>
      <c r="W65" s="22" t="s">
        <v>696</v>
      </c>
      <c r="X65" s="21" t="s">
        <v>407</v>
      </c>
      <c r="Y65" s="22"/>
      <c r="Z65" s="22"/>
      <c r="AA65" s="22" t="s">
        <v>693</v>
      </c>
      <c r="AB65" s="22"/>
      <c r="AC65" s="22"/>
      <c r="AD65" s="22"/>
      <c r="AE65" s="22"/>
      <c r="AF65" s="22"/>
      <c r="AG65" s="22"/>
      <c r="AH65" s="23"/>
      <c r="AI65" s="23"/>
      <c r="AJ65" s="23"/>
      <c r="AK65" s="23"/>
      <c r="AL65" s="23"/>
      <c r="AM65" s="23"/>
      <c r="AN65" s="23"/>
      <c r="AO65" s="23"/>
      <c r="AP65" s="23"/>
      <c r="AQ65" s="23"/>
      <c r="AR65" s="24"/>
      <c r="AS65" s="23"/>
      <c r="AT65" s="56"/>
      <c r="AU65" s="56"/>
      <c r="AV65" s="56"/>
      <c r="AW65" s="56"/>
      <c r="AX65" s="56">
        <v>1</v>
      </c>
      <c r="AY65" s="56">
        <v>1</v>
      </c>
      <c r="AZ65" s="57"/>
      <c r="BA65" s="57"/>
      <c r="BB65" s="57"/>
      <c r="BC65" s="57"/>
      <c r="BD65" s="25"/>
      <c r="BE65" s="25"/>
      <c r="BF65" s="26"/>
      <c r="BG65" s="27">
        <f t="shared" si="285"/>
        <v>0</v>
      </c>
      <c r="BH65" s="28">
        <f t="shared" si="310"/>
        <v>0</v>
      </c>
      <c r="BI65" s="26" t="s">
        <v>50</v>
      </c>
      <c r="BJ65" s="26"/>
      <c r="BK65" s="25"/>
      <c r="BL65" s="25"/>
      <c r="BM65" s="26"/>
      <c r="BN65" s="28">
        <f t="shared" si="287"/>
        <v>0</v>
      </c>
      <c r="BO65" s="29">
        <f t="shared" si="288"/>
        <v>0</v>
      </c>
      <c r="BP65" s="26" t="s">
        <v>49</v>
      </c>
      <c r="BQ65" s="30"/>
      <c r="BR65" s="31"/>
      <c r="BS65" s="25"/>
      <c r="BT65" s="26"/>
      <c r="BU65" s="28">
        <f t="shared" si="289"/>
        <v>0</v>
      </c>
      <c r="BV65" s="29">
        <f t="shared" si="290"/>
        <v>0</v>
      </c>
      <c r="BW65" s="26" t="s">
        <v>49</v>
      </c>
      <c r="BX65" s="26"/>
      <c r="BY65" s="25"/>
      <c r="BZ65" s="25"/>
      <c r="CA65" s="26"/>
      <c r="CB65" s="28">
        <f t="shared" si="291"/>
        <v>0</v>
      </c>
      <c r="CC65" s="29">
        <f t="shared" si="292"/>
        <v>0</v>
      </c>
      <c r="CD65" s="26" t="s">
        <v>49</v>
      </c>
      <c r="CE65" s="26"/>
      <c r="CF65" s="25"/>
      <c r="CG65" s="25"/>
      <c r="CH65" s="26"/>
      <c r="CI65" s="28">
        <f t="shared" si="293"/>
        <v>0</v>
      </c>
      <c r="CJ65" s="29">
        <f t="shared" si="294"/>
        <v>0</v>
      </c>
      <c r="CK65" s="26" t="s">
        <v>49</v>
      </c>
      <c r="CL65" s="26"/>
      <c r="CM65" s="25"/>
      <c r="CN65" s="25"/>
      <c r="CO65" s="26"/>
      <c r="CP65" s="28">
        <f t="shared" si="295"/>
        <v>0</v>
      </c>
      <c r="CQ65" s="29">
        <f t="shared" si="296"/>
        <v>0</v>
      </c>
      <c r="CR65" s="26" t="s">
        <v>49</v>
      </c>
      <c r="CS65" s="26"/>
      <c r="CT65" s="25">
        <v>0</v>
      </c>
      <c r="CU65" s="25"/>
      <c r="CV65" s="26"/>
      <c r="CW65" s="28">
        <f t="shared" si="297"/>
        <v>0</v>
      </c>
      <c r="CX65" s="29">
        <f t="shared" si="298"/>
        <v>0</v>
      </c>
      <c r="CY65" s="26" t="s">
        <v>49</v>
      </c>
      <c r="CZ65" s="26"/>
      <c r="DA65" s="25"/>
      <c r="DB65" s="25"/>
      <c r="DC65" s="26"/>
      <c r="DD65" s="28">
        <f t="shared" si="299"/>
        <v>0</v>
      </c>
      <c r="DE65" s="29">
        <f t="shared" si="300"/>
        <v>0</v>
      </c>
      <c r="DF65" s="26" t="s">
        <v>49</v>
      </c>
      <c r="DG65" s="26"/>
      <c r="DH65" s="25"/>
      <c r="DI65" s="25"/>
      <c r="DJ65" s="26"/>
      <c r="DK65" s="28">
        <f t="shared" si="301"/>
        <v>0</v>
      </c>
      <c r="DL65" s="29">
        <f t="shared" si="302"/>
        <v>0</v>
      </c>
      <c r="DM65" s="26" t="s">
        <v>49</v>
      </c>
      <c r="DN65" s="26"/>
      <c r="DO65" s="25"/>
      <c r="DP65" s="25"/>
      <c r="DQ65" s="26"/>
      <c r="DR65" s="28">
        <f t="shared" si="303"/>
        <v>0</v>
      </c>
      <c r="DS65" s="29">
        <f t="shared" si="304"/>
        <v>0</v>
      </c>
      <c r="DT65" s="26" t="s">
        <v>49</v>
      </c>
      <c r="DU65" s="26"/>
      <c r="DV65" s="25"/>
      <c r="DW65" s="25"/>
      <c r="DX65" s="26"/>
      <c r="DY65" s="28">
        <f t="shared" si="305"/>
        <v>0</v>
      </c>
      <c r="DZ65" s="29">
        <f t="shared" si="306"/>
        <v>0</v>
      </c>
      <c r="EA65" s="26" t="s">
        <v>49</v>
      </c>
      <c r="EB65" s="26"/>
      <c r="EC65" s="32">
        <v>0</v>
      </c>
      <c r="ED65" s="25"/>
      <c r="EE65" s="26"/>
      <c r="EF65" s="28">
        <f t="shared" si="307"/>
        <v>0</v>
      </c>
      <c r="EG65" s="29">
        <f t="shared" si="308"/>
        <v>0</v>
      </c>
      <c r="EH65" s="26" t="s">
        <v>49</v>
      </c>
      <c r="EI65" s="26"/>
      <c r="EJ65" s="33">
        <v>2025</v>
      </c>
      <c r="EK65" s="34"/>
      <c r="EL65" s="35" t="str">
        <f>+VLOOKUP(C65,[1]Listas_desplega!$AI$22:$AJ$46,2,0)</f>
        <v>DF_ES</v>
      </c>
      <c r="EM65" s="35" t="str">
        <f>+VLOOKUP(I65,[1]Listas_desplega!$BY$3:$BZ$7,2,0)</f>
        <v>T_2</v>
      </c>
      <c r="EN65" s="35" t="e">
        <f>+VLOOKUP(J65,[1]Listas_desplega!$BY$10:$BZ$23,2,0)</f>
        <v>#N/A</v>
      </c>
      <c r="EO65" s="35" t="e">
        <f>+VLOOKUP(K65,[1]Listas_desplega!$BY$28:$BZ$54,2,0)</f>
        <v>#N/A</v>
      </c>
      <c r="EP65" s="35" t="e">
        <f>+VLOOKUP(L65,[1]Listas_desplega!$BY$58:$BZ$105,2,0)</f>
        <v>#N/A</v>
      </c>
      <c r="EQ65" s="36" t="e">
        <f>+VLOOKUP(M65,[1]Listas_desplega!$J$3:$K$11,2,0)</f>
        <v>#N/A</v>
      </c>
    </row>
    <row r="66" spans="1:147" s="37" customFormat="1" ht="44.25" hidden="1" customHeight="1" x14ac:dyDescent="0.25">
      <c r="A66" s="16" t="str">
        <f t="shared" ref="A66:A113" si="311">+CONCATENATE(O66,"_",B66,"_",EJ66)</f>
        <v>358_VES_2025</v>
      </c>
      <c r="B66" s="17" t="s">
        <v>55</v>
      </c>
      <c r="C66" s="17" t="s">
        <v>74</v>
      </c>
      <c r="D66" s="17" t="s">
        <v>74</v>
      </c>
      <c r="E66" s="17" t="s">
        <v>159</v>
      </c>
      <c r="F66" s="17" t="s">
        <v>276</v>
      </c>
      <c r="G66" s="18" t="s">
        <v>277</v>
      </c>
      <c r="H66" s="17" t="s">
        <v>689</v>
      </c>
      <c r="I66" s="17" t="s">
        <v>279</v>
      </c>
      <c r="J66" s="17" t="s">
        <v>85</v>
      </c>
      <c r="K66" s="17" t="s">
        <v>85</v>
      </c>
      <c r="L66" s="17" t="s">
        <v>85</v>
      </c>
      <c r="M66" s="17" t="s">
        <v>690</v>
      </c>
      <c r="N66" s="17" t="s">
        <v>690</v>
      </c>
      <c r="O66" s="23">
        <v>358</v>
      </c>
      <c r="P66" s="22" t="s">
        <v>697</v>
      </c>
      <c r="Q66" s="21" t="s">
        <v>284</v>
      </c>
      <c r="R66" s="20" t="s">
        <v>308</v>
      </c>
      <c r="S66" s="22" t="s">
        <v>698</v>
      </c>
      <c r="T66" s="22" t="s">
        <v>310</v>
      </c>
      <c r="U66" s="22" t="s">
        <v>288</v>
      </c>
      <c r="V66" s="22">
        <v>15</v>
      </c>
      <c r="W66" s="22" t="s">
        <v>427</v>
      </c>
      <c r="X66" s="21" t="s">
        <v>407</v>
      </c>
      <c r="Y66" s="22"/>
      <c r="Z66" s="22" t="s">
        <v>699</v>
      </c>
      <c r="AA66" s="22"/>
      <c r="AB66" s="22"/>
      <c r="AC66" s="22"/>
      <c r="AD66" s="22"/>
      <c r="AE66" s="22"/>
      <c r="AF66" s="22"/>
      <c r="AG66" s="22"/>
      <c r="AH66" s="23"/>
      <c r="AI66" s="23"/>
      <c r="AJ66" s="23"/>
      <c r="AK66" s="23"/>
      <c r="AL66" s="23"/>
      <c r="AM66" s="23"/>
      <c r="AN66" s="23"/>
      <c r="AO66" s="23"/>
      <c r="AP66" s="23"/>
      <c r="AQ66" s="23"/>
      <c r="AR66" s="24"/>
      <c r="AS66" s="23"/>
      <c r="AT66" s="56">
        <v>100</v>
      </c>
      <c r="AU66" s="56">
        <v>100</v>
      </c>
      <c r="AV66" s="56">
        <v>100</v>
      </c>
      <c r="AW66" s="56">
        <v>100</v>
      </c>
      <c r="AX66" s="56">
        <v>1</v>
      </c>
      <c r="AY66" s="56">
        <v>1</v>
      </c>
      <c r="AZ66" s="57"/>
      <c r="BA66" s="57"/>
      <c r="BB66" s="57"/>
      <c r="BC66" s="57"/>
      <c r="BD66" s="25"/>
      <c r="BE66" s="25"/>
      <c r="BF66" s="26"/>
      <c r="BG66" s="28">
        <f t="shared" si="285"/>
        <v>0</v>
      </c>
      <c r="BH66" s="29">
        <f t="shared" ref="BH66:BH67" si="312">+IF(BI66="SI",IFERROR((IF(BI66="SI",BE66,0)/AW66),"REVISAR"),0)</f>
        <v>0</v>
      </c>
      <c r="BI66" s="26" t="s">
        <v>50</v>
      </c>
      <c r="BJ66" s="26"/>
      <c r="BK66" s="25"/>
      <c r="BL66" s="25"/>
      <c r="BM66" s="26"/>
      <c r="BN66" s="28">
        <f t="shared" si="287"/>
        <v>0</v>
      </c>
      <c r="BO66" s="29">
        <f t="shared" si="288"/>
        <v>0</v>
      </c>
      <c r="BP66" s="26" t="s">
        <v>49</v>
      </c>
      <c r="BQ66" s="30"/>
      <c r="BR66" s="31"/>
      <c r="BS66" s="25"/>
      <c r="BT66" s="26"/>
      <c r="BU66" s="28">
        <f t="shared" si="289"/>
        <v>0</v>
      </c>
      <c r="BV66" s="29">
        <f t="shared" si="290"/>
        <v>0</v>
      </c>
      <c r="BW66" s="26" t="s">
        <v>49</v>
      </c>
      <c r="BX66" s="26"/>
      <c r="BY66" s="25"/>
      <c r="BZ66" s="25"/>
      <c r="CA66" s="26"/>
      <c r="CB66" s="28">
        <f t="shared" si="291"/>
        <v>0</v>
      </c>
      <c r="CC66" s="29">
        <f t="shared" si="292"/>
        <v>0</v>
      </c>
      <c r="CD66" s="26" t="s">
        <v>49</v>
      </c>
      <c r="CE66" s="26"/>
      <c r="CF66" s="25"/>
      <c r="CG66" s="25"/>
      <c r="CH66" s="26"/>
      <c r="CI66" s="28">
        <f t="shared" si="293"/>
        <v>0</v>
      </c>
      <c r="CJ66" s="29">
        <f t="shared" si="294"/>
        <v>0</v>
      </c>
      <c r="CK66" s="26" t="s">
        <v>49</v>
      </c>
      <c r="CL66" s="26"/>
      <c r="CM66" s="25">
        <v>10</v>
      </c>
      <c r="CN66" s="25"/>
      <c r="CO66" s="26"/>
      <c r="CP66" s="28">
        <f t="shared" si="295"/>
        <v>0.1</v>
      </c>
      <c r="CQ66" s="29">
        <f t="shared" si="296"/>
        <v>0</v>
      </c>
      <c r="CR66" s="26" t="s">
        <v>49</v>
      </c>
      <c r="CS66" s="26"/>
      <c r="CT66" s="25">
        <v>10</v>
      </c>
      <c r="CU66" s="25"/>
      <c r="CV66" s="26"/>
      <c r="CW66" s="28">
        <f t="shared" si="297"/>
        <v>0.1</v>
      </c>
      <c r="CX66" s="29">
        <f t="shared" si="298"/>
        <v>0</v>
      </c>
      <c r="CY66" s="26" t="s">
        <v>49</v>
      </c>
      <c r="CZ66" s="26"/>
      <c r="DA66" s="25">
        <v>10</v>
      </c>
      <c r="DB66" s="25"/>
      <c r="DC66" s="26"/>
      <c r="DD66" s="28">
        <f t="shared" si="299"/>
        <v>0.1</v>
      </c>
      <c r="DE66" s="29">
        <f t="shared" si="300"/>
        <v>0</v>
      </c>
      <c r="DF66" s="26" t="s">
        <v>49</v>
      </c>
      <c r="DG66" s="26"/>
      <c r="DH66" s="25">
        <v>10</v>
      </c>
      <c r="DI66" s="25"/>
      <c r="DJ66" s="26"/>
      <c r="DK66" s="28">
        <f t="shared" si="301"/>
        <v>0.1</v>
      </c>
      <c r="DL66" s="29">
        <f t="shared" si="302"/>
        <v>0</v>
      </c>
      <c r="DM66" s="26" t="s">
        <v>49</v>
      </c>
      <c r="DN66" s="26"/>
      <c r="DO66" s="25">
        <v>10</v>
      </c>
      <c r="DP66" s="25"/>
      <c r="DQ66" s="26"/>
      <c r="DR66" s="28">
        <f t="shared" si="303"/>
        <v>0.1</v>
      </c>
      <c r="DS66" s="29">
        <f t="shared" si="304"/>
        <v>0</v>
      </c>
      <c r="DT66" s="26" t="s">
        <v>49</v>
      </c>
      <c r="DU66" s="26"/>
      <c r="DV66" s="25">
        <v>10</v>
      </c>
      <c r="DW66" s="25"/>
      <c r="DX66" s="26"/>
      <c r="DY66" s="28">
        <f t="shared" si="305"/>
        <v>0.1</v>
      </c>
      <c r="DZ66" s="29">
        <f t="shared" si="306"/>
        <v>0</v>
      </c>
      <c r="EA66" s="26" t="s">
        <v>49</v>
      </c>
      <c r="EB66" s="26"/>
      <c r="EC66" s="32">
        <v>100</v>
      </c>
      <c r="ED66" s="25"/>
      <c r="EE66" s="26"/>
      <c r="EF66" s="28">
        <f t="shared" si="307"/>
        <v>1</v>
      </c>
      <c r="EG66" s="29">
        <f t="shared" si="308"/>
        <v>0</v>
      </c>
      <c r="EH66" s="26" t="s">
        <v>49</v>
      </c>
      <c r="EI66" s="26"/>
      <c r="EJ66" s="33">
        <v>2025</v>
      </c>
      <c r="EK66" s="34"/>
      <c r="EL66" s="35" t="str">
        <f>+VLOOKUP(C66,[1]Listas_desplega!$AI$22:$AJ$46,2,0)</f>
        <v>DF_ES</v>
      </c>
      <c r="EM66" s="35" t="str">
        <f>+VLOOKUP(I66,[1]Listas_desplega!$BY$3:$BZ$7,2,0)</f>
        <v>T_2</v>
      </c>
      <c r="EN66" s="35" t="e">
        <f>+VLOOKUP(J66,[1]Listas_desplega!$BY$10:$BZ$23,2,0)</f>
        <v>#N/A</v>
      </c>
      <c r="EO66" s="35" t="e">
        <f>+VLOOKUP(K66,[1]Listas_desplega!$BY$28:$BZ$54,2,0)</f>
        <v>#N/A</v>
      </c>
      <c r="EP66" s="35" t="e">
        <f>+VLOOKUP(L66,[1]Listas_desplega!$BY$58:$BZ$105,2,0)</f>
        <v>#N/A</v>
      </c>
      <c r="EQ66" s="36" t="e">
        <f>+VLOOKUP(M66,[1]Listas_desplega!$J$3:$K$11,2,0)</f>
        <v>#N/A</v>
      </c>
    </row>
    <row r="67" spans="1:147" s="37" customFormat="1" ht="44.25" hidden="1" customHeight="1" x14ac:dyDescent="0.25">
      <c r="A67" s="16" t="str">
        <f t="shared" si="311"/>
        <v>359_VES_2025</v>
      </c>
      <c r="B67" s="17" t="s">
        <v>55</v>
      </c>
      <c r="C67" s="17" t="s">
        <v>74</v>
      </c>
      <c r="D67" s="17" t="s">
        <v>74</v>
      </c>
      <c r="E67" s="17" t="s">
        <v>159</v>
      </c>
      <c r="F67" s="17" t="s">
        <v>276</v>
      </c>
      <c r="G67" s="18" t="s">
        <v>277</v>
      </c>
      <c r="H67" s="17" t="s">
        <v>689</v>
      </c>
      <c r="I67" s="17" t="s">
        <v>279</v>
      </c>
      <c r="J67" s="17" t="s">
        <v>85</v>
      </c>
      <c r="K67" s="17" t="s">
        <v>85</v>
      </c>
      <c r="L67" s="17" t="s">
        <v>85</v>
      </c>
      <c r="M67" s="17" t="s">
        <v>690</v>
      </c>
      <c r="N67" s="17" t="s">
        <v>690</v>
      </c>
      <c r="O67" s="23">
        <v>359</v>
      </c>
      <c r="P67" s="22" t="s">
        <v>700</v>
      </c>
      <c r="Q67" s="21" t="s">
        <v>284</v>
      </c>
      <c r="R67" s="20" t="s">
        <v>308</v>
      </c>
      <c r="S67" s="22" t="s">
        <v>701</v>
      </c>
      <c r="T67" s="22" t="s">
        <v>310</v>
      </c>
      <c r="U67" s="22" t="s">
        <v>288</v>
      </c>
      <c r="V67" s="22">
        <v>15</v>
      </c>
      <c r="W67" s="22" t="s">
        <v>427</v>
      </c>
      <c r="X67" s="21" t="s">
        <v>407</v>
      </c>
      <c r="Y67" s="22"/>
      <c r="Z67" s="22" t="s">
        <v>699</v>
      </c>
      <c r="AA67" s="22"/>
      <c r="AB67" s="22"/>
      <c r="AC67" s="22"/>
      <c r="AD67" s="22"/>
      <c r="AE67" s="22"/>
      <c r="AF67" s="22"/>
      <c r="AG67" s="22"/>
      <c r="AH67" s="23"/>
      <c r="AI67" s="23"/>
      <c r="AJ67" s="23"/>
      <c r="AK67" s="23"/>
      <c r="AL67" s="23"/>
      <c r="AM67" s="23"/>
      <c r="AN67" s="23"/>
      <c r="AO67" s="23"/>
      <c r="AP67" s="23"/>
      <c r="AQ67" s="23"/>
      <c r="AR67" s="24"/>
      <c r="AS67" s="23"/>
      <c r="AT67" s="43"/>
      <c r="AU67" s="56">
        <v>100</v>
      </c>
      <c r="AV67" s="56">
        <v>100</v>
      </c>
      <c r="AW67" s="56">
        <v>100</v>
      </c>
      <c r="AX67" s="48">
        <v>1</v>
      </c>
      <c r="AY67" s="48">
        <v>1</v>
      </c>
      <c r="AZ67" s="54"/>
      <c r="BA67" s="54"/>
      <c r="BB67" s="54"/>
      <c r="BC67" s="54"/>
      <c r="BD67" s="25"/>
      <c r="BE67" s="25"/>
      <c r="BF67" s="26"/>
      <c r="BG67" s="28">
        <f t="shared" si="285"/>
        <v>0</v>
      </c>
      <c r="BH67" s="29">
        <f t="shared" si="312"/>
        <v>0</v>
      </c>
      <c r="BI67" s="26" t="s">
        <v>50</v>
      </c>
      <c r="BJ67" s="26"/>
      <c r="BK67" s="25"/>
      <c r="BL67" s="25"/>
      <c r="BM67" s="26"/>
      <c r="BN67" s="28">
        <f t="shared" si="287"/>
        <v>0</v>
      </c>
      <c r="BO67" s="29">
        <f t="shared" si="288"/>
        <v>0</v>
      </c>
      <c r="BP67" s="26" t="s">
        <v>49</v>
      </c>
      <c r="BQ67" s="30"/>
      <c r="BR67" s="31"/>
      <c r="BS67" s="25"/>
      <c r="BT67" s="26"/>
      <c r="BU67" s="28">
        <f t="shared" si="289"/>
        <v>0</v>
      </c>
      <c r="BV67" s="29">
        <f t="shared" si="290"/>
        <v>0</v>
      </c>
      <c r="BW67" s="26" t="s">
        <v>49</v>
      </c>
      <c r="BX67" s="26"/>
      <c r="BY67" s="25"/>
      <c r="BZ67" s="25"/>
      <c r="CA67" s="26"/>
      <c r="CB67" s="28">
        <f t="shared" si="291"/>
        <v>0</v>
      </c>
      <c r="CC67" s="29">
        <f t="shared" si="292"/>
        <v>0</v>
      </c>
      <c r="CD67" s="26" t="s">
        <v>49</v>
      </c>
      <c r="CE67" s="26"/>
      <c r="CF67" s="25"/>
      <c r="CG67" s="25"/>
      <c r="CH67" s="26"/>
      <c r="CI67" s="28">
        <f t="shared" si="293"/>
        <v>0</v>
      </c>
      <c r="CJ67" s="29">
        <f t="shared" si="294"/>
        <v>0</v>
      </c>
      <c r="CK67" s="26" t="s">
        <v>49</v>
      </c>
      <c r="CL67" s="26"/>
      <c r="CM67" s="25">
        <v>10</v>
      </c>
      <c r="CN67" s="25"/>
      <c r="CO67" s="26"/>
      <c r="CP67" s="28">
        <f t="shared" si="295"/>
        <v>0.1</v>
      </c>
      <c r="CQ67" s="29">
        <f t="shared" si="296"/>
        <v>0</v>
      </c>
      <c r="CR67" s="26" t="s">
        <v>49</v>
      </c>
      <c r="CS67" s="26"/>
      <c r="CT67" s="25">
        <v>10</v>
      </c>
      <c r="CU67" s="25"/>
      <c r="CV67" s="26"/>
      <c r="CW67" s="28">
        <f t="shared" si="297"/>
        <v>0.1</v>
      </c>
      <c r="CX67" s="29">
        <f t="shared" si="298"/>
        <v>0</v>
      </c>
      <c r="CY67" s="26" t="s">
        <v>49</v>
      </c>
      <c r="CZ67" s="26"/>
      <c r="DA67" s="25">
        <v>10</v>
      </c>
      <c r="DB67" s="25"/>
      <c r="DC67" s="26"/>
      <c r="DD67" s="28">
        <f t="shared" si="299"/>
        <v>0.1</v>
      </c>
      <c r="DE67" s="29">
        <f t="shared" si="300"/>
        <v>0</v>
      </c>
      <c r="DF67" s="26" t="s">
        <v>49</v>
      </c>
      <c r="DG67" s="26"/>
      <c r="DH67" s="25">
        <v>10</v>
      </c>
      <c r="DI67" s="25"/>
      <c r="DJ67" s="26"/>
      <c r="DK67" s="28">
        <f t="shared" si="301"/>
        <v>0.1</v>
      </c>
      <c r="DL67" s="29">
        <f t="shared" si="302"/>
        <v>0</v>
      </c>
      <c r="DM67" s="26" t="s">
        <v>49</v>
      </c>
      <c r="DN67" s="26"/>
      <c r="DO67" s="25">
        <v>10</v>
      </c>
      <c r="DP67" s="25"/>
      <c r="DQ67" s="26"/>
      <c r="DR67" s="28">
        <f t="shared" si="303"/>
        <v>0.1</v>
      </c>
      <c r="DS67" s="29">
        <f t="shared" si="304"/>
        <v>0</v>
      </c>
      <c r="DT67" s="26" t="s">
        <v>49</v>
      </c>
      <c r="DU67" s="26"/>
      <c r="DV67" s="25">
        <v>10</v>
      </c>
      <c r="DW67" s="25"/>
      <c r="DX67" s="26"/>
      <c r="DY67" s="28">
        <f t="shared" si="305"/>
        <v>0.1</v>
      </c>
      <c r="DZ67" s="29">
        <f t="shared" si="306"/>
        <v>0</v>
      </c>
      <c r="EA67" s="26" t="s">
        <v>49</v>
      </c>
      <c r="EB67" s="26"/>
      <c r="EC67" s="32">
        <v>100</v>
      </c>
      <c r="ED67" s="25"/>
      <c r="EE67" s="26"/>
      <c r="EF67" s="28">
        <f t="shared" si="307"/>
        <v>1</v>
      </c>
      <c r="EG67" s="29">
        <f t="shared" si="308"/>
        <v>0</v>
      </c>
      <c r="EH67" s="26" t="s">
        <v>49</v>
      </c>
      <c r="EI67" s="26"/>
      <c r="EJ67" s="33">
        <v>2025</v>
      </c>
      <c r="EK67" s="34"/>
      <c r="EL67" s="35" t="str">
        <f>+VLOOKUP(C67,[1]Listas_desplega!$AI$22:$AJ$46,2,0)</f>
        <v>DF_ES</v>
      </c>
      <c r="EM67" s="35" t="str">
        <f>+VLOOKUP(I67,[1]Listas_desplega!$BY$3:$BZ$7,2,0)</f>
        <v>T_2</v>
      </c>
      <c r="EN67" s="35" t="e">
        <f>+VLOOKUP(J67,[1]Listas_desplega!$BY$10:$BZ$23,2,0)</f>
        <v>#N/A</v>
      </c>
      <c r="EO67" s="35" t="e">
        <f>+VLOOKUP(K67,[1]Listas_desplega!$BY$28:$BZ$54,2,0)</f>
        <v>#N/A</v>
      </c>
      <c r="EP67" s="35" t="e">
        <f>+VLOOKUP(L67,[1]Listas_desplega!$BY$58:$BZ$105,2,0)</f>
        <v>#N/A</v>
      </c>
      <c r="EQ67" s="36" t="e">
        <f>+VLOOKUP(M67,[1]Listas_desplega!$J$3:$K$11,2,0)</f>
        <v>#N/A</v>
      </c>
    </row>
    <row r="68" spans="1:147" s="37" customFormat="1" ht="44.25" hidden="1" customHeight="1" x14ac:dyDescent="0.25">
      <c r="A68" s="16" t="str">
        <f t="shared" si="311"/>
        <v>472_VES_2025</v>
      </c>
      <c r="B68" s="17" t="s">
        <v>55</v>
      </c>
      <c r="C68" s="17" t="s">
        <v>74</v>
      </c>
      <c r="D68" s="17" t="s">
        <v>74</v>
      </c>
      <c r="E68" s="17" t="s">
        <v>159</v>
      </c>
      <c r="F68" s="17" t="s">
        <v>276</v>
      </c>
      <c r="G68" s="18" t="s">
        <v>277</v>
      </c>
      <c r="H68" s="17" t="s">
        <v>689</v>
      </c>
      <c r="I68" s="17" t="s">
        <v>279</v>
      </c>
      <c r="J68" s="17" t="s">
        <v>85</v>
      </c>
      <c r="K68" s="17" t="s">
        <v>85</v>
      </c>
      <c r="L68" s="17" t="s">
        <v>85</v>
      </c>
      <c r="M68" s="17" t="s">
        <v>690</v>
      </c>
      <c r="N68" s="17" t="s">
        <v>690</v>
      </c>
      <c r="O68" s="23">
        <v>472</v>
      </c>
      <c r="P68" s="22" t="s">
        <v>702</v>
      </c>
      <c r="Q68" s="21" t="s">
        <v>284</v>
      </c>
      <c r="R68" s="20" t="s">
        <v>285</v>
      </c>
      <c r="S68" s="22" t="s">
        <v>405</v>
      </c>
      <c r="T68" s="22" t="s">
        <v>310</v>
      </c>
      <c r="U68" s="22" t="s">
        <v>288</v>
      </c>
      <c r="V68" s="22">
        <v>15</v>
      </c>
      <c r="W68" s="22" t="s">
        <v>427</v>
      </c>
      <c r="X68" s="21" t="s">
        <v>407</v>
      </c>
      <c r="Y68" s="22"/>
      <c r="Z68" s="22"/>
      <c r="AA68" s="22"/>
      <c r="AB68" s="22"/>
      <c r="AC68" s="22"/>
      <c r="AD68" s="22"/>
      <c r="AE68" s="22"/>
      <c r="AF68" s="22" t="s">
        <v>703</v>
      </c>
      <c r="AG68" s="22"/>
      <c r="AH68" s="23"/>
      <c r="AI68" s="23"/>
      <c r="AJ68" s="23"/>
      <c r="AK68" s="23"/>
      <c r="AL68" s="23"/>
      <c r="AM68" s="23"/>
      <c r="AN68" s="23"/>
      <c r="AO68" s="23"/>
      <c r="AP68" s="23"/>
      <c r="AQ68" s="23"/>
      <c r="AR68" s="24"/>
      <c r="AS68" s="23"/>
      <c r="AT68" s="43"/>
      <c r="AU68" s="48">
        <v>0.2</v>
      </c>
      <c r="AV68" s="59">
        <v>0.5</v>
      </c>
      <c r="AW68" s="48">
        <v>0.3</v>
      </c>
      <c r="AX68" s="48"/>
      <c r="AY68" s="48">
        <v>1</v>
      </c>
      <c r="AZ68" s="54"/>
      <c r="BA68" s="54"/>
      <c r="BB68" s="54"/>
      <c r="BC68" s="54"/>
      <c r="BD68" s="25"/>
      <c r="BE68" s="25"/>
      <c r="BF68" s="26"/>
      <c r="BG68" s="27">
        <f t="shared" si="285"/>
        <v>0</v>
      </c>
      <c r="BH68" s="28">
        <f t="shared" ref="BH68:BH71" si="313">IFERROR(BE68/AW68,0)</f>
        <v>0</v>
      </c>
      <c r="BI68" s="26" t="s">
        <v>50</v>
      </c>
      <c r="BJ68" s="26"/>
      <c r="BK68" s="25"/>
      <c r="BL68" s="25"/>
      <c r="BM68" s="26"/>
      <c r="BN68" s="28">
        <f t="shared" si="287"/>
        <v>0</v>
      </c>
      <c r="BO68" s="29">
        <f t="shared" si="288"/>
        <v>0</v>
      </c>
      <c r="BP68" s="26" t="s">
        <v>49</v>
      </c>
      <c r="BQ68" s="30"/>
      <c r="BR68" s="31"/>
      <c r="BS68" s="25"/>
      <c r="BT68" s="26"/>
      <c r="BU68" s="28">
        <f t="shared" si="289"/>
        <v>0</v>
      </c>
      <c r="BV68" s="29">
        <f t="shared" si="290"/>
        <v>0</v>
      </c>
      <c r="BW68" s="26" t="s">
        <v>49</v>
      </c>
      <c r="BX68" s="26"/>
      <c r="BY68" s="25"/>
      <c r="BZ68" s="25"/>
      <c r="CA68" s="26"/>
      <c r="CB68" s="28">
        <f t="shared" si="291"/>
        <v>0</v>
      </c>
      <c r="CC68" s="29">
        <f t="shared" si="292"/>
        <v>0</v>
      </c>
      <c r="CD68" s="26" t="s">
        <v>49</v>
      </c>
      <c r="CE68" s="26"/>
      <c r="CF68" s="25"/>
      <c r="CG68" s="25"/>
      <c r="CH68" s="26"/>
      <c r="CI68" s="28">
        <f t="shared" si="293"/>
        <v>0</v>
      </c>
      <c r="CJ68" s="29">
        <f t="shared" si="294"/>
        <v>0</v>
      </c>
      <c r="CK68" s="26" t="s">
        <v>49</v>
      </c>
      <c r="CL68" s="26"/>
      <c r="CM68" s="25">
        <v>0.1</v>
      </c>
      <c r="CN68" s="25"/>
      <c r="CO68" s="26"/>
      <c r="CP68" s="28">
        <f t="shared" si="295"/>
        <v>0.33333333333333337</v>
      </c>
      <c r="CQ68" s="29">
        <f t="shared" si="296"/>
        <v>0</v>
      </c>
      <c r="CR68" s="26" t="s">
        <v>49</v>
      </c>
      <c r="CS68" s="26"/>
      <c r="CT68" s="25">
        <v>0.1</v>
      </c>
      <c r="CU68" s="25"/>
      <c r="CV68" s="26"/>
      <c r="CW68" s="28">
        <f t="shared" si="297"/>
        <v>0.33333333333333337</v>
      </c>
      <c r="CX68" s="29">
        <f t="shared" si="298"/>
        <v>0</v>
      </c>
      <c r="CY68" s="26" t="s">
        <v>49</v>
      </c>
      <c r="CZ68" s="26"/>
      <c r="DA68" s="25">
        <v>0.1</v>
      </c>
      <c r="DB68" s="25"/>
      <c r="DC68" s="26"/>
      <c r="DD68" s="28">
        <f t="shared" si="299"/>
        <v>0.33333333333333337</v>
      </c>
      <c r="DE68" s="29">
        <f t="shared" si="300"/>
        <v>0</v>
      </c>
      <c r="DF68" s="26" t="s">
        <v>49</v>
      </c>
      <c r="DG68" s="26"/>
      <c r="DH68" s="25">
        <v>0.1</v>
      </c>
      <c r="DI68" s="25"/>
      <c r="DJ68" s="26"/>
      <c r="DK68" s="28">
        <f t="shared" si="301"/>
        <v>0.33333333333333337</v>
      </c>
      <c r="DL68" s="29">
        <f t="shared" si="302"/>
        <v>0</v>
      </c>
      <c r="DM68" s="26" t="s">
        <v>49</v>
      </c>
      <c r="DN68" s="26"/>
      <c r="DO68" s="25">
        <v>0.1</v>
      </c>
      <c r="DP68" s="25"/>
      <c r="DQ68" s="26"/>
      <c r="DR68" s="28">
        <f t="shared" si="303"/>
        <v>0.33333333333333337</v>
      </c>
      <c r="DS68" s="29">
        <f t="shared" si="304"/>
        <v>0</v>
      </c>
      <c r="DT68" s="26" t="s">
        <v>49</v>
      </c>
      <c r="DU68" s="26"/>
      <c r="DV68" s="25">
        <v>0.1</v>
      </c>
      <c r="DW68" s="25"/>
      <c r="DX68" s="26"/>
      <c r="DY68" s="28">
        <f t="shared" si="305"/>
        <v>0.33333333333333337</v>
      </c>
      <c r="DZ68" s="29">
        <f t="shared" si="306"/>
        <v>0</v>
      </c>
      <c r="EA68" s="26" t="s">
        <v>49</v>
      </c>
      <c r="EB68" s="26"/>
      <c r="EC68" s="32">
        <v>0.3</v>
      </c>
      <c r="ED68" s="25"/>
      <c r="EE68" s="26"/>
      <c r="EF68" s="28">
        <f t="shared" si="307"/>
        <v>1</v>
      </c>
      <c r="EG68" s="29">
        <f t="shared" si="308"/>
        <v>0</v>
      </c>
      <c r="EH68" s="26" t="s">
        <v>49</v>
      </c>
      <c r="EI68" s="26"/>
      <c r="EJ68" s="33">
        <v>2025</v>
      </c>
      <c r="EK68" s="34"/>
      <c r="EL68" s="35" t="str">
        <f>+VLOOKUP(C68,[1]Listas_desplega!$AI$22:$AJ$46,2,0)</f>
        <v>DF_ES</v>
      </c>
      <c r="EM68" s="35" t="str">
        <f>+VLOOKUP(I68,[1]Listas_desplega!$BY$3:$BZ$7,2,0)</f>
        <v>T_2</v>
      </c>
      <c r="EN68" s="35" t="e">
        <f>+VLOOKUP(J68,[1]Listas_desplega!$BY$10:$BZ$23,2,0)</f>
        <v>#N/A</v>
      </c>
      <c r="EO68" s="35" t="e">
        <f>+VLOOKUP(K68,[1]Listas_desplega!$BY$28:$BZ$54,2,0)</f>
        <v>#N/A</v>
      </c>
      <c r="EP68" s="35" t="e">
        <f>+VLOOKUP(L68,[1]Listas_desplega!$BY$58:$BZ$105,2,0)</f>
        <v>#N/A</v>
      </c>
      <c r="EQ68" s="36" t="e">
        <f>+VLOOKUP(M68,[1]Listas_desplega!$J$3:$K$11,2,0)</f>
        <v>#N/A</v>
      </c>
    </row>
    <row r="69" spans="1:147" s="37" customFormat="1" ht="44.25" hidden="1" customHeight="1" x14ac:dyDescent="0.25">
      <c r="A69" s="16" t="str">
        <f t="shared" si="311"/>
        <v>244_VES_2025</v>
      </c>
      <c r="B69" s="17" t="s">
        <v>55</v>
      </c>
      <c r="C69" s="17" t="s">
        <v>74</v>
      </c>
      <c r="D69" s="17" t="s">
        <v>74</v>
      </c>
      <c r="E69" s="17" t="s">
        <v>159</v>
      </c>
      <c r="F69" s="17" t="s">
        <v>276</v>
      </c>
      <c r="G69" s="18" t="s">
        <v>277</v>
      </c>
      <c r="H69" s="17" t="s">
        <v>689</v>
      </c>
      <c r="I69" s="17" t="s">
        <v>279</v>
      </c>
      <c r="J69" s="17" t="s">
        <v>85</v>
      </c>
      <c r="K69" s="17" t="s">
        <v>85</v>
      </c>
      <c r="L69" s="17" t="s">
        <v>85</v>
      </c>
      <c r="M69" s="17" t="s">
        <v>690</v>
      </c>
      <c r="N69" s="17" t="s">
        <v>690</v>
      </c>
      <c r="O69" s="23">
        <v>244</v>
      </c>
      <c r="P69" s="22" t="s">
        <v>704</v>
      </c>
      <c r="Q69" s="21" t="s">
        <v>284</v>
      </c>
      <c r="R69" s="20" t="s">
        <v>285</v>
      </c>
      <c r="S69" s="22" t="s">
        <v>705</v>
      </c>
      <c r="T69" s="20" t="s">
        <v>287</v>
      </c>
      <c r="U69" s="22" t="s">
        <v>295</v>
      </c>
      <c r="V69" s="22">
        <v>90</v>
      </c>
      <c r="W69" s="22" t="s">
        <v>427</v>
      </c>
      <c r="X69" s="21" t="s">
        <v>407</v>
      </c>
      <c r="Y69" s="22"/>
      <c r="Z69" s="22"/>
      <c r="AA69" s="22"/>
      <c r="AB69" s="22"/>
      <c r="AC69" s="22"/>
      <c r="AD69" s="22"/>
      <c r="AE69" s="22"/>
      <c r="AF69" s="22"/>
      <c r="AG69" s="22" t="s">
        <v>706</v>
      </c>
      <c r="AH69" s="23"/>
      <c r="AI69" s="23"/>
      <c r="AJ69" s="23"/>
      <c r="AK69" s="23"/>
      <c r="AL69" s="23"/>
      <c r="AM69" s="23"/>
      <c r="AN69" s="23"/>
      <c r="AO69" s="23"/>
      <c r="AP69" s="23"/>
      <c r="AQ69" s="23"/>
      <c r="AR69" s="24"/>
      <c r="AS69" s="23"/>
      <c r="AT69" s="43">
        <v>11</v>
      </c>
      <c r="AU69" s="48">
        <v>10</v>
      </c>
      <c r="AV69" s="48">
        <v>17</v>
      </c>
      <c r="AW69" s="48">
        <v>17</v>
      </c>
      <c r="AX69" s="48">
        <v>16</v>
      </c>
      <c r="AY69" s="48">
        <v>60</v>
      </c>
      <c r="AZ69" s="54"/>
      <c r="BA69" s="54"/>
      <c r="BB69" s="54"/>
      <c r="BC69" s="54"/>
      <c r="BD69" s="25"/>
      <c r="BE69" s="25"/>
      <c r="BF69" s="26"/>
      <c r="BG69" s="27">
        <f t="shared" si="285"/>
        <v>0</v>
      </c>
      <c r="BH69" s="28">
        <f t="shared" si="313"/>
        <v>0</v>
      </c>
      <c r="BI69" s="26" t="s">
        <v>50</v>
      </c>
      <c r="BJ69" s="26"/>
      <c r="BK69" s="25"/>
      <c r="BL69" s="25"/>
      <c r="BM69" s="26"/>
      <c r="BN69" s="28">
        <f t="shared" si="287"/>
        <v>0</v>
      </c>
      <c r="BO69" s="29">
        <f t="shared" si="288"/>
        <v>0</v>
      </c>
      <c r="BP69" s="26" t="s">
        <v>49</v>
      </c>
      <c r="BQ69" s="30"/>
      <c r="BR69" s="31"/>
      <c r="BS69" s="25"/>
      <c r="BT69" s="26"/>
      <c r="BU69" s="28">
        <f t="shared" si="289"/>
        <v>0</v>
      </c>
      <c r="BV69" s="29">
        <f t="shared" si="290"/>
        <v>0</v>
      </c>
      <c r="BW69" s="26" t="s">
        <v>49</v>
      </c>
      <c r="BX69" s="26"/>
      <c r="BY69" s="25"/>
      <c r="BZ69" s="25"/>
      <c r="CA69" s="26"/>
      <c r="CB69" s="28">
        <f t="shared" si="291"/>
        <v>0</v>
      </c>
      <c r="CC69" s="29">
        <f t="shared" si="292"/>
        <v>0</v>
      </c>
      <c r="CD69" s="26" t="s">
        <v>49</v>
      </c>
      <c r="CE69" s="26"/>
      <c r="CF69" s="25"/>
      <c r="CG69" s="25"/>
      <c r="CH69" s="26"/>
      <c r="CI69" s="28">
        <f t="shared" si="293"/>
        <v>0</v>
      </c>
      <c r="CJ69" s="29">
        <f t="shared" si="294"/>
        <v>0</v>
      </c>
      <c r="CK69" s="26" t="s">
        <v>49</v>
      </c>
      <c r="CL69" s="26"/>
      <c r="CM69" s="25"/>
      <c r="CN69" s="25"/>
      <c r="CO69" s="26"/>
      <c r="CP69" s="28">
        <f t="shared" si="295"/>
        <v>0</v>
      </c>
      <c r="CQ69" s="29">
        <f t="shared" si="296"/>
        <v>0</v>
      </c>
      <c r="CR69" s="26" t="s">
        <v>49</v>
      </c>
      <c r="CS69" s="26"/>
      <c r="CT69" s="25"/>
      <c r="CU69" s="25"/>
      <c r="CV69" s="26"/>
      <c r="CW69" s="28">
        <f t="shared" si="297"/>
        <v>0</v>
      </c>
      <c r="CX69" s="29">
        <f t="shared" si="298"/>
        <v>0</v>
      </c>
      <c r="CY69" s="26" t="s">
        <v>49</v>
      </c>
      <c r="CZ69" s="26"/>
      <c r="DA69" s="25"/>
      <c r="DB69" s="25"/>
      <c r="DC69" s="26"/>
      <c r="DD69" s="28">
        <f t="shared" si="299"/>
        <v>0</v>
      </c>
      <c r="DE69" s="29">
        <f t="shared" si="300"/>
        <v>0</v>
      </c>
      <c r="DF69" s="26" t="s">
        <v>49</v>
      </c>
      <c r="DG69" s="26"/>
      <c r="DH69" s="25"/>
      <c r="DI69" s="25"/>
      <c r="DJ69" s="26"/>
      <c r="DK69" s="28">
        <f t="shared" si="301"/>
        <v>0</v>
      </c>
      <c r="DL69" s="29">
        <f t="shared" si="302"/>
        <v>0</v>
      </c>
      <c r="DM69" s="26" t="s">
        <v>49</v>
      </c>
      <c r="DN69" s="26"/>
      <c r="DO69" s="25"/>
      <c r="DP69" s="25"/>
      <c r="DQ69" s="26"/>
      <c r="DR69" s="28">
        <f t="shared" si="303"/>
        <v>0</v>
      </c>
      <c r="DS69" s="29">
        <f t="shared" si="304"/>
        <v>0</v>
      </c>
      <c r="DT69" s="26" t="s">
        <v>49</v>
      </c>
      <c r="DU69" s="26"/>
      <c r="DV69" s="25"/>
      <c r="DW69" s="25"/>
      <c r="DX69" s="26"/>
      <c r="DY69" s="28">
        <f t="shared" si="305"/>
        <v>0</v>
      </c>
      <c r="DZ69" s="29">
        <f t="shared" si="306"/>
        <v>0</v>
      </c>
      <c r="EA69" s="26" t="s">
        <v>49</v>
      </c>
      <c r="EB69" s="26"/>
      <c r="EC69" s="32">
        <v>17</v>
      </c>
      <c r="ED69" s="25"/>
      <c r="EE69" s="26"/>
      <c r="EF69" s="28">
        <f t="shared" si="307"/>
        <v>1</v>
      </c>
      <c r="EG69" s="29">
        <f t="shared" si="308"/>
        <v>0</v>
      </c>
      <c r="EH69" s="26" t="s">
        <v>49</v>
      </c>
      <c r="EI69" s="26"/>
      <c r="EJ69" s="33">
        <v>2025</v>
      </c>
      <c r="EK69" s="34"/>
      <c r="EL69" s="35" t="str">
        <f>+VLOOKUP(C69,[1]Listas_desplega!$AI$22:$AJ$46,2,0)</f>
        <v>DF_ES</v>
      </c>
      <c r="EM69" s="35" t="str">
        <f>+VLOOKUP(I69,[1]Listas_desplega!$BY$3:$BZ$7,2,0)</f>
        <v>T_2</v>
      </c>
      <c r="EN69" s="35" t="e">
        <f>+VLOOKUP(J69,[1]Listas_desplega!$BY$10:$BZ$23,2,0)</f>
        <v>#N/A</v>
      </c>
      <c r="EO69" s="35" t="e">
        <f>+VLOOKUP(K69,[1]Listas_desplega!$BY$28:$BZ$54,2,0)</f>
        <v>#N/A</v>
      </c>
      <c r="EP69" s="35" t="e">
        <f>+VLOOKUP(L69,[1]Listas_desplega!$BY$58:$BZ$105,2,0)</f>
        <v>#N/A</v>
      </c>
      <c r="EQ69" s="36" t="e">
        <f>+VLOOKUP(M69,[1]Listas_desplega!$J$3:$K$11,2,0)</f>
        <v>#N/A</v>
      </c>
    </row>
    <row r="70" spans="1:147" s="37" customFormat="1" ht="44.25" hidden="1" customHeight="1" x14ac:dyDescent="0.25">
      <c r="A70" s="16" t="str">
        <f t="shared" si="311"/>
        <v>360_VES_2025</v>
      </c>
      <c r="B70" s="17" t="s">
        <v>55</v>
      </c>
      <c r="C70" s="17" t="s">
        <v>74</v>
      </c>
      <c r="D70" s="17" t="s">
        <v>74</v>
      </c>
      <c r="E70" s="17" t="s">
        <v>159</v>
      </c>
      <c r="F70" s="17" t="s">
        <v>276</v>
      </c>
      <c r="G70" s="18" t="s">
        <v>277</v>
      </c>
      <c r="H70" s="17" t="s">
        <v>689</v>
      </c>
      <c r="I70" s="17" t="s">
        <v>279</v>
      </c>
      <c r="J70" s="17" t="s">
        <v>85</v>
      </c>
      <c r="K70" s="17" t="s">
        <v>85</v>
      </c>
      <c r="L70" s="17" t="s">
        <v>85</v>
      </c>
      <c r="M70" s="17" t="s">
        <v>690</v>
      </c>
      <c r="N70" s="17" t="s">
        <v>690</v>
      </c>
      <c r="O70" s="23">
        <v>360</v>
      </c>
      <c r="P70" s="22" t="s">
        <v>707</v>
      </c>
      <c r="Q70" s="21" t="s">
        <v>284</v>
      </c>
      <c r="R70" s="20" t="s">
        <v>285</v>
      </c>
      <c r="S70" s="22" t="s">
        <v>405</v>
      </c>
      <c r="T70" s="20" t="s">
        <v>310</v>
      </c>
      <c r="U70" s="22" t="s">
        <v>288</v>
      </c>
      <c r="V70" s="22">
        <v>15</v>
      </c>
      <c r="W70" s="22" t="s">
        <v>427</v>
      </c>
      <c r="X70" s="21" t="s">
        <v>407</v>
      </c>
      <c r="Y70" s="22"/>
      <c r="Z70" s="22" t="s">
        <v>708</v>
      </c>
      <c r="AA70" s="22"/>
      <c r="AB70" s="22"/>
      <c r="AC70" s="22"/>
      <c r="AD70" s="22"/>
      <c r="AE70" s="22"/>
      <c r="AF70" s="22"/>
      <c r="AG70" s="22"/>
      <c r="AH70" s="23"/>
      <c r="AI70" s="23"/>
      <c r="AJ70" s="23"/>
      <c r="AK70" s="23"/>
      <c r="AL70" s="23"/>
      <c r="AM70" s="23"/>
      <c r="AN70" s="23"/>
      <c r="AO70" s="23"/>
      <c r="AP70" s="23"/>
      <c r="AQ70" s="23"/>
      <c r="AR70" s="24"/>
      <c r="AS70" s="23"/>
      <c r="AT70" s="48"/>
      <c r="AU70" s="56">
        <v>0.1</v>
      </c>
      <c r="AV70" s="60">
        <v>0.5</v>
      </c>
      <c r="AW70" s="56">
        <v>0.4</v>
      </c>
      <c r="AX70" s="56"/>
      <c r="AY70" s="56">
        <v>1</v>
      </c>
      <c r="AZ70" s="57"/>
      <c r="BA70" s="57"/>
      <c r="BB70" s="57"/>
      <c r="BC70" s="57"/>
      <c r="BD70" s="25"/>
      <c r="BE70" s="25"/>
      <c r="BF70" s="26"/>
      <c r="BG70" s="27">
        <f t="shared" si="285"/>
        <v>0</v>
      </c>
      <c r="BH70" s="28">
        <f t="shared" si="313"/>
        <v>0</v>
      </c>
      <c r="BI70" s="26" t="s">
        <v>50</v>
      </c>
      <c r="BJ70" s="26"/>
      <c r="BK70" s="25"/>
      <c r="BL70" s="25"/>
      <c r="BM70" s="26"/>
      <c r="BN70" s="28">
        <f t="shared" si="287"/>
        <v>0</v>
      </c>
      <c r="BO70" s="29">
        <f t="shared" si="288"/>
        <v>0</v>
      </c>
      <c r="BP70" s="26" t="s">
        <v>49</v>
      </c>
      <c r="BQ70" s="30"/>
      <c r="BR70" s="31"/>
      <c r="BS70" s="25"/>
      <c r="BT70" s="26"/>
      <c r="BU70" s="28">
        <f t="shared" si="289"/>
        <v>0</v>
      </c>
      <c r="BV70" s="29">
        <f t="shared" si="290"/>
        <v>0</v>
      </c>
      <c r="BW70" s="26" t="s">
        <v>49</v>
      </c>
      <c r="BX70" s="26"/>
      <c r="BY70" s="25"/>
      <c r="BZ70" s="25"/>
      <c r="CA70" s="26"/>
      <c r="CB70" s="28">
        <f t="shared" si="291"/>
        <v>0</v>
      </c>
      <c r="CC70" s="29">
        <f t="shared" si="292"/>
        <v>0</v>
      </c>
      <c r="CD70" s="26" t="s">
        <v>49</v>
      </c>
      <c r="CE70" s="26"/>
      <c r="CF70" s="25"/>
      <c r="CG70" s="25"/>
      <c r="CH70" s="26"/>
      <c r="CI70" s="28">
        <f t="shared" si="293"/>
        <v>0</v>
      </c>
      <c r="CJ70" s="29">
        <f t="shared" si="294"/>
        <v>0</v>
      </c>
      <c r="CK70" s="26" t="s">
        <v>49</v>
      </c>
      <c r="CL70" s="26"/>
      <c r="CM70" s="25">
        <v>0.1</v>
      </c>
      <c r="CN70" s="25"/>
      <c r="CO70" s="26"/>
      <c r="CP70" s="28">
        <f t="shared" si="295"/>
        <v>0.25</v>
      </c>
      <c r="CQ70" s="29">
        <f t="shared" si="296"/>
        <v>0</v>
      </c>
      <c r="CR70" s="26" t="s">
        <v>49</v>
      </c>
      <c r="CS70" s="26"/>
      <c r="CT70" s="25">
        <v>0.1</v>
      </c>
      <c r="CU70" s="25"/>
      <c r="CV70" s="26"/>
      <c r="CW70" s="28">
        <f t="shared" si="297"/>
        <v>0.25</v>
      </c>
      <c r="CX70" s="29">
        <f t="shared" si="298"/>
        <v>0</v>
      </c>
      <c r="CY70" s="26" t="s">
        <v>49</v>
      </c>
      <c r="CZ70" s="26"/>
      <c r="DA70" s="25">
        <v>0.1</v>
      </c>
      <c r="DB70" s="25"/>
      <c r="DC70" s="26"/>
      <c r="DD70" s="28">
        <f t="shared" si="299"/>
        <v>0.25</v>
      </c>
      <c r="DE70" s="29">
        <f t="shared" si="300"/>
        <v>0</v>
      </c>
      <c r="DF70" s="26" t="s">
        <v>49</v>
      </c>
      <c r="DG70" s="26"/>
      <c r="DH70" s="25">
        <v>0.1</v>
      </c>
      <c r="DI70" s="25"/>
      <c r="DJ70" s="26"/>
      <c r="DK70" s="28">
        <f t="shared" si="301"/>
        <v>0.25</v>
      </c>
      <c r="DL70" s="29">
        <f t="shared" si="302"/>
        <v>0</v>
      </c>
      <c r="DM70" s="26" t="s">
        <v>49</v>
      </c>
      <c r="DN70" s="26"/>
      <c r="DO70" s="25">
        <v>0.1</v>
      </c>
      <c r="DP70" s="25"/>
      <c r="DQ70" s="26"/>
      <c r="DR70" s="28">
        <f t="shared" si="303"/>
        <v>0.25</v>
      </c>
      <c r="DS70" s="29">
        <f t="shared" si="304"/>
        <v>0</v>
      </c>
      <c r="DT70" s="26" t="s">
        <v>49</v>
      </c>
      <c r="DU70" s="26"/>
      <c r="DV70" s="25">
        <v>0.1</v>
      </c>
      <c r="DW70" s="25"/>
      <c r="DX70" s="26"/>
      <c r="DY70" s="28">
        <f t="shared" si="305"/>
        <v>0.25</v>
      </c>
      <c r="DZ70" s="29">
        <f t="shared" si="306"/>
        <v>0</v>
      </c>
      <c r="EA70" s="26" t="s">
        <v>49</v>
      </c>
      <c r="EB70" s="26"/>
      <c r="EC70" s="32">
        <v>0.4</v>
      </c>
      <c r="ED70" s="25"/>
      <c r="EE70" s="26"/>
      <c r="EF70" s="28">
        <f t="shared" si="307"/>
        <v>1</v>
      </c>
      <c r="EG70" s="29">
        <f t="shared" si="308"/>
        <v>0</v>
      </c>
      <c r="EH70" s="26" t="s">
        <v>49</v>
      </c>
      <c r="EI70" s="26"/>
      <c r="EJ70" s="33">
        <v>2025</v>
      </c>
      <c r="EK70" s="34"/>
      <c r="EL70" s="35" t="str">
        <f>+VLOOKUP(C70,[1]Listas_desplega!$AI$22:$AJ$46,2,0)</f>
        <v>DF_ES</v>
      </c>
      <c r="EM70" s="35" t="str">
        <f>+VLOOKUP(I70,[1]Listas_desplega!$BY$3:$BZ$7,2,0)</f>
        <v>T_2</v>
      </c>
      <c r="EN70" s="35" t="e">
        <f>+VLOOKUP(J70,[1]Listas_desplega!$BY$10:$BZ$23,2,0)</f>
        <v>#N/A</v>
      </c>
      <c r="EO70" s="35" t="e">
        <f>+VLOOKUP(K70,[1]Listas_desplega!$BY$28:$BZ$54,2,0)</f>
        <v>#N/A</v>
      </c>
      <c r="EP70" s="35" t="e">
        <f>+VLOOKUP(L70,[1]Listas_desplega!$BY$58:$BZ$105,2,0)</f>
        <v>#N/A</v>
      </c>
      <c r="EQ70" s="36" t="e">
        <f>+VLOOKUP(M70,[1]Listas_desplega!$J$3:$K$11,2,0)</f>
        <v>#N/A</v>
      </c>
    </row>
    <row r="71" spans="1:147" s="37" customFormat="1" ht="44.25" hidden="1" customHeight="1" x14ac:dyDescent="0.25">
      <c r="A71" s="16" t="str">
        <f t="shared" si="311"/>
        <v>361_VES_2025</v>
      </c>
      <c r="B71" s="17" t="s">
        <v>55</v>
      </c>
      <c r="C71" s="17" t="s">
        <v>74</v>
      </c>
      <c r="D71" s="17" t="s">
        <v>74</v>
      </c>
      <c r="E71" s="17" t="s">
        <v>159</v>
      </c>
      <c r="F71" s="17" t="s">
        <v>276</v>
      </c>
      <c r="G71" s="18" t="s">
        <v>277</v>
      </c>
      <c r="H71" s="17" t="s">
        <v>689</v>
      </c>
      <c r="I71" s="17" t="s">
        <v>279</v>
      </c>
      <c r="J71" s="17" t="s">
        <v>85</v>
      </c>
      <c r="K71" s="17" t="s">
        <v>85</v>
      </c>
      <c r="L71" s="17" t="s">
        <v>85</v>
      </c>
      <c r="M71" s="17" t="s">
        <v>690</v>
      </c>
      <c r="N71" s="17" t="s">
        <v>690</v>
      </c>
      <c r="O71" s="23">
        <v>361</v>
      </c>
      <c r="P71" s="22" t="s">
        <v>709</v>
      </c>
      <c r="Q71" s="21" t="s">
        <v>284</v>
      </c>
      <c r="R71" s="20" t="s">
        <v>285</v>
      </c>
      <c r="S71" s="22" t="s">
        <v>710</v>
      </c>
      <c r="T71" s="22" t="s">
        <v>310</v>
      </c>
      <c r="U71" s="22" t="s">
        <v>288</v>
      </c>
      <c r="V71" s="22">
        <v>30</v>
      </c>
      <c r="W71" s="22" t="s">
        <v>427</v>
      </c>
      <c r="X71" s="21" t="s">
        <v>407</v>
      </c>
      <c r="Y71" s="22"/>
      <c r="Z71" s="22" t="s">
        <v>708</v>
      </c>
      <c r="AA71" s="22"/>
      <c r="AB71" s="22"/>
      <c r="AC71" s="22"/>
      <c r="AD71" s="22"/>
      <c r="AE71" s="22"/>
      <c r="AF71" s="22"/>
      <c r="AG71" s="22"/>
      <c r="AH71" s="23"/>
      <c r="AI71" s="23"/>
      <c r="AJ71" s="23"/>
      <c r="AK71" s="23"/>
      <c r="AL71" s="23"/>
      <c r="AM71" s="23"/>
      <c r="AN71" s="23"/>
      <c r="AO71" s="23"/>
      <c r="AP71" s="23"/>
      <c r="AQ71" s="23"/>
      <c r="AR71" s="24"/>
      <c r="AS71" s="23"/>
      <c r="AT71" s="48"/>
      <c r="AU71" s="56"/>
      <c r="AV71" s="56"/>
      <c r="AW71" s="60">
        <v>0.6</v>
      </c>
      <c r="AX71" s="56">
        <v>0.4</v>
      </c>
      <c r="AY71" s="56">
        <v>1</v>
      </c>
      <c r="AZ71" s="57"/>
      <c r="BA71" s="57"/>
      <c r="BB71" s="57"/>
      <c r="BC71" s="57"/>
      <c r="BD71" s="25"/>
      <c r="BE71" s="25"/>
      <c r="BF71" s="26"/>
      <c r="BG71" s="27">
        <f t="shared" si="285"/>
        <v>0</v>
      </c>
      <c r="BH71" s="28">
        <f t="shared" si="313"/>
        <v>0</v>
      </c>
      <c r="BI71" s="26" t="s">
        <v>50</v>
      </c>
      <c r="BJ71" s="26"/>
      <c r="BK71" s="25"/>
      <c r="BL71" s="25"/>
      <c r="BM71" s="26"/>
      <c r="BN71" s="28">
        <f t="shared" si="287"/>
        <v>0</v>
      </c>
      <c r="BO71" s="29">
        <f t="shared" si="288"/>
        <v>0</v>
      </c>
      <c r="BP71" s="26" t="s">
        <v>49</v>
      </c>
      <c r="BQ71" s="30"/>
      <c r="BR71" s="31"/>
      <c r="BS71" s="25"/>
      <c r="BT71" s="26"/>
      <c r="BU71" s="28">
        <f t="shared" si="289"/>
        <v>0</v>
      </c>
      <c r="BV71" s="29">
        <f t="shared" si="290"/>
        <v>0</v>
      </c>
      <c r="BW71" s="26" t="s">
        <v>49</v>
      </c>
      <c r="BX71" s="26"/>
      <c r="BY71" s="25"/>
      <c r="BZ71" s="25"/>
      <c r="CA71" s="26"/>
      <c r="CB71" s="28">
        <f t="shared" si="291"/>
        <v>0</v>
      </c>
      <c r="CC71" s="29">
        <f t="shared" si="292"/>
        <v>0</v>
      </c>
      <c r="CD71" s="26" t="s">
        <v>49</v>
      </c>
      <c r="CE71" s="26"/>
      <c r="CF71" s="25"/>
      <c r="CG71" s="25"/>
      <c r="CH71" s="26"/>
      <c r="CI71" s="28">
        <f t="shared" si="293"/>
        <v>0</v>
      </c>
      <c r="CJ71" s="29">
        <f t="shared" si="294"/>
        <v>0</v>
      </c>
      <c r="CK71" s="26" t="s">
        <v>49</v>
      </c>
      <c r="CL71" s="26"/>
      <c r="CM71" s="25">
        <v>0.1</v>
      </c>
      <c r="CN71" s="25"/>
      <c r="CO71" s="26"/>
      <c r="CP71" s="28">
        <f t="shared" si="295"/>
        <v>0.16666666666666669</v>
      </c>
      <c r="CQ71" s="29">
        <f t="shared" si="296"/>
        <v>0</v>
      </c>
      <c r="CR71" s="26" t="s">
        <v>49</v>
      </c>
      <c r="CS71" s="26"/>
      <c r="CT71" s="25">
        <v>0.1</v>
      </c>
      <c r="CU71" s="25"/>
      <c r="CV71" s="26"/>
      <c r="CW71" s="28">
        <f t="shared" si="297"/>
        <v>0.16666666666666669</v>
      </c>
      <c r="CX71" s="29">
        <f t="shared" si="298"/>
        <v>0</v>
      </c>
      <c r="CY71" s="26" t="s">
        <v>49</v>
      </c>
      <c r="CZ71" s="26"/>
      <c r="DA71" s="25">
        <v>0.1</v>
      </c>
      <c r="DB71" s="25"/>
      <c r="DC71" s="26"/>
      <c r="DD71" s="28">
        <f t="shared" si="299"/>
        <v>0.16666666666666669</v>
      </c>
      <c r="DE71" s="29">
        <f t="shared" si="300"/>
        <v>0</v>
      </c>
      <c r="DF71" s="26" t="s">
        <v>49</v>
      </c>
      <c r="DG71" s="26"/>
      <c r="DH71" s="25">
        <v>0.1</v>
      </c>
      <c r="DI71" s="25"/>
      <c r="DJ71" s="26"/>
      <c r="DK71" s="28">
        <f t="shared" si="301"/>
        <v>0.16666666666666669</v>
      </c>
      <c r="DL71" s="29">
        <f t="shared" si="302"/>
        <v>0</v>
      </c>
      <c r="DM71" s="26" t="s">
        <v>49</v>
      </c>
      <c r="DN71" s="26"/>
      <c r="DO71" s="25">
        <v>0.1</v>
      </c>
      <c r="DP71" s="25"/>
      <c r="DQ71" s="26"/>
      <c r="DR71" s="28">
        <f t="shared" si="303"/>
        <v>0.16666666666666669</v>
      </c>
      <c r="DS71" s="29">
        <f t="shared" si="304"/>
        <v>0</v>
      </c>
      <c r="DT71" s="26" t="s">
        <v>49</v>
      </c>
      <c r="DU71" s="26"/>
      <c r="DV71" s="25">
        <v>0.1</v>
      </c>
      <c r="DW71" s="25"/>
      <c r="DX71" s="26"/>
      <c r="DY71" s="28">
        <f t="shared" si="305"/>
        <v>0.16666666666666669</v>
      </c>
      <c r="DZ71" s="29">
        <f t="shared" si="306"/>
        <v>0</v>
      </c>
      <c r="EA71" s="26" t="s">
        <v>49</v>
      </c>
      <c r="EB71" s="26"/>
      <c r="EC71" s="32">
        <v>0.6</v>
      </c>
      <c r="ED71" s="25"/>
      <c r="EE71" s="26"/>
      <c r="EF71" s="28">
        <f t="shared" si="307"/>
        <v>1</v>
      </c>
      <c r="EG71" s="29">
        <f t="shared" si="308"/>
        <v>0</v>
      </c>
      <c r="EH71" s="26" t="s">
        <v>49</v>
      </c>
      <c r="EI71" s="26"/>
      <c r="EJ71" s="33">
        <v>2025</v>
      </c>
      <c r="EK71" s="34"/>
      <c r="EL71" s="35" t="str">
        <f>+VLOOKUP(C71,[1]Listas_desplega!$AI$22:$AJ$46,2,0)</f>
        <v>DF_ES</v>
      </c>
      <c r="EM71" s="35" t="str">
        <f>+VLOOKUP(I71,[1]Listas_desplega!$BY$3:$BZ$7,2,0)</f>
        <v>T_2</v>
      </c>
      <c r="EN71" s="35" t="e">
        <f>+VLOOKUP(J71,[1]Listas_desplega!$BY$10:$BZ$23,2,0)</f>
        <v>#N/A</v>
      </c>
      <c r="EO71" s="35" t="e">
        <f>+VLOOKUP(K71,[1]Listas_desplega!$BY$28:$BZ$54,2,0)</f>
        <v>#N/A</v>
      </c>
      <c r="EP71" s="35" t="e">
        <f>+VLOOKUP(L71,[1]Listas_desplega!$BY$58:$BZ$105,2,0)</f>
        <v>#N/A</v>
      </c>
      <c r="EQ71" s="36" t="e">
        <f>+VLOOKUP(M71,[1]Listas_desplega!$J$3:$K$11,2,0)</f>
        <v>#N/A</v>
      </c>
    </row>
    <row r="72" spans="1:147" s="37" customFormat="1" ht="44.25" hidden="1" customHeight="1" x14ac:dyDescent="0.25">
      <c r="A72" s="16" t="str">
        <f t="shared" si="311"/>
        <v>363_VES_2025</v>
      </c>
      <c r="B72" s="17" t="s">
        <v>55</v>
      </c>
      <c r="C72" s="17" t="s">
        <v>74</v>
      </c>
      <c r="D72" s="17" t="s">
        <v>74</v>
      </c>
      <c r="E72" s="17" t="s">
        <v>159</v>
      </c>
      <c r="F72" s="17" t="s">
        <v>276</v>
      </c>
      <c r="G72" s="18" t="s">
        <v>277</v>
      </c>
      <c r="H72" s="17" t="s">
        <v>689</v>
      </c>
      <c r="I72" s="17" t="s">
        <v>279</v>
      </c>
      <c r="J72" s="17" t="s">
        <v>85</v>
      </c>
      <c r="K72" s="17" t="s">
        <v>85</v>
      </c>
      <c r="L72" s="17" t="s">
        <v>85</v>
      </c>
      <c r="M72" s="17" t="s">
        <v>690</v>
      </c>
      <c r="N72" s="17" t="s">
        <v>690</v>
      </c>
      <c r="O72" s="61">
        <v>363</v>
      </c>
      <c r="P72" s="20" t="s">
        <v>711</v>
      </c>
      <c r="Q72" s="21" t="s">
        <v>284</v>
      </c>
      <c r="R72" s="20" t="s">
        <v>308</v>
      </c>
      <c r="S72" s="20" t="s">
        <v>712</v>
      </c>
      <c r="T72" s="20" t="s">
        <v>310</v>
      </c>
      <c r="U72" s="20" t="s">
        <v>288</v>
      </c>
      <c r="V72" s="20">
        <v>15</v>
      </c>
      <c r="W72" s="20" t="s">
        <v>427</v>
      </c>
      <c r="X72" s="21" t="s">
        <v>407</v>
      </c>
      <c r="Y72" s="22"/>
      <c r="Z72" s="22" t="s">
        <v>713</v>
      </c>
      <c r="AA72" s="22"/>
      <c r="AB72" s="22"/>
      <c r="AC72" s="22"/>
      <c r="AD72" s="22"/>
      <c r="AE72" s="22"/>
      <c r="AF72" s="22"/>
      <c r="AG72" s="22"/>
      <c r="AH72" s="23"/>
      <c r="AI72" s="23"/>
      <c r="AJ72" s="23"/>
      <c r="AK72" s="23"/>
      <c r="AL72" s="23"/>
      <c r="AM72" s="23"/>
      <c r="AN72" s="23"/>
      <c r="AO72" s="23"/>
      <c r="AP72" s="23"/>
      <c r="AQ72" s="23"/>
      <c r="AR72" s="24"/>
      <c r="AS72" s="23"/>
      <c r="AT72" s="23"/>
      <c r="AU72" s="62">
        <v>1</v>
      </c>
      <c r="AV72" s="62">
        <v>1</v>
      </c>
      <c r="AW72" s="62">
        <v>1</v>
      </c>
      <c r="AX72" s="62">
        <v>1</v>
      </c>
      <c r="AY72" s="62">
        <v>1</v>
      </c>
      <c r="AZ72" s="63"/>
      <c r="BA72" s="63"/>
      <c r="BB72" s="63"/>
      <c r="BC72" s="63"/>
      <c r="BD72" s="25"/>
      <c r="BE72" s="25"/>
      <c r="BF72" s="26"/>
      <c r="BG72" s="28">
        <f>IFERROR(BD72/AW72,0)</f>
        <v>0</v>
      </c>
      <c r="BH72" s="29">
        <f>+IF(BI72="SI",IFERROR((IF(BI72="SI",BE72,0)/AW72),"REVISAR"),0)</f>
        <v>0</v>
      </c>
      <c r="BI72" s="26" t="s">
        <v>50</v>
      </c>
      <c r="BJ72" s="26"/>
      <c r="BK72" s="25"/>
      <c r="BL72" s="25"/>
      <c r="BM72" s="26"/>
      <c r="BN72" s="28">
        <f>+IFERROR(BK72/AW72,0)</f>
        <v>0</v>
      </c>
      <c r="BO72" s="29">
        <f>+IF(BP72="SI",IFERROR((IF(BP72="SI",BL72,0)/AW72),"REVISAR"),BH72)</f>
        <v>0</v>
      </c>
      <c r="BP72" s="26" t="s">
        <v>49</v>
      </c>
      <c r="BQ72" s="30"/>
      <c r="BR72" s="31"/>
      <c r="BS72" s="25"/>
      <c r="BT72" s="26"/>
      <c r="BU72" s="28">
        <f>+IFERROR(BR72/AW72,0)</f>
        <v>0</v>
      </c>
      <c r="BV72" s="29">
        <f>+IF(BW72="SI",IFERROR((IF(BW72="SI",BS72,0)/AW72),"REVISAR"),BO72)</f>
        <v>0</v>
      </c>
      <c r="BW72" s="26" t="s">
        <v>49</v>
      </c>
      <c r="BX72" s="26"/>
      <c r="BY72" s="25"/>
      <c r="BZ72" s="25"/>
      <c r="CA72" s="26"/>
      <c r="CB72" s="28">
        <f>+IFERROR(BY72/AW72,0)</f>
        <v>0</v>
      </c>
      <c r="CC72" s="29">
        <f>+IF(CD72="SI",IFERROR((IF(CD72="SI",BZ72,0)/AW72),"REVISAR"),BV72)</f>
        <v>0</v>
      </c>
      <c r="CD72" s="26" t="s">
        <v>49</v>
      </c>
      <c r="CE72" s="26"/>
      <c r="CF72" s="25"/>
      <c r="CG72" s="25"/>
      <c r="CH72" s="26"/>
      <c r="CI72" s="28">
        <f>+IFERROR(CF72/AW72,0)</f>
        <v>0</v>
      </c>
      <c r="CJ72" s="29">
        <f>+IF(CK72="SI",IFERROR((IF(CK72="SI",CG72,0)/AW72),"REVISAR"),CC72)</f>
        <v>0</v>
      </c>
      <c r="CK72" s="26" t="s">
        <v>49</v>
      </c>
      <c r="CL72" s="26"/>
      <c r="CM72" s="25">
        <v>0.1</v>
      </c>
      <c r="CN72" s="25"/>
      <c r="CO72" s="26"/>
      <c r="CP72" s="28">
        <f>+IFERROR(CM72/AW72,0)</f>
        <v>0.1</v>
      </c>
      <c r="CQ72" s="29">
        <f>+IF(CR72="SI",IFERROR((IF(CR72="SI",CN72,0)/AW72),"REVISAR"),CJ72)</f>
        <v>0</v>
      </c>
      <c r="CR72" s="26" t="s">
        <v>49</v>
      </c>
      <c r="CS72" s="26"/>
      <c r="CT72" s="25">
        <v>0.1</v>
      </c>
      <c r="CU72" s="25"/>
      <c r="CV72" s="26"/>
      <c r="CW72" s="28">
        <f>+IFERROR(CT72/AW72,0)</f>
        <v>0.1</v>
      </c>
      <c r="CX72" s="29">
        <f>+IF(CY72="SI",IFERROR((IF(CY72="SI",CU72,0)/AW72),"REVISAR"),CQ72)</f>
        <v>0</v>
      </c>
      <c r="CY72" s="26" t="s">
        <v>49</v>
      </c>
      <c r="CZ72" s="26"/>
      <c r="DA72" s="25">
        <v>0.1</v>
      </c>
      <c r="DB72" s="25"/>
      <c r="DC72" s="26"/>
      <c r="DD72" s="28">
        <f>+IFERROR(DA72/AW72,0)</f>
        <v>0.1</v>
      </c>
      <c r="DE72" s="29">
        <f>+IF(DF72="SI",IFERROR((IF(DF72="SI",DB72,0)/AW72),"REVISAR"),CX72)</f>
        <v>0</v>
      </c>
      <c r="DF72" s="26" t="s">
        <v>49</v>
      </c>
      <c r="DG72" s="26"/>
      <c r="DH72" s="25">
        <v>0.1</v>
      </c>
      <c r="DI72" s="25"/>
      <c r="DJ72" s="26"/>
      <c r="DK72" s="28">
        <f>+IFERROR(DH72/AW72,0)</f>
        <v>0.1</v>
      </c>
      <c r="DL72" s="29">
        <f>+IF(DM72="SI",IFERROR((IF(DM72="SI",DI72,0)/AW72),"REVISAR"),DE72)</f>
        <v>0</v>
      </c>
      <c r="DM72" s="26" t="s">
        <v>49</v>
      </c>
      <c r="DN72" s="26"/>
      <c r="DO72" s="25">
        <v>0.1</v>
      </c>
      <c r="DP72" s="25"/>
      <c r="DQ72" s="26"/>
      <c r="DR72" s="28">
        <f>+IFERROR(DO72/AW72,0)</f>
        <v>0.1</v>
      </c>
      <c r="DS72" s="29">
        <f>+IF(DT72="SI",IFERROR((IF(DT72="SI",DP72,0)/AW72),"REVISAR"),DL72)</f>
        <v>0</v>
      </c>
      <c r="DT72" s="26" t="s">
        <v>49</v>
      </c>
      <c r="DU72" s="26"/>
      <c r="DV72" s="25">
        <v>0.1</v>
      </c>
      <c r="DW72" s="25"/>
      <c r="DX72" s="26"/>
      <c r="DY72" s="28">
        <f>+IFERROR(DV72/AW72,0)</f>
        <v>0.1</v>
      </c>
      <c r="DZ72" s="29">
        <f>+IF(EA72="SI",IFERROR((IF(EA72="SI",DW72,0)/AW72),"REVISAR"),DS72)</f>
        <v>0</v>
      </c>
      <c r="EA72" s="26" t="s">
        <v>49</v>
      </c>
      <c r="EB72" s="26"/>
      <c r="EC72" s="32">
        <v>1</v>
      </c>
      <c r="ED72" s="25"/>
      <c r="EE72" s="26"/>
      <c r="EF72" s="28">
        <f>+IFERROR(EC72/AW72,0)</f>
        <v>1</v>
      </c>
      <c r="EG72" s="29">
        <f>+IF(EH72="SI",IFERROR((IF(EH72="SI",ED72,0)/AW72),"REVISAR"),DZ72)</f>
        <v>0</v>
      </c>
      <c r="EH72" s="26" t="s">
        <v>49</v>
      </c>
      <c r="EI72" s="26"/>
      <c r="EJ72" s="33">
        <v>2025</v>
      </c>
      <c r="EK72" s="34"/>
      <c r="EL72" s="35" t="str">
        <f>+VLOOKUP(C72,[1]Listas_desplega!$AI$22:$AJ$46,2,0)</f>
        <v>DF_ES</v>
      </c>
      <c r="EM72" s="35" t="str">
        <f>+VLOOKUP(I72,[1]Listas_desplega!$BY$3:$BZ$7,2,0)</f>
        <v>T_2</v>
      </c>
      <c r="EN72" s="35" t="e">
        <f>+VLOOKUP(J72,[1]Listas_desplega!$BY$10:$BZ$23,2,0)</f>
        <v>#N/A</v>
      </c>
      <c r="EO72" s="35" t="e">
        <f>+VLOOKUP(K72,[1]Listas_desplega!$BY$28:$BZ$54,2,0)</f>
        <v>#N/A</v>
      </c>
      <c r="EP72" s="35" t="e">
        <f>+VLOOKUP(L72,[1]Listas_desplega!$BY$58:$BZ$105,2,0)</f>
        <v>#N/A</v>
      </c>
      <c r="EQ72" s="36" t="e">
        <f>+VLOOKUP(M72,[1]Listas_desplega!$J$3:$K$11,2,0)</f>
        <v>#N/A</v>
      </c>
    </row>
    <row r="73" spans="1:147" s="37" customFormat="1" ht="44.25" hidden="1" customHeight="1" x14ac:dyDescent="0.25">
      <c r="A73" s="16" t="str">
        <f t="shared" si="311"/>
        <v>473_VES_2025</v>
      </c>
      <c r="B73" s="17" t="s">
        <v>55</v>
      </c>
      <c r="C73" s="17" t="s">
        <v>74</v>
      </c>
      <c r="D73" s="17" t="s">
        <v>74</v>
      </c>
      <c r="E73" s="17" t="s">
        <v>159</v>
      </c>
      <c r="F73" s="17" t="s">
        <v>276</v>
      </c>
      <c r="G73" s="18" t="s">
        <v>277</v>
      </c>
      <c r="H73" s="17" t="s">
        <v>689</v>
      </c>
      <c r="I73" s="17" t="s">
        <v>279</v>
      </c>
      <c r="J73" s="17" t="s">
        <v>85</v>
      </c>
      <c r="K73" s="17" t="s">
        <v>85</v>
      </c>
      <c r="L73" s="17" t="s">
        <v>85</v>
      </c>
      <c r="M73" s="17" t="s">
        <v>690</v>
      </c>
      <c r="N73" s="17" t="s">
        <v>690</v>
      </c>
      <c r="O73" s="61">
        <v>473</v>
      </c>
      <c r="P73" s="20" t="s">
        <v>714</v>
      </c>
      <c r="Q73" s="21" t="s">
        <v>284</v>
      </c>
      <c r="R73" s="20" t="s">
        <v>285</v>
      </c>
      <c r="S73" s="20" t="s">
        <v>405</v>
      </c>
      <c r="T73" s="20" t="s">
        <v>310</v>
      </c>
      <c r="U73" s="20" t="s">
        <v>288</v>
      </c>
      <c r="V73" s="20">
        <v>15</v>
      </c>
      <c r="W73" s="20" t="s">
        <v>427</v>
      </c>
      <c r="X73" s="21" t="s">
        <v>407</v>
      </c>
      <c r="Y73" s="22"/>
      <c r="Z73" s="22"/>
      <c r="AA73" s="22"/>
      <c r="AB73" s="22"/>
      <c r="AC73" s="22"/>
      <c r="AD73" s="22"/>
      <c r="AE73" s="22"/>
      <c r="AF73" s="22" t="s">
        <v>715</v>
      </c>
      <c r="AG73" s="22"/>
      <c r="AH73" s="23"/>
      <c r="AI73" s="23"/>
      <c r="AJ73" s="23"/>
      <c r="AK73" s="23"/>
      <c r="AL73" s="23"/>
      <c r="AM73" s="23"/>
      <c r="AN73" s="23"/>
      <c r="AO73" s="23"/>
      <c r="AP73" s="23"/>
      <c r="AQ73" s="23"/>
      <c r="AR73" s="24"/>
      <c r="AS73" s="23"/>
      <c r="AT73" s="23"/>
      <c r="AU73" s="62">
        <v>0.2</v>
      </c>
      <c r="AV73" s="62">
        <v>0.5</v>
      </c>
      <c r="AW73" s="62">
        <v>0.3</v>
      </c>
      <c r="AX73" s="62"/>
      <c r="AY73" s="62">
        <v>1</v>
      </c>
      <c r="AZ73" s="63"/>
      <c r="BA73" s="63"/>
      <c r="BB73" s="63"/>
      <c r="BC73" s="63"/>
      <c r="BD73" s="25"/>
      <c r="BE73" s="25"/>
      <c r="BF73" s="26"/>
      <c r="BG73" s="27">
        <f t="shared" ref="BG73:BG79" si="314">IFERROR(BD73/AW73,0)</f>
        <v>0</v>
      </c>
      <c r="BH73" s="28">
        <f t="shared" ref="BH73:BH79" si="315">IFERROR(BE73/AW73,0)</f>
        <v>0</v>
      </c>
      <c r="BI73" s="26" t="s">
        <v>50</v>
      </c>
      <c r="BJ73" s="26"/>
      <c r="BK73" s="25"/>
      <c r="BL73" s="25"/>
      <c r="BM73" s="26"/>
      <c r="BN73" s="28">
        <f t="shared" ref="BN73:BN79" si="316">+IFERROR(BK73/AW73,0)</f>
        <v>0</v>
      </c>
      <c r="BO73" s="29">
        <f t="shared" ref="BO73:BO79" si="317">+IF(BP73="SI",IFERROR((IF(BP73="SI",BL73,0)/AW73),"REVISAR"),BH73)</f>
        <v>0</v>
      </c>
      <c r="BP73" s="26" t="s">
        <v>49</v>
      </c>
      <c r="BQ73" s="30"/>
      <c r="BR73" s="31"/>
      <c r="BS73" s="25"/>
      <c r="BT73" s="26"/>
      <c r="BU73" s="28">
        <f t="shared" ref="BU73:BU79" si="318">+IFERROR(BR73/AW73,0)</f>
        <v>0</v>
      </c>
      <c r="BV73" s="29">
        <f t="shared" ref="BV73:BV79" si="319">+IF(BW73="SI",IFERROR((IF(BW73="SI",BS73,0)/AW73),"REVISAR"),BO73)</f>
        <v>0</v>
      </c>
      <c r="BW73" s="26" t="s">
        <v>49</v>
      </c>
      <c r="BX73" s="26"/>
      <c r="BY73" s="64"/>
      <c r="BZ73" s="25"/>
      <c r="CA73" s="26"/>
      <c r="CB73" s="28">
        <f t="shared" ref="CB73:CB79" si="320">+IFERROR(BY73/AW73,0)</f>
        <v>0</v>
      </c>
      <c r="CC73" s="29">
        <f t="shared" ref="CC73:CC79" si="321">+IF(CD73="SI",IFERROR((IF(CD73="SI",BZ73,0)/AW73),"REVISAR"),BV73)</f>
        <v>0</v>
      </c>
      <c r="CD73" s="26" t="s">
        <v>49</v>
      </c>
      <c r="CE73" s="26"/>
      <c r="CF73" s="64"/>
      <c r="CG73" s="25"/>
      <c r="CH73" s="26"/>
      <c r="CI73" s="28">
        <f t="shared" ref="CI73:CI79" si="322">+IFERROR(CF73/AW73,0)</f>
        <v>0</v>
      </c>
      <c r="CJ73" s="29">
        <f t="shared" ref="CJ73:CJ79" si="323">+IF(CK73="SI",IFERROR((IF(CK73="SI",CG73,0)/AW73),"REVISAR"),CC73)</f>
        <v>0</v>
      </c>
      <c r="CK73" s="26" t="s">
        <v>49</v>
      </c>
      <c r="CL73" s="26"/>
      <c r="CM73" s="65">
        <v>0.1</v>
      </c>
      <c r="CN73" s="25"/>
      <c r="CO73" s="26"/>
      <c r="CP73" s="28">
        <f t="shared" ref="CP73:CP79" si="324">+IFERROR(CM73/AW73,0)</f>
        <v>0.33333333333333337</v>
      </c>
      <c r="CQ73" s="29">
        <f t="shared" ref="CQ73:CQ79" si="325">+IF(CR73="SI",IFERROR((IF(CR73="SI",CN73,0)/AW73),"REVISAR"),CJ73)</f>
        <v>0</v>
      </c>
      <c r="CR73" s="26" t="s">
        <v>49</v>
      </c>
      <c r="CS73" s="26"/>
      <c r="CT73" s="65">
        <v>0.1</v>
      </c>
      <c r="CU73" s="25"/>
      <c r="CV73" s="26"/>
      <c r="CW73" s="28">
        <f t="shared" ref="CW73:CW79" si="326">+IFERROR(CT73/AW73,0)</f>
        <v>0.33333333333333337</v>
      </c>
      <c r="CX73" s="29">
        <f t="shared" ref="CX73:CX79" si="327">+IF(CY73="SI",IFERROR((IF(CY73="SI",CU73,0)/AW73),"REVISAR"),CQ73)</f>
        <v>0</v>
      </c>
      <c r="CY73" s="26" t="s">
        <v>49</v>
      </c>
      <c r="CZ73" s="26"/>
      <c r="DA73" s="65">
        <v>0.1</v>
      </c>
      <c r="DB73" s="25"/>
      <c r="DC73" s="26"/>
      <c r="DD73" s="28">
        <f t="shared" ref="DD73:DD79" si="328">+IFERROR(DA73/AW73,0)</f>
        <v>0.33333333333333337</v>
      </c>
      <c r="DE73" s="29">
        <f t="shared" ref="DE73:DE79" si="329">+IF(DF73="SI",IFERROR((IF(DF73="SI",DB73,0)/AW73),"REVISAR"),CX73)</f>
        <v>0</v>
      </c>
      <c r="DF73" s="26" t="s">
        <v>49</v>
      </c>
      <c r="DG73" s="26"/>
      <c r="DH73" s="65">
        <v>0.1</v>
      </c>
      <c r="DI73" s="25"/>
      <c r="DJ73" s="26"/>
      <c r="DK73" s="28">
        <f t="shared" ref="DK73:DK79" si="330">+IFERROR(DH73/AW73,0)</f>
        <v>0.33333333333333337</v>
      </c>
      <c r="DL73" s="29">
        <f t="shared" ref="DL73:DL79" si="331">+IF(DM73="SI",IFERROR((IF(DM73="SI",DI73,0)/AW73),"REVISAR"),DE73)</f>
        <v>0</v>
      </c>
      <c r="DM73" s="26" t="s">
        <v>49</v>
      </c>
      <c r="DN73" s="26"/>
      <c r="DO73" s="65">
        <v>0.1</v>
      </c>
      <c r="DP73" s="25"/>
      <c r="DQ73" s="26"/>
      <c r="DR73" s="28">
        <f t="shared" ref="DR73:DR79" si="332">+IFERROR(DO73/AW73,0)</f>
        <v>0.33333333333333337</v>
      </c>
      <c r="DS73" s="29">
        <f t="shared" ref="DS73:DS79" si="333">+IF(DT73="SI",IFERROR((IF(DT73="SI",DP73,0)/AW73),"REVISAR"),DL73)</f>
        <v>0</v>
      </c>
      <c r="DT73" s="26" t="s">
        <v>49</v>
      </c>
      <c r="DU73" s="26"/>
      <c r="DV73" s="65">
        <v>0.1</v>
      </c>
      <c r="DW73" s="25"/>
      <c r="DX73" s="26"/>
      <c r="DY73" s="28">
        <f t="shared" ref="DY73:DY79" si="334">+IFERROR(DV73/AW73,0)</f>
        <v>0.33333333333333337</v>
      </c>
      <c r="DZ73" s="29">
        <f t="shared" ref="DZ73:DZ79" si="335">+IF(EA73="SI",IFERROR((IF(EA73="SI",DW73,0)/AW73),"REVISAR"),DS73)</f>
        <v>0</v>
      </c>
      <c r="EA73" s="26" t="s">
        <v>49</v>
      </c>
      <c r="EB73" s="26"/>
      <c r="EC73" s="66">
        <v>0.3</v>
      </c>
      <c r="ED73" s="25"/>
      <c r="EE73" s="26"/>
      <c r="EF73" s="28">
        <f t="shared" ref="EF73:EF79" si="336">+IFERROR(EC73/AW73,0)</f>
        <v>1</v>
      </c>
      <c r="EG73" s="29">
        <f t="shared" ref="EG73:EG79" si="337">+IF(EH73="SI",IFERROR((IF(EH73="SI",ED73,0)/AW73),"REVISAR"),DZ73)</f>
        <v>0</v>
      </c>
      <c r="EH73" s="26" t="s">
        <v>49</v>
      </c>
      <c r="EI73" s="26"/>
      <c r="EJ73" s="33">
        <v>2025</v>
      </c>
      <c r="EK73" s="34"/>
      <c r="EL73" s="35" t="str">
        <f>+VLOOKUP(C73,[1]Listas_desplega!$AI$22:$AJ$46,2,0)</f>
        <v>DF_ES</v>
      </c>
      <c r="EM73" s="35" t="str">
        <f>+VLOOKUP(I73,[1]Listas_desplega!$BY$3:$BZ$7,2,0)</f>
        <v>T_2</v>
      </c>
      <c r="EN73" s="35" t="e">
        <f>+VLOOKUP(J73,[1]Listas_desplega!$BY$10:$BZ$23,2,0)</f>
        <v>#N/A</v>
      </c>
      <c r="EO73" s="35" t="e">
        <f>+VLOOKUP(K73,[1]Listas_desplega!$BY$28:$BZ$54,2,0)</f>
        <v>#N/A</v>
      </c>
      <c r="EP73" s="35" t="e">
        <f>+VLOOKUP(L73,[1]Listas_desplega!$BY$58:$BZ$105,2,0)</f>
        <v>#N/A</v>
      </c>
      <c r="EQ73" s="36" t="e">
        <f>+VLOOKUP(M73,[1]Listas_desplega!$J$3:$K$11,2,0)</f>
        <v>#N/A</v>
      </c>
    </row>
    <row r="74" spans="1:147" s="37" customFormat="1" ht="44.25" hidden="1" customHeight="1" x14ac:dyDescent="0.25">
      <c r="A74" s="16" t="str">
        <f t="shared" si="311"/>
        <v>12_VPBM_2025</v>
      </c>
      <c r="B74" s="17" t="s">
        <v>44</v>
      </c>
      <c r="C74" s="17" t="s">
        <v>76</v>
      </c>
      <c r="D74" s="17" t="s">
        <v>76</v>
      </c>
      <c r="E74" s="17" t="s">
        <v>159</v>
      </c>
      <c r="F74" s="17" t="s">
        <v>276</v>
      </c>
      <c r="G74" s="18" t="s">
        <v>277</v>
      </c>
      <c r="H74" s="17" t="s">
        <v>528</v>
      </c>
      <c r="I74" s="17" t="s">
        <v>630</v>
      </c>
      <c r="J74" s="17" t="s">
        <v>631</v>
      </c>
      <c r="K74" s="17" t="s">
        <v>632</v>
      </c>
      <c r="L74" s="17" t="s">
        <v>716</v>
      </c>
      <c r="M74" s="17" t="s">
        <v>78</v>
      </c>
      <c r="N74" s="17" t="s">
        <v>717</v>
      </c>
      <c r="O74" s="61">
        <v>12</v>
      </c>
      <c r="P74" s="20" t="s">
        <v>718</v>
      </c>
      <c r="Q74" s="21" t="s">
        <v>284</v>
      </c>
      <c r="R74" s="20" t="s">
        <v>285</v>
      </c>
      <c r="S74" s="20" t="s">
        <v>719</v>
      </c>
      <c r="T74" s="20" t="s">
        <v>287</v>
      </c>
      <c r="U74" s="20" t="s">
        <v>436</v>
      </c>
      <c r="V74" s="20">
        <v>10</v>
      </c>
      <c r="W74" s="20" t="s">
        <v>720</v>
      </c>
      <c r="X74" s="21" t="s">
        <v>290</v>
      </c>
      <c r="Y74" s="22" t="s">
        <v>291</v>
      </c>
      <c r="Z74" s="22"/>
      <c r="AA74" s="22"/>
      <c r="AB74" s="22"/>
      <c r="AC74" s="22"/>
      <c r="AD74" s="22"/>
      <c r="AE74" s="22"/>
      <c r="AF74" s="22"/>
      <c r="AG74" s="22"/>
      <c r="AH74" s="23"/>
      <c r="AI74" s="23"/>
      <c r="AJ74" s="23"/>
      <c r="AK74" s="23" t="s">
        <v>89</v>
      </c>
      <c r="AL74" s="23"/>
      <c r="AM74" s="23"/>
      <c r="AN74" s="23"/>
      <c r="AO74" s="23"/>
      <c r="AP74" s="23"/>
      <c r="AQ74" s="23"/>
      <c r="AR74" s="24"/>
      <c r="AS74" s="23" t="s">
        <v>721</v>
      </c>
      <c r="AT74" s="23"/>
      <c r="AU74" s="62">
        <v>11</v>
      </c>
      <c r="AV74" s="62">
        <v>27</v>
      </c>
      <c r="AW74" s="62">
        <v>8</v>
      </c>
      <c r="AX74" s="62"/>
      <c r="AY74" s="62">
        <v>27</v>
      </c>
      <c r="AZ74" s="63"/>
      <c r="BA74" s="63"/>
      <c r="BB74" s="63"/>
      <c r="BC74" s="63"/>
      <c r="BD74" s="25"/>
      <c r="BE74" s="25"/>
      <c r="BF74" s="26" t="s">
        <v>722</v>
      </c>
      <c r="BG74" s="27">
        <f t="shared" si="314"/>
        <v>0</v>
      </c>
      <c r="BH74" s="28">
        <f t="shared" si="315"/>
        <v>0</v>
      </c>
      <c r="BI74" s="26" t="s">
        <v>398</v>
      </c>
      <c r="BJ74" s="26"/>
      <c r="BK74" s="25"/>
      <c r="BL74" s="25"/>
      <c r="BM74" s="26" t="s">
        <v>723</v>
      </c>
      <c r="BN74" s="28">
        <f t="shared" si="316"/>
        <v>0</v>
      </c>
      <c r="BO74" s="29">
        <f t="shared" si="317"/>
        <v>0</v>
      </c>
      <c r="BP74" s="26" t="s">
        <v>49</v>
      </c>
      <c r="BQ74" s="30"/>
      <c r="BR74" s="31">
        <v>2</v>
      </c>
      <c r="BS74" s="25">
        <v>0</v>
      </c>
      <c r="BT74" s="26" t="s">
        <v>724</v>
      </c>
      <c r="BU74" s="28">
        <f t="shared" si="318"/>
        <v>0.25</v>
      </c>
      <c r="BV74" s="29">
        <f t="shared" si="319"/>
        <v>0</v>
      </c>
      <c r="BW74" s="26" t="s">
        <v>50</v>
      </c>
      <c r="BX74" s="26" t="s">
        <v>725</v>
      </c>
      <c r="BY74" s="25">
        <v>2</v>
      </c>
      <c r="BZ74" s="25"/>
      <c r="CA74" s="26"/>
      <c r="CB74" s="28">
        <f t="shared" si="320"/>
        <v>0.25</v>
      </c>
      <c r="CC74" s="29">
        <f t="shared" si="321"/>
        <v>0</v>
      </c>
      <c r="CD74" s="26" t="s">
        <v>49</v>
      </c>
      <c r="CE74" s="26"/>
      <c r="CF74" s="25">
        <v>2</v>
      </c>
      <c r="CG74" s="25"/>
      <c r="CH74" s="26"/>
      <c r="CI74" s="28">
        <f t="shared" si="322"/>
        <v>0.25</v>
      </c>
      <c r="CJ74" s="29">
        <f t="shared" si="323"/>
        <v>0</v>
      </c>
      <c r="CK74" s="26" t="s">
        <v>49</v>
      </c>
      <c r="CL74" s="26"/>
      <c r="CM74" s="25">
        <v>4</v>
      </c>
      <c r="CN74" s="25"/>
      <c r="CO74" s="26"/>
      <c r="CP74" s="28">
        <f t="shared" si="324"/>
        <v>0.5</v>
      </c>
      <c r="CQ74" s="29">
        <f t="shared" si="325"/>
        <v>0</v>
      </c>
      <c r="CR74" s="26" t="s">
        <v>49</v>
      </c>
      <c r="CS74" s="26"/>
      <c r="CT74" s="25">
        <v>4</v>
      </c>
      <c r="CU74" s="25"/>
      <c r="CV74" s="26"/>
      <c r="CW74" s="28">
        <f t="shared" si="326"/>
        <v>0.5</v>
      </c>
      <c r="CX74" s="29">
        <f t="shared" si="327"/>
        <v>0</v>
      </c>
      <c r="CY74" s="26" t="s">
        <v>49</v>
      </c>
      <c r="CZ74" s="26"/>
      <c r="DA74" s="25">
        <v>4</v>
      </c>
      <c r="DB74" s="25"/>
      <c r="DC74" s="26"/>
      <c r="DD74" s="28">
        <f t="shared" si="328"/>
        <v>0.5</v>
      </c>
      <c r="DE74" s="29">
        <f t="shared" si="329"/>
        <v>0</v>
      </c>
      <c r="DF74" s="26" t="s">
        <v>49</v>
      </c>
      <c r="DG74" s="26"/>
      <c r="DH74" s="25">
        <v>6</v>
      </c>
      <c r="DI74" s="25"/>
      <c r="DJ74" s="26"/>
      <c r="DK74" s="28">
        <f t="shared" si="330"/>
        <v>0.75</v>
      </c>
      <c r="DL74" s="29">
        <f t="shared" si="331"/>
        <v>0</v>
      </c>
      <c r="DM74" s="26" t="s">
        <v>49</v>
      </c>
      <c r="DN74" s="26"/>
      <c r="DO74" s="25">
        <v>6</v>
      </c>
      <c r="DP74" s="25"/>
      <c r="DQ74" s="26"/>
      <c r="DR74" s="28">
        <f t="shared" si="332"/>
        <v>0.75</v>
      </c>
      <c r="DS74" s="29">
        <f t="shared" si="333"/>
        <v>0</v>
      </c>
      <c r="DT74" s="26" t="s">
        <v>49</v>
      </c>
      <c r="DU74" s="26"/>
      <c r="DV74" s="25">
        <v>6</v>
      </c>
      <c r="DW74" s="25"/>
      <c r="DX74" s="26"/>
      <c r="DY74" s="28">
        <f t="shared" si="334"/>
        <v>0.75</v>
      </c>
      <c r="DZ74" s="29">
        <f t="shared" si="335"/>
        <v>0</v>
      </c>
      <c r="EA74" s="26" t="s">
        <v>49</v>
      </c>
      <c r="EB74" s="26"/>
      <c r="EC74" s="32">
        <v>8</v>
      </c>
      <c r="ED74" s="25"/>
      <c r="EE74" s="26"/>
      <c r="EF74" s="28">
        <f t="shared" si="336"/>
        <v>1</v>
      </c>
      <c r="EG74" s="29">
        <f t="shared" si="337"/>
        <v>0</v>
      </c>
      <c r="EH74" s="26" t="s">
        <v>49</v>
      </c>
      <c r="EI74" s="26"/>
      <c r="EJ74" s="33">
        <v>2025</v>
      </c>
      <c r="EK74" s="34"/>
      <c r="EL74" s="35" t="str">
        <f>+VLOOKUP(C74,[1]Listas_desplega!$AI$22:$AJ$46,2,0)</f>
        <v>DF_GT</v>
      </c>
      <c r="EM74" s="35" t="str">
        <f>+VLOOKUP(I74,[1]Listas_desplega!$BY$3:$BZ$7,2,0)</f>
        <v>T_5</v>
      </c>
      <c r="EN74" s="35" t="str">
        <f>+VLOOKUP(J74,[1]Listas_desplega!$BY$10:$BZ$23,2,0)</f>
        <v>T_5_C_1</v>
      </c>
      <c r="EO74" s="35" t="str">
        <f>+VLOOKUP(K74,[1]Listas_desplega!$BY$28:$BZ$54,2,0)</f>
        <v>T_5_C_1_ET_1</v>
      </c>
      <c r="EP74" s="35" t="str">
        <f>+VLOOKUP(L74,[1]Listas_desplega!$BY$58:$BZ$105,2,0)</f>
        <v>T_5_C_1_ET_1_CPT_2</v>
      </c>
      <c r="EQ74" s="36" t="str">
        <f>+VLOOKUP(M74,[1]Listas_desplega!$J$3:$K$11,2,0)</f>
        <v>Eje_E_5</v>
      </c>
    </row>
    <row r="75" spans="1:147" s="37" customFormat="1" ht="44.25" hidden="1" customHeight="1" x14ac:dyDescent="0.25">
      <c r="A75" s="16" t="str">
        <f t="shared" si="311"/>
        <v>14_VPBM_2025</v>
      </c>
      <c r="B75" s="17" t="s">
        <v>44</v>
      </c>
      <c r="C75" s="17" t="s">
        <v>76</v>
      </c>
      <c r="D75" s="17" t="s">
        <v>76</v>
      </c>
      <c r="E75" s="17" t="s">
        <v>159</v>
      </c>
      <c r="F75" s="17" t="s">
        <v>276</v>
      </c>
      <c r="G75" s="18" t="s">
        <v>277</v>
      </c>
      <c r="H75" s="17" t="s">
        <v>528</v>
      </c>
      <c r="I75" s="17" t="s">
        <v>279</v>
      </c>
      <c r="J75" s="17" t="s">
        <v>280</v>
      </c>
      <c r="K75" s="17" t="s">
        <v>281</v>
      </c>
      <c r="L75" s="17" t="s">
        <v>726</v>
      </c>
      <c r="M75" s="17" t="s">
        <v>88</v>
      </c>
      <c r="N75" s="17" t="s">
        <v>90</v>
      </c>
      <c r="O75" s="67">
        <v>14</v>
      </c>
      <c r="P75" s="68" t="s">
        <v>727</v>
      </c>
      <c r="Q75" s="21" t="s">
        <v>284</v>
      </c>
      <c r="R75" s="20" t="s">
        <v>285</v>
      </c>
      <c r="S75" s="20" t="s">
        <v>728</v>
      </c>
      <c r="T75" s="20" t="s">
        <v>287</v>
      </c>
      <c r="U75" s="20" t="s">
        <v>436</v>
      </c>
      <c r="V75" s="20">
        <v>10</v>
      </c>
      <c r="W75" s="20" t="s">
        <v>729</v>
      </c>
      <c r="X75" s="21" t="s">
        <v>290</v>
      </c>
      <c r="Y75" s="22" t="s">
        <v>291</v>
      </c>
      <c r="Z75" s="22"/>
      <c r="AA75" s="22"/>
      <c r="AB75" s="22"/>
      <c r="AC75" s="22"/>
      <c r="AD75" s="22"/>
      <c r="AE75" s="22"/>
      <c r="AF75" s="22"/>
      <c r="AG75" s="22"/>
      <c r="AH75" s="23"/>
      <c r="AI75" s="23" t="s">
        <v>89</v>
      </c>
      <c r="AJ75" s="23"/>
      <c r="AK75" s="23"/>
      <c r="AL75" s="23"/>
      <c r="AM75" s="23"/>
      <c r="AN75" s="23"/>
      <c r="AO75" s="23"/>
      <c r="AP75" s="23"/>
      <c r="AQ75" s="23"/>
      <c r="AR75" s="24"/>
      <c r="AS75" s="23" t="s">
        <v>89</v>
      </c>
      <c r="AT75" s="23"/>
      <c r="AU75" s="62"/>
      <c r="AV75" s="62"/>
      <c r="AW75" s="62">
        <v>70</v>
      </c>
      <c r="AX75" s="62"/>
      <c r="AY75" s="62">
        <v>70</v>
      </c>
      <c r="AZ75" s="63"/>
      <c r="BA75" s="63"/>
      <c r="BB75" s="63"/>
      <c r="BC75" s="63"/>
      <c r="BD75" s="25"/>
      <c r="BE75" s="25"/>
      <c r="BF75" s="26"/>
      <c r="BG75" s="27">
        <f t="shared" si="314"/>
        <v>0</v>
      </c>
      <c r="BH75" s="28">
        <f t="shared" si="315"/>
        <v>0</v>
      </c>
      <c r="BI75" s="26" t="s">
        <v>49</v>
      </c>
      <c r="BJ75" s="26"/>
      <c r="BK75" s="25"/>
      <c r="BL75" s="25"/>
      <c r="BM75" s="26"/>
      <c r="BN75" s="28">
        <f t="shared" si="316"/>
        <v>0</v>
      </c>
      <c r="BO75" s="29">
        <f t="shared" si="317"/>
        <v>0</v>
      </c>
      <c r="BP75" s="26" t="s">
        <v>49</v>
      </c>
      <c r="BQ75" s="30"/>
      <c r="BR75" s="31">
        <v>10</v>
      </c>
      <c r="BS75" s="25"/>
      <c r="BT75" s="26"/>
      <c r="BU75" s="28">
        <f t="shared" si="318"/>
        <v>0.14285714285714285</v>
      </c>
      <c r="BV75" s="29">
        <f t="shared" si="319"/>
        <v>0</v>
      </c>
      <c r="BW75" s="26" t="s">
        <v>49</v>
      </c>
      <c r="BX75" s="26"/>
      <c r="BY75" s="25">
        <v>10</v>
      </c>
      <c r="BZ75" s="25"/>
      <c r="CA75" s="26"/>
      <c r="CB75" s="28">
        <f t="shared" si="320"/>
        <v>0.14285714285714285</v>
      </c>
      <c r="CC75" s="29">
        <f t="shared" si="321"/>
        <v>0</v>
      </c>
      <c r="CD75" s="26" t="s">
        <v>49</v>
      </c>
      <c r="CE75" s="26"/>
      <c r="CF75" s="25">
        <v>10</v>
      </c>
      <c r="CG75" s="25"/>
      <c r="CH75" s="26"/>
      <c r="CI75" s="28">
        <f t="shared" si="322"/>
        <v>0.14285714285714285</v>
      </c>
      <c r="CJ75" s="29">
        <f t="shared" si="323"/>
        <v>0</v>
      </c>
      <c r="CK75" s="26" t="s">
        <v>49</v>
      </c>
      <c r="CL75" s="26"/>
      <c r="CM75" s="25">
        <v>20</v>
      </c>
      <c r="CN75" s="25"/>
      <c r="CO75" s="26"/>
      <c r="CP75" s="28">
        <f t="shared" si="324"/>
        <v>0.2857142857142857</v>
      </c>
      <c r="CQ75" s="29">
        <f t="shared" si="325"/>
        <v>0</v>
      </c>
      <c r="CR75" s="26" t="s">
        <v>49</v>
      </c>
      <c r="CS75" s="26"/>
      <c r="CT75" s="25">
        <v>20</v>
      </c>
      <c r="CU75" s="25"/>
      <c r="CV75" s="26"/>
      <c r="CW75" s="28">
        <f t="shared" si="326"/>
        <v>0.2857142857142857</v>
      </c>
      <c r="CX75" s="29">
        <f t="shared" si="327"/>
        <v>0</v>
      </c>
      <c r="CY75" s="26" t="s">
        <v>49</v>
      </c>
      <c r="CZ75" s="26"/>
      <c r="DA75" s="25">
        <v>20</v>
      </c>
      <c r="DB75" s="25"/>
      <c r="DC75" s="26"/>
      <c r="DD75" s="28">
        <f t="shared" si="328"/>
        <v>0.2857142857142857</v>
      </c>
      <c r="DE75" s="29">
        <f t="shared" si="329"/>
        <v>0</v>
      </c>
      <c r="DF75" s="26" t="s">
        <v>49</v>
      </c>
      <c r="DG75" s="26"/>
      <c r="DH75" s="25">
        <v>50</v>
      </c>
      <c r="DI75" s="25"/>
      <c r="DJ75" s="26"/>
      <c r="DK75" s="28">
        <f t="shared" si="330"/>
        <v>0.7142857142857143</v>
      </c>
      <c r="DL75" s="29">
        <f t="shared" si="331"/>
        <v>0</v>
      </c>
      <c r="DM75" s="26" t="s">
        <v>49</v>
      </c>
      <c r="DN75" s="26"/>
      <c r="DO75" s="25">
        <v>50</v>
      </c>
      <c r="DP75" s="25"/>
      <c r="DQ75" s="26"/>
      <c r="DR75" s="28">
        <f t="shared" si="332"/>
        <v>0.7142857142857143</v>
      </c>
      <c r="DS75" s="29">
        <f t="shared" si="333"/>
        <v>0</v>
      </c>
      <c r="DT75" s="26" t="s">
        <v>49</v>
      </c>
      <c r="DU75" s="26"/>
      <c r="DV75" s="25">
        <v>50</v>
      </c>
      <c r="DW75" s="25"/>
      <c r="DX75" s="26"/>
      <c r="DY75" s="28">
        <f t="shared" si="334"/>
        <v>0.7142857142857143</v>
      </c>
      <c r="DZ75" s="29">
        <f t="shared" si="335"/>
        <v>0</v>
      </c>
      <c r="EA75" s="26" t="s">
        <v>49</v>
      </c>
      <c r="EB75" s="26"/>
      <c r="EC75" s="32">
        <v>70</v>
      </c>
      <c r="ED75" s="25"/>
      <c r="EE75" s="26"/>
      <c r="EF75" s="28">
        <f t="shared" si="336"/>
        <v>1</v>
      </c>
      <c r="EG75" s="29">
        <f t="shared" si="337"/>
        <v>0</v>
      </c>
      <c r="EH75" s="26" t="s">
        <v>49</v>
      </c>
      <c r="EI75" s="26"/>
      <c r="EJ75" s="33">
        <v>2025</v>
      </c>
      <c r="EK75" s="34"/>
      <c r="EL75" s="35" t="str">
        <f>+VLOOKUP(C75,[1]Listas_desplega!$AI$22:$AJ$46,2,0)</f>
        <v>DF_GT</v>
      </c>
      <c r="EM75" s="35" t="str">
        <f>+VLOOKUP(I75,[1]Listas_desplega!$BY$3:$BZ$7,2,0)</f>
        <v>T_2</v>
      </c>
      <c r="EN75" s="35" t="str">
        <f>+VLOOKUP(J75,[1]Listas_desplega!$BY$10:$BZ$23,2,0)</f>
        <v>T_2_C_2</v>
      </c>
      <c r="EO75" s="35" t="str">
        <f>+VLOOKUP(K75,[1]Listas_desplega!$BY$28:$BZ$54,2,0)</f>
        <v>T_2_C_2_ET_1</v>
      </c>
      <c r="EP75" s="35" t="str">
        <f>+VLOOKUP(L75,[1]Listas_desplega!$BY$58:$BZ$105,2,0)</f>
        <v>T_2_C_2_ET_1_CPT_1</v>
      </c>
      <c r="EQ75" s="36" t="str">
        <f>+VLOOKUP(M75,[1]Listas_desplega!$J$3:$K$11,2,0)</f>
        <v>Eje_E_1</v>
      </c>
    </row>
    <row r="76" spans="1:147" s="37" customFormat="1" ht="44.25" hidden="1" customHeight="1" x14ac:dyDescent="0.25">
      <c r="A76" s="16" t="str">
        <f t="shared" si="311"/>
        <v>16_VPBM_2025</v>
      </c>
      <c r="B76" s="17" t="s">
        <v>44</v>
      </c>
      <c r="C76" s="17" t="s">
        <v>76</v>
      </c>
      <c r="D76" s="17" t="s">
        <v>76</v>
      </c>
      <c r="E76" s="17" t="s">
        <v>159</v>
      </c>
      <c r="F76" s="17" t="s">
        <v>276</v>
      </c>
      <c r="G76" s="18" t="s">
        <v>277</v>
      </c>
      <c r="H76" s="17" t="s">
        <v>528</v>
      </c>
      <c r="I76" s="17" t="s">
        <v>630</v>
      </c>
      <c r="J76" s="17" t="s">
        <v>631</v>
      </c>
      <c r="K76" s="17" t="s">
        <v>632</v>
      </c>
      <c r="L76" s="17" t="s">
        <v>716</v>
      </c>
      <c r="M76" s="17" t="s">
        <v>78</v>
      </c>
      <c r="N76" s="17" t="s">
        <v>79</v>
      </c>
      <c r="O76" s="23">
        <v>16</v>
      </c>
      <c r="P76" s="20" t="s">
        <v>730</v>
      </c>
      <c r="Q76" s="21" t="s">
        <v>284</v>
      </c>
      <c r="R76" s="20" t="s">
        <v>285</v>
      </c>
      <c r="S76" s="20" t="s">
        <v>719</v>
      </c>
      <c r="T76" s="20" t="s">
        <v>287</v>
      </c>
      <c r="U76" s="20" t="s">
        <v>436</v>
      </c>
      <c r="V76" s="20">
        <v>10</v>
      </c>
      <c r="W76" s="20" t="s">
        <v>720</v>
      </c>
      <c r="X76" s="21" t="s">
        <v>290</v>
      </c>
      <c r="Y76" s="22" t="s">
        <v>291</v>
      </c>
      <c r="Z76" s="22"/>
      <c r="AA76" s="22"/>
      <c r="AB76" s="22"/>
      <c r="AC76" s="22"/>
      <c r="AD76" s="22"/>
      <c r="AE76" s="22"/>
      <c r="AF76" s="22"/>
      <c r="AG76" s="22"/>
      <c r="AH76" s="23"/>
      <c r="AI76" s="23"/>
      <c r="AJ76" s="23"/>
      <c r="AK76" s="23"/>
      <c r="AL76" s="23"/>
      <c r="AM76" s="23"/>
      <c r="AN76" s="23"/>
      <c r="AO76" s="23"/>
      <c r="AP76" s="23"/>
      <c r="AQ76" s="23"/>
      <c r="AR76" s="24"/>
      <c r="AS76" s="23" t="s">
        <v>721</v>
      </c>
      <c r="AT76" s="23"/>
      <c r="AU76" s="23">
        <v>27</v>
      </c>
      <c r="AV76" s="23">
        <v>27</v>
      </c>
      <c r="AW76" s="23">
        <v>23</v>
      </c>
      <c r="AX76" s="23"/>
      <c r="AY76" s="23">
        <v>27</v>
      </c>
      <c r="AZ76" s="17"/>
      <c r="BA76" s="17"/>
      <c r="BB76" s="17"/>
      <c r="BC76" s="17"/>
      <c r="BD76" s="25"/>
      <c r="BE76" s="25"/>
      <c r="BF76" s="26" t="s">
        <v>731</v>
      </c>
      <c r="BG76" s="27">
        <f t="shared" si="314"/>
        <v>0</v>
      </c>
      <c r="BH76" s="28">
        <f t="shared" si="315"/>
        <v>0</v>
      </c>
      <c r="BI76" s="26" t="s">
        <v>398</v>
      </c>
      <c r="BJ76" s="26"/>
      <c r="BK76" s="25"/>
      <c r="BL76" s="25"/>
      <c r="BM76" s="26" t="s">
        <v>732</v>
      </c>
      <c r="BN76" s="28">
        <f t="shared" si="316"/>
        <v>0</v>
      </c>
      <c r="BO76" s="29">
        <f t="shared" si="317"/>
        <v>0</v>
      </c>
      <c r="BP76" s="26" t="s">
        <v>49</v>
      </c>
      <c r="BQ76" s="30"/>
      <c r="BR76" s="31">
        <v>5</v>
      </c>
      <c r="BS76" s="25">
        <v>0</v>
      </c>
      <c r="BT76" s="26" t="s">
        <v>733</v>
      </c>
      <c r="BU76" s="28">
        <f t="shared" si="318"/>
        <v>0.21739130434782608</v>
      </c>
      <c r="BV76" s="29">
        <f t="shared" si="319"/>
        <v>0</v>
      </c>
      <c r="BW76" s="26" t="s">
        <v>50</v>
      </c>
      <c r="BX76" s="26" t="s">
        <v>725</v>
      </c>
      <c r="BY76" s="25">
        <v>5</v>
      </c>
      <c r="BZ76" s="25"/>
      <c r="CA76" s="26"/>
      <c r="CB76" s="28">
        <f t="shared" si="320"/>
        <v>0.21739130434782608</v>
      </c>
      <c r="CC76" s="29">
        <f t="shared" si="321"/>
        <v>0</v>
      </c>
      <c r="CD76" s="26" t="s">
        <v>49</v>
      </c>
      <c r="CE76" s="26"/>
      <c r="CF76" s="25">
        <v>5</v>
      </c>
      <c r="CG76" s="25"/>
      <c r="CH76" s="26"/>
      <c r="CI76" s="28">
        <f t="shared" si="322"/>
        <v>0.21739130434782608</v>
      </c>
      <c r="CJ76" s="29">
        <f t="shared" si="323"/>
        <v>0</v>
      </c>
      <c r="CK76" s="26" t="s">
        <v>49</v>
      </c>
      <c r="CL76" s="26"/>
      <c r="CM76" s="25">
        <v>10</v>
      </c>
      <c r="CN76" s="25"/>
      <c r="CO76" s="26"/>
      <c r="CP76" s="28">
        <f t="shared" si="324"/>
        <v>0.43478260869565216</v>
      </c>
      <c r="CQ76" s="29">
        <f t="shared" si="325"/>
        <v>0</v>
      </c>
      <c r="CR76" s="26" t="s">
        <v>49</v>
      </c>
      <c r="CS76" s="26"/>
      <c r="CT76" s="25">
        <v>10</v>
      </c>
      <c r="CU76" s="25"/>
      <c r="CV76" s="26"/>
      <c r="CW76" s="28">
        <f t="shared" si="326"/>
        <v>0.43478260869565216</v>
      </c>
      <c r="CX76" s="29">
        <f t="shared" si="327"/>
        <v>0</v>
      </c>
      <c r="CY76" s="26" t="s">
        <v>49</v>
      </c>
      <c r="CZ76" s="26"/>
      <c r="DA76" s="25">
        <v>10</v>
      </c>
      <c r="DB76" s="25"/>
      <c r="DC76" s="26"/>
      <c r="DD76" s="28">
        <f t="shared" si="328"/>
        <v>0.43478260869565216</v>
      </c>
      <c r="DE76" s="29">
        <f t="shared" si="329"/>
        <v>0</v>
      </c>
      <c r="DF76" s="26" t="s">
        <v>49</v>
      </c>
      <c r="DG76" s="26"/>
      <c r="DH76" s="25">
        <v>15</v>
      </c>
      <c r="DI76" s="25"/>
      <c r="DJ76" s="26"/>
      <c r="DK76" s="28">
        <f t="shared" si="330"/>
        <v>0.65217391304347827</v>
      </c>
      <c r="DL76" s="29">
        <f t="shared" si="331"/>
        <v>0</v>
      </c>
      <c r="DM76" s="26" t="s">
        <v>49</v>
      </c>
      <c r="DN76" s="26"/>
      <c r="DO76" s="25">
        <v>15</v>
      </c>
      <c r="DP76" s="25"/>
      <c r="DQ76" s="26"/>
      <c r="DR76" s="28">
        <f t="shared" si="332"/>
        <v>0.65217391304347827</v>
      </c>
      <c r="DS76" s="29">
        <f t="shared" si="333"/>
        <v>0</v>
      </c>
      <c r="DT76" s="26" t="s">
        <v>49</v>
      </c>
      <c r="DU76" s="26"/>
      <c r="DV76" s="25">
        <v>15</v>
      </c>
      <c r="DW76" s="25"/>
      <c r="DX76" s="26"/>
      <c r="DY76" s="28">
        <f t="shared" si="334"/>
        <v>0.65217391304347827</v>
      </c>
      <c r="DZ76" s="29">
        <f t="shared" si="335"/>
        <v>0</v>
      </c>
      <c r="EA76" s="26" t="s">
        <v>49</v>
      </c>
      <c r="EB76" s="26"/>
      <c r="EC76" s="32">
        <v>23</v>
      </c>
      <c r="ED76" s="25"/>
      <c r="EE76" s="26"/>
      <c r="EF76" s="28">
        <f t="shared" si="336"/>
        <v>1</v>
      </c>
      <c r="EG76" s="29">
        <f t="shared" si="337"/>
        <v>0</v>
      </c>
      <c r="EH76" s="26" t="s">
        <v>49</v>
      </c>
      <c r="EI76" s="26"/>
      <c r="EJ76" s="33">
        <v>2025</v>
      </c>
      <c r="EK76" s="34"/>
      <c r="EL76" s="35" t="str">
        <f>+VLOOKUP(C76,[1]Listas_desplega!$AI$22:$AJ$46,2,0)</f>
        <v>DF_GT</v>
      </c>
      <c r="EM76" s="35" t="str">
        <f>+VLOOKUP(I76,[1]Listas_desplega!$BY$3:$BZ$7,2,0)</f>
        <v>T_5</v>
      </c>
      <c r="EN76" s="35" t="str">
        <f>+VLOOKUP(J76,[1]Listas_desplega!$BY$10:$BZ$23,2,0)</f>
        <v>T_5_C_1</v>
      </c>
      <c r="EO76" s="35" t="str">
        <f>+VLOOKUP(K76,[1]Listas_desplega!$BY$28:$BZ$54,2,0)</f>
        <v>T_5_C_1_ET_1</v>
      </c>
      <c r="EP76" s="35" t="str">
        <f>+VLOOKUP(L76,[1]Listas_desplega!$BY$58:$BZ$105,2,0)</f>
        <v>T_5_C_1_ET_1_CPT_2</v>
      </c>
      <c r="EQ76" s="36" t="str">
        <f>+VLOOKUP(M76,[1]Listas_desplega!$J$3:$K$11,2,0)</f>
        <v>Eje_E_5</v>
      </c>
    </row>
    <row r="77" spans="1:147" s="37" customFormat="1" ht="44.25" hidden="1" customHeight="1" x14ac:dyDescent="0.25">
      <c r="A77" s="16" t="str">
        <f t="shared" si="311"/>
        <v>17_VPBM_2025</v>
      </c>
      <c r="B77" s="17" t="s">
        <v>44</v>
      </c>
      <c r="C77" s="17" t="s">
        <v>76</v>
      </c>
      <c r="D77" s="17" t="s">
        <v>76</v>
      </c>
      <c r="E77" s="17" t="s">
        <v>159</v>
      </c>
      <c r="F77" s="17" t="s">
        <v>276</v>
      </c>
      <c r="G77" s="18" t="s">
        <v>277</v>
      </c>
      <c r="H77" s="17" t="s">
        <v>528</v>
      </c>
      <c r="I77" s="17" t="s">
        <v>630</v>
      </c>
      <c r="J77" s="17" t="s">
        <v>631</v>
      </c>
      <c r="K77" s="17" t="s">
        <v>632</v>
      </c>
      <c r="L77" s="17" t="s">
        <v>716</v>
      </c>
      <c r="M77" s="17" t="s">
        <v>78</v>
      </c>
      <c r="N77" s="17" t="s">
        <v>79</v>
      </c>
      <c r="O77" s="23">
        <v>17</v>
      </c>
      <c r="P77" s="20" t="s">
        <v>734</v>
      </c>
      <c r="Q77" s="21" t="s">
        <v>284</v>
      </c>
      <c r="R77" s="20" t="s">
        <v>285</v>
      </c>
      <c r="S77" s="20" t="s">
        <v>735</v>
      </c>
      <c r="T77" s="20" t="s">
        <v>287</v>
      </c>
      <c r="U77" s="20" t="s">
        <v>288</v>
      </c>
      <c r="V77" s="20">
        <v>15</v>
      </c>
      <c r="W77" s="20" t="s">
        <v>93</v>
      </c>
      <c r="X77" s="21" t="s">
        <v>290</v>
      </c>
      <c r="Y77" s="22" t="s">
        <v>291</v>
      </c>
      <c r="Z77" s="22"/>
      <c r="AA77" s="22"/>
      <c r="AB77" s="22"/>
      <c r="AC77" s="22"/>
      <c r="AD77" s="22"/>
      <c r="AE77" s="22"/>
      <c r="AF77" s="22"/>
      <c r="AG77" s="22"/>
      <c r="AH77" s="23"/>
      <c r="AI77" s="23"/>
      <c r="AJ77" s="23"/>
      <c r="AK77" s="23"/>
      <c r="AL77" s="23"/>
      <c r="AM77" s="23"/>
      <c r="AN77" s="23"/>
      <c r="AO77" s="23"/>
      <c r="AP77" s="23"/>
      <c r="AQ77" s="23"/>
      <c r="AR77" s="24"/>
      <c r="AS77" s="23" t="s">
        <v>721</v>
      </c>
      <c r="AT77" s="23"/>
      <c r="AU77" s="23"/>
      <c r="AV77" s="23">
        <v>3</v>
      </c>
      <c r="AW77" s="23">
        <v>1</v>
      </c>
      <c r="AX77" s="23"/>
      <c r="AY77" s="23">
        <v>4</v>
      </c>
      <c r="AZ77" s="17"/>
      <c r="BA77" s="17"/>
      <c r="BB77" s="17"/>
      <c r="BC77" s="17"/>
      <c r="BD77" s="25"/>
      <c r="BE77" s="25"/>
      <c r="BF77" s="26" t="s">
        <v>86</v>
      </c>
      <c r="BG77" s="27">
        <f t="shared" si="314"/>
        <v>0</v>
      </c>
      <c r="BH77" s="28">
        <f t="shared" si="315"/>
        <v>0</v>
      </c>
      <c r="BI77" s="26" t="s">
        <v>398</v>
      </c>
      <c r="BJ77" s="26"/>
      <c r="BK77" s="25"/>
      <c r="BL77" s="25"/>
      <c r="BM77" s="26" t="s">
        <v>736</v>
      </c>
      <c r="BN77" s="28">
        <f t="shared" si="316"/>
        <v>0</v>
      </c>
      <c r="BO77" s="29">
        <f t="shared" si="317"/>
        <v>0</v>
      </c>
      <c r="BP77" s="26" t="s">
        <v>49</v>
      </c>
      <c r="BQ77" s="30"/>
      <c r="BR77" s="31"/>
      <c r="BS77" s="25"/>
      <c r="BT77" s="26" t="s">
        <v>737</v>
      </c>
      <c r="BU77" s="28">
        <f t="shared" si="318"/>
        <v>0</v>
      </c>
      <c r="BV77" s="29">
        <f t="shared" si="319"/>
        <v>0</v>
      </c>
      <c r="BW77" s="26" t="s">
        <v>49</v>
      </c>
      <c r="BX77" s="26" t="s">
        <v>738</v>
      </c>
      <c r="BY77" s="25"/>
      <c r="BZ77" s="25"/>
      <c r="CA77" s="26"/>
      <c r="CB77" s="28">
        <f t="shared" si="320"/>
        <v>0</v>
      </c>
      <c r="CC77" s="29">
        <f t="shared" si="321"/>
        <v>0</v>
      </c>
      <c r="CD77" s="26" t="s">
        <v>49</v>
      </c>
      <c r="CE77" s="26"/>
      <c r="CF77" s="25"/>
      <c r="CG77" s="25"/>
      <c r="CH77" s="26"/>
      <c r="CI77" s="28">
        <f t="shared" si="322"/>
        <v>0</v>
      </c>
      <c r="CJ77" s="29">
        <f t="shared" si="323"/>
        <v>0</v>
      </c>
      <c r="CK77" s="26" t="s">
        <v>49</v>
      </c>
      <c r="CL77" s="26"/>
      <c r="CM77" s="25">
        <v>0.5</v>
      </c>
      <c r="CN77" s="25"/>
      <c r="CO77" s="26"/>
      <c r="CP77" s="28">
        <f t="shared" si="324"/>
        <v>0.5</v>
      </c>
      <c r="CQ77" s="29">
        <f t="shared" si="325"/>
        <v>0</v>
      </c>
      <c r="CR77" s="26" t="s">
        <v>49</v>
      </c>
      <c r="CS77" s="26"/>
      <c r="CT77" s="25">
        <v>0.5</v>
      </c>
      <c r="CU77" s="25"/>
      <c r="CV77" s="26"/>
      <c r="CW77" s="28">
        <f t="shared" si="326"/>
        <v>0.5</v>
      </c>
      <c r="CX77" s="29">
        <f t="shared" si="327"/>
        <v>0</v>
      </c>
      <c r="CY77" s="26" t="s">
        <v>49</v>
      </c>
      <c r="CZ77" s="26"/>
      <c r="DA77" s="25">
        <v>0.5</v>
      </c>
      <c r="DB77" s="25"/>
      <c r="DC77" s="26"/>
      <c r="DD77" s="28">
        <f t="shared" si="328"/>
        <v>0.5</v>
      </c>
      <c r="DE77" s="29">
        <f t="shared" si="329"/>
        <v>0</v>
      </c>
      <c r="DF77" s="26" t="s">
        <v>49</v>
      </c>
      <c r="DG77" s="26"/>
      <c r="DH77" s="25">
        <v>0.5</v>
      </c>
      <c r="DI77" s="25"/>
      <c r="DJ77" s="26"/>
      <c r="DK77" s="28">
        <f t="shared" si="330"/>
        <v>0.5</v>
      </c>
      <c r="DL77" s="29">
        <f t="shared" si="331"/>
        <v>0</v>
      </c>
      <c r="DM77" s="26" t="s">
        <v>49</v>
      </c>
      <c r="DN77" s="26"/>
      <c r="DO77" s="25">
        <v>0.5</v>
      </c>
      <c r="DP77" s="25"/>
      <c r="DQ77" s="26"/>
      <c r="DR77" s="28">
        <f t="shared" si="332"/>
        <v>0.5</v>
      </c>
      <c r="DS77" s="29">
        <f t="shared" si="333"/>
        <v>0</v>
      </c>
      <c r="DT77" s="26" t="s">
        <v>49</v>
      </c>
      <c r="DU77" s="26"/>
      <c r="DV77" s="25">
        <v>0.5</v>
      </c>
      <c r="DW77" s="25"/>
      <c r="DX77" s="26"/>
      <c r="DY77" s="28">
        <f t="shared" si="334"/>
        <v>0.5</v>
      </c>
      <c r="DZ77" s="29">
        <f t="shared" si="335"/>
        <v>0</v>
      </c>
      <c r="EA77" s="26" t="s">
        <v>49</v>
      </c>
      <c r="EB77" s="26"/>
      <c r="EC77" s="32">
        <v>1</v>
      </c>
      <c r="ED77" s="25"/>
      <c r="EE77" s="26"/>
      <c r="EF77" s="28">
        <f t="shared" si="336"/>
        <v>1</v>
      </c>
      <c r="EG77" s="29">
        <f t="shared" si="337"/>
        <v>0</v>
      </c>
      <c r="EH77" s="26" t="s">
        <v>49</v>
      </c>
      <c r="EI77" s="26"/>
      <c r="EJ77" s="33">
        <v>2025</v>
      </c>
      <c r="EK77" s="34"/>
      <c r="EL77" s="35" t="str">
        <f>+VLOOKUP(C77,[1]Listas_desplega!$AI$22:$AJ$46,2,0)</f>
        <v>DF_GT</v>
      </c>
      <c r="EM77" s="35" t="str">
        <f>+VLOOKUP(I77,[1]Listas_desplega!$BY$3:$BZ$7,2,0)</f>
        <v>T_5</v>
      </c>
      <c r="EN77" s="35" t="str">
        <f>+VLOOKUP(J77,[1]Listas_desplega!$BY$10:$BZ$23,2,0)</f>
        <v>T_5_C_1</v>
      </c>
      <c r="EO77" s="35" t="str">
        <f>+VLOOKUP(K77,[1]Listas_desplega!$BY$28:$BZ$54,2,0)</f>
        <v>T_5_C_1_ET_1</v>
      </c>
      <c r="EP77" s="35" t="str">
        <f>+VLOOKUP(L77,[1]Listas_desplega!$BY$58:$BZ$105,2,0)</f>
        <v>T_5_C_1_ET_1_CPT_2</v>
      </c>
      <c r="EQ77" s="36" t="str">
        <f>+VLOOKUP(M77,[1]Listas_desplega!$J$3:$K$11,2,0)</f>
        <v>Eje_E_5</v>
      </c>
    </row>
    <row r="78" spans="1:147" s="37" customFormat="1" ht="44.25" hidden="1" customHeight="1" x14ac:dyDescent="0.25">
      <c r="A78" s="16" t="str">
        <f t="shared" si="311"/>
        <v>121_VPBM_2025</v>
      </c>
      <c r="B78" s="17" t="s">
        <v>44</v>
      </c>
      <c r="C78" s="17" t="s">
        <v>76</v>
      </c>
      <c r="D78" s="17" t="s">
        <v>76</v>
      </c>
      <c r="E78" s="17" t="s">
        <v>159</v>
      </c>
      <c r="F78" s="17" t="s">
        <v>276</v>
      </c>
      <c r="G78" s="18" t="s">
        <v>277</v>
      </c>
      <c r="H78" s="17" t="s">
        <v>528</v>
      </c>
      <c r="I78" s="17" t="s">
        <v>630</v>
      </c>
      <c r="J78" s="17" t="s">
        <v>631</v>
      </c>
      <c r="K78" s="17" t="s">
        <v>632</v>
      </c>
      <c r="L78" s="17" t="s">
        <v>716</v>
      </c>
      <c r="M78" s="17" t="s">
        <v>78</v>
      </c>
      <c r="N78" s="17" t="s">
        <v>79</v>
      </c>
      <c r="O78" s="23">
        <v>121</v>
      </c>
      <c r="P78" s="20" t="s">
        <v>739</v>
      </c>
      <c r="Q78" s="21" t="s">
        <v>284</v>
      </c>
      <c r="R78" s="20" t="s">
        <v>285</v>
      </c>
      <c r="S78" s="20" t="s">
        <v>740</v>
      </c>
      <c r="T78" s="20" t="s">
        <v>287</v>
      </c>
      <c r="U78" s="20" t="s">
        <v>295</v>
      </c>
      <c r="V78" s="20">
        <v>0</v>
      </c>
      <c r="W78" s="20" t="s">
        <v>741</v>
      </c>
      <c r="X78" s="21" t="s">
        <v>290</v>
      </c>
      <c r="Y78" s="22"/>
      <c r="Z78" s="22" t="s">
        <v>48</v>
      </c>
      <c r="AA78" s="22"/>
      <c r="AB78" s="22"/>
      <c r="AC78" s="22"/>
      <c r="AD78" s="22"/>
      <c r="AE78" s="22"/>
      <c r="AF78" s="22"/>
      <c r="AG78" s="22"/>
      <c r="AH78" s="23"/>
      <c r="AI78" s="23"/>
      <c r="AJ78" s="23"/>
      <c r="AK78" s="23"/>
      <c r="AL78" s="23"/>
      <c r="AM78" s="23"/>
      <c r="AN78" s="23"/>
      <c r="AO78" s="23"/>
      <c r="AP78" s="23"/>
      <c r="AQ78" s="23"/>
      <c r="AR78" s="24"/>
      <c r="AS78" s="23"/>
      <c r="AT78" s="23"/>
      <c r="AU78" s="23"/>
      <c r="AV78" s="23"/>
      <c r="AW78" s="23">
        <v>1</v>
      </c>
      <c r="AX78" s="23"/>
      <c r="AY78" s="23">
        <v>1</v>
      </c>
      <c r="AZ78" s="17"/>
      <c r="BA78" s="17"/>
      <c r="BB78" s="17"/>
      <c r="BC78" s="17"/>
      <c r="BD78" s="25"/>
      <c r="BE78" s="25"/>
      <c r="BF78" s="26" t="s">
        <v>742</v>
      </c>
      <c r="BG78" s="27">
        <f t="shared" si="314"/>
        <v>0</v>
      </c>
      <c r="BH78" s="28">
        <f t="shared" si="315"/>
        <v>0</v>
      </c>
      <c r="BI78" s="26" t="s">
        <v>398</v>
      </c>
      <c r="BJ78" s="26"/>
      <c r="BK78" s="25"/>
      <c r="BL78" s="25"/>
      <c r="BM78" s="26"/>
      <c r="BN78" s="28">
        <f t="shared" si="316"/>
        <v>0</v>
      </c>
      <c r="BO78" s="29">
        <f t="shared" si="317"/>
        <v>0</v>
      </c>
      <c r="BP78" s="26" t="s">
        <v>49</v>
      </c>
      <c r="BQ78" s="30"/>
      <c r="BR78" s="31"/>
      <c r="BS78" s="25"/>
      <c r="BT78" s="26" t="s">
        <v>743</v>
      </c>
      <c r="BU78" s="28">
        <f t="shared" si="318"/>
        <v>0</v>
      </c>
      <c r="BV78" s="29">
        <f t="shared" si="319"/>
        <v>0</v>
      </c>
      <c r="BW78" s="26" t="s">
        <v>49</v>
      </c>
      <c r="BX78" s="26" t="s">
        <v>744</v>
      </c>
      <c r="BY78" s="25"/>
      <c r="BZ78" s="25"/>
      <c r="CA78" s="26"/>
      <c r="CB78" s="28">
        <f t="shared" si="320"/>
        <v>0</v>
      </c>
      <c r="CC78" s="29">
        <f t="shared" si="321"/>
        <v>0</v>
      </c>
      <c r="CD78" s="26" t="s">
        <v>49</v>
      </c>
      <c r="CE78" s="26"/>
      <c r="CF78" s="25"/>
      <c r="CG78" s="25"/>
      <c r="CH78" s="26"/>
      <c r="CI78" s="28">
        <f t="shared" si="322"/>
        <v>0</v>
      </c>
      <c r="CJ78" s="29">
        <f t="shared" si="323"/>
        <v>0</v>
      </c>
      <c r="CK78" s="26" t="s">
        <v>49</v>
      </c>
      <c r="CL78" s="26"/>
      <c r="CM78" s="25"/>
      <c r="CN78" s="25"/>
      <c r="CO78" s="26"/>
      <c r="CP78" s="28">
        <f t="shared" si="324"/>
        <v>0</v>
      </c>
      <c r="CQ78" s="29">
        <f t="shared" si="325"/>
        <v>0</v>
      </c>
      <c r="CR78" s="26" t="s">
        <v>49</v>
      </c>
      <c r="CS78" s="26"/>
      <c r="CT78" s="25"/>
      <c r="CU78" s="25"/>
      <c r="CV78" s="26"/>
      <c r="CW78" s="28">
        <f t="shared" si="326"/>
        <v>0</v>
      </c>
      <c r="CX78" s="29">
        <f t="shared" si="327"/>
        <v>0</v>
      </c>
      <c r="CY78" s="26" t="s">
        <v>49</v>
      </c>
      <c r="CZ78" s="26"/>
      <c r="DA78" s="25"/>
      <c r="DB78" s="25"/>
      <c r="DC78" s="26"/>
      <c r="DD78" s="28">
        <f t="shared" si="328"/>
        <v>0</v>
      </c>
      <c r="DE78" s="29">
        <f t="shared" si="329"/>
        <v>0</v>
      </c>
      <c r="DF78" s="26" t="s">
        <v>49</v>
      </c>
      <c r="DG78" s="26"/>
      <c r="DH78" s="25"/>
      <c r="DI78" s="25"/>
      <c r="DJ78" s="26"/>
      <c r="DK78" s="28">
        <f t="shared" si="330"/>
        <v>0</v>
      </c>
      <c r="DL78" s="29">
        <f t="shared" si="331"/>
        <v>0</v>
      </c>
      <c r="DM78" s="26" t="s">
        <v>49</v>
      </c>
      <c r="DN78" s="26"/>
      <c r="DO78" s="25"/>
      <c r="DP78" s="25"/>
      <c r="DQ78" s="26"/>
      <c r="DR78" s="28">
        <f t="shared" si="332"/>
        <v>0</v>
      </c>
      <c r="DS78" s="29">
        <f t="shared" si="333"/>
        <v>0</v>
      </c>
      <c r="DT78" s="26" t="s">
        <v>49</v>
      </c>
      <c r="DU78" s="26"/>
      <c r="DV78" s="25"/>
      <c r="DW78" s="25"/>
      <c r="DX78" s="26"/>
      <c r="DY78" s="28">
        <f t="shared" si="334"/>
        <v>0</v>
      </c>
      <c r="DZ78" s="29">
        <f t="shared" si="335"/>
        <v>0</v>
      </c>
      <c r="EA78" s="26" t="s">
        <v>49</v>
      </c>
      <c r="EB78" s="26"/>
      <c r="EC78" s="32">
        <v>1</v>
      </c>
      <c r="ED78" s="25"/>
      <c r="EE78" s="26"/>
      <c r="EF78" s="28">
        <f t="shared" si="336"/>
        <v>1</v>
      </c>
      <c r="EG78" s="29">
        <f t="shared" si="337"/>
        <v>0</v>
      </c>
      <c r="EH78" s="26" t="s">
        <v>49</v>
      </c>
      <c r="EI78" s="26"/>
      <c r="EJ78" s="33">
        <v>2025</v>
      </c>
      <c r="EK78" s="34"/>
      <c r="EL78" s="35" t="str">
        <f>+VLOOKUP(C78,[1]Listas_desplega!$AI$22:$AJ$46,2,0)</f>
        <v>DF_GT</v>
      </c>
      <c r="EM78" s="35" t="str">
        <f>+VLOOKUP(I78,[1]Listas_desplega!$BY$3:$BZ$7,2,0)</f>
        <v>T_5</v>
      </c>
      <c r="EN78" s="35" t="str">
        <f>+VLOOKUP(J78,[1]Listas_desplega!$BY$10:$BZ$23,2,0)</f>
        <v>T_5_C_1</v>
      </c>
      <c r="EO78" s="35" t="str">
        <f>+VLOOKUP(K78,[1]Listas_desplega!$BY$28:$BZ$54,2,0)</f>
        <v>T_5_C_1_ET_1</v>
      </c>
      <c r="EP78" s="35" t="str">
        <f>+VLOOKUP(L78,[1]Listas_desplega!$BY$58:$BZ$105,2,0)</f>
        <v>T_5_C_1_ET_1_CPT_2</v>
      </c>
      <c r="EQ78" s="36" t="str">
        <f>+VLOOKUP(M78,[1]Listas_desplega!$J$3:$K$11,2,0)</f>
        <v>Eje_E_5</v>
      </c>
    </row>
    <row r="79" spans="1:147" s="37" customFormat="1" ht="44.25" hidden="1" customHeight="1" x14ac:dyDescent="0.25">
      <c r="A79" s="16" t="str">
        <f t="shared" si="311"/>
        <v>122_VPBM_2025</v>
      </c>
      <c r="B79" s="17" t="s">
        <v>44</v>
      </c>
      <c r="C79" s="17" t="s">
        <v>76</v>
      </c>
      <c r="D79" s="17" t="s">
        <v>76</v>
      </c>
      <c r="E79" s="17" t="s">
        <v>159</v>
      </c>
      <c r="F79" s="17" t="s">
        <v>276</v>
      </c>
      <c r="G79" s="18" t="s">
        <v>277</v>
      </c>
      <c r="H79" s="17" t="s">
        <v>528</v>
      </c>
      <c r="I79" s="17" t="s">
        <v>630</v>
      </c>
      <c r="J79" s="17" t="s">
        <v>631</v>
      </c>
      <c r="K79" s="17" t="s">
        <v>632</v>
      </c>
      <c r="L79" s="17" t="s">
        <v>716</v>
      </c>
      <c r="M79" s="17" t="s">
        <v>78</v>
      </c>
      <c r="N79" s="17" t="s">
        <v>79</v>
      </c>
      <c r="O79" s="23">
        <v>122</v>
      </c>
      <c r="P79" s="20" t="s">
        <v>745</v>
      </c>
      <c r="Q79" s="21" t="s">
        <v>284</v>
      </c>
      <c r="R79" s="20" t="s">
        <v>285</v>
      </c>
      <c r="S79" s="20" t="s">
        <v>746</v>
      </c>
      <c r="T79" s="20" t="s">
        <v>310</v>
      </c>
      <c r="U79" s="20" t="s">
        <v>295</v>
      </c>
      <c r="V79" s="20">
        <v>0</v>
      </c>
      <c r="W79" s="20" t="s">
        <v>747</v>
      </c>
      <c r="X79" s="21" t="s">
        <v>290</v>
      </c>
      <c r="Y79" s="22"/>
      <c r="Z79" s="22" t="s">
        <v>48</v>
      </c>
      <c r="AA79" s="22"/>
      <c r="AB79" s="22"/>
      <c r="AC79" s="22"/>
      <c r="AD79" s="22"/>
      <c r="AE79" s="22"/>
      <c r="AF79" s="22"/>
      <c r="AG79" s="22"/>
      <c r="AH79" s="23"/>
      <c r="AI79" s="23"/>
      <c r="AJ79" s="23"/>
      <c r="AK79" s="23"/>
      <c r="AL79" s="23"/>
      <c r="AM79" s="23"/>
      <c r="AN79" s="23"/>
      <c r="AO79" s="23"/>
      <c r="AP79" s="23"/>
      <c r="AQ79" s="23"/>
      <c r="AR79" s="24"/>
      <c r="AS79" s="23"/>
      <c r="AT79" s="23"/>
      <c r="AU79" s="23"/>
      <c r="AV79" s="23"/>
      <c r="AW79" s="23">
        <v>30</v>
      </c>
      <c r="AX79" s="23">
        <v>70</v>
      </c>
      <c r="AY79" s="23">
        <v>100</v>
      </c>
      <c r="AZ79" s="17"/>
      <c r="BA79" s="17"/>
      <c r="BB79" s="17"/>
      <c r="BC79" s="17"/>
      <c r="BD79" s="25"/>
      <c r="BE79" s="25"/>
      <c r="BF79" s="26" t="s">
        <v>748</v>
      </c>
      <c r="BG79" s="27">
        <f t="shared" si="314"/>
        <v>0</v>
      </c>
      <c r="BH79" s="28">
        <f t="shared" si="315"/>
        <v>0</v>
      </c>
      <c r="BI79" s="26" t="s">
        <v>398</v>
      </c>
      <c r="BJ79" s="26"/>
      <c r="BK79" s="25"/>
      <c r="BL79" s="25"/>
      <c r="BM79" s="26" t="s">
        <v>67</v>
      </c>
      <c r="BN79" s="28">
        <f t="shared" si="316"/>
        <v>0</v>
      </c>
      <c r="BO79" s="29">
        <f t="shared" si="317"/>
        <v>0</v>
      </c>
      <c r="BP79" s="26" t="s">
        <v>49</v>
      </c>
      <c r="BQ79" s="30"/>
      <c r="BR79" s="31"/>
      <c r="BS79" s="25"/>
      <c r="BT79" s="26" t="s">
        <v>749</v>
      </c>
      <c r="BU79" s="28">
        <f t="shared" si="318"/>
        <v>0</v>
      </c>
      <c r="BV79" s="29">
        <f t="shared" si="319"/>
        <v>0</v>
      </c>
      <c r="BW79" s="26" t="s">
        <v>49</v>
      </c>
      <c r="BX79" s="26" t="s">
        <v>744</v>
      </c>
      <c r="BY79" s="25"/>
      <c r="BZ79" s="25"/>
      <c r="CA79" s="26"/>
      <c r="CB79" s="28">
        <f t="shared" si="320"/>
        <v>0</v>
      </c>
      <c r="CC79" s="29">
        <f t="shared" si="321"/>
        <v>0</v>
      </c>
      <c r="CD79" s="26" t="s">
        <v>49</v>
      </c>
      <c r="CE79" s="26"/>
      <c r="CF79" s="25"/>
      <c r="CG79" s="25"/>
      <c r="CH79" s="26"/>
      <c r="CI79" s="28">
        <f t="shared" si="322"/>
        <v>0</v>
      </c>
      <c r="CJ79" s="29">
        <f t="shared" si="323"/>
        <v>0</v>
      </c>
      <c r="CK79" s="26" t="s">
        <v>49</v>
      </c>
      <c r="CL79" s="26"/>
      <c r="CM79" s="25"/>
      <c r="CN79" s="25"/>
      <c r="CO79" s="26"/>
      <c r="CP79" s="28">
        <f t="shared" si="324"/>
        <v>0</v>
      </c>
      <c r="CQ79" s="29">
        <f t="shared" si="325"/>
        <v>0</v>
      </c>
      <c r="CR79" s="26" t="s">
        <v>49</v>
      </c>
      <c r="CS79" s="26"/>
      <c r="CT79" s="25"/>
      <c r="CU79" s="25"/>
      <c r="CV79" s="26"/>
      <c r="CW79" s="28">
        <f t="shared" si="326"/>
        <v>0</v>
      </c>
      <c r="CX79" s="29">
        <f t="shared" si="327"/>
        <v>0</v>
      </c>
      <c r="CY79" s="26" t="s">
        <v>49</v>
      </c>
      <c r="CZ79" s="26"/>
      <c r="DA79" s="25"/>
      <c r="DB79" s="25"/>
      <c r="DC79" s="26"/>
      <c r="DD79" s="28">
        <f t="shared" si="328"/>
        <v>0</v>
      </c>
      <c r="DE79" s="29">
        <f t="shared" si="329"/>
        <v>0</v>
      </c>
      <c r="DF79" s="26" t="s">
        <v>49</v>
      </c>
      <c r="DG79" s="26"/>
      <c r="DH79" s="25"/>
      <c r="DI79" s="25"/>
      <c r="DJ79" s="26"/>
      <c r="DK79" s="28">
        <f t="shared" si="330"/>
        <v>0</v>
      </c>
      <c r="DL79" s="29">
        <f t="shared" si="331"/>
        <v>0</v>
      </c>
      <c r="DM79" s="26" t="s">
        <v>49</v>
      </c>
      <c r="DN79" s="26"/>
      <c r="DO79" s="25"/>
      <c r="DP79" s="25"/>
      <c r="DQ79" s="26"/>
      <c r="DR79" s="28">
        <f t="shared" si="332"/>
        <v>0</v>
      </c>
      <c r="DS79" s="29">
        <f t="shared" si="333"/>
        <v>0</v>
      </c>
      <c r="DT79" s="26" t="s">
        <v>49</v>
      </c>
      <c r="DU79" s="26"/>
      <c r="DV79" s="25"/>
      <c r="DW79" s="25"/>
      <c r="DX79" s="26"/>
      <c r="DY79" s="28">
        <f t="shared" si="334"/>
        <v>0</v>
      </c>
      <c r="DZ79" s="29">
        <f t="shared" si="335"/>
        <v>0</v>
      </c>
      <c r="EA79" s="26" t="s">
        <v>49</v>
      </c>
      <c r="EB79" s="26"/>
      <c r="EC79" s="32">
        <v>30</v>
      </c>
      <c r="ED79" s="25"/>
      <c r="EE79" s="26"/>
      <c r="EF79" s="28">
        <f t="shared" si="336"/>
        <v>1</v>
      </c>
      <c r="EG79" s="29">
        <f t="shared" si="337"/>
        <v>0</v>
      </c>
      <c r="EH79" s="26" t="s">
        <v>49</v>
      </c>
      <c r="EI79" s="26"/>
      <c r="EJ79" s="33">
        <v>2025</v>
      </c>
      <c r="EK79" s="34"/>
      <c r="EL79" s="35" t="str">
        <f>+VLOOKUP(C79,[1]Listas_desplega!$AI$22:$AJ$46,2,0)</f>
        <v>DF_GT</v>
      </c>
      <c r="EM79" s="35" t="str">
        <f>+VLOOKUP(I79,[1]Listas_desplega!$BY$3:$BZ$7,2,0)</f>
        <v>T_5</v>
      </c>
      <c r="EN79" s="35" t="str">
        <f>+VLOOKUP(J79,[1]Listas_desplega!$BY$10:$BZ$23,2,0)</f>
        <v>T_5_C_1</v>
      </c>
      <c r="EO79" s="35" t="str">
        <f>+VLOOKUP(K79,[1]Listas_desplega!$BY$28:$BZ$54,2,0)</f>
        <v>T_5_C_1_ET_1</v>
      </c>
      <c r="EP79" s="35" t="str">
        <f>+VLOOKUP(L79,[1]Listas_desplega!$BY$58:$BZ$105,2,0)</f>
        <v>T_5_C_1_ET_1_CPT_2</v>
      </c>
      <c r="EQ79" s="36" t="str">
        <f>+VLOOKUP(M79,[1]Listas_desplega!$J$3:$K$11,2,0)</f>
        <v>Eje_E_5</v>
      </c>
    </row>
    <row r="80" spans="1:147" s="37" customFormat="1" ht="44.25" hidden="1" customHeight="1" x14ac:dyDescent="0.25">
      <c r="A80" s="16" t="str">
        <f t="shared" si="311"/>
        <v>A.45P_VPBM_2025</v>
      </c>
      <c r="B80" s="17" t="s">
        <v>44</v>
      </c>
      <c r="C80" s="17" t="s">
        <v>76</v>
      </c>
      <c r="D80" s="17" t="s">
        <v>750</v>
      </c>
      <c r="E80" s="17" t="s">
        <v>159</v>
      </c>
      <c r="F80" s="17" t="s">
        <v>276</v>
      </c>
      <c r="G80" s="18" t="s">
        <v>519</v>
      </c>
      <c r="H80" s="17" t="s">
        <v>528</v>
      </c>
      <c r="I80" s="17" t="s">
        <v>279</v>
      </c>
      <c r="J80" s="17" t="s">
        <v>280</v>
      </c>
      <c r="K80" s="17" t="s">
        <v>281</v>
      </c>
      <c r="L80" s="17" t="s">
        <v>751</v>
      </c>
      <c r="M80" s="17" t="s">
        <v>78</v>
      </c>
      <c r="N80" s="17" t="s">
        <v>79</v>
      </c>
      <c r="O80" s="23" t="s">
        <v>752</v>
      </c>
      <c r="P80" s="20" t="s">
        <v>753</v>
      </c>
      <c r="Q80" s="21" t="s">
        <v>284</v>
      </c>
      <c r="R80" s="20" t="s">
        <v>308</v>
      </c>
      <c r="S80" s="20" t="s">
        <v>754</v>
      </c>
      <c r="T80" s="20" t="s">
        <v>310</v>
      </c>
      <c r="U80" s="20" t="s">
        <v>295</v>
      </c>
      <c r="V80" s="20">
        <v>180</v>
      </c>
      <c r="W80" s="20" t="s">
        <v>755</v>
      </c>
      <c r="X80" s="21" t="s">
        <v>396</v>
      </c>
      <c r="Y80" s="22"/>
      <c r="Z80" s="22"/>
      <c r="AA80" s="22"/>
      <c r="AB80" s="22"/>
      <c r="AC80" s="22"/>
      <c r="AD80" s="22"/>
      <c r="AE80" s="22"/>
      <c r="AF80" s="22"/>
      <c r="AG80" s="22"/>
      <c r="AH80" s="23"/>
      <c r="AI80" s="23"/>
      <c r="AJ80" s="23"/>
      <c r="AK80" s="23"/>
      <c r="AL80" s="23"/>
      <c r="AM80" s="23"/>
      <c r="AN80" s="23"/>
      <c r="AO80" s="23"/>
      <c r="AP80" s="23"/>
      <c r="AQ80" s="23"/>
      <c r="AR80" s="24"/>
      <c r="AS80" s="23"/>
      <c r="AT80" s="69">
        <v>0</v>
      </c>
      <c r="AU80" s="69">
        <v>0</v>
      </c>
      <c r="AV80" s="69">
        <v>100</v>
      </c>
      <c r="AW80" s="69">
        <v>100</v>
      </c>
      <c r="AX80" s="69">
        <v>100</v>
      </c>
      <c r="AY80" s="62">
        <v>100</v>
      </c>
      <c r="AZ80" s="39"/>
      <c r="BA80" s="39"/>
      <c r="BB80" s="39"/>
      <c r="BC80" s="39"/>
      <c r="BD80" s="64"/>
      <c r="BE80" s="64"/>
      <c r="BF80" s="70"/>
      <c r="BG80" s="28">
        <f>IFERROR(BD80/AW80,0)</f>
        <v>0</v>
      </c>
      <c r="BH80" s="29">
        <f>+IF(BI80="SI",IFERROR((IF(BI80="SI",BE80,0)/AW80),"REVISAR"),0)</f>
        <v>0</v>
      </c>
      <c r="BI80" s="26" t="s">
        <v>49</v>
      </c>
      <c r="BJ80" s="70"/>
      <c r="BK80" s="71"/>
      <c r="BL80" s="64"/>
      <c r="BM80" s="70" t="s">
        <v>756</v>
      </c>
      <c r="BN80" s="28">
        <f>+IFERROR(BK80/AW80,0)</f>
        <v>0</v>
      </c>
      <c r="BO80" s="29">
        <f>+IF(BP80="SI",IFERROR((IF(BP80="SI",BL80,0)/AW80),"REVISAR"),BH80)</f>
        <v>0</v>
      </c>
      <c r="BP80" s="26" t="s">
        <v>49</v>
      </c>
      <c r="BQ80" s="30"/>
      <c r="BR80" s="72"/>
      <c r="BS80" s="64"/>
      <c r="BT80" s="70"/>
      <c r="BU80" s="28">
        <f>+IFERROR(BR80/AW80,0)</f>
        <v>0</v>
      </c>
      <c r="BV80" s="29">
        <f>+IF(BW80="SI",IFERROR((IF(BW80="SI",BS80,0)/AW80),"REVISAR"),BO80)</f>
        <v>0</v>
      </c>
      <c r="BW80" s="26" t="s">
        <v>49</v>
      </c>
      <c r="BX80" s="70"/>
      <c r="BY80" s="71"/>
      <c r="BZ80" s="64"/>
      <c r="CA80" s="70"/>
      <c r="CB80" s="28">
        <f>+IFERROR(BY80/AW80,0)</f>
        <v>0</v>
      </c>
      <c r="CC80" s="29">
        <f>+IF(CD80="SI",IFERROR((IF(CD80="SI",BZ80,0)/AW80),"REVISAR"),BV80)</f>
        <v>0</v>
      </c>
      <c r="CD80" s="26" t="s">
        <v>49</v>
      </c>
      <c r="CE80" s="70"/>
      <c r="CF80" s="71"/>
      <c r="CG80" s="64"/>
      <c r="CH80" s="70"/>
      <c r="CI80" s="28">
        <f>+IFERROR(CF80/AW80,0)</f>
        <v>0</v>
      </c>
      <c r="CJ80" s="29">
        <f>+IF(CK80="SI",IFERROR((IF(CK80="SI",CG80,0)/AW80),"REVISAR"),CC80)</f>
        <v>0</v>
      </c>
      <c r="CK80" s="26" t="s">
        <v>49</v>
      </c>
      <c r="CL80" s="70"/>
      <c r="CM80" s="65"/>
      <c r="CN80" s="64"/>
      <c r="CO80" s="70"/>
      <c r="CP80" s="28">
        <f>+IFERROR(CM80/AW80,0)</f>
        <v>0</v>
      </c>
      <c r="CQ80" s="29">
        <f>+IF(CR80="SI",IFERROR((IF(CR80="SI",CN80,0)/AW80),"REVISAR"),CJ80)</f>
        <v>0</v>
      </c>
      <c r="CR80" s="26" t="s">
        <v>49</v>
      </c>
      <c r="CS80" s="70"/>
      <c r="CT80" s="64"/>
      <c r="CU80" s="64"/>
      <c r="CV80" s="70"/>
      <c r="CW80" s="28">
        <f>+IFERROR(CT80/AW80,0)</f>
        <v>0</v>
      </c>
      <c r="CX80" s="29">
        <f>+IF(CY80="SI",IFERROR((IF(CY80="SI",CU80,0)/AW80),"REVISAR"),CQ80)</f>
        <v>0</v>
      </c>
      <c r="CY80" s="26" t="s">
        <v>49</v>
      </c>
      <c r="CZ80" s="70"/>
      <c r="DA80" s="65"/>
      <c r="DB80" s="64"/>
      <c r="DC80" s="70"/>
      <c r="DD80" s="28">
        <f>+IFERROR(DA80/AW80,0)</f>
        <v>0</v>
      </c>
      <c r="DE80" s="29">
        <f>+IF(DF80="SI",IFERROR((IF(DF80="SI",DB80,0)/AW80),"REVISAR"),CX80)</f>
        <v>0</v>
      </c>
      <c r="DF80" s="26" t="s">
        <v>49</v>
      </c>
      <c r="DG80" s="70"/>
      <c r="DH80" s="65"/>
      <c r="DI80" s="64"/>
      <c r="DJ80" s="70"/>
      <c r="DK80" s="28">
        <f>+IFERROR(DH80/AW80,0)</f>
        <v>0</v>
      </c>
      <c r="DL80" s="29">
        <f>+IF(DM80="SI",IFERROR((IF(DM80="SI",DI80,0)/AW80),"REVISAR"),DE80)</f>
        <v>0</v>
      </c>
      <c r="DM80" s="26" t="s">
        <v>49</v>
      </c>
      <c r="DN80" s="70"/>
      <c r="DO80" s="65"/>
      <c r="DP80" s="64"/>
      <c r="DQ80" s="70"/>
      <c r="DR80" s="28">
        <f>+IFERROR(DO80/AW80,0)</f>
        <v>0</v>
      </c>
      <c r="DS80" s="29">
        <f>+IF(DT80="SI",IFERROR((IF(DT80="SI",DP80,0)/AW80),"REVISAR"),DL80)</f>
        <v>0</v>
      </c>
      <c r="DT80" s="26" t="s">
        <v>49</v>
      </c>
      <c r="DU80" s="70"/>
      <c r="DV80" s="65"/>
      <c r="DW80" s="64"/>
      <c r="DX80" s="70"/>
      <c r="DY80" s="28">
        <f>+IFERROR(DV80/AW80,0)</f>
        <v>0</v>
      </c>
      <c r="DZ80" s="29">
        <f>+IF(EA80="SI",IFERROR((IF(EA80="SI",DW80,0)/AW80),"REVISAR"),DS80)</f>
        <v>0</v>
      </c>
      <c r="EA80" s="26" t="s">
        <v>49</v>
      </c>
      <c r="EB80" s="70"/>
      <c r="EC80" s="73">
        <v>100</v>
      </c>
      <c r="ED80" s="64"/>
      <c r="EE80" s="70"/>
      <c r="EF80" s="28">
        <f>+IFERROR(EC80/AW80,0)</f>
        <v>1</v>
      </c>
      <c r="EG80" s="29">
        <f>+IF(EH80="SI",IFERROR((IF(EH80="SI",ED80,0)/AW80),"REVISAR"),DZ80)</f>
        <v>0</v>
      </c>
      <c r="EH80" s="26" t="s">
        <v>49</v>
      </c>
      <c r="EI80" s="70"/>
      <c r="EJ80" s="33">
        <v>2025</v>
      </c>
      <c r="EK80" s="34"/>
      <c r="EL80" s="35" t="str">
        <f>+VLOOKUP(C80,[1]Listas_desplega!$AI$22:$AJ$46,2,0)</f>
        <v>DF_GT</v>
      </c>
      <c r="EM80" s="35" t="str">
        <f>+VLOOKUP(I80,[1]Listas_desplega!$BY$3:$BZ$7,2,0)</f>
        <v>T_2</v>
      </c>
      <c r="EN80" s="35" t="str">
        <f>+VLOOKUP(J80,[1]Listas_desplega!$BY$10:$BZ$23,2,0)</f>
        <v>T_2_C_2</v>
      </c>
      <c r="EO80" s="35" t="str">
        <f>+VLOOKUP(K80,[1]Listas_desplega!$BY$28:$BZ$54,2,0)</f>
        <v>T_2_C_2_ET_1</v>
      </c>
      <c r="EP80" s="35" t="str">
        <f>+VLOOKUP(L80,[1]Listas_desplega!$BY$58:$BZ$105,2,0)</f>
        <v>T_5_C_1_ET_1_CPT_5</v>
      </c>
      <c r="EQ80" s="36" t="str">
        <f>+VLOOKUP(M80,[1]Listas_desplega!$J$3:$K$11,2,0)</f>
        <v>Eje_E_5</v>
      </c>
    </row>
    <row r="81" spans="1:147" s="37" customFormat="1" ht="44.25" hidden="1" customHeight="1" x14ac:dyDescent="0.25">
      <c r="A81" s="16" t="str">
        <f t="shared" si="311"/>
        <v>18_VPBM_2025</v>
      </c>
      <c r="B81" s="17" t="s">
        <v>44</v>
      </c>
      <c r="C81" s="17" t="s">
        <v>76</v>
      </c>
      <c r="D81" s="17" t="s">
        <v>750</v>
      </c>
      <c r="E81" s="17" t="s">
        <v>159</v>
      </c>
      <c r="F81" s="17" t="s">
        <v>276</v>
      </c>
      <c r="G81" s="18" t="s">
        <v>277</v>
      </c>
      <c r="H81" s="17" t="s">
        <v>528</v>
      </c>
      <c r="I81" s="17" t="s">
        <v>630</v>
      </c>
      <c r="J81" s="17" t="s">
        <v>631</v>
      </c>
      <c r="K81" s="17" t="s">
        <v>632</v>
      </c>
      <c r="L81" s="17" t="s">
        <v>751</v>
      </c>
      <c r="M81" s="17" t="s">
        <v>78</v>
      </c>
      <c r="N81" s="17" t="s">
        <v>79</v>
      </c>
      <c r="O81" s="23">
        <v>18</v>
      </c>
      <c r="P81" s="20" t="s">
        <v>757</v>
      </c>
      <c r="Q81" s="21" t="s">
        <v>284</v>
      </c>
      <c r="R81" s="20" t="s">
        <v>758</v>
      </c>
      <c r="S81" s="20" t="s">
        <v>759</v>
      </c>
      <c r="T81" s="20" t="s">
        <v>287</v>
      </c>
      <c r="U81" s="20" t="s">
        <v>436</v>
      </c>
      <c r="V81" s="20">
        <v>0</v>
      </c>
      <c r="W81" s="20" t="s">
        <v>760</v>
      </c>
      <c r="X81" s="21" t="s">
        <v>290</v>
      </c>
      <c r="Y81" s="22"/>
      <c r="Z81" s="22"/>
      <c r="AA81" s="22"/>
      <c r="AB81" s="22"/>
      <c r="AC81" s="22"/>
      <c r="AD81" s="22"/>
      <c r="AE81" s="22"/>
      <c r="AF81" s="22"/>
      <c r="AG81" s="22"/>
      <c r="AH81" s="23"/>
      <c r="AI81" s="23"/>
      <c r="AJ81" s="23"/>
      <c r="AK81" s="23"/>
      <c r="AL81" s="23"/>
      <c r="AM81" s="23"/>
      <c r="AN81" s="23"/>
      <c r="AO81" s="23"/>
      <c r="AP81" s="23"/>
      <c r="AQ81" s="23"/>
      <c r="AR81" s="24"/>
      <c r="AS81" s="23"/>
      <c r="AT81" s="23">
        <v>96</v>
      </c>
      <c r="AU81" s="23">
        <v>96</v>
      </c>
      <c r="AV81" s="23">
        <v>97</v>
      </c>
      <c r="AW81" s="23">
        <v>97</v>
      </c>
      <c r="AX81" s="23">
        <v>97</v>
      </c>
      <c r="AY81" s="23">
        <v>97</v>
      </c>
      <c r="AZ81" s="17"/>
      <c r="BA81" s="17"/>
      <c r="BB81" s="17"/>
      <c r="BC81" s="17"/>
      <c r="BD81" s="25">
        <v>0</v>
      </c>
      <c r="BE81" s="25"/>
      <c r="BF81" s="26"/>
      <c r="BG81" s="28">
        <f t="shared" ref="BG81:BG85" si="338">IFERROR(BD81/AW81,0)</f>
        <v>0</v>
      </c>
      <c r="BH81" s="29">
        <f t="shared" ref="BH81:BH85" si="339">+IF(BI81="SI",IFERROR((IF(BI81="SI",BE81,0)/AW81),"REVISAR"),0)</f>
        <v>0</v>
      </c>
      <c r="BI81" s="26" t="s">
        <v>49</v>
      </c>
      <c r="BJ81" s="26"/>
      <c r="BK81" s="25">
        <v>0</v>
      </c>
      <c r="BL81" s="25"/>
      <c r="BM81" s="26" t="s">
        <v>761</v>
      </c>
      <c r="BN81" s="28">
        <f t="shared" ref="BN81:BN85" si="340">IFERROR(BK81/AW81,0)</f>
        <v>0</v>
      </c>
      <c r="BO81" s="29">
        <f t="shared" ref="BO81:BO85" si="341">+IF(BP81="SI",IFERROR((IF(BP81="SI",BL81,0)/AW81),"REVISAR"),BH81)</f>
        <v>0</v>
      </c>
      <c r="BP81" s="26" t="s">
        <v>49</v>
      </c>
      <c r="BQ81" s="30"/>
      <c r="BR81" s="31">
        <v>15</v>
      </c>
      <c r="BS81" s="25">
        <v>32</v>
      </c>
      <c r="BT81" s="26" t="s">
        <v>762</v>
      </c>
      <c r="BU81" s="28">
        <f t="shared" ref="BU81:BU85" si="342">IFERROR(BR81/AW81,0)</f>
        <v>0.15463917525773196</v>
      </c>
      <c r="BV81" s="29">
        <f t="shared" ref="BV81:BV85" si="343">+IF(BW81="SI",IFERROR((IF(BW81="SI",BS81,0)/AW81),"REVISAR"),BO81)</f>
        <v>0</v>
      </c>
      <c r="BW81" s="26" t="s">
        <v>49</v>
      </c>
      <c r="BX81" s="26" t="s">
        <v>763</v>
      </c>
      <c r="BY81" s="25">
        <v>15</v>
      </c>
      <c r="BZ81" s="25"/>
      <c r="CA81" s="26"/>
      <c r="CB81" s="28">
        <f t="shared" ref="CB81:CB85" si="344">IFERROR(BY81/AW81,0)</f>
        <v>0.15463917525773196</v>
      </c>
      <c r="CC81" s="29">
        <f t="shared" ref="CC81:CC85" si="345">+IF(CD81="SI",IFERROR((IF(CD81="SI",BZ81,0)/AW81),"REVISAR"),BV81)</f>
        <v>0</v>
      </c>
      <c r="CD81" s="26" t="s">
        <v>49</v>
      </c>
      <c r="CE81" s="26"/>
      <c r="CF81" s="25">
        <v>15</v>
      </c>
      <c r="CG81" s="25"/>
      <c r="CH81" s="26"/>
      <c r="CI81" s="28">
        <f t="shared" ref="CI81:CI85" si="346">IFERROR(CF81/AW81,0)</f>
        <v>0.15463917525773196</v>
      </c>
      <c r="CJ81" s="29">
        <f t="shared" ref="CJ81:CJ85" si="347">+IF(CK81="SI",IFERROR((IF(CK81="SI",CG81,0)/AW81),"REVISAR"),CC81)</f>
        <v>0</v>
      </c>
      <c r="CK81" s="26" t="s">
        <v>49</v>
      </c>
      <c r="CL81" s="26"/>
      <c r="CM81" s="25">
        <v>30</v>
      </c>
      <c r="CN81" s="25"/>
      <c r="CO81" s="26"/>
      <c r="CP81" s="28">
        <f t="shared" ref="CP81:CP85" si="348">IFERROR(CM81/AW81,0)</f>
        <v>0.30927835051546393</v>
      </c>
      <c r="CQ81" s="29">
        <f t="shared" ref="CQ81:CQ85" si="349">+IF(CR81="SI",IFERROR((IF(CR81="SI",CN81,0)/AW81),"REVISAR"),CJ81)</f>
        <v>0</v>
      </c>
      <c r="CR81" s="26" t="s">
        <v>49</v>
      </c>
      <c r="CS81" s="26"/>
      <c r="CT81" s="25">
        <v>30</v>
      </c>
      <c r="CU81" s="25"/>
      <c r="CV81" s="26"/>
      <c r="CW81" s="28">
        <f t="shared" ref="CW81:CW85" si="350">IFERROR(CT81/AW81,0)</f>
        <v>0.30927835051546393</v>
      </c>
      <c r="CX81" s="29">
        <f t="shared" ref="CX81:CX85" si="351">+IF(CY81="SI",IFERROR((IF(CY81="SI",CU81,0)/AW81),"REVISAR"),CQ81)</f>
        <v>0</v>
      </c>
      <c r="CY81" s="26" t="s">
        <v>49</v>
      </c>
      <c r="CZ81" s="26"/>
      <c r="DA81" s="25">
        <v>30</v>
      </c>
      <c r="DB81" s="25"/>
      <c r="DC81" s="26"/>
      <c r="DD81" s="28">
        <f t="shared" ref="DD81:DD85" si="352">IFERROR(DA81/AW81,0)</f>
        <v>0.30927835051546393</v>
      </c>
      <c r="DE81" s="29">
        <f t="shared" ref="DE81:DE85" si="353">+IF(DF81="SI",IFERROR((IF(DF81="SI",DB81,0)/AW81),"REVISAR"),CX81)</f>
        <v>0</v>
      </c>
      <c r="DF81" s="26" t="s">
        <v>49</v>
      </c>
      <c r="DG81" s="26"/>
      <c r="DH81" s="25">
        <v>60</v>
      </c>
      <c r="DI81" s="25"/>
      <c r="DJ81" s="26"/>
      <c r="DK81" s="28">
        <f t="shared" ref="DK81:DK85" si="354">IFERROR(DH81/AW81,0)</f>
        <v>0.61855670103092786</v>
      </c>
      <c r="DL81" s="29">
        <f t="shared" ref="DL81:DL85" si="355">+IF(DM81="SI",IFERROR((IF(DM81="SI",DI81,0)/AW81),"REVISAR"),DE81)</f>
        <v>0</v>
      </c>
      <c r="DM81" s="26" t="s">
        <v>49</v>
      </c>
      <c r="DN81" s="26"/>
      <c r="DO81" s="25">
        <v>60</v>
      </c>
      <c r="DP81" s="25"/>
      <c r="DQ81" s="26"/>
      <c r="DR81" s="28">
        <f t="shared" ref="DR81:DR85" si="356">IFERROR(DO81/AW81,0)</f>
        <v>0.61855670103092786</v>
      </c>
      <c r="DS81" s="29">
        <f t="shared" ref="DS81:DS85" si="357">+IF(DT81="SI",IFERROR((IF(DT81="SI",DP81,0)/AW81),"REVISAR"),DL81)</f>
        <v>0</v>
      </c>
      <c r="DT81" s="26" t="s">
        <v>49</v>
      </c>
      <c r="DU81" s="26"/>
      <c r="DV81" s="25">
        <v>60</v>
      </c>
      <c r="DW81" s="25"/>
      <c r="DX81" s="26"/>
      <c r="DY81" s="28">
        <f t="shared" ref="DY81:DY85" si="358">IFERROR(DV81/AW81,0)</f>
        <v>0.61855670103092786</v>
      </c>
      <c r="DZ81" s="29">
        <f t="shared" ref="DZ81:DZ85" si="359">+IF(EA81="SI",IFERROR((IF(EA81="SI",DW81,0)/AW81),"REVISAR"),DS81)</f>
        <v>0</v>
      </c>
      <c r="EA81" s="26" t="s">
        <v>49</v>
      </c>
      <c r="EB81" s="26"/>
      <c r="EC81" s="32">
        <v>97</v>
      </c>
      <c r="ED81" s="25"/>
      <c r="EE81" s="26"/>
      <c r="EF81" s="28">
        <f t="shared" ref="EF81:EF85" si="360">IFERROR(EC81/AW81,0)</f>
        <v>1</v>
      </c>
      <c r="EG81" s="29">
        <f t="shared" ref="EG81:EG85" si="361">+IF(EH81="SI",IFERROR((IF(EH81="SI",ED81,0)/AW81),"REVISAR"),DZ81)</f>
        <v>0</v>
      </c>
      <c r="EH81" s="26" t="s">
        <v>49</v>
      </c>
      <c r="EI81" s="26"/>
      <c r="EJ81" s="33">
        <v>2025</v>
      </c>
      <c r="EK81" s="34"/>
      <c r="EL81" s="35" t="str">
        <f>+VLOOKUP(C81,[1]Listas_desplega!$AI$22:$AJ$46,2,0)</f>
        <v>DF_GT</v>
      </c>
      <c r="EM81" s="35" t="str">
        <f>+VLOOKUP(I81,[1]Listas_desplega!$BY$3:$BZ$7,2,0)</f>
        <v>T_5</v>
      </c>
      <c r="EN81" s="35" t="str">
        <f>+VLOOKUP(J81,[1]Listas_desplega!$BY$10:$BZ$23,2,0)</f>
        <v>T_5_C_1</v>
      </c>
      <c r="EO81" s="35" t="str">
        <f>+VLOOKUP(K81,[1]Listas_desplega!$BY$28:$BZ$54,2,0)</f>
        <v>T_5_C_1_ET_1</v>
      </c>
      <c r="EP81" s="35" t="str">
        <f>+VLOOKUP(L81,[1]Listas_desplega!$BY$58:$BZ$105,2,0)</f>
        <v>T_5_C_1_ET_1_CPT_5</v>
      </c>
      <c r="EQ81" s="36" t="str">
        <f>+VLOOKUP(M81,[1]Listas_desplega!$J$3:$K$11,2,0)</f>
        <v>Eje_E_5</v>
      </c>
    </row>
    <row r="82" spans="1:147" s="37" customFormat="1" ht="44.25" hidden="1" customHeight="1" x14ac:dyDescent="0.25">
      <c r="A82" s="16" t="str">
        <f t="shared" si="311"/>
        <v>20_VPBM_2025</v>
      </c>
      <c r="B82" s="17" t="s">
        <v>44</v>
      </c>
      <c r="C82" s="17" t="s">
        <v>76</v>
      </c>
      <c r="D82" s="17" t="s">
        <v>750</v>
      </c>
      <c r="E82" s="17" t="s">
        <v>159</v>
      </c>
      <c r="F82" s="17" t="s">
        <v>276</v>
      </c>
      <c r="G82" s="18" t="s">
        <v>277</v>
      </c>
      <c r="H82" s="17" t="s">
        <v>528</v>
      </c>
      <c r="I82" s="17" t="s">
        <v>630</v>
      </c>
      <c r="J82" s="17" t="s">
        <v>631</v>
      </c>
      <c r="K82" s="17" t="s">
        <v>632</v>
      </c>
      <c r="L82" s="17" t="s">
        <v>751</v>
      </c>
      <c r="M82" s="17" t="s">
        <v>78</v>
      </c>
      <c r="N82" s="17" t="s">
        <v>79</v>
      </c>
      <c r="O82" s="23">
        <v>20</v>
      </c>
      <c r="P82" s="20" t="s">
        <v>764</v>
      </c>
      <c r="Q82" s="21" t="s">
        <v>118</v>
      </c>
      <c r="R82" s="20" t="s">
        <v>595</v>
      </c>
      <c r="S82" s="20" t="s">
        <v>765</v>
      </c>
      <c r="T82" s="20" t="s">
        <v>310</v>
      </c>
      <c r="U82" s="20" t="s">
        <v>436</v>
      </c>
      <c r="V82" s="20">
        <v>0</v>
      </c>
      <c r="W82" s="20" t="s">
        <v>766</v>
      </c>
      <c r="X82" s="21" t="s">
        <v>290</v>
      </c>
      <c r="Y82" s="22"/>
      <c r="Z82" s="22"/>
      <c r="AA82" s="22"/>
      <c r="AB82" s="22"/>
      <c r="AC82" s="22"/>
      <c r="AD82" s="22"/>
      <c r="AE82" s="22"/>
      <c r="AF82" s="22"/>
      <c r="AG82" s="22"/>
      <c r="AH82" s="23"/>
      <c r="AI82" s="23"/>
      <c r="AJ82" s="23"/>
      <c r="AK82" s="23"/>
      <c r="AL82" s="23"/>
      <c r="AM82" s="23"/>
      <c r="AN82" s="23"/>
      <c r="AO82" s="23"/>
      <c r="AP82" s="23"/>
      <c r="AQ82" s="23"/>
      <c r="AR82" s="24"/>
      <c r="AS82" s="23"/>
      <c r="AT82" s="23">
        <v>100</v>
      </c>
      <c r="AU82" s="23">
        <v>100</v>
      </c>
      <c r="AV82" s="23">
        <v>100</v>
      </c>
      <c r="AW82" s="23">
        <v>100</v>
      </c>
      <c r="AX82" s="23">
        <v>100</v>
      </c>
      <c r="AY82" s="23">
        <v>100</v>
      </c>
      <c r="AZ82" s="17"/>
      <c r="BA82" s="17"/>
      <c r="BB82" s="17"/>
      <c r="BC82" s="17"/>
      <c r="BD82" s="25"/>
      <c r="BE82" s="25"/>
      <c r="BF82" s="26"/>
      <c r="BG82" s="28">
        <f t="shared" si="338"/>
        <v>0</v>
      </c>
      <c r="BH82" s="29">
        <f t="shared" si="339"/>
        <v>0</v>
      </c>
      <c r="BI82" s="26" t="s">
        <v>49</v>
      </c>
      <c r="BJ82" s="26"/>
      <c r="BK82" s="25"/>
      <c r="BL82" s="25"/>
      <c r="BM82" s="26" t="s">
        <v>761</v>
      </c>
      <c r="BN82" s="28">
        <f t="shared" si="340"/>
        <v>0</v>
      </c>
      <c r="BO82" s="29">
        <f t="shared" si="341"/>
        <v>0</v>
      </c>
      <c r="BP82" s="26" t="s">
        <v>49</v>
      </c>
      <c r="BQ82" s="30"/>
      <c r="BR82" s="31">
        <v>15</v>
      </c>
      <c r="BS82" s="25"/>
      <c r="BT82" s="26"/>
      <c r="BU82" s="28">
        <f t="shared" si="342"/>
        <v>0.15</v>
      </c>
      <c r="BV82" s="29">
        <f t="shared" si="343"/>
        <v>0</v>
      </c>
      <c r="BW82" s="26" t="s">
        <v>49</v>
      </c>
      <c r="BX82" s="26"/>
      <c r="BY82" s="25">
        <v>15</v>
      </c>
      <c r="BZ82" s="25"/>
      <c r="CA82" s="26"/>
      <c r="CB82" s="28">
        <f t="shared" si="344"/>
        <v>0.15</v>
      </c>
      <c r="CC82" s="29">
        <f t="shared" si="345"/>
        <v>0</v>
      </c>
      <c r="CD82" s="26" t="s">
        <v>49</v>
      </c>
      <c r="CE82" s="26"/>
      <c r="CF82" s="25">
        <v>15</v>
      </c>
      <c r="CG82" s="25"/>
      <c r="CH82" s="26"/>
      <c r="CI82" s="28">
        <f t="shared" si="346"/>
        <v>0.15</v>
      </c>
      <c r="CJ82" s="29">
        <f t="shared" si="347"/>
        <v>0</v>
      </c>
      <c r="CK82" s="26" t="s">
        <v>49</v>
      </c>
      <c r="CL82" s="26"/>
      <c r="CM82" s="25">
        <v>30</v>
      </c>
      <c r="CN82" s="25"/>
      <c r="CO82" s="26"/>
      <c r="CP82" s="28">
        <f t="shared" si="348"/>
        <v>0.3</v>
      </c>
      <c r="CQ82" s="29">
        <f t="shared" si="349"/>
        <v>0</v>
      </c>
      <c r="CR82" s="26" t="s">
        <v>49</v>
      </c>
      <c r="CS82" s="26"/>
      <c r="CT82" s="25">
        <v>30</v>
      </c>
      <c r="CU82" s="25"/>
      <c r="CV82" s="26"/>
      <c r="CW82" s="28">
        <f t="shared" si="350"/>
        <v>0.3</v>
      </c>
      <c r="CX82" s="29">
        <f t="shared" si="351"/>
        <v>0</v>
      </c>
      <c r="CY82" s="26" t="s">
        <v>49</v>
      </c>
      <c r="CZ82" s="26"/>
      <c r="DA82" s="25">
        <v>30</v>
      </c>
      <c r="DB82" s="25"/>
      <c r="DC82" s="26"/>
      <c r="DD82" s="28">
        <f t="shared" si="352"/>
        <v>0.3</v>
      </c>
      <c r="DE82" s="29">
        <f t="shared" si="353"/>
        <v>0</v>
      </c>
      <c r="DF82" s="26" t="s">
        <v>49</v>
      </c>
      <c r="DG82" s="26"/>
      <c r="DH82" s="25">
        <v>50</v>
      </c>
      <c r="DI82" s="25"/>
      <c r="DJ82" s="26"/>
      <c r="DK82" s="28">
        <f t="shared" si="354"/>
        <v>0.5</v>
      </c>
      <c r="DL82" s="29">
        <f t="shared" si="355"/>
        <v>0</v>
      </c>
      <c r="DM82" s="26" t="s">
        <v>49</v>
      </c>
      <c r="DN82" s="26"/>
      <c r="DO82" s="25">
        <v>50</v>
      </c>
      <c r="DP82" s="25"/>
      <c r="DQ82" s="26"/>
      <c r="DR82" s="28">
        <f t="shared" si="356"/>
        <v>0.5</v>
      </c>
      <c r="DS82" s="29">
        <f t="shared" si="357"/>
        <v>0</v>
      </c>
      <c r="DT82" s="26" t="s">
        <v>49</v>
      </c>
      <c r="DU82" s="26"/>
      <c r="DV82" s="25">
        <v>50</v>
      </c>
      <c r="DW82" s="25"/>
      <c r="DX82" s="26"/>
      <c r="DY82" s="28">
        <f t="shared" si="358"/>
        <v>0.5</v>
      </c>
      <c r="DZ82" s="29">
        <f t="shared" si="359"/>
        <v>0</v>
      </c>
      <c r="EA82" s="26" t="s">
        <v>49</v>
      </c>
      <c r="EB82" s="26"/>
      <c r="EC82" s="32">
        <v>100</v>
      </c>
      <c r="ED82" s="25"/>
      <c r="EE82" s="26"/>
      <c r="EF82" s="28">
        <f t="shared" si="360"/>
        <v>1</v>
      </c>
      <c r="EG82" s="29">
        <f t="shared" si="361"/>
        <v>0</v>
      </c>
      <c r="EH82" s="26" t="s">
        <v>49</v>
      </c>
      <c r="EI82" s="26"/>
      <c r="EJ82" s="33">
        <v>2025</v>
      </c>
      <c r="EK82" s="34"/>
      <c r="EL82" s="35" t="str">
        <f>+VLOOKUP(C82,[1]Listas_desplega!$AI$22:$AJ$46,2,0)</f>
        <v>DF_GT</v>
      </c>
      <c r="EM82" s="35" t="str">
        <f>+VLOOKUP(I82,[1]Listas_desplega!$BY$3:$BZ$7,2,0)</f>
        <v>T_5</v>
      </c>
      <c r="EN82" s="35" t="str">
        <f>+VLOOKUP(J82,[1]Listas_desplega!$BY$10:$BZ$23,2,0)</f>
        <v>T_5_C_1</v>
      </c>
      <c r="EO82" s="35" t="str">
        <f>+VLOOKUP(K82,[1]Listas_desplega!$BY$28:$BZ$54,2,0)</f>
        <v>T_5_C_1_ET_1</v>
      </c>
      <c r="EP82" s="35" t="str">
        <f>+VLOOKUP(L82,[1]Listas_desplega!$BY$58:$BZ$105,2,0)</f>
        <v>T_5_C_1_ET_1_CPT_5</v>
      </c>
      <c r="EQ82" s="36" t="str">
        <f>+VLOOKUP(M82,[1]Listas_desplega!$J$3:$K$11,2,0)</f>
        <v>Eje_E_5</v>
      </c>
    </row>
    <row r="83" spans="1:147" s="37" customFormat="1" ht="44.25" hidden="1" customHeight="1" x14ac:dyDescent="0.25">
      <c r="A83" s="16" t="str">
        <f t="shared" si="311"/>
        <v>22_VPBM_2025</v>
      </c>
      <c r="B83" s="17" t="s">
        <v>44</v>
      </c>
      <c r="C83" s="17" t="s">
        <v>76</v>
      </c>
      <c r="D83" s="17" t="s">
        <v>84</v>
      </c>
      <c r="E83" s="17" t="s">
        <v>159</v>
      </c>
      <c r="F83" s="17" t="s">
        <v>276</v>
      </c>
      <c r="G83" s="18" t="s">
        <v>277</v>
      </c>
      <c r="H83" s="17" t="s">
        <v>528</v>
      </c>
      <c r="I83" s="17" t="s">
        <v>630</v>
      </c>
      <c r="J83" s="17" t="s">
        <v>631</v>
      </c>
      <c r="K83" s="17" t="s">
        <v>632</v>
      </c>
      <c r="L83" s="17" t="s">
        <v>716</v>
      </c>
      <c r="M83" s="17" t="s">
        <v>78</v>
      </c>
      <c r="N83" s="17" t="s">
        <v>79</v>
      </c>
      <c r="O83" s="23">
        <v>22</v>
      </c>
      <c r="P83" s="20" t="s">
        <v>767</v>
      </c>
      <c r="Q83" s="21" t="s">
        <v>284</v>
      </c>
      <c r="R83" s="20" t="s">
        <v>595</v>
      </c>
      <c r="S83" s="20" t="s">
        <v>768</v>
      </c>
      <c r="T83" s="20" t="s">
        <v>287</v>
      </c>
      <c r="U83" s="20" t="s">
        <v>436</v>
      </c>
      <c r="V83" s="20">
        <v>0</v>
      </c>
      <c r="W83" s="20" t="s">
        <v>769</v>
      </c>
      <c r="X83" s="21" t="s">
        <v>290</v>
      </c>
      <c r="Y83" s="22"/>
      <c r="Z83" s="22"/>
      <c r="AA83" s="22"/>
      <c r="AB83" s="22"/>
      <c r="AC83" s="22"/>
      <c r="AD83" s="22"/>
      <c r="AE83" s="22"/>
      <c r="AF83" s="22"/>
      <c r="AG83" s="22"/>
      <c r="AH83" s="23"/>
      <c r="AI83" s="23"/>
      <c r="AJ83" s="23"/>
      <c r="AK83" s="23"/>
      <c r="AL83" s="23"/>
      <c r="AM83" s="23"/>
      <c r="AN83" s="23"/>
      <c r="AO83" s="23"/>
      <c r="AP83" s="23"/>
      <c r="AQ83" s="23"/>
      <c r="AR83" s="24"/>
      <c r="AS83" s="23"/>
      <c r="AT83" s="23">
        <v>96</v>
      </c>
      <c r="AU83" s="74">
        <v>96</v>
      </c>
      <c r="AV83" s="38">
        <v>96</v>
      </c>
      <c r="AW83" s="38">
        <v>97</v>
      </c>
      <c r="AX83" s="38">
        <v>97</v>
      </c>
      <c r="AY83" s="75">
        <v>97</v>
      </c>
      <c r="AZ83" s="76"/>
      <c r="BA83" s="76"/>
      <c r="BB83" s="76"/>
      <c r="BC83" s="76"/>
      <c r="BD83" s="25"/>
      <c r="BE83" s="25"/>
      <c r="BF83" s="26"/>
      <c r="BG83" s="28">
        <f t="shared" si="338"/>
        <v>0</v>
      </c>
      <c r="BH83" s="29">
        <f t="shared" si="339"/>
        <v>0</v>
      </c>
      <c r="BI83" s="26" t="s">
        <v>49</v>
      </c>
      <c r="BJ83" s="26"/>
      <c r="BK83" s="65"/>
      <c r="BL83" s="25"/>
      <c r="BM83" s="26"/>
      <c r="BN83" s="28">
        <f t="shared" si="340"/>
        <v>0</v>
      </c>
      <c r="BO83" s="29">
        <f t="shared" si="341"/>
        <v>0</v>
      </c>
      <c r="BP83" s="26" t="s">
        <v>49</v>
      </c>
      <c r="BQ83" s="30"/>
      <c r="BR83" s="77">
        <v>25</v>
      </c>
      <c r="BS83" s="25">
        <v>32</v>
      </c>
      <c r="BT83" s="26" t="s">
        <v>770</v>
      </c>
      <c r="BU83" s="28">
        <f t="shared" si="342"/>
        <v>0.25773195876288657</v>
      </c>
      <c r="BV83" s="29">
        <f t="shared" si="343"/>
        <v>0</v>
      </c>
      <c r="BW83" s="26" t="s">
        <v>49</v>
      </c>
      <c r="BX83" s="26" t="s">
        <v>771</v>
      </c>
      <c r="BY83" s="65">
        <v>25</v>
      </c>
      <c r="BZ83" s="25"/>
      <c r="CA83" s="26"/>
      <c r="CB83" s="28">
        <f t="shared" si="344"/>
        <v>0.25773195876288657</v>
      </c>
      <c r="CC83" s="29">
        <f t="shared" si="345"/>
        <v>0</v>
      </c>
      <c r="CD83" s="26" t="s">
        <v>49</v>
      </c>
      <c r="CE83" s="26"/>
      <c r="CF83" s="65">
        <v>25</v>
      </c>
      <c r="CG83" s="25"/>
      <c r="CH83" s="26"/>
      <c r="CI83" s="28">
        <f t="shared" si="346"/>
        <v>0.25773195876288657</v>
      </c>
      <c r="CJ83" s="29">
        <f t="shared" si="347"/>
        <v>0</v>
      </c>
      <c r="CK83" s="26" t="s">
        <v>49</v>
      </c>
      <c r="CL83" s="26"/>
      <c r="CM83" s="25">
        <v>60</v>
      </c>
      <c r="CN83" s="25"/>
      <c r="CO83" s="26"/>
      <c r="CP83" s="28">
        <f t="shared" si="348"/>
        <v>0.61855670103092786</v>
      </c>
      <c r="CQ83" s="29">
        <f t="shared" si="349"/>
        <v>0</v>
      </c>
      <c r="CR83" s="26" t="s">
        <v>49</v>
      </c>
      <c r="CS83" s="26"/>
      <c r="CT83" s="25">
        <v>60</v>
      </c>
      <c r="CU83" s="25"/>
      <c r="CV83" s="26"/>
      <c r="CW83" s="28">
        <f t="shared" si="350"/>
        <v>0.61855670103092786</v>
      </c>
      <c r="CX83" s="29">
        <f t="shared" si="351"/>
        <v>0</v>
      </c>
      <c r="CY83" s="26" t="s">
        <v>49</v>
      </c>
      <c r="CZ83" s="26"/>
      <c r="DA83" s="25">
        <v>60</v>
      </c>
      <c r="DB83" s="25"/>
      <c r="DC83" s="26"/>
      <c r="DD83" s="28">
        <f t="shared" si="352"/>
        <v>0.61855670103092786</v>
      </c>
      <c r="DE83" s="29">
        <f t="shared" si="353"/>
        <v>0</v>
      </c>
      <c r="DF83" s="26" t="s">
        <v>49</v>
      </c>
      <c r="DG83" s="26"/>
      <c r="DH83" s="25">
        <v>85</v>
      </c>
      <c r="DI83" s="25"/>
      <c r="DJ83" s="26"/>
      <c r="DK83" s="28">
        <f t="shared" si="354"/>
        <v>0.87628865979381443</v>
      </c>
      <c r="DL83" s="29">
        <f t="shared" si="355"/>
        <v>0</v>
      </c>
      <c r="DM83" s="26" t="s">
        <v>49</v>
      </c>
      <c r="DN83" s="26"/>
      <c r="DO83" s="25">
        <v>85</v>
      </c>
      <c r="DP83" s="25"/>
      <c r="DQ83" s="26"/>
      <c r="DR83" s="28">
        <f t="shared" si="356"/>
        <v>0.87628865979381443</v>
      </c>
      <c r="DS83" s="29">
        <f t="shared" si="357"/>
        <v>0</v>
      </c>
      <c r="DT83" s="26" t="s">
        <v>49</v>
      </c>
      <c r="DU83" s="26"/>
      <c r="DV83" s="25">
        <v>85</v>
      </c>
      <c r="DW83" s="25"/>
      <c r="DX83" s="26"/>
      <c r="DY83" s="28">
        <f t="shared" si="358"/>
        <v>0.87628865979381443</v>
      </c>
      <c r="DZ83" s="29">
        <f t="shared" si="359"/>
        <v>0</v>
      </c>
      <c r="EA83" s="26" t="s">
        <v>49</v>
      </c>
      <c r="EB83" s="26"/>
      <c r="EC83" s="32">
        <v>97</v>
      </c>
      <c r="ED83" s="25"/>
      <c r="EE83" s="26"/>
      <c r="EF83" s="28">
        <f t="shared" si="360"/>
        <v>1</v>
      </c>
      <c r="EG83" s="29">
        <f t="shared" si="361"/>
        <v>0</v>
      </c>
      <c r="EH83" s="26" t="s">
        <v>49</v>
      </c>
      <c r="EI83" s="26"/>
      <c r="EJ83" s="33">
        <v>2025</v>
      </c>
      <c r="EK83" s="34"/>
      <c r="EL83" s="35" t="str">
        <f>+VLOOKUP(C83,[1]Listas_desplega!$AI$22:$AJ$46,2,0)</f>
        <v>DF_GT</v>
      </c>
      <c r="EM83" s="35" t="str">
        <f>+VLOOKUP(I83,[1]Listas_desplega!$BY$3:$BZ$7,2,0)</f>
        <v>T_5</v>
      </c>
      <c r="EN83" s="35" t="str">
        <f>+VLOOKUP(J83,[1]Listas_desplega!$BY$10:$BZ$23,2,0)</f>
        <v>T_5_C_1</v>
      </c>
      <c r="EO83" s="35" t="str">
        <f>+VLOOKUP(K83,[1]Listas_desplega!$BY$28:$BZ$54,2,0)</f>
        <v>T_5_C_1_ET_1</v>
      </c>
      <c r="EP83" s="35" t="str">
        <f>+VLOOKUP(L83,[1]Listas_desplega!$BY$58:$BZ$105,2,0)</f>
        <v>T_5_C_1_ET_1_CPT_2</v>
      </c>
      <c r="EQ83" s="36" t="str">
        <f>+VLOOKUP(M83,[1]Listas_desplega!$J$3:$K$11,2,0)</f>
        <v>Eje_E_5</v>
      </c>
    </row>
    <row r="84" spans="1:147" s="37" customFormat="1" ht="44.25" hidden="1" customHeight="1" x14ac:dyDescent="0.25">
      <c r="A84" s="16" t="str">
        <f t="shared" si="311"/>
        <v>23_VPBM_2025</v>
      </c>
      <c r="B84" s="17" t="s">
        <v>44</v>
      </c>
      <c r="C84" s="17" t="s">
        <v>76</v>
      </c>
      <c r="D84" s="17" t="s">
        <v>77</v>
      </c>
      <c r="E84" s="17" t="s">
        <v>159</v>
      </c>
      <c r="F84" s="17" t="s">
        <v>276</v>
      </c>
      <c r="G84" s="18" t="s">
        <v>277</v>
      </c>
      <c r="H84" s="17" t="s">
        <v>528</v>
      </c>
      <c r="I84" s="17" t="s">
        <v>630</v>
      </c>
      <c r="J84" s="17" t="s">
        <v>631</v>
      </c>
      <c r="K84" s="17" t="s">
        <v>632</v>
      </c>
      <c r="L84" s="17" t="s">
        <v>716</v>
      </c>
      <c r="M84" s="17" t="s">
        <v>78</v>
      </c>
      <c r="N84" s="17" t="s">
        <v>79</v>
      </c>
      <c r="O84" s="23">
        <v>23</v>
      </c>
      <c r="P84" s="20" t="s">
        <v>772</v>
      </c>
      <c r="Q84" s="21" t="s">
        <v>284</v>
      </c>
      <c r="R84" s="20" t="s">
        <v>595</v>
      </c>
      <c r="S84" s="20" t="s">
        <v>773</v>
      </c>
      <c r="T84" s="20" t="s">
        <v>287</v>
      </c>
      <c r="U84" s="20" t="s">
        <v>436</v>
      </c>
      <c r="V84" s="20">
        <v>0</v>
      </c>
      <c r="W84" s="20" t="s">
        <v>774</v>
      </c>
      <c r="X84" s="21" t="s">
        <v>290</v>
      </c>
      <c r="Y84" s="22"/>
      <c r="Z84" s="22"/>
      <c r="AA84" s="22"/>
      <c r="AB84" s="22"/>
      <c r="AC84" s="22"/>
      <c r="AD84" s="22"/>
      <c r="AE84" s="22"/>
      <c r="AF84" s="22"/>
      <c r="AG84" s="22"/>
      <c r="AH84" s="23"/>
      <c r="AI84" s="23"/>
      <c r="AJ84" s="23"/>
      <c r="AK84" s="23"/>
      <c r="AL84" s="23"/>
      <c r="AM84" s="23"/>
      <c r="AN84" s="23"/>
      <c r="AO84" s="23"/>
      <c r="AP84" s="23"/>
      <c r="AQ84" s="23"/>
      <c r="AR84" s="24"/>
      <c r="AS84" s="23"/>
      <c r="AT84" s="78">
        <v>0</v>
      </c>
      <c r="AU84" s="38">
        <v>96</v>
      </c>
      <c r="AV84" s="38">
        <v>97</v>
      </c>
      <c r="AW84" s="38">
        <v>97</v>
      </c>
      <c r="AX84" s="38">
        <v>97</v>
      </c>
      <c r="AY84" s="38">
        <v>97</v>
      </c>
      <c r="AZ84" s="39"/>
      <c r="BA84" s="39"/>
      <c r="BB84" s="39"/>
      <c r="BC84" s="39"/>
      <c r="BD84" s="25"/>
      <c r="BE84" s="25"/>
      <c r="BF84" s="26" t="s">
        <v>80</v>
      </c>
      <c r="BG84" s="28">
        <f t="shared" si="338"/>
        <v>0</v>
      </c>
      <c r="BH84" s="29">
        <f t="shared" si="339"/>
        <v>0</v>
      </c>
      <c r="BI84" s="26" t="s">
        <v>398</v>
      </c>
      <c r="BJ84" s="26"/>
      <c r="BK84" s="25"/>
      <c r="BL84" s="25"/>
      <c r="BM84" s="26" t="s">
        <v>81</v>
      </c>
      <c r="BN84" s="28">
        <f t="shared" si="340"/>
        <v>0</v>
      </c>
      <c r="BO84" s="29">
        <f t="shared" si="341"/>
        <v>0</v>
      </c>
      <c r="BP84" s="26" t="s">
        <v>49</v>
      </c>
      <c r="BQ84" s="30"/>
      <c r="BR84" s="31">
        <v>24</v>
      </c>
      <c r="BS84" s="25">
        <v>57</v>
      </c>
      <c r="BT84" s="26" t="s">
        <v>775</v>
      </c>
      <c r="BU84" s="28">
        <f t="shared" si="342"/>
        <v>0.24742268041237114</v>
      </c>
      <c r="BV84" s="29">
        <f t="shared" si="343"/>
        <v>0.58762886597938147</v>
      </c>
      <c r="BW84" s="26" t="s">
        <v>50</v>
      </c>
      <c r="BX84" s="26" t="s">
        <v>776</v>
      </c>
      <c r="BY84" s="25">
        <v>24</v>
      </c>
      <c r="BZ84" s="25"/>
      <c r="CA84" s="26"/>
      <c r="CB84" s="28">
        <f t="shared" si="344"/>
        <v>0.24742268041237114</v>
      </c>
      <c r="CC84" s="29">
        <f t="shared" si="345"/>
        <v>0.58762886597938147</v>
      </c>
      <c r="CD84" s="26" t="s">
        <v>49</v>
      </c>
      <c r="CE84" s="26"/>
      <c r="CF84" s="25">
        <v>24</v>
      </c>
      <c r="CG84" s="25"/>
      <c r="CH84" s="26"/>
      <c r="CI84" s="28">
        <f t="shared" si="346"/>
        <v>0.24742268041237114</v>
      </c>
      <c r="CJ84" s="29">
        <f t="shared" si="347"/>
        <v>0.58762886597938147</v>
      </c>
      <c r="CK84" s="26" t="s">
        <v>49</v>
      </c>
      <c r="CL84" s="26"/>
      <c r="CM84" s="25">
        <v>48</v>
      </c>
      <c r="CN84" s="25"/>
      <c r="CO84" s="26"/>
      <c r="CP84" s="28">
        <f t="shared" si="348"/>
        <v>0.49484536082474229</v>
      </c>
      <c r="CQ84" s="29">
        <f t="shared" si="349"/>
        <v>0.58762886597938147</v>
      </c>
      <c r="CR84" s="26" t="s">
        <v>49</v>
      </c>
      <c r="CS84" s="26"/>
      <c r="CT84" s="25">
        <v>48</v>
      </c>
      <c r="CU84" s="25"/>
      <c r="CV84" s="26"/>
      <c r="CW84" s="28">
        <f t="shared" si="350"/>
        <v>0.49484536082474229</v>
      </c>
      <c r="CX84" s="29">
        <f t="shared" si="351"/>
        <v>0.58762886597938147</v>
      </c>
      <c r="CY84" s="26" t="s">
        <v>49</v>
      </c>
      <c r="CZ84" s="26"/>
      <c r="DA84" s="25">
        <v>48</v>
      </c>
      <c r="DB84" s="25"/>
      <c r="DC84" s="26"/>
      <c r="DD84" s="28">
        <f t="shared" si="352"/>
        <v>0.49484536082474229</v>
      </c>
      <c r="DE84" s="29">
        <f t="shared" si="353"/>
        <v>0.58762886597938147</v>
      </c>
      <c r="DF84" s="26" t="s">
        <v>49</v>
      </c>
      <c r="DG84" s="26"/>
      <c r="DH84" s="25">
        <v>72</v>
      </c>
      <c r="DI84" s="25"/>
      <c r="DJ84" s="26"/>
      <c r="DK84" s="28">
        <f t="shared" si="354"/>
        <v>0.74226804123711343</v>
      </c>
      <c r="DL84" s="29">
        <f t="shared" si="355"/>
        <v>0.58762886597938147</v>
      </c>
      <c r="DM84" s="26" t="s">
        <v>49</v>
      </c>
      <c r="DN84" s="26"/>
      <c r="DO84" s="25">
        <v>72</v>
      </c>
      <c r="DP84" s="25"/>
      <c r="DQ84" s="26"/>
      <c r="DR84" s="28">
        <f t="shared" si="356"/>
        <v>0.74226804123711343</v>
      </c>
      <c r="DS84" s="29">
        <f t="shared" si="357"/>
        <v>0.58762886597938147</v>
      </c>
      <c r="DT84" s="26" t="s">
        <v>49</v>
      </c>
      <c r="DU84" s="26"/>
      <c r="DV84" s="25">
        <v>72</v>
      </c>
      <c r="DW84" s="25"/>
      <c r="DX84" s="26"/>
      <c r="DY84" s="28">
        <f t="shared" si="358"/>
        <v>0.74226804123711343</v>
      </c>
      <c r="DZ84" s="29">
        <f t="shared" si="359"/>
        <v>0.58762886597938147</v>
      </c>
      <c r="EA84" s="26" t="s">
        <v>49</v>
      </c>
      <c r="EB84" s="26"/>
      <c r="EC84" s="32">
        <v>97</v>
      </c>
      <c r="ED84" s="25"/>
      <c r="EE84" s="26"/>
      <c r="EF84" s="28">
        <f t="shared" si="360"/>
        <v>1</v>
      </c>
      <c r="EG84" s="29">
        <f t="shared" si="361"/>
        <v>0.58762886597938147</v>
      </c>
      <c r="EH84" s="26" t="s">
        <v>49</v>
      </c>
      <c r="EI84" s="26"/>
      <c r="EJ84" s="33">
        <v>2025</v>
      </c>
      <c r="EK84" s="34"/>
      <c r="EL84" s="35" t="str">
        <f>+VLOOKUP(C84,[1]Listas_desplega!$AI$22:$AJ$46,2,0)</f>
        <v>DF_GT</v>
      </c>
      <c r="EM84" s="35" t="str">
        <f>+VLOOKUP(I84,[1]Listas_desplega!$BY$3:$BZ$7,2,0)</f>
        <v>T_5</v>
      </c>
      <c r="EN84" s="35" t="str">
        <f>+VLOOKUP(J84,[1]Listas_desplega!$BY$10:$BZ$23,2,0)</f>
        <v>T_5_C_1</v>
      </c>
      <c r="EO84" s="35" t="str">
        <f>+VLOOKUP(K84,[1]Listas_desplega!$BY$28:$BZ$54,2,0)</f>
        <v>T_5_C_1_ET_1</v>
      </c>
      <c r="EP84" s="35" t="str">
        <f>+VLOOKUP(L84,[1]Listas_desplega!$BY$58:$BZ$105,2,0)</f>
        <v>T_5_C_1_ET_1_CPT_2</v>
      </c>
      <c r="EQ84" s="36" t="str">
        <f>+VLOOKUP(M84,[1]Listas_desplega!$J$3:$K$11,2,0)</f>
        <v>Eje_E_5</v>
      </c>
    </row>
    <row r="85" spans="1:147" s="37" customFormat="1" ht="44.25" hidden="1" customHeight="1" x14ac:dyDescent="0.25">
      <c r="A85" s="16" t="str">
        <f t="shared" si="311"/>
        <v>24_VPBM_2025</v>
      </c>
      <c r="B85" s="17" t="s">
        <v>44</v>
      </c>
      <c r="C85" s="17" t="s">
        <v>76</v>
      </c>
      <c r="D85" s="17" t="s">
        <v>77</v>
      </c>
      <c r="E85" s="17" t="s">
        <v>159</v>
      </c>
      <c r="F85" s="17" t="s">
        <v>276</v>
      </c>
      <c r="G85" s="18" t="s">
        <v>277</v>
      </c>
      <c r="H85" s="17" t="s">
        <v>528</v>
      </c>
      <c r="I85" s="17" t="s">
        <v>630</v>
      </c>
      <c r="J85" s="17" t="s">
        <v>631</v>
      </c>
      <c r="K85" s="17" t="s">
        <v>632</v>
      </c>
      <c r="L85" s="17" t="s">
        <v>716</v>
      </c>
      <c r="M85" s="17" t="s">
        <v>78</v>
      </c>
      <c r="N85" s="17" t="s">
        <v>79</v>
      </c>
      <c r="O85" s="23">
        <v>24</v>
      </c>
      <c r="P85" s="20" t="s">
        <v>777</v>
      </c>
      <c r="Q85" s="21" t="s">
        <v>118</v>
      </c>
      <c r="R85" s="20" t="s">
        <v>595</v>
      </c>
      <c r="S85" s="20" t="s">
        <v>778</v>
      </c>
      <c r="T85" s="20" t="s">
        <v>287</v>
      </c>
      <c r="U85" s="20" t="s">
        <v>436</v>
      </c>
      <c r="V85" s="20">
        <v>0</v>
      </c>
      <c r="W85" s="20" t="s">
        <v>779</v>
      </c>
      <c r="X85" s="21" t="s">
        <v>290</v>
      </c>
      <c r="Y85" s="22"/>
      <c r="Z85" s="22"/>
      <c r="AA85" s="22"/>
      <c r="AB85" s="22"/>
      <c r="AC85" s="22"/>
      <c r="AD85" s="22"/>
      <c r="AE85" s="22"/>
      <c r="AF85" s="22"/>
      <c r="AG85" s="22"/>
      <c r="AH85" s="23"/>
      <c r="AI85" s="23"/>
      <c r="AJ85" s="23"/>
      <c r="AK85" s="23"/>
      <c r="AL85" s="23"/>
      <c r="AM85" s="23"/>
      <c r="AN85" s="23"/>
      <c r="AO85" s="23"/>
      <c r="AP85" s="23"/>
      <c r="AQ85" s="23"/>
      <c r="AR85" s="24"/>
      <c r="AS85" s="23"/>
      <c r="AT85" s="78">
        <v>96</v>
      </c>
      <c r="AU85" s="38">
        <v>97</v>
      </c>
      <c r="AV85" s="38">
        <v>97</v>
      </c>
      <c r="AW85" s="38">
        <v>97</v>
      </c>
      <c r="AX85" s="38">
        <v>97</v>
      </c>
      <c r="AY85" s="38">
        <v>97</v>
      </c>
      <c r="AZ85" s="39"/>
      <c r="BA85" s="39"/>
      <c r="BB85" s="39"/>
      <c r="BC85" s="39"/>
      <c r="BD85" s="25"/>
      <c r="BE85" s="25"/>
      <c r="BF85" s="26" t="s">
        <v>780</v>
      </c>
      <c r="BG85" s="28">
        <f t="shared" si="338"/>
        <v>0</v>
      </c>
      <c r="BH85" s="29">
        <f t="shared" si="339"/>
        <v>0</v>
      </c>
      <c r="BI85" s="26" t="s">
        <v>398</v>
      </c>
      <c r="BJ85" s="26"/>
      <c r="BK85" s="25"/>
      <c r="BL85" s="25"/>
      <c r="BM85" s="26" t="s">
        <v>82</v>
      </c>
      <c r="BN85" s="28">
        <f t="shared" si="340"/>
        <v>0</v>
      </c>
      <c r="BO85" s="29">
        <f t="shared" si="341"/>
        <v>0</v>
      </c>
      <c r="BP85" s="26" t="s">
        <v>49</v>
      </c>
      <c r="BQ85" s="30"/>
      <c r="BR85" s="31">
        <v>97</v>
      </c>
      <c r="BS85" s="25">
        <v>97</v>
      </c>
      <c r="BT85" s="26" t="s">
        <v>781</v>
      </c>
      <c r="BU85" s="28">
        <f t="shared" si="342"/>
        <v>1</v>
      </c>
      <c r="BV85" s="29">
        <f t="shared" si="343"/>
        <v>1</v>
      </c>
      <c r="BW85" s="26" t="s">
        <v>50</v>
      </c>
      <c r="BX85" s="26" t="s">
        <v>782</v>
      </c>
      <c r="BY85" s="25">
        <v>97</v>
      </c>
      <c r="BZ85" s="25"/>
      <c r="CA85" s="26"/>
      <c r="CB85" s="28">
        <f t="shared" si="344"/>
        <v>1</v>
      </c>
      <c r="CC85" s="29">
        <f t="shared" si="345"/>
        <v>1</v>
      </c>
      <c r="CD85" s="26" t="s">
        <v>49</v>
      </c>
      <c r="CE85" s="26"/>
      <c r="CF85" s="25">
        <v>97</v>
      </c>
      <c r="CG85" s="25"/>
      <c r="CH85" s="26"/>
      <c r="CI85" s="28">
        <f t="shared" si="346"/>
        <v>1</v>
      </c>
      <c r="CJ85" s="29">
        <f t="shared" si="347"/>
        <v>1</v>
      </c>
      <c r="CK85" s="26" t="s">
        <v>49</v>
      </c>
      <c r="CL85" s="26"/>
      <c r="CM85" s="25">
        <v>97</v>
      </c>
      <c r="CN85" s="25"/>
      <c r="CO85" s="26"/>
      <c r="CP85" s="28">
        <f t="shared" si="348"/>
        <v>1</v>
      </c>
      <c r="CQ85" s="29">
        <f t="shared" si="349"/>
        <v>1</v>
      </c>
      <c r="CR85" s="26" t="s">
        <v>49</v>
      </c>
      <c r="CS85" s="26"/>
      <c r="CT85" s="25">
        <v>97</v>
      </c>
      <c r="CU85" s="25"/>
      <c r="CV85" s="26"/>
      <c r="CW85" s="28">
        <f t="shared" si="350"/>
        <v>1</v>
      </c>
      <c r="CX85" s="29">
        <f t="shared" si="351"/>
        <v>1</v>
      </c>
      <c r="CY85" s="26" t="s">
        <v>49</v>
      </c>
      <c r="CZ85" s="26"/>
      <c r="DA85" s="25">
        <v>97</v>
      </c>
      <c r="DB85" s="25"/>
      <c r="DC85" s="26"/>
      <c r="DD85" s="28">
        <f t="shared" si="352"/>
        <v>1</v>
      </c>
      <c r="DE85" s="29">
        <f t="shared" si="353"/>
        <v>1</v>
      </c>
      <c r="DF85" s="26" t="s">
        <v>49</v>
      </c>
      <c r="DG85" s="26"/>
      <c r="DH85" s="25">
        <v>97</v>
      </c>
      <c r="DI85" s="25"/>
      <c r="DJ85" s="26"/>
      <c r="DK85" s="28">
        <f t="shared" si="354"/>
        <v>1</v>
      </c>
      <c r="DL85" s="29">
        <f t="shared" si="355"/>
        <v>1</v>
      </c>
      <c r="DM85" s="26" t="s">
        <v>49</v>
      </c>
      <c r="DN85" s="26"/>
      <c r="DO85" s="25">
        <v>97</v>
      </c>
      <c r="DP85" s="25"/>
      <c r="DQ85" s="26"/>
      <c r="DR85" s="28">
        <f t="shared" si="356"/>
        <v>1</v>
      </c>
      <c r="DS85" s="29">
        <f t="shared" si="357"/>
        <v>1</v>
      </c>
      <c r="DT85" s="26" t="s">
        <v>49</v>
      </c>
      <c r="DU85" s="26"/>
      <c r="DV85" s="25">
        <v>97</v>
      </c>
      <c r="DW85" s="25"/>
      <c r="DX85" s="26"/>
      <c r="DY85" s="28">
        <f t="shared" si="358"/>
        <v>1</v>
      </c>
      <c r="DZ85" s="29">
        <f t="shared" si="359"/>
        <v>1</v>
      </c>
      <c r="EA85" s="26" t="s">
        <v>49</v>
      </c>
      <c r="EB85" s="26"/>
      <c r="EC85" s="25">
        <v>97</v>
      </c>
      <c r="ED85" s="25"/>
      <c r="EE85" s="26"/>
      <c r="EF85" s="28">
        <f t="shared" si="360"/>
        <v>1</v>
      </c>
      <c r="EG85" s="29">
        <f t="shared" si="361"/>
        <v>1</v>
      </c>
      <c r="EH85" s="26" t="s">
        <v>49</v>
      </c>
      <c r="EI85" s="26"/>
      <c r="EJ85" s="33">
        <v>2025</v>
      </c>
      <c r="EK85" s="34"/>
      <c r="EL85" s="35" t="str">
        <f>+VLOOKUP(C85,[1]Listas_desplega!$AI$22:$AJ$46,2,0)</f>
        <v>DF_GT</v>
      </c>
      <c r="EM85" s="35" t="str">
        <f>+VLOOKUP(I85,[1]Listas_desplega!$BY$3:$BZ$7,2,0)</f>
        <v>T_5</v>
      </c>
      <c r="EN85" s="35" t="str">
        <f>+VLOOKUP(J85,[1]Listas_desplega!$BY$10:$BZ$23,2,0)</f>
        <v>T_5_C_1</v>
      </c>
      <c r="EO85" s="35" t="str">
        <f>+VLOOKUP(K85,[1]Listas_desplega!$BY$28:$BZ$54,2,0)</f>
        <v>T_5_C_1_ET_1</v>
      </c>
      <c r="EP85" s="35" t="str">
        <f>+VLOOKUP(L85,[1]Listas_desplega!$BY$58:$BZ$105,2,0)</f>
        <v>T_5_C_1_ET_1_CPT_2</v>
      </c>
      <c r="EQ85" s="36" t="str">
        <f>+VLOOKUP(M85,[1]Listas_desplega!$J$3:$K$11,2,0)</f>
        <v>Eje_E_5</v>
      </c>
    </row>
    <row r="86" spans="1:147" s="37" customFormat="1" ht="44.25" hidden="1" customHeight="1" x14ac:dyDescent="0.25">
      <c r="A86" s="16" t="str">
        <f t="shared" si="311"/>
        <v>25_VPBM_2025</v>
      </c>
      <c r="B86" s="17" t="s">
        <v>44</v>
      </c>
      <c r="C86" s="17" t="s">
        <v>76</v>
      </c>
      <c r="D86" s="17" t="s">
        <v>77</v>
      </c>
      <c r="E86" s="17" t="s">
        <v>159</v>
      </c>
      <c r="F86" s="17" t="s">
        <v>276</v>
      </c>
      <c r="G86" s="18" t="s">
        <v>277</v>
      </c>
      <c r="H86" s="17" t="s">
        <v>528</v>
      </c>
      <c r="I86" s="17" t="s">
        <v>630</v>
      </c>
      <c r="J86" s="17" t="s">
        <v>631</v>
      </c>
      <c r="K86" s="17" t="s">
        <v>632</v>
      </c>
      <c r="L86" s="17" t="s">
        <v>716</v>
      </c>
      <c r="M86" s="17" t="s">
        <v>78</v>
      </c>
      <c r="N86" s="17" t="s">
        <v>79</v>
      </c>
      <c r="O86" s="23">
        <v>25</v>
      </c>
      <c r="P86" s="20" t="s">
        <v>783</v>
      </c>
      <c r="Q86" s="21" t="s">
        <v>118</v>
      </c>
      <c r="R86" s="20" t="s">
        <v>285</v>
      </c>
      <c r="S86" s="20" t="s">
        <v>784</v>
      </c>
      <c r="T86" s="20" t="s">
        <v>287</v>
      </c>
      <c r="U86" s="20" t="s">
        <v>436</v>
      </c>
      <c r="V86" s="20">
        <v>0</v>
      </c>
      <c r="W86" s="20" t="s">
        <v>785</v>
      </c>
      <c r="X86" s="21" t="s">
        <v>290</v>
      </c>
      <c r="Y86" s="22"/>
      <c r="Z86" s="22"/>
      <c r="AA86" s="22"/>
      <c r="AB86" s="22"/>
      <c r="AC86" s="22"/>
      <c r="AD86" s="22"/>
      <c r="AE86" s="22"/>
      <c r="AF86" s="22"/>
      <c r="AG86" s="22"/>
      <c r="AH86" s="23"/>
      <c r="AI86" s="23"/>
      <c r="AJ86" s="23"/>
      <c r="AK86" s="23"/>
      <c r="AL86" s="23"/>
      <c r="AM86" s="23"/>
      <c r="AN86" s="23"/>
      <c r="AO86" s="23"/>
      <c r="AP86" s="23"/>
      <c r="AQ86" s="23"/>
      <c r="AR86" s="24"/>
      <c r="AS86" s="23"/>
      <c r="AT86" s="23">
        <v>0</v>
      </c>
      <c r="AU86" s="74">
        <v>0</v>
      </c>
      <c r="AV86" s="38">
        <v>0</v>
      </c>
      <c r="AW86" s="38">
        <v>37</v>
      </c>
      <c r="AX86" s="38">
        <v>60</v>
      </c>
      <c r="AY86" s="75">
        <v>97</v>
      </c>
      <c r="AZ86" s="76"/>
      <c r="BA86" s="76"/>
      <c r="BB86" s="76"/>
      <c r="BC86" s="76"/>
      <c r="BD86" s="25"/>
      <c r="BE86" s="25"/>
      <c r="BF86" s="26" t="s">
        <v>786</v>
      </c>
      <c r="BG86" s="27">
        <f>IFERROR(BD86/AW86,0)</f>
        <v>0</v>
      </c>
      <c r="BH86" s="28">
        <f>IFERROR(BE86/AW86,0)</f>
        <v>0</v>
      </c>
      <c r="BI86" s="26" t="s">
        <v>398</v>
      </c>
      <c r="BJ86" s="26"/>
      <c r="BK86" s="65"/>
      <c r="BL86" s="25"/>
      <c r="BM86" s="26" t="s">
        <v>83</v>
      </c>
      <c r="BN86" s="28">
        <f>+IFERROR(BK86/AW86,0)</f>
        <v>0</v>
      </c>
      <c r="BO86" s="29">
        <f>+IF(BP86="SI",IFERROR((IF(BP86="SI",BL86,0)/AW86),"REVISAR"),BH86)</f>
        <v>0</v>
      </c>
      <c r="BP86" s="26" t="s">
        <v>49</v>
      </c>
      <c r="BQ86" s="30"/>
      <c r="BR86" s="77">
        <v>0</v>
      </c>
      <c r="BS86" s="25">
        <v>0</v>
      </c>
      <c r="BT86" s="26" t="s">
        <v>787</v>
      </c>
      <c r="BU86" s="28">
        <f>+IFERROR(BR86/AW86,0)</f>
        <v>0</v>
      </c>
      <c r="BV86" s="29">
        <f>+IF(BW86="SI",IFERROR((IF(BW86="SI",BS86,0)/AW86),"REVISAR"),BO86)</f>
        <v>0</v>
      </c>
      <c r="BW86" s="26" t="s">
        <v>50</v>
      </c>
      <c r="BX86" s="26" t="s">
        <v>788</v>
      </c>
      <c r="BY86" s="65">
        <v>0</v>
      </c>
      <c r="BZ86" s="25"/>
      <c r="CA86" s="26"/>
      <c r="CB86" s="28">
        <f>+IFERROR(BY86/AW86,0)</f>
        <v>0</v>
      </c>
      <c r="CC86" s="29">
        <f>+IF(CD86="SI",IFERROR((IF(CD86="SI",BZ86,0)/AW86),"REVISAR"),BV86)</f>
        <v>0</v>
      </c>
      <c r="CD86" s="26" t="s">
        <v>49</v>
      </c>
      <c r="CE86" s="26"/>
      <c r="CF86" s="65">
        <v>0</v>
      </c>
      <c r="CG86" s="25"/>
      <c r="CH86" s="26"/>
      <c r="CI86" s="28">
        <f>+IFERROR(CF86/AW86,0)</f>
        <v>0</v>
      </c>
      <c r="CJ86" s="29">
        <f>+IF(CK86="SI",IFERROR((IF(CK86="SI",CG86,0)/AW86),"REVISAR"),CC86)</f>
        <v>0</v>
      </c>
      <c r="CK86" s="26" t="s">
        <v>49</v>
      </c>
      <c r="CL86" s="26"/>
      <c r="CM86" s="25">
        <v>13</v>
      </c>
      <c r="CN86" s="25"/>
      <c r="CO86" s="26"/>
      <c r="CP86" s="28">
        <f>+IFERROR(CM86/AW86,0)</f>
        <v>0.35135135135135137</v>
      </c>
      <c r="CQ86" s="29">
        <f>+IF(CR86="SI",IFERROR((IF(CR86="SI",CN86,0)/AW86),"REVISAR"),CJ86)</f>
        <v>0</v>
      </c>
      <c r="CR86" s="26" t="s">
        <v>49</v>
      </c>
      <c r="CS86" s="26"/>
      <c r="CT86" s="25">
        <v>13</v>
      </c>
      <c r="CU86" s="25"/>
      <c r="CV86" s="26"/>
      <c r="CW86" s="28">
        <f>+IFERROR(CT86/AW86,0)</f>
        <v>0.35135135135135137</v>
      </c>
      <c r="CX86" s="29">
        <f>+IF(CY86="SI",IFERROR((IF(CY86="SI",CU86,0)/AW86),"REVISAR"),CQ86)</f>
        <v>0</v>
      </c>
      <c r="CY86" s="26" t="s">
        <v>49</v>
      </c>
      <c r="CZ86" s="26"/>
      <c r="DA86" s="25">
        <v>13</v>
      </c>
      <c r="DB86" s="25"/>
      <c r="DC86" s="26"/>
      <c r="DD86" s="28">
        <f>+IFERROR(DA86/AW86,0)</f>
        <v>0.35135135135135137</v>
      </c>
      <c r="DE86" s="29">
        <f>+IF(DF86="SI",IFERROR((IF(DF86="SI",DB86,0)/AW86),"REVISAR"),CX86)</f>
        <v>0</v>
      </c>
      <c r="DF86" s="26" t="s">
        <v>49</v>
      </c>
      <c r="DG86" s="26"/>
      <c r="DH86" s="25">
        <v>26</v>
      </c>
      <c r="DI86" s="25"/>
      <c r="DJ86" s="26"/>
      <c r="DK86" s="28">
        <f>+IFERROR(DH86/AW86,0)</f>
        <v>0.70270270270270274</v>
      </c>
      <c r="DL86" s="29">
        <f>+IF(DM86="SI",IFERROR((IF(DM86="SI",DI86,0)/AW86),"REVISAR"),DE86)</f>
        <v>0</v>
      </c>
      <c r="DM86" s="26" t="s">
        <v>49</v>
      </c>
      <c r="DN86" s="26"/>
      <c r="DO86" s="25">
        <v>26</v>
      </c>
      <c r="DP86" s="25"/>
      <c r="DQ86" s="26"/>
      <c r="DR86" s="28">
        <f>+IFERROR(DO86/AW86,0)</f>
        <v>0.70270270270270274</v>
      </c>
      <c r="DS86" s="29">
        <f>+IF(DT86="SI",IFERROR((IF(DT86="SI",DP86,0)/AW86),"REVISAR"),DL86)</f>
        <v>0</v>
      </c>
      <c r="DT86" s="26" t="s">
        <v>49</v>
      </c>
      <c r="DU86" s="26"/>
      <c r="DV86" s="25">
        <v>26</v>
      </c>
      <c r="DW86" s="25"/>
      <c r="DX86" s="26"/>
      <c r="DY86" s="28">
        <f>+IFERROR(DV86/AW86,0)</f>
        <v>0.70270270270270274</v>
      </c>
      <c r="DZ86" s="29">
        <f>+IF(EA86="SI",IFERROR((IF(EA86="SI",DW86,0)/AW86),"REVISAR"),DS86)</f>
        <v>0</v>
      </c>
      <c r="EA86" s="26" t="s">
        <v>49</v>
      </c>
      <c r="EB86" s="26"/>
      <c r="EC86" s="32">
        <v>37</v>
      </c>
      <c r="ED86" s="25"/>
      <c r="EE86" s="26"/>
      <c r="EF86" s="28">
        <f>+IFERROR(EC86/AW86,0)</f>
        <v>1</v>
      </c>
      <c r="EG86" s="29">
        <f>+IF(EH86="SI",IFERROR((IF(EH86="SI",ED86,0)/AW86),"REVISAR"),DZ86)</f>
        <v>0</v>
      </c>
      <c r="EH86" s="26" t="s">
        <v>49</v>
      </c>
      <c r="EI86" s="26"/>
      <c r="EJ86" s="33">
        <v>2025</v>
      </c>
      <c r="EK86" s="34"/>
      <c r="EL86" s="35" t="str">
        <f>+VLOOKUP(C86,[1]Listas_desplega!$AI$22:$AJ$46,2,0)</f>
        <v>DF_GT</v>
      </c>
      <c r="EM86" s="35" t="str">
        <f>+VLOOKUP(I86,[1]Listas_desplega!$BY$3:$BZ$7,2,0)</f>
        <v>T_5</v>
      </c>
      <c r="EN86" s="35" t="str">
        <f>+VLOOKUP(J86,[1]Listas_desplega!$BY$10:$BZ$23,2,0)</f>
        <v>T_5_C_1</v>
      </c>
      <c r="EO86" s="35" t="str">
        <f>+VLOOKUP(K86,[1]Listas_desplega!$BY$28:$BZ$54,2,0)</f>
        <v>T_5_C_1_ET_1</v>
      </c>
      <c r="EP86" s="35" t="str">
        <f>+VLOOKUP(L86,[1]Listas_desplega!$BY$58:$BZ$105,2,0)</f>
        <v>T_5_C_1_ET_1_CPT_2</v>
      </c>
      <c r="EQ86" s="36" t="str">
        <f>+VLOOKUP(M86,[1]Listas_desplega!$J$3:$K$11,2,0)</f>
        <v>Eje_E_5</v>
      </c>
    </row>
    <row r="87" spans="1:147" s="37" customFormat="1" ht="44.25" hidden="1" customHeight="1" x14ac:dyDescent="0.25">
      <c r="A87" s="16" t="str">
        <f t="shared" si="311"/>
        <v>103_VPBM_2025</v>
      </c>
      <c r="B87" s="17" t="s">
        <v>44</v>
      </c>
      <c r="C87" s="17" t="s">
        <v>76</v>
      </c>
      <c r="D87" s="17" t="s">
        <v>750</v>
      </c>
      <c r="E87" s="17" t="s">
        <v>159</v>
      </c>
      <c r="F87" s="17" t="s">
        <v>276</v>
      </c>
      <c r="G87" s="18" t="s">
        <v>519</v>
      </c>
      <c r="H87" s="17" t="s">
        <v>528</v>
      </c>
      <c r="I87" s="17" t="s">
        <v>279</v>
      </c>
      <c r="J87" s="17" t="s">
        <v>280</v>
      </c>
      <c r="K87" s="17" t="s">
        <v>281</v>
      </c>
      <c r="L87" s="17" t="s">
        <v>282</v>
      </c>
      <c r="M87" s="17" t="s">
        <v>52</v>
      </c>
      <c r="N87" s="17" t="s">
        <v>54</v>
      </c>
      <c r="O87" s="23">
        <v>103</v>
      </c>
      <c r="P87" s="20" t="s">
        <v>789</v>
      </c>
      <c r="Q87" s="21" t="s">
        <v>284</v>
      </c>
      <c r="R87" s="20" t="s">
        <v>354</v>
      </c>
      <c r="S87" s="20" t="s">
        <v>790</v>
      </c>
      <c r="T87" s="20" t="s">
        <v>287</v>
      </c>
      <c r="U87" s="20" t="s">
        <v>288</v>
      </c>
      <c r="V87" s="20">
        <v>30</v>
      </c>
      <c r="W87" s="20" t="s">
        <v>791</v>
      </c>
      <c r="X87" s="21" t="s">
        <v>312</v>
      </c>
      <c r="Y87" s="22"/>
      <c r="Z87" s="22"/>
      <c r="AA87" s="22"/>
      <c r="AB87" s="22"/>
      <c r="AC87" s="22"/>
      <c r="AD87" s="22"/>
      <c r="AE87" s="22"/>
      <c r="AF87" s="22"/>
      <c r="AG87" s="22"/>
      <c r="AH87" s="23"/>
      <c r="AI87" s="23"/>
      <c r="AJ87" s="23"/>
      <c r="AK87" s="23"/>
      <c r="AL87" s="23"/>
      <c r="AM87" s="23"/>
      <c r="AN87" s="23"/>
      <c r="AO87" s="23"/>
      <c r="AP87" s="23"/>
      <c r="AQ87" s="23"/>
      <c r="AR87" s="24"/>
      <c r="AS87" s="23"/>
      <c r="AT87" s="23">
        <v>761</v>
      </c>
      <c r="AU87" s="23">
        <v>800</v>
      </c>
      <c r="AV87" s="38">
        <v>900</v>
      </c>
      <c r="AW87" s="38">
        <v>1600</v>
      </c>
      <c r="AX87" s="38">
        <v>2000</v>
      </c>
      <c r="AY87" s="75">
        <v>2000</v>
      </c>
      <c r="AZ87" s="76"/>
      <c r="BA87" s="76"/>
      <c r="BB87" s="76"/>
      <c r="BC87" s="76"/>
      <c r="BD87" s="25"/>
      <c r="BE87" s="25"/>
      <c r="BF87" s="26" t="s">
        <v>792</v>
      </c>
      <c r="BG87" s="28">
        <f>IFERROR(((BD87-AT87)/(AW87-AT87)),0)</f>
        <v>-0.90703218116805717</v>
      </c>
      <c r="BH87" s="29">
        <f>+IF(BI87="SI",IFERROR((((IF(BI87="SI",(BE87-AT87),0)))/(AW87-AT87)),"REVISAR"),0)</f>
        <v>-0.90703218116805717</v>
      </c>
      <c r="BI87" s="26" t="s">
        <v>50</v>
      </c>
      <c r="BJ87" s="26" t="s">
        <v>314</v>
      </c>
      <c r="BK87" s="25"/>
      <c r="BL87" s="25"/>
      <c r="BM87" s="26" t="s">
        <v>793</v>
      </c>
      <c r="BN87" s="28">
        <f>IFERROR(((BK87-AT87)/(AW87-AT87)),0)</f>
        <v>-0.90703218116805717</v>
      </c>
      <c r="BO87" s="29">
        <f>+IF(BP87="SI",IFERROR((((IF(BP87="SI",(BL87-AT87),0)))/(AW87-AT87)),"REVISAR"),BH87)</f>
        <v>-0.90703218116805717</v>
      </c>
      <c r="BP87" s="26" t="s">
        <v>50</v>
      </c>
      <c r="BQ87" s="30" t="s">
        <v>794</v>
      </c>
      <c r="BR87" s="31"/>
      <c r="BS87" s="25"/>
      <c r="BT87" s="26" t="s">
        <v>795</v>
      </c>
      <c r="BU87" s="28">
        <f>IFERROR(((BR87-AT87)/(AW87-AT87)),0)</f>
        <v>-0.90703218116805717</v>
      </c>
      <c r="BV87" s="29">
        <f>+IF(BW87="SI",IFERROR((((IF(BW87="SI",(BS87-AT87),0)))/(AW87-AT87)),"REVISAR"),BO87)</f>
        <v>-0.90703218116805717</v>
      </c>
      <c r="BW87" s="26" t="s">
        <v>50</v>
      </c>
      <c r="BX87" s="26" t="s">
        <v>796</v>
      </c>
      <c r="BY87" s="25"/>
      <c r="BZ87" s="25"/>
      <c r="CA87" s="26"/>
      <c r="CB87" s="28">
        <f>IFERROR(((BY87-AT87)/(AW87-AT87)),0)</f>
        <v>-0.90703218116805717</v>
      </c>
      <c r="CC87" s="29">
        <f>+IF(CD87="SI",IFERROR((((IF(CD87="SI",(BZ87-AT87),0)))/(AW87-AT87)),"REVISAR"),BV87)</f>
        <v>-0.90703218116805717</v>
      </c>
      <c r="CD87" s="26" t="s">
        <v>49</v>
      </c>
      <c r="CE87" s="26"/>
      <c r="CF87" s="25"/>
      <c r="CG87" s="25"/>
      <c r="CH87" s="26"/>
      <c r="CI87" s="28">
        <f>IFERROR(((CF87-AT87)/(AW87-AT87)),0)</f>
        <v>-0.90703218116805717</v>
      </c>
      <c r="CJ87" s="29">
        <f>+IF(CK87="SI",IFERROR((((IF(CK87="SI",(CG87-AT87),0)))/(AW87-AT87)),"REVISAR"),CC87)</f>
        <v>-0.90703218116805717</v>
      </c>
      <c r="CK87" s="26" t="s">
        <v>49</v>
      </c>
      <c r="CL87" s="26"/>
      <c r="CM87" s="25">
        <v>1300</v>
      </c>
      <c r="CN87" s="25"/>
      <c r="CO87" s="26"/>
      <c r="CP87" s="28">
        <f>IFERROR(((CM87-AT87)/(AW87-AT87)),0)</f>
        <v>0.64243146603098922</v>
      </c>
      <c r="CQ87" s="29">
        <f>+IF(CR87="SI",IFERROR((((IF(CR87="SI",(CN87-AT87),0)))/(AW87-AT87)),"REVISAR"),CJ87)</f>
        <v>-0.90703218116805717</v>
      </c>
      <c r="CR87" s="26" t="s">
        <v>49</v>
      </c>
      <c r="CS87" s="26"/>
      <c r="CT87" s="25">
        <v>1300</v>
      </c>
      <c r="CU87" s="25"/>
      <c r="CV87" s="26"/>
      <c r="CW87" s="28">
        <f>IFERROR(((CT87-AT87)/(AW87-AT87)),0)</f>
        <v>0.64243146603098922</v>
      </c>
      <c r="CX87" s="29">
        <f>+IF(CY87="SI",IFERROR((((IF(CY87="SI",(CU87-AT87),0)))/(AW87-AT87)),"REVISAR"),CQ87)</f>
        <v>-0.90703218116805717</v>
      </c>
      <c r="CY87" s="26" t="s">
        <v>49</v>
      </c>
      <c r="CZ87" s="26"/>
      <c r="DA87" s="25">
        <v>1300</v>
      </c>
      <c r="DB87" s="25"/>
      <c r="DC87" s="26"/>
      <c r="DD87" s="28">
        <f>IFERROR(((DA87-AT87)/(AW87-AT87)),0)</f>
        <v>0.64243146603098922</v>
      </c>
      <c r="DE87" s="29">
        <f>+IF(DF87="SI",IFERROR((((IF(DF87="SI",(DB87-AT87),0)))/(AW87-AT87)),"REVISAR"),CX87)</f>
        <v>-0.90703218116805717</v>
      </c>
      <c r="DF87" s="26" t="s">
        <v>49</v>
      </c>
      <c r="DG87" s="26"/>
      <c r="DH87" s="25">
        <v>1300</v>
      </c>
      <c r="DI87" s="25"/>
      <c r="DJ87" s="26"/>
      <c r="DK87" s="28">
        <f>IFERROR(((DH87-AT87)/(AW87-AT87)),0)</f>
        <v>0.64243146603098922</v>
      </c>
      <c r="DL87" s="29">
        <f>+IF(DM87="SI",IFERROR((((IF(DM87="SI",(DI87-AT87),0)))/(AW87-AT87)),"REVISAR"),DE87)</f>
        <v>-0.90703218116805717</v>
      </c>
      <c r="DM87" s="26" t="s">
        <v>49</v>
      </c>
      <c r="DN87" s="26"/>
      <c r="DO87" s="25">
        <v>1300</v>
      </c>
      <c r="DP87" s="25"/>
      <c r="DQ87" s="26"/>
      <c r="DR87" s="28">
        <f>IFERROR(((DO87-AT87)/(AW87-AT87)),0)</f>
        <v>0.64243146603098922</v>
      </c>
      <c r="DS87" s="29">
        <f>+IF(DT87="SI",IFERROR((((IF(DT87="SI",(DP87-AT87),0)))/(AW87-AT87)),"REVISAR"),DL87)</f>
        <v>-0.90703218116805717</v>
      </c>
      <c r="DT87" s="26" t="s">
        <v>49</v>
      </c>
      <c r="DU87" s="26"/>
      <c r="DV87" s="25">
        <v>1300</v>
      </c>
      <c r="DW87" s="25"/>
      <c r="DX87" s="26"/>
      <c r="DY87" s="28">
        <f>IFERROR(((DV87-AT87)/(AW87-AT87)),0)</f>
        <v>0.64243146603098922</v>
      </c>
      <c r="DZ87" s="29">
        <f>+IF(EA87="SI",IFERROR((((IF(EA87="SI",(DW87-AT87),0)))/(AW87-AT87)),"REVISAR"),DS87)</f>
        <v>-0.90703218116805717</v>
      </c>
      <c r="EA87" s="26" t="s">
        <v>49</v>
      </c>
      <c r="EB87" s="26"/>
      <c r="EC87" s="32">
        <v>1600</v>
      </c>
      <c r="ED87" s="25"/>
      <c r="EE87" s="26"/>
      <c r="EF87" s="28">
        <f>IFERROR(((EC87-AT87)/(AW87-AT87)),0)</f>
        <v>1</v>
      </c>
      <c r="EG87" s="29">
        <f>+IF(EH87="SI",IFERROR((((IF(EH87="SI",(ED87-AT87),0)))/(AW87-AT87)),"REVISAR"),DZ87)</f>
        <v>-0.90703218116805717</v>
      </c>
      <c r="EH87" s="26" t="s">
        <v>49</v>
      </c>
      <c r="EI87" s="26"/>
      <c r="EJ87" s="33">
        <v>2025</v>
      </c>
      <c r="EK87" s="34"/>
      <c r="EL87" s="35" t="str">
        <f>+VLOOKUP(C87,[1]Listas_desplega!$AI$22:$AJ$46,2,0)</f>
        <v>DF_GT</v>
      </c>
      <c r="EM87" s="35" t="str">
        <f>+VLOOKUP(I87,[1]Listas_desplega!$BY$3:$BZ$7,2,0)</f>
        <v>T_2</v>
      </c>
      <c r="EN87" s="35" t="str">
        <f>+VLOOKUP(J87,[1]Listas_desplega!$BY$10:$BZ$23,2,0)</f>
        <v>T_2_C_2</v>
      </c>
      <c r="EO87" s="35" t="str">
        <f>+VLOOKUP(K87,[1]Listas_desplega!$BY$28:$BZ$54,2,0)</f>
        <v>T_2_C_2_ET_1</v>
      </c>
      <c r="EP87" s="35" t="str">
        <f>+VLOOKUP(L87,[1]Listas_desplega!$BY$58:$BZ$105,2,0)</f>
        <v>T_2_C_2_ET_1_CPT_3</v>
      </c>
      <c r="EQ87" s="36" t="str">
        <f>+VLOOKUP(M87,[1]Listas_desplega!$J$3:$K$11,2,0)</f>
        <v>Eje_E_4</v>
      </c>
    </row>
    <row r="88" spans="1:147" s="37" customFormat="1" ht="44.25" hidden="1" customHeight="1" x14ac:dyDescent="0.25">
      <c r="A88" s="16" t="str">
        <f t="shared" si="311"/>
        <v>123_VPBM_2025</v>
      </c>
      <c r="B88" s="17" t="s">
        <v>44</v>
      </c>
      <c r="C88" s="17" t="s">
        <v>76</v>
      </c>
      <c r="D88" s="17" t="s">
        <v>76</v>
      </c>
      <c r="E88" s="17" t="s">
        <v>159</v>
      </c>
      <c r="F88" s="17" t="s">
        <v>276</v>
      </c>
      <c r="G88" s="18" t="s">
        <v>277</v>
      </c>
      <c r="H88" s="17" t="s">
        <v>528</v>
      </c>
      <c r="I88" s="17" t="s">
        <v>630</v>
      </c>
      <c r="J88" s="17" t="s">
        <v>631</v>
      </c>
      <c r="K88" s="17" t="s">
        <v>632</v>
      </c>
      <c r="L88" s="17" t="s">
        <v>716</v>
      </c>
      <c r="M88" s="17" t="s">
        <v>78</v>
      </c>
      <c r="N88" s="17" t="s">
        <v>79</v>
      </c>
      <c r="O88" s="23">
        <v>123</v>
      </c>
      <c r="P88" s="20" t="s">
        <v>797</v>
      </c>
      <c r="Q88" s="21" t="s">
        <v>284</v>
      </c>
      <c r="R88" s="20" t="s">
        <v>285</v>
      </c>
      <c r="S88" s="20" t="s">
        <v>798</v>
      </c>
      <c r="T88" s="20" t="s">
        <v>287</v>
      </c>
      <c r="U88" s="20" t="s">
        <v>489</v>
      </c>
      <c r="V88" s="20">
        <v>0</v>
      </c>
      <c r="W88" s="20" t="s">
        <v>799</v>
      </c>
      <c r="X88" s="21" t="s">
        <v>290</v>
      </c>
      <c r="Y88" s="22"/>
      <c r="Z88" s="22" t="s">
        <v>48</v>
      </c>
      <c r="AA88" s="22"/>
      <c r="AB88" s="22"/>
      <c r="AC88" s="22"/>
      <c r="AD88" s="22"/>
      <c r="AE88" s="22"/>
      <c r="AF88" s="22"/>
      <c r="AG88" s="22"/>
      <c r="AH88" s="23"/>
      <c r="AI88" s="23"/>
      <c r="AJ88" s="23"/>
      <c r="AK88" s="23"/>
      <c r="AL88" s="23"/>
      <c r="AM88" s="23"/>
      <c r="AN88" s="23"/>
      <c r="AO88" s="23"/>
      <c r="AP88" s="23"/>
      <c r="AQ88" s="23"/>
      <c r="AR88" s="24"/>
      <c r="AS88" s="23"/>
      <c r="AT88" s="78"/>
      <c r="AU88" s="38"/>
      <c r="AV88" s="38"/>
      <c r="AW88" s="38">
        <v>10</v>
      </c>
      <c r="AX88" s="38">
        <v>10</v>
      </c>
      <c r="AY88" s="38">
        <v>20</v>
      </c>
      <c r="AZ88" s="39"/>
      <c r="BA88" s="39"/>
      <c r="BB88" s="39"/>
      <c r="BC88" s="39"/>
      <c r="BD88" s="25"/>
      <c r="BE88" s="25"/>
      <c r="BF88" s="26" t="s">
        <v>800</v>
      </c>
      <c r="BG88" s="27">
        <f>IFERROR(BD88/AW88,0)</f>
        <v>0</v>
      </c>
      <c r="BH88" s="28">
        <f>IFERROR(BE88/AW88,0)</f>
        <v>0</v>
      </c>
      <c r="BI88" s="26" t="s">
        <v>398</v>
      </c>
      <c r="BJ88" s="26"/>
      <c r="BK88" s="25"/>
      <c r="BL88" s="25"/>
      <c r="BM88" s="26" t="s">
        <v>801</v>
      </c>
      <c r="BN88" s="28">
        <f>+IFERROR(BK88/AW88,0)</f>
        <v>0</v>
      </c>
      <c r="BO88" s="29">
        <f>+IF(BP88="SI",IFERROR((IF(BP88="SI",BL88,0)/AW88),"REVISAR"),BH88)</f>
        <v>0</v>
      </c>
      <c r="BP88" s="26" t="s">
        <v>49</v>
      </c>
      <c r="BQ88" s="30"/>
      <c r="BR88" s="31">
        <v>1</v>
      </c>
      <c r="BS88" s="25"/>
      <c r="BT88" s="26" t="s">
        <v>802</v>
      </c>
      <c r="BU88" s="28">
        <f>+IFERROR(BR88/AW88,0)</f>
        <v>0.1</v>
      </c>
      <c r="BV88" s="29">
        <f>+IF(BW88="SI",IFERROR((IF(BW88="SI",BS88,0)/AW88),"REVISAR"),BO88)</f>
        <v>0</v>
      </c>
      <c r="BW88" s="26" t="s">
        <v>49</v>
      </c>
      <c r="BX88" s="26" t="s">
        <v>803</v>
      </c>
      <c r="BY88" s="25">
        <v>2</v>
      </c>
      <c r="BZ88" s="25"/>
      <c r="CA88" s="26"/>
      <c r="CB88" s="28">
        <f>+IFERROR(BY88/AW88,0)</f>
        <v>0.2</v>
      </c>
      <c r="CC88" s="29">
        <f>+IF(CD88="SI",IFERROR((IF(CD88="SI",BZ88,0)/AW88),"REVISAR"),BV88)</f>
        <v>0</v>
      </c>
      <c r="CD88" s="26" t="s">
        <v>49</v>
      </c>
      <c r="CE88" s="26"/>
      <c r="CF88" s="25">
        <v>3</v>
      </c>
      <c r="CG88" s="25"/>
      <c r="CH88" s="26"/>
      <c r="CI88" s="28">
        <f>+IFERROR(CF88/AW88,0)</f>
        <v>0.3</v>
      </c>
      <c r="CJ88" s="29">
        <f>+IF(CK88="SI",IFERROR((IF(CK88="SI",CG88,0)/AW88),"REVISAR"),CC88)</f>
        <v>0</v>
      </c>
      <c r="CK88" s="26" t="s">
        <v>49</v>
      </c>
      <c r="CL88" s="26"/>
      <c r="CM88" s="25">
        <v>4</v>
      </c>
      <c r="CN88" s="25"/>
      <c r="CO88" s="26"/>
      <c r="CP88" s="28">
        <f>+IFERROR(CM88/AW88,0)</f>
        <v>0.4</v>
      </c>
      <c r="CQ88" s="29">
        <f>+IF(CR88="SI",IFERROR((IF(CR88="SI",CN88,0)/AW88),"REVISAR"),CJ88)</f>
        <v>0</v>
      </c>
      <c r="CR88" s="26" t="s">
        <v>49</v>
      </c>
      <c r="CS88" s="26"/>
      <c r="CT88" s="25">
        <v>5</v>
      </c>
      <c r="CU88" s="25"/>
      <c r="CV88" s="26"/>
      <c r="CW88" s="28">
        <f>+IFERROR(CT88/AW88,0)</f>
        <v>0.5</v>
      </c>
      <c r="CX88" s="29">
        <f>+IF(CY88="SI",IFERROR((IF(CY88="SI",CU88,0)/AW88),"REVISAR"),CQ88)</f>
        <v>0</v>
      </c>
      <c r="CY88" s="26" t="s">
        <v>49</v>
      </c>
      <c r="CZ88" s="26"/>
      <c r="DA88" s="25">
        <v>6</v>
      </c>
      <c r="DB88" s="25"/>
      <c r="DC88" s="26"/>
      <c r="DD88" s="28">
        <f>+IFERROR(DA88/AW88,0)</f>
        <v>0.6</v>
      </c>
      <c r="DE88" s="29">
        <f>+IF(DF88="SI",IFERROR((IF(DF88="SI",DB88,0)/AW88),"REVISAR"),CX88)</f>
        <v>0</v>
      </c>
      <c r="DF88" s="26" t="s">
        <v>49</v>
      </c>
      <c r="DG88" s="26"/>
      <c r="DH88" s="25">
        <v>7</v>
      </c>
      <c r="DI88" s="25"/>
      <c r="DJ88" s="26"/>
      <c r="DK88" s="28">
        <f>+IFERROR(DH88/AW88,0)</f>
        <v>0.7</v>
      </c>
      <c r="DL88" s="29">
        <f>+IF(DM88="SI",IFERROR((IF(DM88="SI",DI88,0)/AW88),"REVISAR"),DE88)</f>
        <v>0</v>
      </c>
      <c r="DM88" s="26" t="s">
        <v>49</v>
      </c>
      <c r="DN88" s="26"/>
      <c r="DO88" s="25">
        <v>8</v>
      </c>
      <c r="DP88" s="25"/>
      <c r="DQ88" s="26"/>
      <c r="DR88" s="28">
        <f>+IFERROR(DO88/AW88,0)</f>
        <v>0.8</v>
      </c>
      <c r="DS88" s="29">
        <f>+IF(DT88="SI",IFERROR((IF(DT88="SI",DP88,0)/AW88),"REVISAR"),DL88)</f>
        <v>0</v>
      </c>
      <c r="DT88" s="26" t="s">
        <v>49</v>
      </c>
      <c r="DU88" s="26"/>
      <c r="DV88" s="25">
        <v>9</v>
      </c>
      <c r="DW88" s="25"/>
      <c r="DX88" s="26"/>
      <c r="DY88" s="28">
        <f>+IFERROR(DV88/AW88,0)</f>
        <v>0.9</v>
      </c>
      <c r="DZ88" s="29">
        <f>+IF(EA88="SI",IFERROR((IF(EA88="SI",DW88,0)/AW88),"REVISAR"),DS88)</f>
        <v>0</v>
      </c>
      <c r="EA88" s="26" t="s">
        <v>49</v>
      </c>
      <c r="EB88" s="26"/>
      <c r="EC88" s="32">
        <v>10</v>
      </c>
      <c r="ED88" s="25"/>
      <c r="EE88" s="26"/>
      <c r="EF88" s="28">
        <f>+IFERROR(EC88/AW88,0)</f>
        <v>1</v>
      </c>
      <c r="EG88" s="29">
        <f>+IF(EH88="SI",IFERROR((IF(EH88="SI",ED88,0)/AW88),"REVISAR"),DZ88)</f>
        <v>0</v>
      </c>
      <c r="EH88" s="26" t="s">
        <v>49</v>
      </c>
      <c r="EI88" s="26"/>
      <c r="EJ88" s="33">
        <v>2025</v>
      </c>
      <c r="EK88" s="34"/>
      <c r="EL88" s="35" t="str">
        <f>+VLOOKUP(C88,[1]Listas_desplega!$AI$22:$AJ$46,2,0)</f>
        <v>DF_GT</v>
      </c>
      <c r="EM88" s="35" t="str">
        <f>+VLOOKUP(I88,[1]Listas_desplega!$BY$3:$BZ$7,2,0)</f>
        <v>T_5</v>
      </c>
      <c r="EN88" s="35" t="str">
        <f>+VLOOKUP(J88,[1]Listas_desplega!$BY$10:$BZ$23,2,0)</f>
        <v>T_5_C_1</v>
      </c>
      <c r="EO88" s="35" t="str">
        <f>+VLOOKUP(K88,[1]Listas_desplega!$BY$28:$BZ$54,2,0)</f>
        <v>T_5_C_1_ET_1</v>
      </c>
      <c r="EP88" s="35" t="str">
        <f>+VLOOKUP(L88,[1]Listas_desplega!$BY$58:$BZ$105,2,0)</f>
        <v>T_5_C_1_ET_1_CPT_2</v>
      </c>
      <c r="EQ88" s="36" t="str">
        <f>+VLOOKUP(M88,[1]Listas_desplega!$J$3:$K$11,2,0)</f>
        <v>Eje_E_5</v>
      </c>
    </row>
    <row r="89" spans="1:147" s="37" customFormat="1" ht="44.25" hidden="1" customHeight="1" x14ac:dyDescent="0.25">
      <c r="A89" s="16" t="str">
        <f t="shared" si="311"/>
        <v>A.45_VPBM_2025</v>
      </c>
      <c r="B89" s="17" t="s">
        <v>44</v>
      </c>
      <c r="C89" s="17" t="s">
        <v>76</v>
      </c>
      <c r="D89" s="17" t="s">
        <v>750</v>
      </c>
      <c r="E89" s="17" t="s">
        <v>159</v>
      </c>
      <c r="F89" s="17" t="s">
        <v>276</v>
      </c>
      <c r="G89" s="18" t="s">
        <v>519</v>
      </c>
      <c r="H89" s="17" t="s">
        <v>804</v>
      </c>
      <c r="I89" s="17" t="s">
        <v>279</v>
      </c>
      <c r="J89" s="17" t="s">
        <v>280</v>
      </c>
      <c r="K89" s="17" t="s">
        <v>281</v>
      </c>
      <c r="L89" s="17" t="s">
        <v>282</v>
      </c>
      <c r="M89" s="17" t="s">
        <v>52</v>
      </c>
      <c r="N89" s="17" t="s">
        <v>54</v>
      </c>
      <c r="O89" s="23" t="s">
        <v>805</v>
      </c>
      <c r="P89" s="20" t="s">
        <v>806</v>
      </c>
      <c r="Q89" s="21" t="s">
        <v>396</v>
      </c>
      <c r="R89" s="20" t="s">
        <v>308</v>
      </c>
      <c r="S89" s="20" t="s">
        <v>754</v>
      </c>
      <c r="T89" s="20" t="s">
        <v>310</v>
      </c>
      <c r="U89" s="20" t="s">
        <v>295</v>
      </c>
      <c r="V89" s="20">
        <v>180</v>
      </c>
      <c r="W89" s="20" t="s">
        <v>807</v>
      </c>
      <c r="X89" s="21" t="s">
        <v>396</v>
      </c>
      <c r="Y89" s="22"/>
      <c r="Z89" s="22"/>
      <c r="AA89" s="22"/>
      <c r="AB89" s="22"/>
      <c r="AC89" s="22"/>
      <c r="AD89" s="22"/>
      <c r="AE89" s="22"/>
      <c r="AF89" s="22"/>
      <c r="AG89" s="22"/>
      <c r="AH89" s="23"/>
      <c r="AI89" s="23"/>
      <c r="AJ89" s="23"/>
      <c r="AK89" s="23"/>
      <c r="AL89" s="23"/>
      <c r="AM89" s="23"/>
      <c r="AN89" s="23"/>
      <c r="AO89" s="23"/>
      <c r="AP89" s="23"/>
      <c r="AQ89" s="23"/>
      <c r="AR89" s="24"/>
      <c r="AS89" s="23"/>
      <c r="AT89" s="78"/>
      <c r="AU89" s="38"/>
      <c r="AV89" s="38">
        <v>100</v>
      </c>
      <c r="AW89" s="38">
        <v>100</v>
      </c>
      <c r="AX89" s="38">
        <v>100</v>
      </c>
      <c r="AY89" s="38">
        <v>100</v>
      </c>
      <c r="AZ89" s="39"/>
      <c r="BA89" s="39"/>
      <c r="BB89" s="39"/>
      <c r="BC89" s="39"/>
      <c r="BD89" s="25"/>
      <c r="BE89" s="25"/>
      <c r="BF89" s="26"/>
      <c r="BG89" s="28">
        <f t="shared" ref="BG89:BG93" si="362">IFERROR(BD89/AW89,0)</f>
        <v>0</v>
      </c>
      <c r="BH89" s="29">
        <f t="shared" ref="BH89:BH93" si="363">+IF(BI89="SI",IFERROR((IF(BI89="SI",BE89,0)/AW89),"REVISAR"),0)</f>
        <v>0</v>
      </c>
      <c r="BI89" s="26" t="s">
        <v>49</v>
      </c>
      <c r="BJ89" s="26"/>
      <c r="BK89" s="25"/>
      <c r="BL89" s="25"/>
      <c r="BM89" s="26" t="s">
        <v>756</v>
      </c>
      <c r="BN89" s="28">
        <f t="shared" ref="BN89:BN93" si="364">+IFERROR(BK89/AW89,0)</f>
        <v>0</v>
      </c>
      <c r="BO89" s="29">
        <f t="shared" ref="BO89:BO93" si="365">+IF(BP89="SI",IFERROR((IF(BP89="SI",BL89,0)/AW89),"REVISAR"),BH89)</f>
        <v>0</v>
      </c>
      <c r="BP89" s="26" t="s">
        <v>49</v>
      </c>
      <c r="BQ89" s="30"/>
      <c r="BR89" s="31"/>
      <c r="BS89" s="25"/>
      <c r="BT89" s="26"/>
      <c r="BU89" s="28">
        <f t="shared" ref="BU89:BU93" si="366">+IFERROR(BR89/AW89,0)</f>
        <v>0</v>
      </c>
      <c r="BV89" s="29">
        <f t="shared" ref="BV89:BV93" si="367">+IF(BW89="SI",IFERROR((IF(BW89="SI",BS89,0)/AW89),"REVISAR"),BO89)</f>
        <v>0</v>
      </c>
      <c r="BW89" s="26" t="s">
        <v>49</v>
      </c>
      <c r="BX89" s="26" t="s">
        <v>744</v>
      </c>
      <c r="BY89" s="25"/>
      <c r="BZ89" s="25"/>
      <c r="CA89" s="26"/>
      <c r="CB89" s="28">
        <f t="shared" ref="CB89:CB93" si="368">+IFERROR(BY89/AW89,0)</f>
        <v>0</v>
      </c>
      <c r="CC89" s="29">
        <f t="shared" ref="CC89:CC93" si="369">+IF(CD89="SI",IFERROR((IF(CD89="SI",BZ89,0)/AW89),"REVISAR"),BV89)</f>
        <v>0</v>
      </c>
      <c r="CD89" s="26" t="s">
        <v>49</v>
      </c>
      <c r="CE89" s="26"/>
      <c r="CF89" s="25"/>
      <c r="CG89" s="25"/>
      <c r="CH89" s="26"/>
      <c r="CI89" s="28">
        <f t="shared" ref="CI89:CI93" si="370">+IFERROR(CF89/AW89,0)</f>
        <v>0</v>
      </c>
      <c r="CJ89" s="29">
        <f t="shared" ref="CJ89:CJ93" si="371">+IF(CK89="SI",IFERROR((IF(CK89="SI",CG89,0)/AW89),"REVISAR"),CC89)</f>
        <v>0</v>
      </c>
      <c r="CK89" s="26" t="s">
        <v>49</v>
      </c>
      <c r="CL89" s="26"/>
      <c r="CM89" s="25"/>
      <c r="CN89" s="25"/>
      <c r="CO89" s="26"/>
      <c r="CP89" s="28">
        <f t="shared" ref="CP89:CP93" si="372">+IFERROR(CM89/AW89,0)</f>
        <v>0</v>
      </c>
      <c r="CQ89" s="29">
        <f t="shared" ref="CQ89:CQ93" si="373">+IF(CR89="SI",IFERROR((IF(CR89="SI",CN89,0)/AW89),"REVISAR"),CJ89)</f>
        <v>0</v>
      </c>
      <c r="CR89" s="26" t="s">
        <v>49</v>
      </c>
      <c r="CS89" s="26"/>
      <c r="CT89" s="25"/>
      <c r="CU89" s="25"/>
      <c r="CV89" s="26"/>
      <c r="CW89" s="28">
        <f t="shared" ref="CW89:CW93" si="374">+IFERROR(CT89/AW89,0)</f>
        <v>0</v>
      </c>
      <c r="CX89" s="29">
        <f t="shared" ref="CX89:CX93" si="375">+IF(CY89="SI",IFERROR((IF(CY89="SI",CU89,0)/AW89),"REVISAR"),CQ89)</f>
        <v>0</v>
      </c>
      <c r="CY89" s="26" t="s">
        <v>49</v>
      </c>
      <c r="CZ89" s="26"/>
      <c r="DA89" s="25"/>
      <c r="DB89" s="25"/>
      <c r="DC89" s="26"/>
      <c r="DD89" s="28">
        <f t="shared" ref="DD89:DD93" si="376">+IFERROR(DA89/AW89,0)</f>
        <v>0</v>
      </c>
      <c r="DE89" s="29">
        <f t="shared" ref="DE89:DE93" si="377">+IF(DF89="SI",IFERROR((IF(DF89="SI",DB89,0)/AW89),"REVISAR"),CX89)</f>
        <v>0</v>
      </c>
      <c r="DF89" s="26" t="s">
        <v>49</v>
      </c>
      <c r="DG89" s="26"/>
      <c r="DH89" s="25"/>
      <c r="DI89" s="25"/>
      <c r="DJ89" s="26"/>
      <c r="DK89" s="28">
        <f t="shared" ref="DK89:DK93" si="378">+IFERROR(DH89/AW89,0)</f>
        <v>0</v>
      </c>
      <c r="DL89" s="29">
        <f t="shared" ref="DL89:DL93" si="379">+IF(DM89="SI",IFERROR((IF(DM89="SI",DI89,0)/AW89),"REVISAR"),DE89)</f>
        <v>0</v>
      </c>
      <c r="DM89" s="26" t="s">
        <v>49</v>
      </c>
      <c r="DN89" s="26"/>
      <c r="DO89" s="25"/>
      <c r="DP89" s="25"/>
      <c r="DQ89" s="26"/>
      <c r="DR89" s="28">
        <f t="shared" ref="DR89:DR93" si="380">+IFERROR(DO89/AW89,0)</f>
        <v>0</v>
      </c>
      <c r="DS89" s="29">
        <f t="shared" ref="DS89:DS93" si="381">+IF(DT89="SI",IFERROR((IF(DT89="SI",DP89,0)/AW89),"REVISAR"),DL89)</f>
        <v>0</v>
      </c>
      <c r="DT89" s="26" t="s">
        <v>49</v>
      </c>
      <c r="DU89" s="26"/>
      <c r="DV89" s="25"/>
      <c r="DW89" s="25"/>
      <c r="DX89" s="26"/>
      <c r="DY89" s="28">
        <f t="shared" ref="DY89:DY93" si="382">+IFERROR(DV89/AW89,0)</f>
        <v>0</v>
      </c>
      <c r="DZ89" s="29">
        <f t="shared" ref="DZ89:DZ93" si="383">+IF(EA89="SI",IFERROR((IF(EA89="SI",DW89,0)/AW89),"REVISAR"),DS89)</f>
        <v>0</v>
      </c>
      <c r="EA89" s="26" t="s">
        <v>49</v>
      </c>
      <c r="EB89" s="26"/>
      <c r="EC89" s="32">
        <v>100</v>
      </c>
      <c r="ED89" s="25"/>
      <c r="EE89" s="26"/>
      <c r="EF89" s="28">
        <f t="shared" ref="EF89:EF93" si="384">+IFERROR(EC89/AW89,0)</f>
        <v>1</v>
      </c>
      <c r="EG89" s="29">
        <f t="shared" ref="EG89:EG93" si="385">+IF(EH89="SI",IFERROR((IF(EH89="SI",ED89,0)/AW89),"REVISAR"),DZ89)</f>
        <v>0</v>
      </c>
      <c r="EH89" s="26" t="s">
        <v>49</v>
      </c>
      <c r="EI89" s="26"/>
      <c r="EJ89" s="33">
        <v>2025</v>
      </c>
      <c r="EK89" s="34"/>
      <c r="EL89" s="35" t="str">
        <f>+VLOOKUP(C89,[1]Listas_desplega!$AI$22:$AJ$46,2,0)</f>
        <v>DF_GT</v>
      </c>
      <c r="EM89" s="35" t="str">
        <f>+VLOOKUP(I89,[1]Listas_desplega!$BY$3:$BZ$7,2,0)</f>
        <v>T_2</v>
      </c>
      <c r="EN89" s="35" t="str">
        <f>+VLOOKUP(J89,[1]Listas_desplega!$BY$10:$BZ$23,2,0)</f>
        <v>T_2_C_2</v>
      </c>
      <c r="EO89" s="35" t="str">
        <f>+VLOOKUP(K89,[1]Listas_desplega!$BY$28:$BZ$54,2,0)</f>
        <v>T_2_C_2_ET_1</v>
      </c>
      <c r="EP89" s="35" t="str">
        <f>+VLOOKUP(L89,[1]Listas_desplega!$BY$58:$BZ$105,2,0)</f>
        <v>T_2_C_2_ET_1_CPT_3</v>
      </c>
      <c r="EQ89" s="36" t="str">
        <f>+VLOOKUP(M89,[1]Listas_desplega!$J$3:$K$11,2,0)</f>
        <v>Eje_E_4</v>
      </c>
    </row>
    <row r="90" spans="1:147" s="37" customFormat="1" ht="44.25" hidden="1" customHeight="1" x14ac:dyDescent="0.25">
      <c r="A90" s="16" t="str">
        <f t="shared" si="311"/>
        <v>A.38_VPBM_2025</v>
      </c>
      <c r="B90" s="17" t="s">
        <v>44</v>
      </c>
      <c r="C90" s="17" t="s">
        <v>87</v>
      </c>
      <c r="D90" s="17" t="s">
        <v>87</v>
      </c>
      <c r="E90" s="17" t="s">
        <v>159</v>
      </c>
      <c r="F90" s="17" t="s">
        <v>276</v>
      </c>
      <c r="G90" s="18" t="s">
        <v>277</v>
      </c>
      <c r="H90" s="17" t="s">
        <v>541</v>
      </c>
      <c r="I90" s="17" t="s">
        <v>279</v>
      </c>
      <c r="J90" s="17" t="s">
        <v>280</v>
      </c>
      <c r="K90" s="17" t="s">
        <v>281</v>
      </c>
      <c r="L90" s="17" t="s">
        <v>726</v>
      </c>
      <c r="M90" s="17" t="s">
        <v>88</v>
      </c>
      <c r="N90" s="17" t="s">
        <v>808</v>
      </c>
      <c r="O90" s="23" t="s">
        <v>809</v>
      </c>
      <c r="P90" s="20" t="s">
        <v>810</v>
      </c>
      <c r="Q90" s="21" t="s">
        <v>284</v>
      </c>
      <c r="R90" s="20" t="s">
        <v>308</v>
      </c>
      <c r="S90" s="20" t="s">
        <v>811</v>
      </c>
      <c r="T90" s="20" t="s">
        <v>310</v>
      </c>
      <c r="U90" s="20" t="s">
        <v>436</v>
      </c>
      <c r="V90" s="20">
        <v>60</v>
      </c>
      <c r="W90" s="20" t="s">
        <v>812</v>
      </c>
      <c r="X90" s="21" t="s">
        <v>396</v>
      </c>
      <c r="Y90" s="22" t="s">
        <v>291</v>
      </c>
      <c r="Z90" s="22"/>
      <c r="AA90" s="22"/>
      <c r="AB90" s="22"/>
      <c r="AC90" s="22"/>
      <c r="AD90" s="22"/>
      <c r="AE90" s="22" t="s">
        <v>48</v>
      </c>
      <c r="AF90" s="22"/>
      <c r="AG90" s="22"/>
      <c r="AH90" s="23"/>
      <c r="AI90" s="23" t="s">
        <v>48</v>
      </c>
      <c r="AJ90" s="23"/>
      <c r="AK90" s="23"/>
      <c r="AL90" s="23"/>
      <c r="AM90" s="23"/>
      <c r="AN90" s="23"/>
      <c r="AO90" s="23"/>
      <c r="AP90" s="23"/>
      <c r="AQ90" s="23" t="s">
        <v>48</v>
      </c>
      <c r="AR90" s="24" t="s">
        <v>48</v>
      </c>
      <c r="AS90" s="23"/>
      <c r="AT90" s="78">
        <v>41</v>
      </c>
      <c r="AU90" s="38">
        <v>44</v>
      </c>
      <c r="AV90" s="38">
        <v>52</v>
      </c>
      <c r="AW90" s="38">
        <v>57</v>
      </c>
      <c r="AX90" s="38">
        <v>61</v>
      </c>
      <c r="AY90" s="38">
        <v>61</v>
      </c>
      <c r="AZ90" s="39"/>
      <c r="BA90" s="39"/>
      <c r="BB90" s="39"/>
      <c r="BC90" s="39"/>
      <c r="BD90" s="25">
        <v>0</v>
      </c>
      <c r="BE90" s="25">
        <v>0</v>
      </c>
      <c r="BF90" s="26" t="s">
        <v>813</v>
      </c>
      <c r="BG90" s="28">
        <f t="shared" si="362"/>
        <v>0</v>
      </c>
      <c r="BH90" s="29">
        <f t="shared" si="363"/>
        <v>0</v>
      </c>
      <c r="BI90" s="26" t="s">
        <v>49</v>
      </c>
      <c r="BJ90" s="26"/>
      <c r="BK90" s="25">
        <v>0</v>
      </c>
      <c r="BL90" s="25">
        <v>0</v>
      </c>
      <c r="BM90" s="26" t="s">
        <v>814</v>
      </c>
      <c r="BN90" s="28">
        <f t="shared" si="364"/>
        <v>0</v>
      </c>
      <c r="BO90" s="29">
        <f t="shared" si="365"/>
        <v>0</v>
      </c>
      <c r="BP90" s="26" t="s">
        <v>49</v>
      </c>
      <c r="BQ90" s="30"/>
      <c r="BR90" s="31">
        <v>44</v>
      </c>
      <c r="BS90" s="25">
        <v>0</v>
      </c>
      <c r="BT90" s="26" t="s">
        <v>815</v>
      </c>
      <c r="BU90" s="28">
        <f t="shared" si="366"/>
        <v>0.77192982456140347</v>
      </c>
      <c r="BV90" s="29">
        <f t="shared" si="367"/>
        <v>0</v>
      </c>
      <c r="BW90" s="26" t="s">
        <v>398</v>
      </c>
      <c r="BX90" s="26" t="s">
        <v>816</v>
      </c>
      <c r="BY90" s="25">
        <v>44</v>
      </c>
      <c r="BZ90" s="25"/>
      <c r="CA90" s="26"/>
      <c r="CB90" s="28">
        <f t="shared" si="368"/>
        <v>0.77192982456140347</v>
      </c>
      <c r="CC90" s="29">
        <f t="shared" si="369"/>
        <v>0</v>
      </c>
      <c r="CD90" s="26" t="s">
        <v>49</v>
      </c>
      <c r="CE90" s="26"/>
      <c r="CF90" s="25">
        <v>44</v>
      </c>
      <c r="CG90" s="25"/>
      <c r="CH90" s="26"/>
      <c r="CI90" s="28">
        <f t="shared" si="370"/>
        <v>0.77192982456140347</v>
      </c>
      <c r="CJ90" s="29">
        <f t="shared" si="371"/>
        <v>0</v>
      </c>
      <c r="CK90" s="26" t="s">
        <v>49</v>
      </c>
      <c r="CL90" s="26"/>
      <c r="CM90" s="25">
        <v>48</v>
      </c>
      <c r="CN90" s="25"/>
      <c r="CO90" s="26"/>
      <c r="CP90" s="28">
        <f t="shared" si="372"/>
        <v>0.84210526315789469</v>
      </c>
      <c r="CQ90" s="29">
        <f t="shared" si="373"/>
        <v>0</v>
      </c>
      <c r="CR90" s="26" t="s">
        <v>49</v>
      </c>
      <c r="CS90" s="26"/>
      <c r="CT90" s="25">
        <v>48</v>
      </c>
      <c r="CU90" s="25"/>
      <c r="CV90" s="26"/>
      <c r="CW90" s="28">
        <f t="shared" si="374"/>
        <v>0.84210526315789469</v>
      </c>
      <c r="CX90" s="29">
        <f t="shared" si="375"/>
        <v>0</v>
      </c>
      <c r="CY90" s="26" t="s">
        <v>49</v>
      </c>
      <c r="CZ90" s="26"/>
      <c r="DA90" s="25">
        <v>48</v>
      </c>
      <c r="DB90" s="25"/>
      <c r="DC90" s="26"/>
      <c r="DD90" s="28">
        <f t="shared" si="376"/>
        <v>0.84210526315789469</v>
      </c>
      <c r="DE90" s="29">
        <f t="shared" si="377"/>
        <v>0</v>
      </c>
      <c r="DF90" s="26" t="s">
        <v>49</v>
      </c>
      <c r="DG90" s="26"/>
      <c r="DH90" s="25">
        <v>52</v>
      </c>
      <c r="DI90" s="25"/>
      <c r="DJ90" s="26"/>
      <c r="DK90" s="28">
        <f t="shared" si="378"/>
        <v>0.91228070175438591</v>
      </c>
      <c r="DL90" s="29">
        <f t="shared" si="379"/>
        <v>0</v>
      </c>
      <c r="DM90" s="26" t="s">
        <v>49</v>
      </c>
      <c r="DN90" s="26"/>
      <c r="DO90" s="25">
        <v>52</v>
      </c>
      <c r="DP90" s="25"/>
      <c r="DQ90" s="26"/>
      <c r="DR90" s="28">
        <f t="shared" si="380"/>
        <v>0.91228070175438591</v>
      </c>
      <c r="DS90" s="29">
        <f t="shared" si="381"/>
        <v>0</v>
      </c>
      <c r="DT90" s="26" t="s">
        <v>49</v>
      </c>
      <c r="DU90" s="26"/>
      <c r="DV90" s="25">
        <v>52</v>
      </c>
      <c r="DW90" s="25"/>
      <c r="DX90" s="26"/>
      <c r="DY90" s="28">
        <f t="shared" si="382"/>
        <v>0.91228070175438591</v>
      </c>
      <c r="DZ90" s="29">
        <f t="shared" si="383"/>
        <v>0</v>
      </c>
      <c r="EA90" s="26" t="s">
        <v>49</v>
      </c>
      <c r="EB90" s="26"/>
      <c r="EC90" s="32">
        <v>57</v>
      </c>
      <c r="ED90" s="25"/>
      <c r="EE90" s="26"/>
      <c r="EF90" s="28">
        <f t="shared" si="384"/>
        <v>1</v>
      </c>
      <c r="EG90" s="29">
        <f t="shared" si="385"/>
        <v>0</v>
      </c>
      <c r="EH90" s="26" t="s">
        <v>49</v>
      </c>
      <c r="EI90" s="26"/>
      <c r="EJ90" s="33">
        <v>2025</v>
      </c>
      <c r="EK90" s="34"/>
      <c r="EL90" s="35" t="str">
        <f>+VLOOKUP(C90,[1]Listas_desplega!$AI$22:$AJ$46,2,0)</f>
        <v>DPI</v>
      </c>
      <c r="EM90" s="35" t="str">
        <f>+VLOOKUP(I90,[1]Listas_desplega!$BY$3:$BZ$7,2,0)</f>
        <v>T_2</v>
      </c>
      <c r="EN90" s="35" t="str">
        <f>+VLOOKUP(J90,[1]Listas_desplega!$BY$10:$BZ$23,2,0)</f>
        <v>T_2_C_2</v>
      </c>
      <c r="EO90" s="35" t="str">
        <f>+VLOOKUP(K90,[1]Listas_desplega!$BY$28:$BZ$54,2,0)</f>
        <v>T_2_C_2_ET_1</v>
      </c>
      <c r="EP90" s="35" t="str">
        <f>+VLOOKUP(L90,[1]Listas_desplega!$BY$58:$BZ$105,2,0)</f>
        <v>T_2_C_2_ET_1_CPT_1</v>
      </c>
      <c r="EQ90" s="36" t="str">
        <f>+VLOOKUP(M90,[1]Listas_desplega!$J$3:$K$11,2,0)</f>
        <v>Eje_E_1</v>
      </c>
    </row>
    <row r="91" spans="1:147" s="37" customFormat="1" ht="44.25" hidden="1" customHeight="1" x14ac:dyDescent="0.25">
      <c r="A91" s="16" t="str">
        <f t="shared" si="311"/>
        <v>A.38P_VPBM_2025</v>
      </c>
      <c r="B91" s="17" t="s">
        <v>44</v>
      </c>
      <c r="C91" s="17" t="s">
        <v>87</v>
      </c>
      <c r="D91" s="17" t="s">
        <v>87</v>
      </c>
      <c r="E91" s="17" t="s">
        <v>159</v>
      </c>
      <c r="F91" s="17" t="s">
        <v>276</v>
      </c>
      <c r="G91" s="18" t="s">
        <v>277</v>
      </c>
      <c r="H91" s="17" t="s">
        <v>541</v>
      </c>
      <c r="I91" s="17" t="s">
        <v>279</v>
      </c>
      <c r="J91" s="17" t="s">
        <v>280</v>
      </c>
      <c r="K91" s="17" t="s">
        <v>281</v>
      </c>
      <c r="L91" s="17" t="s">
        <v>726</v>
      </c>
      <c r="M91" s="17" t="s">
        <v>88</v>
      </c>
      <c r="N91" s="17" t="s">
        <v>808</v>
      </c>
      <c r="O91" s="23" t="s">
        <v>817</v>
      </c>
      <c r="P91" s="20" t="s">
        <v>818</v>
      </c>
      <c r="Q91" s="21" t="s">
        <v>284</v>
      </c>
      <c r="R91" s="20" t="s">
        <v>308</v>
      </c>
      <c r="S91" s="20" t="s">
        <v>819</v>
      </c>
      <c r="T91" s="20" t="s">
        <v>310</v>
      </c>
      <c r="U91" s="20" t="s">
        <v>436</v>
      </c>
      <c r="V91" s="20">
        <v>60</v>
      </c>
      <c r="W91" s="20" t="s">
        <v>812</v>
      </c>
      <c r="X91" s="21" t="s">
        <v>396</v>
      </c>
      <c r="Y91" s="22" t="s">
        <v>291</v>
      </c>
      <c r="Z91" s="22"/>
      <c r="AA91" s="22"/>
      <c r="AB91" s="22"/>
      <c r="AC91" s="22"/>
      <c r="AD91" s="22"/>
      <c r="AE91" s="22" t="s">
        <v>48</v>
      </c>
      <c r="AF91" s="22"/>
      <c r="AG91" s="22"/>
      <c r="AH91" s="23"/>
      <c r="AI91" s="23" t="s">
        <v>48</v>
      </c>
      <c r="AJ91" s="23"/>
      <c r="AK91" s="23"/>
      <c r="AL91" s="23"/>
      <c r="AM91" s="23"/>
      <c r="AN91" s="23"/>
      <c r="AO91" s="23"/>
      <c r="AP91" s="23"/>
      <c r="AQ91" s="23" t="s">
        <v>48</v>
      </c>
      <c r="AR91" s="24" t="s">
        <v>48</v>
      </c>
      <c r="AS91" s="23"/>
      <c r="AT91" s="78">
        <v>43</v>
      </c>
      <c r="AU91" s="38">
        <v>46</v>
      </c>
      <c r="AV91" s="38">
        <v>54</v>
      </c>
      <c r="AW91" s="38">
        <v>59</v>
      </c>
      <c r="AX91" s="38">
        <v>63</v>
      </c>
      <c r="AY91" s="38">
        <v>63</v>
      </c>
      <c r="AZ91" s="39"/>
      <c r="BA91" s="39"/>
      <c r="BB91" s="39"/>
      <c r="BC91" s="39"/>
      <c r="BD91" s="25">
        <v>0</v>
      </c>
      <c r="BE91" s="25">
        <v>0</v>
      </c>
      <c r="BF91" s="26" t="s">
        <v>813</v>
      </c>
      <c r="BG91" s="28">
        <f t="shared" si="362"/>
        <v>0</v>
      </c>
      <c r="BH91" s="29">
        <f t="shared" si="363"/>
        <v>0</v>
      </c>
      <c r="BI91" s="26" t="s">
        <v>49</v>
      </c>
      <c r="BJ91" s="26"/>
      <c r="BK91" s="25">
        <v>0</v>
      </c>
      <c r="BL91" s="25">
        <v>0</v>
      </c>
      <c r="BM91" s="26" t="s">
        <v>814</v>
      </c>
      <c r="BN91" s="28">
        <f t="shared" si="364"/>
        <v>0</v>
      </c>
      <c r="BO91" s="29">
        <f t="shared" si="365"/>
        <v>0</v>
      </c>
      <c r="BP91" s="26" t="s">
        <v>49</v>
      </c>
      <c r="BQ91" s="30"/>
      <c r="BR91" s="31">
        <v>50</v>
      </c>
      <c r="BS91" s="25">
        <v>0</v>
      </c>
      <c r="BT91" s="26" t="s">
        <v>815</v>
      </c>
      <c r="BU91" s="28">
        <f t="shared" si="366"/>
        <v>0.84745762711864403</v>
      </c>
      <c r="BV91" s="29">
        <f t="shared" si="367"/>
        <v>0</v>
      </c>
      <c r="BW91" s="26" t="s">
        <v>398</v>
      </c>
      <c r="BX91" s="26" t="s">
        <v>816</v>
      </c>
      <c r="BY91" s="25">
        <v>50</v>
      </c>
      <c r="BZ91" s="25"/>
      <c r="CA91" s="26"/>
      <c r="CB91" s="28">
        <f t="shared" si="368"/>
        <v>0.84745762711864403</v>
      </c>
      <c r="CC91" s="29">
        <f t="shared" si="369"/>
        <v>0</v>
      </c>
      <c r="CD91" s="26" t="s">
        <v>49</v>
      </c>
      <c r="CE91" s="26"/>
      <c r="CF91" s="25">
        <v>50</v>
      </c>
      <c r="CG91" s="25"/>
      <c r="CH91" s="26"/>
      <c r="CI91" s="28">
        <f t="shared" si="370"/>
        <v>0.84745762711864403</v>
      </c>
      <c r="CJ91" s="29">
        <f t="shared" si="371"/>
        <v>0</v>
      </c>
      <c r="CK91" s="26" t="s">
        <v>49</v>
      </c>
      <c r="CL91" s="26"/>
      <c r="CM91" s="25">
        <v>52</v>
      </c>
      <c r="CN91" s="25"/>
      <c r="CO91" s="26"/>
      <c r="CP91" s="28">
        <f t="shared" si="372"/>
        <v>0.88135593220338981</v>
      </c>
      <c r="CQ91" s="29">
        <f t="shared" si="373"/>
        <v>0</v>
      </c>
      <c r="CR91" s="26" t="s">
        <v>49</v>
      </c>
      <c r="CS91" s="26"/>
      <c r="CT91" s="25">
        <v>52</v>
      </c>
      <c r="CU91" s="25"/>
      <c r="CV91" s="26"/>
      <c r="CW91" s="28">
        <f t="shared" si="374"/>
        <v>0.88135593220338981</v>
      </c>
      <c r="CX91" s="29">
        <f t="shared" si="375"/>
        <v>0</v>
      </c>
      <c r="CY91" s="26" t="s">
        <v>49</v>
      </c>
      <c r="CZ91" s="26"/>
      <c r="DA91" s="25">
        <v>52</v>
      </c>
      <c r="DB91" s="25"/>
      <c r="DC91" s="26"/>
      <c r="DD91" s="28">
        <f t="shared" si="376"/>
        <v>0.88135593220338981</v>
      </c>
      <c r="DE91" s="29">
        <f t="shared" si="377"/>
        <v>0</v>
      </c>
      <c r="DF91" s="26" t="s">
        <v>49</v>
      </c>
      <c r="DG91" s="26"/>
      <c r="DH91" s="25">
        <v>54</v>
      </c>
      <c r="DI91" s="25"/>
      <c r="DJ91" s="26"/>
      <c r="DK91" s="28">
        <f t="shared" si="378"/>
        <v>0.9152542372881356</v>
      </c>
      <c r="DL91" s="29">
        <f t="shared" si="379"/>
        <v>0</v>
      </c>
      <c r="DM91" s="26" t="s">
        <v>49</v>
      </c>
      <c r="DN91" s="26"/>
      <c r="DO91" s="25">
        <v>54</v>
      </c>
      <c r="DP91" s="25"/>
      <c r="DQ91" s="26"/>
      <c r="DR91" s="28">
        <f t="shared" si="380"/>
        <v>0.9152542372881356</v>
      </c>
      <c r="DS91" s="29">
        <f t="shared" si="381"/>
        <v>0</v>
      </c>
      <c r="DT91" s="26" t="s">
        <v>49</v>
      </c>
      <c r="DU91" s="26"/>
      <c r="DV91" s="25">
        <v>54</v>
      </c>
      <c r="DW91" s="25"/>
      <c r="DX91" s="26"/>
      <c r="DY91" s="28">
        <f t="shared" si="382"/>
        <v>0.9152542372881356</v>
      </c>
      <c r="DZ91" s="29">
        <f t="shared" si="383"/>
        <v>0</v>
      </c>
      <c r="EA91" s="26" t="s">
        <v>49</v>
      </c>
      <c r="EB91" s="26"/>
      <c r="EC91" s="32">
        <v>59</v>
      </c>
      <c r="ED91" s="25"/>
      <c r="EE91" s="26"/>
      <c r="EF91" s="28">
        <f t="shared" si="384"/>
        <v>1</v>
      </c>
      <c r="EG91" s="29">
        <f t="shared" si="385"/>
        <v>0</v>
      </c>
      <c r="EH91" s="26" t="s">
        <v>49</v>
      </c>
      <c r="EI91" s="26"/>
      <c r="EJ91" s="33">
        <v>2025</v>
      </c>
      <c r="EK91" s="34"/>
      <c r="EL91" s="35" t="str">
        <f>+VLOOKUP(C91,[1]Listas_desplega!$AI$22:$AJ$46,2,0)</f>
        <v>DPI</v>
      </c>
      <c r="EM91" s="35" t="str">
        <f>+VLOOKUP(I91,[1]Listas_desplega!$BY$3:$BZ$7,2,0)</f>
        <v>T_2</v>
      </c>
      <c r="EN91" s="35" t="str">
        <f>+VLOOKUP(J91,[1]Listas_desplega!$BY$10:$BZ$23,2,0)</f>
        <v>T_2_C_2</v>
      </c>
      <c r="EO91" s="35" t="str">
        <f>+VLOOKUP(K91,[1]Listas_desplega!$BY$28:$BZ$54,2,0)</f>
        <v>T_2_C_2_ET_1</v>
      </c>
      <c r="EP91" s="35" t="str">
        <f>+VLOOKUP(L91,[1]Listas_desplega!$BY$58:$BZ$105,2,0)</f>
        <v>T_2_C_2_ET_1_CPT_1</v>
      </c>
      <c r="EQ91" s="36" t="str">
        <f>+VLOOKUP(M91,[1]Listas_desplega!$J$3:$K$11,2,0)</f>
        <v>Eje_E_1</v>
      </c>
    </row>
    <row r="92" spans="1:147" s="37" customFormat="1" ht="44.25" hidden="1" customHeight="1" x14ac:dyDescent="0.25">
      <c r="A92" s="16" t="str">
        <f t="shared" si="311"/>
        <v>D.277_VPBM_2025</v>
      </c>
      <c r="B92" s="17" t="s">
        <v>44</v>
      </c>
      <c r="C92" s="17" t="s">
        <v>87</v>
      </c>
      <c r="D92" s="17" t="s">
        <v>87</v>
      </c>
      <c r="E92" s="17" t="s">
        <v>159</v>
      </c>
      <c r="F92" s="17" t="s">
        <v>276</v>
      </c>
      <c r="G92" s="18" t="s">
        <v>277</v>
      </c>
      <c r="H92" s="17" t="s">
        <v>541</v>
      </c>
      <c r="I92" s="17" t="s">
        <v>279</v>
      </c>
      <c r="J92" s="17" t="s">
        <v>280</v>
      </c>
      <c r="K92" s="17" t="s">
        <v>281</v>
      </c>
      <c r="L92" s="17" t="s">
        <v>726</v>
      </c>
      <c r="M92" s="17" t="s">
        <v>88</v>
      </c>
      <c r="N92" s="17" t="s">
        <v>808</v>
      </c>
      <c r="O92" s="23" t="s">
        <v>820</v>
      </c>
      <c r="P92" s="20" t="s">
        <v>821</v>
      </c>
      <c r="Q92" s="21" t="s">
        <v>284</v>
      </c>
      <c r="R92" s="20" t="s">
        <v>308</v>
      </c>
      <c r="S92" s="20" t="s">
        <v>822</v>
      </c>
      <c r="T92" s="20" t="s">
        <v>310</v>
      </c>
      <c r="U92" s="20" t="s">
        <v>436</v>
      </c>
      <c r="V92" s="20">
        <v>60</v>
      </c>
      <c r="W92" s="20" t="s">
        <v>812</v>
      </c>
      <c r="X92" s="21" t="s">
        <v>396</v>
      </c>
      <c r="Y92" s="22" t="s">
        <v>291</v>
      </c>
      <c r="Z92" s="22"/>
      <c r="AA92" s="22"/>
      <c r="AB92" s="22"/>
      <c r="AC92" s="22"/>
      <c r="AD92" s="22"/>
      <c r="AE92" s="22" t="s">
        <v>48</v>
      </c>
      <c r="AF92" s="22"/>
      <c r="AG92" s="22"/>
      <c r="AH92" s="23"/>
      <c r="AI92" s="23" t="s">
        <v>48</v>
      </c>
      <c r="AJ92" s="23"/>
      <c r="AK92" s="23"/>
      <c r="AL92" s="23"/>
      <c r="AM92" s="23"/>
      <c r="AN92" s="23"/>
      <c r="AO92" s="23"/>
      <c r="AP92" s="23"/>
      <c r="AQ92" s="23" t="s">
        <v>48</v>
      </c>
      <c r="AR92" s="24" t="s">
        <v>48</v>
      </c>
      <c r="AS92" s="23"/>
      <c r="AT92" s="78">
        <v>36</v>
      </c>
      <c r="AU92" s="38">
        <v>36</v>
      </c>
      <c r="AV92" s="38">
        <v>40</v>
      </c>
      <c r="AW92" s="38">
        <v>48</v>
      </c>
      <c r="AX92" s="38">
        <v>52</v>
      </c>
      <c r="AY92" s="38">
        <v>52</v>
      </c>
      <c r="AZ92" s="39"/>
      <c r="BA92" s="39"/>
      <c r="BB92" s="39"/>
      <c r="BC92" s="39"/>
      <c r="BD92" s="25">
        <v>0</v>
      </c>
      <c r="BE92" s="25">
        <v>0</v>
      </c>
      <c r="BF92" s="26" t="s">
        <v>813</v>
      </c>
      <c r="BG92" s="28">
        <f t="shared" si="362"/>
        <v>0</v>
      </c>
      <c r="BH92" s="29">
        <f t="shared" si="363"/>
        <v>0</v>
      </c>
      <c r="BI92" s="26" t="s">
        <v>49</v>
      </c>
      <c r="BJ92" s="26"/>
      <c r="BK92" s="25">
        <v>0</v>
      </c>
      <c r="BL92" s="25">
        <v>0</v>
      </c>
      <c r="BM92" s="26" t="s">
        <v>814</v>
      </c>
      <c r="BN92" s="28">
        <f t="shared" si="364"/>
        <v>0</v>
      </c>
      <c r="BO92" s="29">
        <f t="shared" si="365"/>
        <v>0</v>
      </c>
      <c r="BP92" s="26" t="s">
        <v>49</v>
      </c>
      <c r="BQ92" s="30"/>
      <c r="BR92" s="31">
        <v>40</v>
      </c>
      <c r="BS92" s="25">
        <v>0</v>
      </c>
      <c r="BT92" s="26" t="s">
        <v>815</v>
      </c>
      <c r="BU92" s="28">
        <f t="shared" si="366"/>
        <v>0.83333333333333337</v>
      </c>
      <c r="BV92" s="29">
        <f t="shared" si="367"/>
        <v>0</v>
      </c>
      <c r="BW92" s="26" t="s">
        <v>398</v>
      </c>
      <c r="BX92" s="26" t="s">
        <v>816</v>
      </c>
      <c r="BY92" s="25">
        <v>40</v>
      </c>
      <c r="BZ92" s="25"/>
      <c r="CA92" s="26"/>
      <c r="CB92" s="28">
        <f t="shared" si="368"/>
        <v>0.83333333333333337</v>
      </c>
      <c r="CC92" s="29">
        <f t="shared" si="369"/>
        <v>0</v>
      </c>
      <c r="CD92" s="26" t="s">
        <v>49</v>
      </c>
      <c r="CE92" s="26"/>
      <c r="CF92" s="25">
        <v>40</v>
      </c>
      <c r="CG92" s="25"/>
      <c r="CH92" s="26"/>
      <c r="CI92" s="28">
        <f t="shared" si="370"/>
        <v>0.83333333333333337</v>
      </c>
      <c r="CJ92" s="29">
        <f t="shared" si="371"/>
        <v>0</v>
      </c>
      <c r="CK92" s="26" t="s">
        <v>49</v>
      </c>
      <c r="CL92" s="26"/>
      <c r="CM92" s="25">
        <v>42</v>
      </c>
      <c r="CN92" s="25"/>
      <c r="CO92" s="26"/>
      <c r="CP92" s="28">
        <f t="shared" si="372"/>
        <v>0.875</v>
      </c>
      <c r="CQ92" s="29">
        <f t="shared" si="373"/>
        <v>0</v>
      </c>
      <c r="CR92" s="26" t="s">
        <v>49</v>
      </c>
      <c r="CS92" s="26"/>
      <c r="CT92" s="25">
        <v>42</v>
      </c>
      <c r="CU92" s="25"/>
      <c r="CV92" s="26"/>
      <c r="CW92" s="28">
        <f t="shared" si="374"/>
        <v>0.875</v>
      </c>
      <c r="CX92" s="29">
        <f t="shared" si="375"/>
        <v>0</v>
      </c>
      <c r="CY92" s="26" t="s">
        <v>49</v>
      </c>
      <c r="CZ92" s="26"/>
      <c r="DA92" s="25">
        <v>42</v>
      </c>
      <c r="DB92" s="25"/>
      <c r="DC92" s="26"/>
      <c r="DD92" s="28">
        <f t="shared" si="376"/>
        <v>0.875</v>
      </c>
      <c r="DE92" s="29">
        <f t="shared" si="377"/>
        <v>0</v>
      </c>
      <c r="DF92" s="26" t="s">
        <v>49</v>
      </c>
      <c r="DG92" s="26"/>
      <c r="DH92" s="25">
        <v>46</v>
      </c>
      <c r="DI92" s="25"/>
      <c r="DJ92" s="26"/>
      <c r="DK92" s="28">
        <f t="shared" si="378"/>
        <v>0.95833333333333337</v>
      </c>
      <c r="DL92" s="29">
        <f t="shared" si="379"/>
        <v>0</v>
      </c>
      <c r="DM92" s="26" t="s">
        <v>49</v>
      </c>
      <c r="DN92" s="26"/>
      <c r="DO92" s="25">
        <v>46</v>
      </c>
      <c r="DP92" s="25"/>
      <c r="DQ92" s="26"/>
      <c r="DR92" s="28">
        <f t="shared" si="380"/>
        <v>0.95833333333333337</v>
      </c>
      <c r="DS92" s="29">
        <f t="shared" si="381"/>
        <v>0</v>
      </c>
      <c r="DT92" s="26" t="s">
        <v>49</v>
      </c>
      <c r="DU92" s="26"/>
      <c r="DV92" s="25">
        <v>46</v>
      </c>
      <c r="DW92" s="25"/>
      <c r="DX92" s="26"/>
      <c r="DY92" s="28">
        <f t="shared" si="382"/>
        <v>0.95833333333333337</v>
      </c>
      <c r="DZ92" s="29">
        <f t="shared" si="383"/>
        <v>0</v>
      </c>
      <c r="EA92" s="26" t="s">
        <v>49</v>
      </c>
      <c r="EB92" s="26"/>
      <c r="EC92" s="32">
        <v>48</v>
      </c>
      <c r="ED92" s="25"/>
      <c r="EE92" s="26"/>
      <c r="EF92" s="28">
        <f t="shared" si="384"/>
        <v>1</v>
      </c>
      <c r="EG92" s="29">
        <f t="shared" si="385"/>
        <v>0</v>
      </c>
      <c r="EH92" s="26" t="s">
        <v>49</v>
      </c>
      <c r="EI92" s="26"/>
      <c r="EJ92" s="33">
        <v>2025</v>
      </c>
      <c r="EK92" s="34"/>
      <c r="EL92" s="35" t="str">
        <f>+VLOOKUP(C92,[1]Listas_desplega!$AI$22:$AJ$46,2,0)</f>
        <v>DPI</v>
      </c>
      <c r="EM92" s="35" t="str">
        <f>+VLOOKUP(I92,[1]Listas_desplega!$BY$3:$BZ$7,2,0)</f>
        <v>T_2</v>
      </c>
      <c r="EN92" s="35" t="str">
        <f>+VLOOKUP(J92,[1]Listas_desplega!$BY$10:$BZ$23,2,0)</f>
        <v>T_2_C_2</v>
      </c>
      <c r="EO92" s="35" t="str">
        <f>+VLOOKUP(K92,[1]Listas_desplega!$BY$28:$BZ$54,2,0)</f>
        <v>T_2_C_2_ET_1</v>
      </c>
      <c r="EP92" s="35" t="str">
        <f>+VLOOKUP(L92,[1]Listas_desplega!$BY$58:$BZ$105,2,0)</f>
        <v>T_2_C_2_ET_1_CPT_1</v>
      </c>
      <c r="EQ92" s="36" t="str">
        <f>+VLOOKUP(M92,[1]Listas_desplega!$J$3:$K$11,2,0)</f>
        <v>Eje_E_1</v>
      </c>
    </row>
    <row r="93" spans="1:147" s="37" customFormat="1" ht="44.25" hidden="1" customHeight="1" x14ac:dyDescent="0.25">
      <c r="A93" s="16" t="str">
        <f t="shared" si="311"/>
        <v>A.MT.3_VPBM_2025</v>
      </c>
      <c r="B93" s="17" t="s">
        <v>44</v>
      </c>
      <c r="C93" s="17" t="s">
        <v>87</v>
      </c>
      <c r="D93" s="17" t="s">
        <v>87</v>
      </c>
      <c r="E93" s="17" t="s">
        <v>159</v>
      </c>
      <c r="F93" s="17" t="s">
        <v>276</v>
      </c>
      <c r="G93" s="18" t="s">
        <v>277</v>
      </c>
      <c r="H93" s="17" t="s">
        <v>541</v>
      </c>
      <c r="I93" s="17" t="s">
        <v>279</v>
      </c>
      <c r="J93" s="17" t="s">
        <v>280</v>
      </c>
      <c r="K93" s="17" t="s">
        <v>281</v>
      </c>
      <c r="L93" s="17" t="s">
        <v>726</v>
      </c>
      <c r="M93" s="17" t="s">
        <v>88</v>
      </c>
      <c r="N93" s="17" t="s">
        <v>808</v>
      </c>
      <c r="O93" s="23" t="s">
        <v>823</v>
      </c>
      <c r="P93" s="20" t="s">
        <v>824</v>
      </c>
      <c r="Q93" s="21" t="s">
        <v>284</v>
      </c>
      <c r="R93" s="20" t="s">
        <v>308</v>
      </c>
      <c r="S93" s="20" t="s">
        <v>825</v>
      </c>
      <c r="T93" s="20" t="s">
        <v>310</v>
      </c>
      <c r="U93" s="20" t="s">
        <v>436</v>
      </c>
      <c r="V93" s="20">
        <v>60</v>
      </c>
      <c r="W93" s="20" t="s">
        <v>812</v>
      </c>
      <c r="X93" s="21" t="s">
        <v>396</v>
      </c>
      <c r="Y93" s="22" t="s">
        <v>291</v>
      </c>
      <c r="Z93" s="22"/>
      <c r="AA93" s="22"/>
      <c r="AB93" s="22"/>
      <c r="AC93" s="22"/>
      <c r="AD93" s="22"/>
      <c r="AE93" s="22" t="s">
        <v>48</v>
      </c>
      <c r="AF93" s="22"/>
      <c r="AG93" s="22"/>
      <c r="AH93" s="23"/>
      <c r="AI93" s="23" t="s">
        <v>48</v>
      </c>
      <c r="AJ93" s="23"/>
      <c r="AK93" s="23"/>
      <c r="AL93" s="23"/>
      <c r="AM93" s="23"/>
      <c r="AN93" s="23"/>
      <c r="AO93" s="23"/>
      <c r="AP93" s="23"/>
      <c r="AQ93" s="23" t="s">
        <v>48</v>
      </c>
      <c r="AR93" s="24" t="s">
        <v>48</v>
      </c>
      <c r="AS93" s="23"/>
      <c r="AT93" s="48">
        <v>41</v>
      </c>
      <c r="AU93" s="48">
        <v>44</v>
      </c>
      <c r="AV93" s="48">
        <v>49</v>
      </c>
      <c r="AW93" s="48">
        <v>57</v>
      </c>
      <c r="AX93" s="48">
        <v>73.900000000000006</v>
      </c>
      <c r="AY93" s="48">
        <v>73.900000000000006</v>
      </c>
      <c r="AZ93" s="54"/>
      <c r="BA93" s="54"/>
      <c r="BB93" s="54"/>
      <c r="BC93" s="54"/>
      <c r="BD93" s="25">
        <v>0</v>
      </c>
      <c r="BE93" s="25">
        <v>0</v>
      </c>
      <c r="BF93" s="26" t="s">
        <v>813</v>
      </c>
      <c r="BG93" s="28">
        <f t="shared" si="362"/>
        <v>0</v>
      </c>
      <c r="BH93" s="29">
        <f t="shared" si="363"/>
        <v>0</v>
      </c>
      <c r="BI93" s="26" t="s">
        <v>49</v>
      </c>
      <c r="BJ93" s="26"/>
      <c r="BK93" s="25">
        <v>0</v>
      </c>
      <c r="BL93" s="25">
        <v>0</v>
      </c>
      <c r="BM93" s="26" t="s">
        <v>814</v>
      </c>
      <c r="BN93" s="28">
        <f t="shared" si="364"/>
        <v>0</v>
      </c>
      <c r="BO93" s="29">
        <f t="shared" si="365"/>
        <v>0</v>
      </c>
      <c r="BP93" s="26" t="s">
        <v>49</v>
      </c>
      <c r="BQ93" s="30"/>
      <c r="BR93" s="79">
        <v>46</v>
      </c>
      <c r="BS93" s="25">
        <v>0</v>
      </c>
      <c r="BT93" s="26" t="s">
        <v>815</v>
      </c>
      <c r="BU93" s="28">
        <f t="shared" si="366"/>
        <v>0.80701754385964908</v>
      </c>
      <c r="BV93" s="29">
        <f t="shared" si="367"/>
        <v>0</v>
      </c>
      <c r="BW93" s="26" t="s">
        <v>398</v>
      </c>
      <c r="BX93" s="26" t="s">
        <v>816</v>
      </c>
      <c r="BY93" s="64">
        <v>46</v>
      </c>
      <c r="BZ93" s="25"/>
      <c r="CA93" s="26"/>
      <c r="CB93" s="28">
        <f t="shared" si="368"/>
        <v>0.80701754385964908</v>
      </c>
      <c r="CC93" s="29">
        <f t="shared" si="369"/>
        <v>0</v>
      </c>
      <c r="CD93" s="26" t="s">
        <v>49</v>
      </c>
      <c r="CE93" s="26"/>
      <c r="CF93" s="64">
        <v>46</v>
      </c>
      <c r="CG93" s="25"/>
      <c r="CH93" s="26"/>
      <c r="CI93" s="28">
        <f t="shared" si="370"/>
        <v>0.80701754385964908</v>
      </c>
      <c r="CJ93" s="29">
        <f t="shared" si="371"/>
        <v>0</v>
      </c>
      <c r="CK93" s="26" t="s">
        <v>49</v>
      </c>
      <c r="CL93" s="26"/>
      <c r="CM93" s="64">
        <v>49</v>
      </c>
      <c r="CN93" s="25"/>
      <c r="CO93" s="26"/>
      <c r="CP93" s="28">
        <f t="shared" si="372"/>
        <v>0.85964912280701755</v>
      </c>
      <c r="CQ93" s="29">
        <f t="shared" si="373"/>
        <v>0</v>
      </c>
      <c r="CR93" s="26" t="s">
        <v>49</v>
      </c>
      <c r="CS93" s="26"/>
      <c r="CT93" s="64">
        <v>49</v>
      </c>
      <c r="CU93" s="25"/>
      <c r="CV93" s="26"/>
      <c r="CW93" s="28">
        <f t="shared" si="374"/>
        <v>0.85964912280701755</v>
      </c>
      <c r="CX93" s="29">
        <f t="shared" si="375"/>
        <v>0</v>
      </c>
      <c r="CY93" s="26" t="s">
        <v>49</v>
      </c>
      <c r="CZ93" s="26"/>
      <c r="DA93" s="64">
        <v>49</v>
      </c>
      <c r="DB93" s="25"/>
      <c r="DC93" s="26"/>
      <c r="DD93" s="28">
        <f t="shared" si="376"/>
        <v>0.85964912280701755</v>
      </c>
      <c r="DE93" s="29">
        <f t="shared" si="377"/>
        <v>0</v>
      </c>
      <c r="DF93" s="26" t="s">
        <v>49</v>
      </c>
      <c r="DG93" s="26"/>
      <c r="DH93" s="64">
        <v>52</v>
      </c>
      <c r="DI93" s="25"/>
      <c r="DJ93" s="26"/>
      <c r="DK93" s="28">
        <f t="shared" si="378"/>
        <v>0.91228070175438591</v>
      </c>
      <c r="DL93" s="29">
        <f t="shared" si="379"/>
        <v>0</v>
      </c>
      <c r="DM93" s="26" t="s">
        <v>49</v>
      </c>
      <c r="DN93" s="26"/>
      <c r="DO93" s="64">
        <v>52</v>
      </c>
      <c r="DP93" s="25"/>
      <c r="DQ93" s="26"/>
      <c r="DR93" s="28">
        <f t="shared" si="380"/>
        <v>0.91228070175438591</v>
      </c>
      <c r="DS93" s="29">
        <f t="shared" si="381"/>
        <v>0</v>
      </c>
      <c r="DT93" s="26" t="s">
        <v>49</v>
      </c>
      <c r="DU93" s="26"/>
      <c r="DV93" s="64">
        <v>52</v>
      </c>
      <c r="DW93" s="25"/>
      <c r="DX93" s="26"/>
      <c r="DY93" s="28">
        <f t="shared" si="382"/>
        <v>0.91228070175438591</v>
      </c>
      <c r="DZ93" s="29">
        <f t="shared" si="383"/>
        <v>0</v>
      </c>
      <c r="EA93" s="26" t="s">
        <v>49</v>
      </c>
      <c r="EB93" s="26"/>
      <c r="EC93" s="80">
        <v>57</v>
      </c>
      <c r="ED93" s="25"/>
      <c r="EE93" s="26"/>
      <c r="EF93" s="28">
        <f t="shared" si="384"/>
        <v>1</v>
      </c>
      <c r="EG93" s="29">
        <f t="shared" si="385"/>
        <v>0</v>
      </c>
      <c r="EH93" s="26" t="s">
        <v>49</v>
      </c>
      <c r="EI93" s="26"/>
      <c r="EJ93" s="33">
        <v>2025</v>
      </c>
      <c r="EK93" s="34"/>
      <c r="EL93" s="35" t="str">
        <f>+VLOOKUP(C93,[1]Listas_desplega!$AI$22:$AJ$46,2,0)</f>
        <v>DPI</v>
      </c>
      <c r="EM93" s="35" t="str">
        <f>+VLOOKUP(I93,[1]Listas_desplega!$BY$3:$BZ$7,2,0)</f>
        <v>T_2</v>
      </c>
      <c r="EN93" s="35" t="str">
        <f>+VLOOKUP(J93,[1]Listas_desplega!$BY$10:$BZ$23,2,0)</f>
        <v>T_2_C_2</v>
      </c>
      <c r="EO93" s="35" t="str">
        <f>+VLOOKUP(K93,[1]Listas_desplega!$BY$28:$BZ$54,2,0)</f>
        <v>T_2_C_2_ET_1</v>
      </c>
      <c r="EP93" s="35" t="str">
        <f>+VLOOKUP(L93,[1]Listas_desplega!$BY$58:$BZ$105,2,0)</f>
        <v>T_2_C_2_ET_1_CPT_1</v>
      </c>
      <c r="EQ93" s="36" t="str">
        <f>+VLOOKUP(M93,[1]Listas_desplega!$J$3:$K$11,2,0)</f>
        <v>Eje_E_1</v>
      </c>
    </row>
    <row r="94" spans="1:147" s="37" customFormat="1" ht="44.25" hidden="1" customHeight="1" x14ac:dyDescent="0.25">
      <c r="A94" s="16" t="str">
        <f t="shared" si="311"/>
        <v>26_VPBM_2025</v>
      </c>
      <c r="B94" s="17" t="s">
        <v>44</v>
      </c>
      <c r="C94" s="17" t="s">
        <v>87</v>
      </c>
      <c r="D94" s="17" t="s">
        <v>87</v>
      </c>
      <c r="E94" s="17" t="s">
        <v>159</v>
      </c>
      <c r="F94" s="17" t="s">
        <v>276</v>
      </c>
      <c r="G94" s="18" t="s">
        <v>277</v>
      </c>
      <c r="H94" s="17" t="s">
        <v>541</v>
      </c>
      <c r="I94" s="17" t="s">
        <v>279</v>
      </c>
      <c r="J94" s="17" t="s">
        <v>280</v>
      </c>
      <c r="K94" s="17" t="s">
        <v>281</v>
      </c>
      <c r="L94" s="17" t="s">
        <v>726</v>
      </c>
      <c r="M94" s="17" t="s">
        <v>88</v>
      </c>
      <c r="N94" s="17" t="s">
        <v>808</v>
      </c>
      <c r="O94" s="23">
        <v>26</v>
      </c>
      <c r="P94" s="20" t="s">
        <v>826</v>
      </c>
      <c r="Q94" s="21" t="s">
        <v>284</v>
      </c>
      <c r="R94" s="20" t="s">
        <v>285</v>
      </c>
      <c r="S94" s="20" t="s">
        <v>827</v>
      </c>
      <c r="T94" s="20" t="s">
        <v>287</v>
      </c>
      <c r="U94" s="20" t="s">
        <v>436</v>
      </c>
      <c r="V94" s="20">
        <v>30</v>
      </c>
      <c r="W94" s="20" t="s">
        <v>71</v>
      </c>
      <c r="X94" s="21" t="s">
        <v>290</v>
      </c>
      <c r="Y94" s="22" t="s">
        <v>291</v>
      </c>
      <c r="Z94" s="22"/>
      <c r="AA94" s="22"/>
      <c r="AB94" s="22"/>
      <c r="AC94" s="22"/>
      <c r="AD94" s="22"/>
      <c r="AE94" s="22" t="s">
        <v>48</v>
      </c>
      <c r="AF94" s="22"/>
      <c r="AG94" s="22"/>
      <c r="AH94" s="23"/>
      <c r="AI94" s="23" t="s">
        <v>48</v>
      </c>
      <c r="AJ94" s="23"/>
      <c r="AK94" s="23"/>
      <c r="AL94" s="23"/>
      <c r="AM94" s="23"/>
      <c r="AN94" s="23"/>
      <c r="AO94" s="23"/>
      <c r="AP94" s="23"/>
      <c r="AQ94" s="23" t="s">
        <v>48</v>
      </c>
      <c r="AR94" s="24" t="s">
        <v>48</v>
      </c>
      <c r="AS94" s="23"/>
      <c r="AT94" s="23" t="s">
        <v>66</v>
      </c>
      <c r="AU94" s="23">
        <v>10000</v>
      </c>
      <c r="AV94" s="23">
        <v>40000</v>
      </c>
      <c r="AW94" s="23">
        <v>90000</v>
      </c>
      <c r="AX94" s="23">
        <v>60000</v>
      </c>
      <c r="AY94" s="23">
        <v>200000</v>
      </c>
      <c r="AZ94" s="17"/>
      <c r="BA94" s="17"/>
      <c r="BB94" s="17"/>
      <c r="BC94" s="17"/>
      <c r="BD94" s="25">
        <v>0</v>
      </c>
      <c r="BE94" s="25">
        <v>0</v>
      </c>
      <c r="BF94" s="26" t="s">
        <v>828</v>
      </c>
      <c r="BG94" s="27">
        <f>IFERROR(BD94/AW94,0)</f>
        <v>0</v>
      </c>
      <c r="BH94" s="28">
        <f>IFERROR(BE94/AW94,0)</f>
        <v>0</v>
      </c>
      <c r="BI94" s="26" t="s">
        <v>50</v>
      </c>
      <c r="BJ94" s="26" t="s">
        <v>829</v>
      </c>
      <c r="BK94" s="25">
        <v>0</v>
      </c>
      <c r="BL94" s="25">
        <v>0</v>
      </c>
      <c r="BM94" s="26" t="s">
        <v>828</v>
      </c>
      <c r="BN94" s="28">
        <f>+IFERROR(BK94/AW94,0)</f>
        <v>0</v>
      </c>
      <c r="BO94" s="29">
        <f>+IF(BP94="SI",IFERROR((IF(BP94="SI",BL94,0)/AW94),"REVISAR"),BH94)</f>
        <v>0</v>
      </c>
      <c r="BP94" s="26" t="s">
        <v>49</v>
      </c>
      <c r="BQ94" s="30"/>
      <c r="BR94" s="31">
        <v>10000</v>
      </c>
      <c r="BS94" s="25">
        <v>0</v>
      </c>
      <c r="BT94" s="26" t="s">
        <v>830</v>
      </c>
      <c r="BU94" s="28">
        <f>+IFERROR(BR94/AW94,0)</f>
        <v>0.1111111111111111</v>
      </c>
      <c r="BV94" s="29">
        <f>+IF(BW94="SI",IFERROR((IF(BW94="SI",BS94,0)/AW94),"REVISAR"),BO94)</f>
        <v>0</v>
      </c>
      <c r="BW94" s="26" t="s">
        <v>50</v>
      </c>
      <c r="BX94" s="26" t="s">
        <v>831</v>
      </c>
      <c r="BY94" s="25">
        <v>10000</v>
      </c>
      <c r="BZ94" s="25"/>
      <c r="CA94" s="26"/>
      <c r="CB94" s="28">
        <f>+IFERROR(BY94/AW94,0)</f>
        <v>0.1111111111111111</v>
      </c>
      <c r="CC94" s="29">
        <f>+IF(CD94="SI",IFERROR((IF(CD94="SI",BZ94,0)/AW94),"REVISAR"),BV94)</f>
        <v>0</v>
      </c>
      <c r="CD94" s="26" t="s">
        <v>49</v>
      </c>
      <c r="CE94" s="26"/>
      <c r="CF94" s="25">
        <v>10000</v>
      </c>
      <c r="CG94" s="25"/>
      <c r="CH94" s="26"/>
      <c r="CI94" s="28">
        <f>+IFERROR(CF94/AW94,0)</f>
        <v>0.1111111111111111</v>
      </c>
      <c r="CJ94" s="29">
        <f>+IF(CK94="SI",IFERROR((IF(CK94="SI",CG94,0)/AW94),"REVISAR"),CC94)</f>
        <v>0</v>
      </c>
      <c r="CK94" s="26" t="s">
        <v>49</v>
      </c>
      <c r="CL94" s="26"/>
      <c r="CM94" s="25">
        <v>10000</v>
      </c>
      <c r="CN94" s="25"/>
      <c r="CO94" s="26"/>
      <c r="CP94" s="28">
        <f>+IFERROR(CM94/AW94,0)</f>
        <v>0.1111111111111111</v>
      </c>
      <c r="CQ94" s="29">
        <f>+IF(CR94="SI",IFERROR((IF(CR94="SI",CN94,0)/AW94),"REVISAR"),CJ94)</f>
        <v>0</v>
      </c>
      <c r="CR94" s="26" t="s">
        <v>49</v>
      </c>
      <c r="CS94" s="26"/>
      <c r="CT94" s="25">
        <v>10000</v>
      </c>
      <c r="CU94" s="25"/>
      <c r="CV94" s="26"/>
      <c r="CW94" s="28">
        <f>+IFERROR(CT94/AW94,0)</f>
        <v>0.1111111111111111</v>
      </c>
      <c r="CX94" s="29">
        <f>+IF(CY94="SI",IFERROR((IF(CY94="SI",CU94,0)/AW94),"REVISAR"),CQ94)</f>
        <v>0</v>
      </c>
      <c r="CY94" s="26" t="s">
        <v>49</v>
      </c>
      <c r="CZ94" s="26"/>
      <c r="DA94" s="25">
        <v>50000</v>
      </c>
      <c r="DB94" s="25"/>
      <c r="DC94" s="26"/>
      <c r="DD94" s="28">
        <f>+IFERROR(DA94/AW94,0)</f>
        <v>0.55555555555555558</v>
      </c>
      <c r="DE94" s="29">
        <f>+IF(DF94="SI",IFERROR((IF(DF94="SI",DB94,0)/AW94),"REVISAR"),CX94)</f>
        <v>0</v>
      </c>
      <c r="DF94" s="26" t="s">
        <v>49</v>
      </c>
      <c r="DG94" s="26"/>
      <c r="DH94" s="25">
        <v>50000</v>
      </c>
      <c r="DI94" s="25"/>
      <c r="DJ94" s="26"/>
      <c r="DK94" s="28">
        <f>+IFERROR(DH94/AW94,0)</f>
        <v>0.55555555555555558</v>
      </c>
      <c r="DL94" s="29">
        <f>+IF(DM94="SI",IFERROR((IF(DM94="SI",DI94,0)/AW94),"REVISAR"),DE94)</f>
        <v>0</v>
      </c>
      <c r="DM94" s="26" t="s">
        <v>49</v>
      </c>
      <c r="DN94" s="26"/>
      <c r="DO94" s="25">
        <v>50000</v>
      </c>
      <c r="DP94" s="25"/>
      <c r="DQ94" s="26"/>
      <c r="DR94" s="28">
        <f>+IFERROR(DO94/AW94,0)</f>
        <v>0.55555555555555558</v>
      </c>
      <c r="DS94" s="29">
        <f>+IF(DT94="SI",IFERROR((IF(DT94="SI",DP94,0)/AW94),"REVISAR"),DL94)</f>
        <v>0</v>
      </c>
      <c r="DT94" s="26" t="s">
        <v>49</v>
      </c>
      <c r="DU94" s="26"/>
      <c r="DV94" s="25">
        <v>50000</v>
      </c>
      <c r="DW94" s="25"/>
      <c r="DX94" s="26"/>
      <c r="DY94" s="28">
        <f>+IFERROR(DV94/AW94,0)</f>
        <v>0.55555555555555558</v>
      </c>
      <c r="DZ94" s="29">
        <f>+IF(EA94="SI",IFERROR((IF(EA94="SI",DW94,0)/AW94),"REVISAR"),DS94)</f>
        <v>0</v>
      </c>
      <c r="EA94" s="26" t="s">
        <v>49</v>
      </c>
      <c r="EB94" s="26"/>
      <c r="EC94" s="32">
        <v>90000</v>
      </c>
      <c r="ED94" s="25"/>
      <c r="EE94" s="26"/>
      <c r="EF94" s="28">
        <f>+IFERROR(EC94/AW94,0)</f>
        <v>1</v>
      </c>
      <c r="EG94" s="29">
        <f>+IF(EH94="SI",IFERROR((IF(EH94="SI",ED94,0)/AW94),"REVISAR"),DZ94)</f>
        <v>0</v>
      </c>
      <c r="EH94" s="26" t="s">
        <v>49</v>
      </c>
      <c r="EI94" s="26"/>
      <c r="EJ94" s="33">
        <v>2025</v>
      </c>
      <c r="EK94" s="34"/>
      <c r="EL94" s="35" t="str">
        <f>+VLOOKUP(C94,[1]Listas_desplega!$AI$22:$AJ$46,2,0)</f>
        <v>DPI</v>
      </c>
      <c r="EM94" s="35" t="str">
        <f>+VLOOKUP(I94,[1]Listas_desplega!$BY$3:$BZ$7,2,0)</f>
        <v>T_2</v>
      </c>
      <c r="EN94" s="35" t="str">
        <f>+VLOOKUP(J94,[1]Listas_desplega!$BY$10:$BZ$23,2,0)</f>
        <v>T_2_C_2</v>
      </c>
      <c r="EO94" s="35" t="str">
        <f>+VLOOKUP(K94,[1]Listas_desplega!$BY$28:$BZ$54,2,0)</f>
        <v>T_2_C_2_ET_1</v>
      </c>
      <c r="EP94" s="35" t="str">
        <f>+VLOOKUP(L94,[1]Listas_desplega!$BY$58:$BZ$105,2,0)</f>
        <v>T_2_C_2_ET_1_CPT_1</v>
      </c>
      <c r="EQ94" s="36" t="str">
        <f>+VLOOKUP(M94,[1]Listas_desplega!$J$3:$K$11,2,0)</f>
        <v>Eje_E_1</v>
      </c>
    </row>
    <row r="95" spans="1:147" s="37" customFormat="1" ht="44.25" hidden="1" customHeight="1" x14ac:dyDescent="0.25">
      <c r="A95" s="16" t="str">
        <f t="shared" si="311"/>
        <v>42_VPBM_2025</v>
      </c>
      <c r="B95" s="17" t="s">
        <v>44</v>
      </c>
      <c r="C95" s="17" t="s">
        <v>87</v>
      </c>
      <c r="D95" s="17" t="s">
        <v>87</v>
      </c>
      <c r="E95" s="17" t="s">
        <v>159</v>
      </c>
      <c r="F95" s="17" t="s">
        <v>276</v>
      </c>
      <c r="G95" s="18" t="s">
        <v>277</v>
      </c>
      <c r="H95" s="17" t="s">
        <v>541</v>
      </c>
      <c r="I95" s="17" t="s">
        <v>279</v>
      </c>
      <c r="J95" s="17" t="s">
        <v>280</v>
      </c>
      <c r="K95" s="17" t="s">
        <v>281</v>
      </c>
      <c r="L95" s="17" t="s">
        <v>726</v>
      </c>
      <c r="M95" s="17" t="s">
        <v>88</v>
      </c>
      <c r="N95" s="17" t="s">
        <v>808</v>
      </c>
      <c r="O95" s="23">
        <v>42</v>
      </c>
      <c r="P95" s="20" t="s">
        <v>832</v>
      </c>
      <c r="Q95" s="21" t="s">
        <v>284</v>
      </c>
      <c r="R95" s="20" t="s">
        <v>308</v>
      </c>
      <c r="S95" s="20" t="s">
        <v>833</v>
      </c>
      <c r="T95" s="20" t="s">
        <v>287</v>
      </c>
      <c r="U95" s="20" t="s">
        <v>436</v>
      </c>
      <c r="V95" s="20">
        <v>30</v>
      </c>
      <c r="W95" s="20" t="s">
        <v>812</v>
      </c>
      <c r="X95" s="21" t="s">
        <v>312</v>
      </c>
      <c r="Y95" s="22" t="s">
        <v>291</v>
      </c>
      <c r="Z95" s="22"/>
      <c r="AA95" s="22"/>
      <c r="AB95" s="22"/>
      <c r="AC95" s="22"/>
      <c r="AD95" s="22"/>
      <c r="AE95" s="22" t="s">
        <v>48</v>
      </c>
      <c r="AF95" s="22"/>
      <c r="AG95" s="22"/>
      <c r="AH95" s="23"/>
      <c r="AI95" s="23" t="s">
        <v>48</v>
      </c>
      <c r="AJ95" s="23"/>
      <c r="AK95" s="23"/>
      <c r="AL95" s="23"/>
      <c r="AM95" s="23"/>
      <c r="AN95" s="23"/>
      <c r="AO95" s="23"/>
      <c r="AP95" s="23"/>
      <c r="AQ95" s="23" t="s">
        <v>48</v>
      </c>
      <c r="AR95" s="24" t="s">
        <v>48</v>
      </c>
      <c r="AS95" s="23"/>
      <c r="AT95" s="23">
        <v>409038</v>
      </c>
      <c r="AU95" s="23">
        <v>446893</v>
      </c>
      <c r="AV95" s="23">
        <v>645895</v>
      </c>
      <c r="AW95" s="23">
        <v>746969</v>
      </c>
      <c r="AX95" s="23">
        <v>800000</v>
      </c>
      <c r="AY95" s="23">
        <v>800000</v>
      </c>
      <c r="AZ95" s="17"/>
      <c r="BA95" s="17"/>
      <c r="BB95" s="17"/>
      <c r="BC95" s="17"/>
      <c r="BD95" s="25">
        <v>0</v>
      </c>
      <c r="BE95" s="25">
        <v>0</v>
      </c>
      <c r="BF95" s="26" t="s">
        <v>834</v>
      </c>
      <c r="BG95" s="28">
        <f t="shared" ref="BG95:BG98" si="386">IFERROR(BD95/AW95,0)</f>
        <v>0</v>
      </c>
      <c r="BH95" s="29">
        <f t="shared" ref="BH95:BH96" si="387">+IF(BI95="SI",IFERROR((IF(BI95="SI",BE95,0)/AW95),"REVISAR"),0)</f>
        <v>0</v>
      </c>
      <c r="BI95" s="26" t="s">
        <v>50</v>
      </c>
      <c r="BJ95" s="26" t="s">
        <v>835</v>
      </c>
      <c r="BK95" s="25">
        <v>0</v>
      </c>
      <c r="BL95" s="25">
        <v>0</v>
      </c>
      <c r="BM95" s="26" t="s">
        <v>836</v>
      </c>
      <c r="BN95" s="28">
        <f t="shared" ref="BN95:BN98" si="388">+IFERROR(BK95/AW95,0)</f>
        <v>0</v>
      </c>
      <c r="BO95" s="29">
        <f t="shared" ref="BO95:BO98" si="389">+IF(BP95="SI",IFERROR((IF(BP95="SI",BL95,0)/AW95),"REVISAR"),BH95)</f>
        <v>0</v>
      </c>
      <c r="BP95" s="26" t="s">
        <v>50</v>
      </c>
      <c r="BQ95" s="30" t="s">
        <v>837</v>
      </c>
      <c r="BR95" s="31">
        <v>470000</v>
      </c>
      <c r="BS95" s="25">
        <v>0</v>
      </c>
      <c r="BT95" s="26" t="s">
        <v>838</v>
      </c>
      <c r="BU95" s="28">
        <f t="shared" ref="BU95:BU98" si="390">+IFERROR(BR95/AW95,0)</f>
        <v>0.62920951204132969</v>
      </c>
      <c r="BV95" s="29">
        <f t="shared" ref="BV95:BV98" si="391">+IF(BW95="SI",IFERROR((IF(BW95="SI",BS95,0)/AW95),"REVISAR"),BO95)</f>
        <v>0</v>
      </c>
      <c r="BW95" s="26" t="s">
        <v>50</v>
      </c>
      <c r="BX95" s="26" t="s">
        <v>839</v>
      </c>
      <c r="BY95" s="25">
        <v>470000</v>
      </c>
      <c r="BZ95" s="25"/>
      <c r="CA95" s="26"/>
      <c r="CB95" s="28">
        <f t="shared" ref="CB95:CB98" si="392">+IFERROR(BY95/AW95,0)</f>
        <v>0.62920951204132969</v>
      </c>
      <c r="CC95" s="29">
        <f t="shared" ref="CC95:CC98" si="393">+IF(CD95="SI",IFERROR((IF(CD95="SI",BZ95,0)/AW95),"REVISAR"),BV95)</f>
        <v>0</v>
      </c>
      <c r="CD95" s="26" t="s">
        <v>49</v>
      </c>
      <c r="CE95" s="26"/>
      <c r="CF95" s="25">
        <v>470000</v>
      </c>
      <c r="CG95" s="25"/>
      <c r="CH95" s="26"/>
      <c r="CI95" s="28">
        <f t="shared" ref="CI95:CI98" si="394">+IFERROR(CF95/AW95,0)</f>
        <v>0.62920951204132969</v>
      </c>
      <c r="CJ95" s="29">
        <f t="shared" ref="CJ95:CJ98" si="395">+IF(CK95="SI",IFERROR((IF(CK95="SI",CG95,0)/AW95),"REVISAR"),CC95)</f>
        <v>0</v>
      </c>
      <c r="CK95" s="26" t="s">
        <v>49</v>
      </c>
      <c r="CL95" s="26"/>
      <c r="CM95" s="25">
        <v>470000</v>
      </c>
      <c r="CN95" s="25"/>
      <c r="CO95" s="26"/>
      <c r="CP95" s="28">
        <f t="shared" ref="CP95:CP98" si="396">+IFERROR(CM95/AW95,0)</f>
        <v>0.62920951204132969</v>
      </c>
      <c r="CQ95" s="29">
        <f t="shared" ref="CQ95:CQ98" si="397">+IF(CR95="SI",IFERROR((IF(CR95="SI",CN95,0)/AW95),"REVISAR"),CJ95)</f>
        <v>0</v>
      </c>
      <c r="CR95" s="26" t="s">
        <v>49</v>
      </c>
      <c r="CS95" s="26"/>
      <c r="CT95" s="25">
        <v>646000</v>
      </c>
      <c r="CU95" s="25"/>
      <c r="CV95" s="26"/>
      <c r="CW95" s="28">
        <f t="shared" ref="CW95:CW98" si="398">+IFERROR(CT95/AW95,0)</f>
        <v>0.864828393146168</v>
      </c>
      <c r="CX95" s="29">
        <f t="shared" ref="CX95:CX98" si="399">+IF(CY95="SI",IFERROR((IF(CY95="SI",CU95,0)/AW95),"REVISAR"),CQ95)</f>
        <v>0</v>
      </c>
      <c r="CY95" s="26" t="s">
        <v>49</v>
      </c>
      <c r="CZ95" s="26"/>
      <c r="DA95" s="25">
        <v>646000</v>
      </c>
      <c r="DB95" s="25"/>
      <c r="DC95" s="26"/>
      <c r="DD95" s="28">
        <f t="shared" ref="DD95:DD98" si="400">+IFERROR(DA95/AW95,0)</f>
        <v>0.864828393146168</v>
      </c>
      <c r="DE95" s="29">
        <f t="shared" ref="DE95:DE98" si="401">+IF(DF95="SI",IFERROR((IF(DF95="SI",DB95,0)/AW95),"REVISAR"),CX95)</f>
        <v>0</v>
      </c>
      <c r="DF95" s="26" t="s">
        <v>49</v>
      </c>
      <c r="DG95" s="26"/>
      <c r="DH95" s="25">
        <v>700000</v>
      </c>
      <c r="DI95" s="25"/>
      <c r="DJ95" s="26"/>
      <c r="DK95" s="28">
        <f t="shared" ref="DK95:DK98" si="402">+IFERROR(DH95/AW95,0)</f>
        <v>0.9371205498487889</v>
      </c>
      <c r="DL95" s="29">
        <f t="shared" ref="DL95:DL98" si="403">+IF(DM95="SI",IFERROR((IF(DM95="SI",DI95,0)/AW95),"REVISAR"),DE95)</f>
        <v>0</v>
      </c>
      <c r="DM95" s="26" t="s">
        <v>49</v>
      </c>
      <c r="DN95" s="26"/>
      <c r="DO95" s="25">
        <v>700000</v>
      </c>
      <c r="DP95" s="25"/>
      <c r="DQ95" s="26"/>
      <c r="DR95" s="28">
        <f t="shared" ref="DR95:DR98" si="404">+IFERROR(DO95/AW95,0)</f>
        <v>0.9371205498487889</v>
      </c>
      <c r="DS95" s="29">
        <f t="shared" ref="DS95:DS98" si="405">+IF(DT95="SI",IFERROR((IF(DT95="SI",DP95,0)/AW95),"REVISAR"),DL95)</f>
        <v>0</v>
      </c>
      <c r="DT95" s="26" t="s">
        <v>49</v>
      </c>
      <c r="DU95" s="26"/>
      <c r="DV95" s="25">
        <v>700000</v>
      </c>
      <c r="DW95" s="25"/>
      <c r="DX95" s="26"/>
      <c r="DY95" s="28">
        <f t="shared" ref="DY95:DY98" si="406">+IFERROR(DV95/AW95,0)</f>
        <v>0.9371205498487889</v>
      </c>
      <c r="DZ95" s="29">
        <f t="shared" ref="DZ95:DZ98" si="407">+IF(EA95="SI",IFERROR((IF(EA95="SI",DW95,0)/AW95),"REVISAR"),DS95)</f>
        <v>0</v>
      </c>
      <c r="EA95" s="26" t="s">
        <v>49</v>
      </c>
      <c r="EB95" s="26"/>
      <c r="EC95" s="32">
        <v>746969</v>
      </c>
      <c r="ED95" s="25"/>
      <c r="EE95" s="26"/>
      <c r="EF95" s="28">
        <f t="shared" ref="EF95:EF98" si="408">+IFERROR(EC95/AW95,0)</f>
        <v>1</v>
      </c>
      <c r="EG95" s="29">
        <f t="shared" ref="EG95:EG98" si="409">+IF(EH95="SI",IFERROR((IF(EH95="SI",ED95,0)/AW95),"REVISAR"),DZ95)</f>
        <v>0</v>
      </c>
      <c r="EH95" s="26" t="s">
        <v>49</v>
      </c>
      <c r="EI95" s="26"/>
      <c r="EJ95" s="33">
        <v>2025</v>
      </c>
      <c r="EK95" s="34"/>
      <c r="EL95" s="35" t="str">
        <f>+VLOOKUP(C95,[1]Listas_desplega!$AI$22:$AJ$46,2,0)</f>
        <v>DPI</v>
      </c>
      <c r="EM95" s="35" t="str">
        <f>+VLOOKUP(I95,[1]Listas_desplega!$BY$3:$BZ$7,2,0)</f>
        <v>T_2</v>
      </c>
      <c r="EN95" s="35" t="str">
        <f>+VLOOKUP(J95,[1]Listas_desplega!$BY$10:$BZ$23,2,0)</f>
        <v>T_2_C_2</v>
      </c>
      <c r="EO95" s="35" t="str">
        <f>+VLOOKUP(K95,[1]Listas_desplega!$BY$28:$BZ$54,2,0)</f>
        <v>T_2_C_2_ET_1</v>
      </c>
      <c r="EP95" s="35" t="str">
        <f>+VLOOKUP(L95,[1]Listas_desplega!$BY$58:$BZ$105,2,0)</f>
        <v>T_2_C_2_ET_1_CPT_1</v>
      </c>
      <c r="EQ95" s="36" t="str">
        <f>+VLOOKUP(M95,[1]Listas_desplega!$J$3:$K$11,2,0)</f>
        <v>Eje_E_1</v>
      </c>
    </row>
    <row r="96" spans="1:147" s="37" customFormat="1" ht="44.25" hidden="1" customHeight="1" x14ac:dyDescent="0.25">
      <c r="A96" s="16" t="str">
        <f t="shared" si="311"/>
        <v>27_VPBM_2025</v>
      </c>
      <c r="B96" s="17" t="s">
        <v>44</v>
      </c>
      <c r="C96" s="17" t="s">
        <v>87</v>
      </c>
      <c r="D96" s="17" t="s">
        <v>87</v>
      </c>
      <c r="E96" s="17" t="s">
        <v>159</v>
      </c>
      <c r="F96" s="17" t="s">
        <v>276</v>
      </c>
      <c r="G96" s="18" t="s">
        <v>277</v>
      </c>
      <c r="H96" s="17" t="s">
        <v>541</v>
      </c>
      <c r="I96" s="17" t="s">
        <v>279</v>
      </c>
      <c r="J96" s="17" t="s">
        <v>280</v>
      </c>
      <c r="K96" s="17" t="s">
        <v>281</v>
      </c>
      <c r="L96" s="17" t="s">
        <v>726</v>
      </c>
      <c r="M96" s="17" t="s">
        <v>88</v>
      </c>
      <c r="N96" s="17" t="s">
        <v>840</v>
      </c>
      <c r="O96" s="23">
        <v>27</v>
      </c>
      <c r="P96" s="20" t="s">
        <v>841</v>
      </c>
      <c r="Q96" s="21" t="s">
        <v>284</v>
      </c>
      <c r="R96" s="20" t="s">
        <v>308</v>
      </c>
      <c r="S96" s="20" t="s">
        <v>842</v>
      </c>
      <c r="T96" s="20" t="s">
        <v>310</v>
      </c>
      <c r="U96" s="20" t="s">
        <v>436</v>
      </c>
      <c r="V96" s="20">
        <v>30</v>
      </c>
      <c r="W96" s="20" t="s">
        <v>812</v>
      </c>
      <c r="X96" s="21" t="s">
        <v>290</v>
      </c>
      <c r="Y96" s="22" t="s">
        <v>291</v>
      </c>
      <c r="Z96" s="22"/>
      <c r="AA96" s="22"/>
      <c r="AB96" s="22"/>
      <c r="AC96" s="22"/>
      <c r="AD96" s="22"/>
      <c r="AE96" s="22"/>
      <c r="AF96" s="22"/>
      <c r="AG96" s="22"/>
      <c r="AH96" s="23"/>
      <c r="AI96" s="23" t="s">
        <v>48</v>
      </c>
      <c r="AJ96" s="23"/>
      <c r="AK96" s="23"/>
      <c r="AL96" s="23"/>
      <c r="AM96" s="23"/>
      <c r="AN96" s="23"/>
      <c r="AO96" s="23"/>
      <c r="AP96" s="23"/>
      <c r="AQ96" s="23"/>
      <c r="AR96" s="24" t="s">
        <v>48</v>
      </c>
      <c r="AS96" s="23"/>
      <c r="AT96" s="23">
        <v>64</v>
      </c>
      <c r="AU96" s="38" t="s">
        <v>843</v>
      </c>
      <c r="AV96" s="38">
        <v>82</v>
      </c>
      <c r="AW96" s="38">
        <v>90</v>
      </c>
      <c r="AX96" s="38">
        <v>90</v>
      </c>
      <c r="AY96" s="38">
        <v>90</v>
      </c>
      <c r="AZ96" s="39"/>
      <c r="BA96" s="39"/>
      <c r="BB96" s="39"/>
      <c r="BC96" s="39"/>
      <c r="BD96" s="25">
        <v>0</v>
      </c>
      <c r="BE96" s="25">
        <v>0</v>
      </c>
      <c r="BF96" s="26" t="s">
        <v>844</v>
      </c>
      <c r="BG96" s="28">
        <f t="shared" si="386"/>
        <v>0</v>
      </c>
      <c r="BH96" s="29">
        <f t="shared" si="387"/>
        <v>0</v>
      </c>
      <c r="BI96" s="26" t="s">
        <v>50</v>
      </c>
      <c r="BJ96" s="26" t="s">
        <v>829</v>
      </c>
      <c r="BK96" s="25">
        <v>0</v>
      </c>
      <c r="BL96" s="25">
        <v>0</v>
      </c>
      <c r="BM96" s="26" t="s">
        <v>845</v>
      </c>
      <c r="BN96" s="28">
        <f t="shared" si="388"/>
        <v>0</v>
      </c>
      <c r="BO96" s="29">
        <f t="shared" si="389"/>
        <v>0</v>
      </c>
      <c r="BP96" s="26" t="s">
        <v>49</v>
      </c>
      <c r="BQ96" s="30"/>
      <c r="BR96" s="31">
        <v>80</v>
      </c>
      <c r="BS96" s="25">
        <v>0</v>
      </c>
      <c r="BT96" s="26" t="s">
        <v>91</v>
      </c>
      <c r="BU96" s="28">
        <f t="shared" si="390"/>
        <v>0.88888888888888884</v>
      </c>
      <c r="BV96" s="29">
        <f t="shared" si="391"/>
        <v>0</v>
      </c>
      <c r="BW96" s="26" t="s">
        <v>50</v>
      </c>
      <c r="BX96" s="26" t="s">
        <v>831</v>
      </c>
      <c r="BY96" s="25">
        <v>80</v>
      </c>
      <c r="BZ96" s="25"/>
      <c r="CA96" s="26"/>
      <c r="CB96" s="28">
        <f t="shared" si="392"/>
        <v>0.88888888888888884</v>
      </c>
      <c r="CC96" s="29">
        <f t="shared" si="393"/>
        <v>0</v>
      </c>
      <c r="CD96" s="26" t="s">
        <v>49</v>
      </c>
      <c r="CE96" s="26"/>
      <c r="CF96" s="25">
        <v>80</v>
      </c>
      <c r="CG96" s="25"/>
      <c r="CH96" s="26"/>
      <c r="CI96" s="28">
        <f t="shared" si="394"/>
        <v>0.88888888888888884</v>
      </c>
      <c r="CJ96" s="29">
        <f t="shared" si="395"/>
        <v>0</v>
      </c>
      <c r="CK96" s="26" t="s">
        <v>49</v>
      </c>
      <c r="CL96" s="26"/>
      <c r="CM96" s="25">
        <v>82</v>
      </c>
      <c r="CN96" s="25"/>
      <c r="CO96" s="26"/>
      <c r="CP96" s="28">
        <f t="shared" si="396"/>
        <v>0.91111111111111109</v>
      </c>
      <c r="CQ96" s="29">
        <f t="shared" si="397"/>
        <v>0</v>
      </c>
      <c r="CR96" s="26" t="s">
        <v>49</v>
      </c>
      <c r="CS96" s="26"/>
      <c r="CT96" s="25">
        <v>82</v>
      </c>
      <c r="CU96" s="25"/>
      <c r="CV96" s="26"/>
      <c r="CW96" s="28">
        <f t="shared" si="398"/>
        <v>0.91111111111111109</v>
      </c>
      <c r="CX96" s="29">
        <f t="shared" si="399"/>
        <v>0</v>
      </c>
      <c r="CY96" s="26" t="s">
        <v>49</v>
      </c>
      <c r="CZ96" s="26"/>
      <c r="DA96" s="25">
        <v>82</v>
      </c>
      <c r="DB96" s="25"/>
      <c r="DC96" s="26"/>
      <c r="DD96" s="28">
        <f t="shared" si="400"/>
        <v>0.91111111111111109</v>
      </c>
      <c r="DE96" s="29">
        <f t="shared" si="401"/>
        <v>0</v>
      </c>
      <c r="DF96" s="26" t="s">
        <v>49</v>
      </c>
      <c r="DG96" s="26"/>
      <c r="DH96" s="25">
        <v>85</v>
      </c>
      <c r="DI96" s="25"/>
      <c r="DJ96" s="26"/>
      <c r="DK96" s="28">
        <f t="shared" si="402"/>
        <v>0.94444444444444442</v>
      </c>
      <c r="DL96" s="29">
        <f t="shared" si="403"/>
        <v>0</v>
      </c>
      <c r="DM96" s="26" t="s">
        <v>49</v>
      </c>
      <c r="DN96" s="26"/>
      <c r="DO96" s="25">
        <v>85</v>
      </c>
      <c r="DP96" s="25"/>
      <c r="DQ96" s="26"/>
      <c r="DR96" s="28">
        <f t="shared" si="404"/>
        <v>0.94444444444444442</v>
      </c>
      <c r="DS96" s="29">
        <f t="shared" si="405"/>
        <v>0</v>
      </c>
      <c r="DT96" s="26" t="s">
        <v>49</v>
      </c>
      <c r="DU96" s="26"/>
      <c r="DV96" s="25">
        <v>85</v>
      </c>
      <c r="DW96" s="25"/>
      <c r="DX96" s="26"/>
      <c r="DY96" s="28">
        <f t="shared" si="406"/>
        <v>0.94444444444444442</v>
      </c>
      <c r="DZ96" s="29">
        <f t="shared" si="407"/>
        <v>0</v>
      </c>
      <c r="EA96" s="26" t="s">
        <v>49</v>
      </c>
      <c r="EB96" s="26"/>
      <c r="EC96" s="32">
        <v>90</v>
      </c>
      <c r="ED96" s="25"/>
      <c r="EE96" s="26"/>
      <c r="EF96" s="28">
        <f t="shared" si="408"/>
        <v>1</v>
      </c>
      <c r="EG96" s="29">
        <f t="shared" si="409"/>
        <v>0</v>
      </c>
      <c r="EH96" s="26" t="s">
        <v>49</v>
      </c>
      <c r="EI96" s="26"/>
      <c r="EJ96" s="33">
        <v>2025</v>
      </c>
      <c r="EK96" s="34"/>
      <c r="EL96" s="35" t="str">
        <f>+VLOOKUP(C96,[1]Listas_desplega!$AI$22:$AJ$46,2,0)</f>
        <v>DPI</v>
      </c>
      <c r="EM96" s="35" t="str">
        <f>+VLOOKUP(I96,[1]Listas_desplega!$BY$3:$BZ$7,2,0)</f>
        <v>T_2</v>
      </c>
      <c r="EN96" s="35" t="str">
        <f>+VLOOKUP(J96,[1]Listas_desplega!$BY$10:$BZ$23,2,0)</f>
        <v>T_2_C_2</v>
      </c>
      <c r="EO96" s="35" t="str">
        <f>+VLOOKUP(K96,[1]Listas_desplega!$BY$28:$BZ$54,2,0)</f>
        <v>T_2_C_2_ET_1</v>
      </c>
      <c r="EP96" s="35" t="str">
        <f>+VLOOKUP(L96,[1]Listas_desplega!$BY$58:$BZ$105,2,0)</f>
        <v>T_2_C_2_ET_1_CPT_1</v>
      </c>
      <c r="EQ96" s="36" t="str">
        <f>+VLOOKUP(M96,[1]Listas_desplega!$J$3:$K$11,2,0)</f>
        <v>Eje_E_1</v>
      </c>
    </row>
    <row r="97" spans="1:147" s="37" customFormat="1" ht="44.25" hidden="1" customHeight="1" x14ac:dyDescent="0.25">
      <c r="A97" s="16" t="str">
        <f t="shared" si="311"/>
        <v>28_VPBM_2025</v>
      </c>
      <c r="B97" s="17" t="s">
        <v>44</v>
      </c>
      <c r="C97" s="17" t="s">
        <v>87</v>
      </c>
      <c r="D97" s="17" t="s">
        <v>87</v>
      </c>
      <c r="E97" s="17" t="s">
        <v>159</v>
      </c>
      <c r="F97" s="17" t="s">
        <v>276</v>
      </c>
      <c r="G97" s="18" t="s">
        <v>277</v>
      </c>
      <c r="H97" s="17" t="s">
        <v>541</v>
      </c>
      <c r="I97" s="17" t="s">
        <v>279</v>
      </c>
      <c r="J97" s="17" t="s">
        <v>280</v>
      </c>
      <c r="K97" s="17" t="s">
        <v>281</v>
      </c>
      <c r="L97" s="17" t="s">
        <v>726</v>
      </c>
      <c r="M97" s="17" t="s">
        <v>88</v>
      </c>
      <c r="N97" s="17" t="s">
        <v>840</v>
      </c>
      <c r="O97" s="23">
        <v>28</v>
      </c>
      <c r="P97" s="20" t="s">
        <v>846</v>
      </c>
      <c r="Q97" s="21" t="s">
        <v>284</v>
      </c>
      <c r="R97" s="20" t="s">
        <v>285</v>
      </c>
      <c r="S97" s="20" t="s">
        <v>847</v>
      </c>
      <c r="T97" s="20" t="s">
        <v>287</v>
      </c>
      <c r="U97" s="20" t="s">
        <v>288</v>
      </c>
      <c r="V97" s="20">
        <v>30</v>
      </c>
      <c r="W97" s="20" t="s">
        <v>848</v>
      </c>
      <c r="X97" s="21" t="s">
        <v>290</v>
      </c>
      <c r="Y97" s="22" t="s">
        <v>291</v>
      </c>
      <c r="Z97" s="22"/>
      <c r="AA97" s="22"/>
      <c r="AB97" s="22"/>
      <c r="AC97" s="22"/>
      <c r="AD97" s="22"/>
      <c r="AE97" s="22"/>
      <c r="AF97" s="22"/>
      <c r="AG97" s="22"/>
      <c r="AH97" s="23"/>
      <c r="AI97" s="23" t="s">
        <v>48</v>
      </c>
      <c r="AJ97" s="23"/>
      <c r="AK97" s="23" t="s">
        <v>48</v>
      </c>
      <c r="AL97" s="23"/>
      <c r="AM97" s="23"/>
      <c r="AN97" s="23"/>
      <c r="AO97" s="23"/>
      <c r="AP97" s="23"/>
      <c r="AQ97" s="23"/>
      <c r="AR97" s="24"/>
      <c r="AS97" s="23"/>
      <c r="AT97" s="23" t="s">
        <v>66</v>
      </c>
      <c r="AU97" s="38">
        <v>50</v>
      </c>
      <c r="AV97" s="38">
        <v>70</v>
      </c>
      <c r="AW97" s="38">
        <v>80</v>
      </c>
      <c r="AX97" s="38">
        <v>97</v>
      </c>
      <c r="AY97" s="38">
        <v>97</v>
      </c>
      <c r="AZ97" s="39"/>
      <c r="BA97" s="39"/>
      <c r="BB97" s="39"/>
      <c r="BC97" s="39"/>
      <c r="BD97" s="25">
        <v>0</v>
      </c>
      <c r="BE97" s="25">
        <v>0</v>
      </c>
      <c r="BF97" s="26" t="s">
        <v>849</v>
      </c>
      <c r="BG97" s="27">
        <f t="shared" si="386"/>
        <v>0</v>
      </c>
      <c r="BH97" s="28">
        <f t="shared" ref="BH97:BH98" si="410">IFERROR(BE97/AW97,0)</f>
        <v>0</v>
      </c>
      <c r="BI97" s="26" t="s">
        <v>50</v>
      </c>
      <c r="BJ97" s="26" t="s">
        <v>829</v>
      </c>
      <c r="BK97" s="25">
        <v>0</v>
      </c>
      <c r="BL97" s="25">
        <v>0</v>
      </c>
      <c r="BM97" s="26" t="s">
        <v>850</v>
      </c>
      <c r="BN97" s="28">
        <f t="shared" si="388"/>
        <v>0</v>
      </c>
      <c r="BO97" s="29">
        <f t="shared" si="389"/>
        <v>0</v>
      </c>
      <c r="BP97" s="26" t="s">
        <v>49</v>
      </c>
      <c r="BQ97" s="30"/>
      <c r="BR97" s="31">
        <v>0</v>
      </c>
      <c r="BS97" s="25">
        <v>0</v>
      </c>
      <c r="BT97" s="26" t="s">
        <v>851</v>
      </c>
      <c r="BU97" s="28">
        <f t="shared" si="390"/>
        <v>0</v>
      </c>
      <c r="BV97" s="29">
        <f t="shared" si="391"/>
        <v>0</v>
      </c>
      <c r="BW97" s="26" t="s">
        <v>49</v>
      </c>
      <c r="BX97" s="26"/>
      <c r="BY97" s="25">
        <v>0</v>
      </c>
      <c r="BZ97" s="25"/>
      <c r="CA97" s="26"/>
      <c r="CB97" s="28">
        <f t="shared" si="392"/>
        <v>0</v>
      </c>
      <c r="CC97" s="29">
        <f t="shared" si="393"/>
        <v>0</v>
      </c>
      <c r="CD97" s="26" t="s">
        <v>49</v>
      </c>
      <c r="CE97" s="26"/>
      <c r="CF97" s="25">
        <v>0</v>
      </c>
      <c r="CG97" s="25"/>
      <c r="CH97" s="26"/>
      <c r="CI97" s="28">
        <f t="shared" si="394"/>
        <v>0</v>
      </c>
      <c r="CJ97" s="29">
        <f t="shared" si="395"/>
        <v>0</v>
      </c>
      <c r="CK97" s="26" t="s">
        <v>49</v>
      </c>
      <c r="CL97" s="26"/>
      <c r="CM97" s="25">
        <v>40</v>
      </c>
      <c r="CN97" s="25"/>
      <c r="CO97" s="26"/>
      <c r="CP97" s="28">
        <f t="shared" si="396"/>
        <v>0.5</v>
      </c>
      <c r="CQ97" s="29">
        <f t="shared" si="397"/>
        <v>0</v>
      </c>
      <c r="CR97" s="26" t="s">
        <v>49</v>
      </c>
      <c r="CS97" s="26"/>
      <c r="CT97" s="25">
        <v>40</v>
      </c>
      <c r="CU97" s="25"/>
      <c r="CV97" s="26"/>
      <c r="CW97" s="28">
        <f t="shared" si="398"/>
        <v>0.5</v>
      </c>
      <c r="CX97" s="29">
        <f t="shared" si="399"/>
        <v>0</v>
      </c>
      <c r="CY97" s="26" t="s">
        <v>49</v>
      </c>
      <c r="CZ97" s="26"/>
      <c r="DA97" s="25">
        <v>40</v>
      </c>
      <c r="DB97" s="25"/>
      <c r="DC97" s="26"/>
      <c r="DD97" s="28">
        <f t="shared" si="400"/>
        <v>0.5</v>
      </c>
      <c r="DE97" s="29">
        <f t="shared" si="401"/>
        <v>0</v>
      </c>
      <c r="DF97" s="26" t="s">
        <v>49</v>
      </c>
      <c r="DG97" s="26"/>
      <c r="DH97" s="25">
        <v>40</v>
      </c>
      <c r="DI97" s="25"/>
      <c r="DJ97" s="26"/>
      <c r="DK97" s="28">
        <f t="shared" si="402"/>
        <v>0.5</v>
      </c>
      <c r="DL97" s="29">
        <f t="shared" si="403"/>
        <v>0</v>
      </c>
      <c r="DM97" s="26" t="s">
        <v>49</v>
      </c>
      <c r="DN97" s="26"/>
      <c r="DO97" s="25">
        <v>40</v>
      </c>
      <c r="DP97" s="25"/>
      <c r="DQ97" s="26"/>
      <c r="DR97" s="28">
        <f t="shared" si="404"/>
        <v>0.5</v>
      </c>
      <c r="DS97" s="29">
        <f t="shared" si="405"/>
        <v>0</v>
      </c>
      <c r="DT97" s="26" t="s">
        <v>49</v>
      </c>
      <c r="DU97" s="26"/>
      <c r="DV97" s="25">
        <v>40</v>
      </c>
      <c r="DW97" s="25"/>
      <c r="DX97" s="26"/>
      <c r="DY97" s="28">
        <f t="shared" si="406"/>
        <v>0.5</v>
      </c>
      <c r="DZ97" s="29">
        <f t="shared" si="407"/>
        <v>0</v>
      </c>
      <c r="EA97" s="26" t="s">
        <v>49</v>
      </c>
      <c r="EB97" s="26"/>
      <c r="EC97" s="32">
        <v>80</v>
      </c>
      <c r="ED97" s="25"/>
      <c r="EE97" s="26"/>
      <c r="EF97" s="28">
        <f t="shared" si="408"/>
        <v>1</v>
      </c>
      <c r="EG97" s="29">
        <f t="shared" si="409"/>
        <v>0</v>
      </c>
      <c r="EH97" s="26" t="s">
        <v>49</v>
      </c>
      <c r="EI97" s="26"/>
      <c r="EJ97" s="33">
        <v>2025</v>
      </c>
      <c r="EK97" s="34"/>
      <c r="EL97" s="35" t="str">
        <f>+VLOOKUP(C97,[1]Listas_desplega!$AI$22:$AJ$46,2,0)</f>
        <v>DPI</v>
      </c>
      <c r="EM97" s="35" t="str">
        <f>+VLOOKUP(I97,[1]Listas_desplega!$BY$3:$BZ$7,2,0)</f>
        <v>T_2</v>
      </c>
      <c r="EN97" s="35" t="str">
        <f>+VLOOKUP(J97,[1]Listas_desplega!$BY$10:$BZ$23,2,0)</f>
        <v>T_2_C_2</v>
      </c>
      <c r="EO97" s="35" t="str">
        <f>+VLOOKUP(K97,[1]Listas_desplega!$BY$28:$BZ$54,2,0)</f>
        <v>T_2_C_2_ET_1</v>
      </c>
      <c r="EP97" s="35" t="str">
        <f>+VLOOKUP(L97,[1]Listas_desplega!$BY$58:$BZ$105,2,0)</f>
        <v>T_2_C_2_ET_1_CPT_1</v>
      </c>
      <c r="EQ97" s="36" t="str">
        <f>+VLOOKUP(M97,[1]Listas_desplega!$J$3:$K$11,2,0)</f>
        <v>Eje_E_1</v>
      </c>
    </row>
    <row r="98" spans="1:147" s="37" customFormat="1" ht="44.25" hidden="1" customHeight="1" x14ac:dyDescent="0.25">
      <c r="A98" s="16" t="str">
        <f t="shared" si="311"/>
        <v>29_VPBM_2025</v>
      </c>
      <c r="B98" s="17" t="s">
        <v>44</v>
      </c>
      <c r="C98" s="17" t="s">
        <v>87</v>
      </c>
      <c r="D98" s="17" t="s">
        <v>87</v>
      </c>
      <c r="E98" s="17" t="s">
        <v>159</v>
      </c>
      <c r="F98" s="17" t="s">
        <v>276</v>
      </c>
      <c r="G98" s="18" t="s">
        <v>277</v>
      </c>
      <c r="H98" s="17" t="s">
        <v>541</v>
      </c>
      <c r="I98" s="17" t="s">
        <v>279</v>
      </c>
      <c r="J98" s="17" t="s">
        <v>280</v>
      </c>
      <c r="K98" s="17" t="s">
        <v>281</v>
      </c>
      <c r="L98" s="17" t="s">
        <v>726</v>
      </c>
      <c r="M98" s="17" t="s">
        <v>88</v>
      </c>
      <c r="N98" s="17" t="s">
        <v>840</v>
      </c>
      <c r="O98" s="23">
        <v>29</v>
      </c>
      <c r="P98" s="20" t="s">
        <v>852</v>
      </c>
      <c r="Q98" s="21" t="s">
        <v>284</v>
      </c>
      <c r="R98" s="20" t="s">
        <v>285</v>
      </c>
      <c r="S98" s="20" t="s">
        <v>853</v>
      </c>
      <c r="T98" s="20" t="s">
        <v>287</v>
      </c>
      <c r="U98" s="20" t="s">
        <v>288</v>
      </c>
      <c r="V98" s="20">
        <v>90</v>
      </c>
      <c r="W98" s="20" t="s">
        <v>812</v>
      </c>
      <c r="X98" s="21" t="s">
        <v>290</v>
      </c>
      <c r="Y98" s="22" t="s">
        <v>291</v>
      </c>
      <c r="Z98" s="22"/>
      <c r="AA98" s="22"/>
      <c r="AB98" s="22"/>
      <c r="AC98" s="22"/>
      <c r="AD98" s="22"/>
      <c r="AE98" s="22"/>
      <c r="AF98" s="22"/>
      <c r="AG98" s="22"/>
      <c r="AH98" s="23"/>
      <c r="AI98" s="23" t="s">
        <v>48</v>
      </c>
      <c r="AJ98" s="23"/>
      <c r="AK98" s="23"/>
      <c r="AL98" s="23"/>
      <c r="AM98" s="23"/>
      <c r="AN98" s="23"/>
      <c r="AO98" s="23"/>
      <c r="AP98" s="23"/>
      <c r="AQ98" s="23"/>
      <c r="AR98" s="24"/>
      <c r="AS98" s="23"/>
      <c r="AT98" s="23"/>
      <c r="AU98" s="38"/>
      <c r="AV98" s="38">
        <v>2000</v>
      </c>
      <c r="AW98" s="38">
        <v>4000</v>
      </c>
      <c r="AX98" s="38">
        <v>6000</v>
      </c>
      <c r="AY98" s="38">
        <v>6000</v>
      </c>
      <c r="AZ98" s="39"/>
      <c r="BA98" s="39"/>
      <c r="BB98" s="39"/>
      <c r="BC98" s="39"/>
      <c r="BD98" s="25">
        <v>0</v>
      </c>
      <c r="BE98" s="25">
        <v>0</v>
      </c>
      <c r="BF98" s="26" t="s">
        <v>849</v>
      </c>
      <c r="BG98" s="27">
        <f t="shared" si="386"/>
        <v>0</v>
      </c>
      <c r="BH98" s="28">
        <f t="shared" si="410"/>
        <v>0</v>
      </c>
      <c r="BI98" s="26" t="s">
        <v>50</v>
      </c>
      <c r="BJ98" s="26" t="s">
        <v>829</v>
      </c>
      <c r="BK98" s="25">
        <v>0</v>
      </c>
      <c r="BL98" s="25">
        <v>0</v>
      </c>
      <c r="BM98" s="26" t="s">
        <v>850</v>
      </c>
      <c r="BN98" s="28">
        <f t="shared" si="388"/>
        <v>0</v>
      </c>
      <c r="BO98" s="29">
        <f t="shared" si="389"/>
        <v>0</v>
      </c>
      <c r="BP98" s="26" t="s">
        <v>49</v>
      </c>
      <c r="BQ98" s="30"/>
      <c r="BR98" s="31">
        <v>0</v>
      </c>
      <c r="BS98" s="25">
        <v>0</v>
      </c>
      <c r="BT98" s="26" t="s">
        <v>851</v>
      </c>
      <c r="BU98" s="28">
        <f t="shared" si="390"/>
        <v>0</v>
      </c>
      <c r="BV98" s="29">
        <f t="shared" si="391"/>
        <v>0</v>
      </c>
      <c r="BW98" s="26" t="s">
        <v>49</v>
      </c>
      <c r="BX98" s="26"/>
      <c r="BY98" s="25">
        <v>0</v>
      </c>
      <c r="BZ98" s="25"/>
      <c r="CA98" s="26"/>
      <c r="CB98" s="28">
        <f t="shared" si="392"/>
        <v>0</v>
      </c>
      <c r="CC98" s="29">
        <f t="shared" si="393"/>
        <v>0</v>
      </c>
      <c r="CD98" s="26" t="s">
        <v>49</v>
      </c>
      <c r="CE98" s="26"/>
      <c r="CF98" s="25">
        <v>0</v>
      </c>
      <c r="CG98" s="25"/>
      <c r="CH98" s="26"/>
      <c r="CI98" s="28">
        <f t="shared" si="394"/>
        <v>0</v>
      </c>
      <c r="CJ98" s="29">
        <f t="shared" si="395"/>
        <v>0</v>
      </c>
      <c r="CK98" s="26" t="s">
        <v>49</v>
      </c>
      <c r="CL98" s="26"/>
      <c r="CM98" s="25">
        <v>1000</v>
      </c>
      <c r="CN98" s="25"/>
      <c r="CO98" s="26"/>
      <c r="CP98" s="28">
        <f t="shared" si="396"/>
        <v>0.25</v>
      </c>
      <c r="CQ98" s="29">
        <f t="shared" si="397"/>
        <v>0</v>
      </c>
      <c r="CR98" s="26" t="s">
        <v>49</v>
      </c>
      <c r="CS98" s="26"/>
      <c r="CT98" s="25">
        <v>1000</v>
      </c>
      <c r="CU98" s="25"/>
      <c r="CV98" s="26"/>
      <c r="CW98" s="28">
        <f t="shared" si="398"/>
        <v>0.25</v>
      </c>
      <c r="CX98" s="29">
        <f t="shared" si="399"/>
        <v>0</v>
      </c>
      <c r="CY98" s="26" t="s">
        <v>49</v>
      </c>
      <c r="CZ98" s="26"/>
      <c r="DA98" s="25">
        <v>1000</v>
      </c>
      <c r="DB98" s="25"/>
      <c r="DC98" s="26"/>
      <c r="DD98" s="28">
        <f t="shared" si="400"/>
        <v>0.25</v>
      </c>
      <c r="DE98" s="29">
        <f t="shared" si="401"/>
        <v>0</v>
      </c>
      <c r="DF98" s="26" t="s">
        <v>49</v>
      </c>
      <c r="DG98" s="26"/>
      <c r="DH98" s="25">
        <v>1000</v>
      </c>
      <c r="DI98" s="25"/>
      <c r="DJ98" s="26"/>
      <c r="DK98" s="28">
        <f t="shared" si="402"/>
        <v>0.25</v>
      </c>
      <c r="DL98" s="29">
        <f t="shared" si="403"/>
        <v>0</v>
      </c>
      <c r="DM98" s="26" t="s">
        <v>49</v>
      </c>
      <c r="DN98" s="26"/>
      <c r="DO98" s="25">
        <v>1000</v>
      </c>
      <c r="DP98" s="25"/>
      <c r="DQ98" s="26"/>
      <c r="DR98" s="28">
        <f t="shared" si="404"/>
        <v>0.25</v>
      </c>
      <c r="DS98" s="29">
        <f t="shared" si="405"/>
        <v>0</v>
      </c>
      <c r="DT98" s="26" t="s">
        <v>49</v>
      </c>
      <c r="DU98" s="26"/>
      <c r="DV98" s="25">
        <v>1000</v>
      </c>
      <c r="DW98" s="25"/>
      <c r="DX98" s="26"/>
      <c r="DY98" s="28">
        <f t="shared" si="406"/>
        <v>0.25</v>
      </c>
      <c r="DZ98" s="29">
        <f t="shared" si="407"/>
        <v>0</v>
      </c>
      <c r="EA98" s="26" t="s">
        <v>49</v>
      </c>
      <c r="EB98" s="26"/>
      <c r="EC98" s="32">
        <v>4000</v>
      </c>
      <c r="ED98" s="25"/>
      <c r="EE98" s="26"/>
      <c r="EF98" s="28">
        <f t="shared" si="408"/>
        <v>1</v>
      </c>
      <c r="EG98" s="29">
        <f t="shared" si="409"/>
        <v>0</v>
      </c>
      <c r="EH98" s="26" t="s">
        <v>49</v>
      </c>
      <c r="EI98" s="26"/>
      <c r="EJ98" s="33">
        <v>2025</v>
      </c>
      <c r="EK98" s="34"/>
      <c r="EL98" s="35" t="str">
        <f>+VLOOKUP(C98,[1]Listas_desplega!$AI$22:$AJ$46,2,0)</f>
        <v>DPI</v>
      </c>
      <c r="EM98" s="35" t="str">
        <f>+VLOOKUP(I98,[1]Listas_desplega!$BY$3:$BZ$7,2,0)</f>
        <v>T_2</v>
      </c>
      <c r="EN98" s="35" t="str">
        <f>+VLOOKUP(J98,[1]Listas_desplega!$BY$10:$BZ$23,2,0)</f>
        <v>T_2_C_2</v>
      </c>
      <c r="EO98" s="35" t="str">
        <f>+VLOOKUP(K98,[1]Listas_desplega!$BY$28:$BZ$54,2,0)</f>
        <v>T_2_C_2_ET_1</v>
      </c>
      <c r="EP98" s="35" t="str">
        <f>+VLOOKUP(L98,[1]Listas_desplega!$BY$58:$BZ$105,2,0)</f>
        <v>T_2_C_2_ET_1_CPT_1</v>
      </c>
      <c r="EQ98" s="36" t="str">
        <f>+VLOOKUP(M98,[1]Listas_desplega!$J$3:$K$11,2,0)</f>
        <v>Eje_E_1</v>
      </c>
    </row>
    <row r="99" spans="1:147" s="37" customFormat="1" ht="44.25" hidden="1" customHeight="1" x14ac:dyDescent="0.25">
      <c r="A99" s="16" t="str">
        <f t="shared" si="311"/>
        <v>30_VPBM_2025</v>
      </c>
      <c r="B99" s="17" t="s">
        <v>44</v>
      </c>
      <c r="C99" s="17" t="s">
        <v>87</v>
      </c>
      <c r="D99" s="17" t="s">
        <v>87</v>
      </c>
      <c r="E99" s="17" t="s">
        <v>159</v>
      </c>
      <c r="F99" s="17" t="s">
        <v>276</v>
      </c>
      <c r="G99" s="18" t="s">
        <v>277</v>
      </c>
      <c r="H99" s="17" t="s">
        <v>541</v>
      </c>
      <c r="I99" s="17" t="s">
        <v>279</v>
      </c>
      <c r="J99" s="17" t="s">
        <v>280</v>
      </c>
      <c r="K99" s="17" t="s">
        <v>281</v>
      </c>
      <c r="L99" s="17" t="s">
        <v>726</v>
      </c>
      <c r="M99" s="17" t="s">
        <v>88</v>
      </c>
      <c r="N99" s="17" t="s">
        <v>840</v>
      </c>
      <c r="O99" s="23">
        <v>30</v>
      </c>
      <c r="P99" s="20" t="s">
        <v>854</v>
      </c>
      <c r="Q99" s="21" t="s">
        <v>284</v>
      </c>
      <c r="R99" s="20" t="s">
        <v>308</v>
      </c>
      <c r="S99" s="20" t="s">
        <v>855</v>
      </c>
      <c r="T99" s="20" t="s">
        <v>310</v>
      </c>
      <c r="U99" s="20" t="s">
        <v>436</v>
      </c>
      <c r="V99" s="20">
        <v>30</v>
      </c>
      <c r="W99" s="20" t="s">
        <v>812</v>
      </c>
      <c r="X99" s="21" t="s">
        <v>290</v>
      </c>
      <c r="Y99" s="22" t="s">
        <v>291</v>
      </c>
      <c r="Z99" s="22"/>
      <c r="AA99" s="22"/>
      <c r="AB99" s="22"/>
      <c r="AC99" s="22"/>
      <c r="AD99" s="22"/>
      <c r="AE99" s="22"/>
      <c r="AF99" s="22"/>
      <c r="AG99" s="22"/>
      <c r="AH99" s="23"/>
      <c r="AI99" s="23" t="s">
        <v>48</v>
      </c>
      <c r="AJ99" s="23"/>
      <c r="AK99" s="23"/>
      <c r="AL99" s="23"/>
      <c r="AM99" s="23"/>
      <c r="AN99" s="23"/>
      <c r="AO99" s="23"/>
      <c r="AP99" s="23"/>
      <c r="AQ99" s="23"/>
      <c r="AR99" s="24"/>
      <c r="AS99" s="23"/>
      <c r="AT99" s="23"/>
      <c r="AU99" s="38"/>
      <c r="AV99" s="38">
        <v>60000</v>
      </c>
      <c r="AW99" s="38">
        <v>80000</v>
      </c>
      <c r="AX99" s="38">
        <v>100000</v>
      </c>
      <c r="AY99" s="38">
        <v>100000</v>
      </c>
      <c r="AZ99" s="39"/>
      <c r="BA99" s="39"/>
      <c r="BB99" s="39"/>
      <c r="BC99" s="39"/>
      <c r="BD99" s="25">
        <v>0</v>
      </c>
      <c r="BE99" s="25">
        <v>0</v>
      </c>
      <c r="BF99" s="26" t="s">
        <v>844</v>
      </c>
      <c r="BG99" s="28">
        <f>IFERROR(BD99/AW99,0)</f>
        <v>0</v>
      </c>
      <c r="BH99" s="29">
        <f>+IF(BI99="SI",IFERROR((IF(BI99="SI",BE99,0)/AW99),"REVISAR"),0)</f>
        <v>0</v>
      </c>
      <c r="BI99" s="26" t="s">
        <v>50</v>
      </c>
      <c r="BJ99" s="26" t="s">
        <v>829</v>
      </c>
      <c r="BK99" s="25">
        <v>0</v>
      </c>
      <c r="BL99" s="25">
        <v>0</v>
      </c>
      <c r="BM99" s="26" t="s">
        <v>845</v>
      </c>
      <c r="BN99" s="28">
        <f>+IFERROR(BK99/AW99,0)</f>
        <v>0</v>
      </c>
      <c r="BO99" s="29">
        <f>+IF(BP99="SI",IFERROR((IF(BP99="SI",BL99,0)/AW99),"REVISAR"),BH99)</f>
        <v>0</v>
      </c>
      <c r="BP99" s="26" t="s">
        <v>49</v>
      </c>
      <c r="BQ99" s="30"/>
      <c r="BR99" s="31">
        <v>17000</v>
      </c>
      <c r="BS99" s="25">
        <v>2680</v>
      </c>
      <c r="BT99" s="26" t="s">
        <v>92</v>
      </c>
      <c r="BU99" s="28">
        <f>+IFERROR(BR99/AW99,0)</f>
        <v>0.21249999999999999</v>
      </c>
      <c r="BV99" s="29">
        <f>+IF(BW99="SI",IFERROR((IF(BW99="SI",BS99,0)/AW99),"REVISAR"),BO99)</f>
        <v>3.3500000000000002E-2</v>
      </c>
      <c r="BW99" s="26" t="s">
        <v>50</v>
      </c>
      <c r="BX99" s="26" t="s">
        <v>856</v>
      </c>
      <c r="BY99" s="25">
        <v>17000</v>
      </c>
      <c r="BZ99" s="25"/>
      <c r="CA99" s="26"/>
      <c r="CB99" s="28">
        <f>+IFERROR(BY99/AW99,0)</f>
        <v>0.21249999999999999</v>
      </c>
      <c r="CC99" s="29">
        <f>+IF(CD99="SI",IFERROR((IF(CD99="SI",BZ99,0)/AW99),"REVISAR"),BV99)</f>
        <v>3.3500000000000002E-2</v>
      </c>
      <c r="CD99" s="26" t="s">
        <v>49</v>
      </c>
      <c r="CE99" s="26"/>
      <c r="CF99" s="25">
        <v>17000</v>
      </c>
      <c r="CG99" s="25"/>
      <c r="CH99" s="26"/>
      <c r="CI99" s="28">
        <f>+IFERROR(CF99/AW99,0)</f>
        <v>0.21249999999999999</v>
      </c>
      <c r="CJ99" s="29">
        <f>+IF(CK99="SI",IFERROR((IF(CK99="SI",CG99,0)/AW99),"REVISAR"),CC99)</f>
        <v>3.3500000000000002E-2</v>
      </c>
      <c r="CK99" s="26" t="s">
        <v>49</v>
      </c>
      <c r="CL99" s="26"/>
      <c r="CM99" s="25">
        <v>50000</v>
      </c>
      <c r="CN99" s="25"/>
      <c r="CO99" s="26"/>
      <c r="CP99" s="28">
        <f>+IFERROR(CM99/AW99,0)</f>
        <v>0.625</v>
      </c>
      <c r="CQ99" s="29">
        <f>+IF(CR99="SI",IFERROR((IF(CR99="SI",CN99,0)/AW99),"REVISAR"),CJ99)</f>
        <v>3.3500000000000002E-2</v>
      </c>
      <c r="CR99" s="26" t="s">
        <v>49</v>
      </c>
      <c r="CS99" s="26"/>
      <c r="CT99" s="25">
        <v>50000</v>
      </c>
      <c r="CU99" s="25"/>
      <c r="CV99" s="26"/>
      <c r="CW99" s="28">
        <f>+IFERROR(CT99/AW99,0)</f>
        <v>0.625</v>
      </c>
      <c r="CX99" s="29">
        <f>+IF(CY99="SI",IFERROR((IF(CY99="SI",CU99,0)/AW99),"REVISAR"),CQ99)</f>
        <v>3.3500000000000002E-2</v>
      </c>
      <c r="CY99" s="26" t="s">
        <v>49</v>
      </c>
      <c r="CZ99" s="26"/>
      <c r="DA99" s="25">
        <v>60000</v>
      </c>
      <c r="DB99" s="25"/>
      <c r="DC99" s="26"/>
      <c r="DD99" s="28">
        <f>+IFERROR(DA99/AW99,0)</f>
        <v>0.75</v>
      </c>
      <c r="DE99" s="29">
        <f>+IF(DF99="SI",IFERROR((IF(DF99="SI",DB99,0)/AW99),"REVISAR"),CX99)</f>
        <v>3.3500000000000002E-2</v>
      </c>
      <c r="DF99" s="26" t="s">
        <v>49</v>
      </c>
      <c r="DG99" s="26"/>
      <c r="DH99" s="25">
        <v>70000</v>
      </c>
      <c r="DI99" s="25"/>
      <c r="DJ99" s="26"/>
      <c r="DK99" s="28">
        <f>+IFERROR(DH99/AW99,0)</f>
        <v>0.875</v>
      </c>
      <c r="DL99" s="29">
        <f>+IF(DM99="SI",IFERROR((IF(DM99="SI",DI99,0)/AW99),"REVISAR"),DE99)</f>
        <v>3.3500000000000002E-2</v>
      </c>
      <c r="DM99" s="26" t="s">
        <v>49</v>
      </c>
      <c r="DN99" s="26"/>
      <c r="DO99" s="25">
        <v>70000</v>
      </c>
      <c r="DP99" s="25"/>
      <c r="DQ99" s="26"/>
      <c r="DR99" s="28">
        <f>+IFERROR(DO99/AW99,0)</f>
        <v>0.875</v>
      </c>
      <c r="DS99" s="29">
        <f>+IF(DT99="SI",IFERROR((IF(DT99="SI",DP99,0)/AW99),"REVISAR"),DL99)</f>
        <v>3.3500000000000002E-2</v>
      </c>
      <c r="DT99" s="26" t="s">
        <v>49</v>
      </c>
      <c r="DU99" s="26"/>
      <c r="DV99" s="25">
        <v>70000</v>
      </c>
      <c r="DW99" s="25"/>
      <c r="DX99" s="26"/>
      <c r="DY99" s="28">
        <f>+IFERROR(DV99/AW99,0)</f>
        <v>0.875</v>
      </c>
      <c r="DZ99" s="29">
        <f>+IF(EA99="SI",IFERROR((IF(EA99="SI",DW99,0)/AW99),"REVISAR"),DS99)</f>
        <v>3.3500000000000002E-2</v>
      </c>
      <c r="EA99" s="26" t="s">
        <v>49</v>
      </c>
      <c r="EB99" s="26"/>
      <c r="EC99" s="32">
        <v>80000</v>
      </c>
      <c r="ED99" s="25"/>
      <c r="EE99" s="26"/>
      <c r="EF99" s="28">
        <f>+IFERROR(EC99/AW99,0)</f>
        <v>1</v>
      </c>
      <c r="EG99" s="29">
        <f>+IF(EH99="SI",IFERROR((IF(EH99="SI",ED99,0)/AW99),"REVISAR"),DZ99)</f>
        <v>3.3500000000000002E-2</v>
      </c>
      <c r="EH99" s="26" t="s">
        <v>49</v>
      </c>
      <c r="EI99" s="26"/>
      <c r="EJ99" s="33">
        <v>2025</v>
      </c>
      <c r="EK99" s="34"/>
      <c r="EL99" s="35" t="str">
        <f>+VLOOKUP(C99,[1]Listas_desplega!$AI$22:$AJ$46,2,0)</f>
        <v>DPI</v>
      </c>
      <c r="EM99" s="35" t="str">
        <f>+VLOOKUP(I99,[1]Listas_desplega!$BY$3:$BZ$7,2,0)</f>
        <v>T_2</v>
      </c>
      <c r="EN99" s="35" t="str">
        <f>+VLOOKUP(J99,[1]Listas_desplega!$BY$10:$BZ$23,2,0)</f>
        <v>T_2_C_2</v>
      </c>
      <c r="EO99" s="35" t="str">
        <f>+VLOOKUP(K99,[1]Listas_desplega!$BY$28:$BZ$54,2,0)</f>
        <v>T_2_C_2_ET_1</v>
      </c>
      <c r="EP99" s="35" t="str">
        <f>+VLOOKUP(L99,[1]Listas_desplega!$BY$58:$BZ$105,2,0)</f>
        <v>T_2_C_2_ET_1_CPT_1</v>
      </c>
      <c r="EQ99" s="36" t="str">
        <f>+VLOOKUP(M99,[1]Listas_desplega!$J$3:$K$11,2,0)</f>
        <v>Eje_E_1</v>
      </c>
    </row>
    <row r="100" spans="1:147" s="37" customFormat="1" ht="44.25" hidden="1" customHeight="1" x14ac:dyDescent="0.25">
      <c r="A100" s="16" t="str">
        <f t="shared" si="311"/>
        <v>31_VPBM_2025</v>
      </c>
      <c r="B100" s="17" t="s">
        <v>44</v>
      </c>
      <c r="C100" s="17" t="s">
        <v>87</v>
      </c>
      <c r="D100" s="17" t="s">
        <v>87</v>
      </c>
      <c r="E100" s="17" t="s">
        <v>159</v>
      </c>
      <c r="F100" s="17" t="s">
        <v>276</v>
      </c>
      <c r="G100" s="18" t="s">
        <v>277</v>
      </c>
      <c r="H100" s="17" t="s">
        <v>541</v>
      </c>
      <c r="I100" s="17" t="s">
        <v>279</v>
      </c>
      <c r="J100" s="17" t="s">
        <v>280</v>
      </c>
      <c r="K100" s="17" t="s">
        <v>281</v>
      </c>
      <c r="L100" s="17" t="s">
        <v>726</v>
      </c>
      <c r="M100" s="17" t="s">
        <v>88</v>
      </c>
      <c r="N100" s="17" t="s">
        <v>840</v>
      </c>
      <c r="O100" s="23">
        <v>31</v>
      </c>
      <c r="P100" s="20" t="s">
        <v>857</v>
      </c>
      <c r="Q100" s="21" t="s">
        <v>118</v>
      </c>
      <c r="R100" s="20" t="s">
        <v>285</v>
      </c>
      <c r="S100" s="20" t="s">
        <v>858</v>
      </c>
      <c r="T100" s="20" t="s">
        <v>310</v>
      </c>
      <c r="U100" s="20" t="s">
        <v>436</v>
      </c>
      <c r="V100" s="20">
        <v>30</v>
      </c>
      <c r="W100" s="20" t="s">
        <v>859</v>
      </c>
      <c r="X100" s="21" t="s">
        <v>290</v>
      </c>
      <c r="Y100" s="22" t="s">
        <v>291</v>
      </c>
      <c r="Z100" s="22"/>
      <c r="AA100" s="22"/>
      <c r="AB100" s="22"/>
      <c r="AC100" s="22"/>
      <c r="AD100" s="22"/>
      <c r="AE100" s="22"/>
      <c r="AF100" s="22"/>
      <c r="AG100" s="22"/>
      <c r="AH100" s="23"/>
      <c r="AI100" s="23" t="s">
        <v>48</v>
      </c>
      <c r="AJ100" s="23"/>
      <c r="AK100" s="23"/>
      <c r="AL100" s="23"/>
      <c r="AM100" s="23"/>
      <c r="AN100" s="23"/>
      <c r="AO100" s="23"/>
      <c r="AP100" s="23"/>
      <c r="AQ100" s="23"/>
      <c r="AR100" s="24"/>
      <c r="AS100" s="23"/>
      <c r="AT100" s="23"/>
      <c r="AU100" s="38">
        <v>25</v>
      </c>
      <c r="AV100" s="38">
        <v>50</v>
      </c>
      <c r="AW100" s="38">
        <v>75</v>
      </c>
      <c r="AX100" s="38">
        <v>100</v>
      </c>
      <c r="AY100" s="38">
        <v>100</v>
      </c>
      <c r="AZ100" s="39"/>
      <c r="BA100" s="39"/>
      <c r="BB100" s="39"/>
      <c r="BC100" s="39"/>
      <c r="BD100" s="25">
        <v>0</v>
      </c>
      <c r="BE100" s="25">
        <v>0</v>
      </c>
      <c r="BF100" s="26" t="s">
        <v>844</v>
      </c>
      <c r="BG100" s="27">
        <f t="shared" ref="BG100:BG104" si="411">IFERROR(BD100/AW100,0)</f>
        <v>0</v>
      </c>
      <c r="BH100" s="28">
        <f t="shared" ref="BH100:BH104" si="412">IFERROR(BE100/AW100,0)</f>
        <v>0</v>
      </c>
      <c r="BI100" s="26" t="s">
        <v>50</v>
      </c>
      <c r="BJ100" s="26" t="s">
        <v>829</v>
      </c>
      <c r="BK100" s="25">
        <v>0</v>
      </c>
      <c r="BL100" s="25">
        <v>0</v>
      </c>
      <c r="BM100" s="26" t="s">
        <v>845</v>
      </c>
      <c r="BN100" s="28">
        <f t="shared" ref="BN100:BN104" si="413">+IFERROR(BK100/AW100,0)</f>
        <v>0</v>
      </c>
      <c r="BO100" s="29">
        <f t="shared" ref="BO100:BO104" si="414">+IF(BP100="SI",IFERROR((IF(BP100="SI",BL100,0)/AW100),"REVISAR"),BH100)</f>
        <v>0</v>
      </c>
      <c r="BP100" s="26" t="s">
        <v>49</v>
      </c>
      <c r="BQ100" s="30"/>
      <c r="BR100" s="31">
        <v>30</v>
      </c>
      <c r="BS100" s="25">
        <v>8</v>
      </c>
      <c r="BT100" s="26" t="s">
        <v>860</v>
      </c>
      <c r="BU100" s="28">
        <f t="shared" ref="BU100:BU104" si="415">+IFERROR(BR100/AW100,0)</f>
        <v>0.4</v>
      </c>
      <c r="BV100" s="29">
        <f t="shared" ref="BV100:BV104" si="416">+IF(BW100="SI",IFERROR((IF(BW100="SI",BS100,0)/AW100),"REVISAR"),BO100)</f>
        <v>0.10666666666666667</v>
      </c>
      <c r="BW100" s="26" t="s">
        <v>50</v>
      </c>
      <c r="BX100" s="26" t="s">
        <v>856</v>
      </c>
      <c r="BY100" s="25">
        <v>30</v>
      </c>
      <c r="BZ100" s="25"/>
      <c r="CA100" s="26"/>
      <c r="CB100" s="28">
        <f t="shared" ref="CB100:CB104" si="417">+IFERROR(BY100/AW100,0)</f>
        <v>0.4</v>
      </c>
      <c r="CC100" s="29">
        <f t="shared" ref="CC100:CC104" si="418">+IF(CD100="SI",IFERROR((IF(CD100="SI",BZ100,0)/AW100),"REVISAR"),BV100)</f>
        <v>0.10666666666666667</v>
      </c>
      <c r="CD100" s="26" t="s">
        <v>49</v>
      </c>
      <c r="CE100" s="26"/>
      <c r="CF100" s="25">
        <v>30</v>
      </c>
      <c r="CG100" s="25"/>
      <c r="CH100" s="26"/>
      <c r="CI100" s="28">
        <f t="shared" ref="CI100:CI104" si="419">+IFERROR(CF100/AW100,0)</f>
        <v>0.4</v>
      </c>
      <c r="CJ100" s="29">
        <f t="shared" ref="CJ100:CJ104" si="420">+IF(CK100="SI",IFERROR((IF(CK100="SI",CG100,0)/AW100),"REVISAR"),CC100)</f>
        <v>0.10666666666666667</v>
      </c>
      <c r="CK100" s="26" t="s">
        <v>49</v>
      </c>
      <c r="CL100" s="26"/>
      <c r="CM100" s="25">
        <v>30</v>
      </c>
      <c r="CN100" s="25"/>
      <c r="CO100" s="26"/>
      <c r="CP100" s="28">
        <f t="shared" ref="CP100:CP104" si="421">+IFERROR(CM100/AW100,0)</f>
        <v>0.4</v>
      </c>
      <c r="CQ100" s="29">
        <f t="shared" ref="CQ100:CQ104" si="422">+IF(CR100="SI",IFERROR((IF(CR100="SI",CN100,0)/AW100),"REVISAR"),CJ100)</f>
        <v>0.10666666666666667</v>
      </c>
      <c r="CR100" s="26" t="s">
        <v>49</v>
      </c>
      <c r="CS100" s="26"/>
      <c r="CT100" s="25">
        <v>30</v>
      </c>
      <c r="CU100" s="25"/>
      <c r="CV100" s="26"/>
      <c r="CW100" s="28">
        <f t="shared" ref="CW100:CW104" si="423">+IFERROR(CT100/AW100,0)</f>
        <v>0.4</v>
      </c>
      <c r="CX100" s="29">
        <f t="shared" ref="CX100:CX104" si="424">+IF(CY100="SI",IFERROR((IF(CY100="SI",CU100,0)/AW100),"REVISAR"),CQ100)</f>
        <v>0.10666666666666667</v>
      </c>
      <c r="CY100" s="26" t="s">
        <v>49</v>
      </c>
      <c r="CZ100" s="26"/>
      <c r="DA100" s="25">
        <v>30</v>
      </c>
      <c r="DB100" s="25"/>
      <c r="DC100" s="26"/>
      <c r="DD100" s="28">
        <f t="shared" ref="DD100:DD104" si="425">+IFERROR(DA100/AW100,0)</f>
        <v>0.4</v>
      </c>
      <c r="DE100" s="29">
        <f t="shared" ref="DE100:DE104" si="426">+IF(DF100="SI",IFERROR((IF(DF100="SI",DB100,0)/AW100),"REVISAR"),CX100)</f>
        <v>0.10666666666666667</v>
      </c>
      <c r="DF100" s="26" t="s">
        <v>49</v>
      </c>
      <c r="DG100" s="26"/>
      <c r="DH100" s="25">
        <v>50</v>
      </c>
      <c r="DI100" s="25"/>
      <c r="DJ100" s="26"/>
      <c r="DK100" s="28">
        <f t="shared" ref="DK100:DK104" si="427">+IFERROR(DH100/AW100,0)</f>
        <v>0.66666666666666663</v>
      </c>
      <c r="DL100" s="29">
        <f t="shared" ref="DL100:DL104" si="428">+IF(DM100="SI",IFERROR((IF(DM100="SI",DI100,0)/AW100),"REVISAR"),DE100)</f>
        <v>0.10666666666666667</v>
      </c>
      <c r="DM100" s="26" t="s">
        <v>49</v>
      </c>
      <c r="DN100" s="26"/>
      <c r="DO100" s="25">
        <v>50</v>
      </c>
      <c r="DP100" s="25"/>
      <c r="DQ100" s="26"/>
      <c r="DR100" s="28">
        <f t="shared" ref="DR100:DR104" si="429">+IFERROR(DO100/AW100,0)</f>
        <v>0.66666666666666663</v>
      </c>
      <c r="DS100" s="29">
        <f t="shared" ref="DS100:DS104" si="430">+IF(DT100="SI",IFERROR((IF(DT100="SI",DP100,0)/AW100),"REVISAR"),DL100)</f>
        <v>0.10666666666666667</v>
      </c>
      <c r="DT100" s="26" t="s">
        <v>49</v>
      </c>
      <c r="DU100" s="26"/>
      <c r="DV100" s="25">
        <v>50</v>
      </c>
      <c r="DW100" s="25"/>
      <c r="DX100" s="26"/>
      <c r="DY100" s="28">
        <f t="shared" ref="DY100:DY104" si="431">+IFERROR(DV100/AW100,0)</f>
        <v>0.66666666666666663</v>
      </c>
      <c r="DZ100" s="29">
        <f t="shared" ref="DZ100:DZ104" si="432">+IF(EA100="SI",IFERROR((IF(EA100="SI",DW100,0)/AW100),"REVISAR"),DS100)</f>
        <v>0.10666666666666667</v>
      </c>
      <c r="EA100" s="26" t="s">
        <v>49</v>
      </c>
      <c r="EB100" s="26"/>
      <c r="EC100" s="32">
        <v>75</v>
      </c>
      <c r="ED100" s="25"/>
      <c r="EE100" s="26"/>
      <c r="EF100" s="28">
        <f t="shared" ref="EF100:EF104" si="433">+IFERROR(EC100/AW100,0)</f>
        <v>1</v>
      </c>
      <c r="EG100" s="29">
        <f t="shared" ref="EG100:EG104" si="434">+IF(EH100="SI",IFERROR((IF(EH100="SI",ED100,0)/AW100),"REVISAR"),DZ100)</f>
        <v>0.10666666666666667</v>
      </c>
      <c r="EH100" s="26" t="s">
        <v>49</v>
      </c>
      <c r="EI100" s="26"/>
      <c r="EJ100" s="33">
        <v>2025</v>
      </c>
      <c r="EK100" s="34"/>
      <c r="EL100" s="35" t="str">
        <f>+VLOOKUP(C100,[1]Listas_desplega!$AI$22:$AJ$46,2,0)</f>
        <v>DPI</v>
      </c>
      <c r="EM100" s="35" t="str">
        <f>+VLOOKUP(I100,[1]Listas_desplega!$BY$3:$BZ$7,2,0)</f>
        <v>T_2</v>
      </c>
      <c r="EN100" s="35" t="str">
        <f>+VLOOKUP(J100,[1]Listas_desplega!$BY$10:$BZ$23,2,0)</f>
        <v>T_2_C_2</v>
      </c>
      <c r="EO100" s="35" t="str">
        <f>+VLOOKUP(K100,[1]Listas_desplega!$BY$28:$BZ$54,2,0)</f>
        <v>T_2_C_2_ET_1</v>
      </c>
      <c r="EP100" s="35" t="str">
        <f>+VLOOKUP(L100,[1]Listas_desplega!$BY$58:$BZ$105,2,0)</f>
        <v>T_2_C_2_ET_1_CPT_1</v>
      </c>
      <c r="EQ100" s="36" t="str">
        <f>+VLOOKUP(M100,[1]Listas_desplega!$J$3:$K$11,2,0)</f>
        <v>Eje_E_1</v>
      </c>
    </row>
    <row r="101" spans="1:147" s="37" customFormat="1" ht="44.25" hidden="1" customHeight="1" x14ac:dyDescent="0.25">
      <c r="A101" s="16" t="str">
        <f t="shared" si="311"/>
        <v>32_VPBM_2025</v>
      </c>
      <c r="B101" s="17" t="s">
        <v>44</v>
      </c>
      <c r="C101" s="17" t="s">
        <v>87</v>
      </c>
      <c r="D101" s="17" t="s">
        <v>87</v>
      </c>
      <c r="E101" s="17" t="s">
        <v>159</v>
      </c>
      <c r="F101" s="17" t="s">
        <v>276</v>
      </c>
      <c r="G101" s="18" t="s">
        <v>277</v>
      </c>
      <c r="H101" s="17" t="s">
        <v>541</v>
      </c>
      <c r="I101" s="17" t="s">
        <v>279</v>
      </c>
      <c r="J101" s="17" t="s">
        <v>280</v>
      </c>
      <c r="K101" s="17" t="s">
        <v>281</v>
      </c>
      <c r="L101" s="17" t="s">
        <v>726</v>
      </c>
      <c r="M101" s="17" t="s">
        <v>88</v>
      </c>
      <c r="N101" s="17" t="s">
        <v>840</v>
      </c>
      <c r="O101" s="23">
        <v>32</v>
      </c>
      <c r="P101" s="20" t="s">
        <v>861</v>
      </c>
      <c r="Q101" s="21" t="s">
        <v>118</v>
      </c>
      <c r="R101" s="20" t="s">
        <v>285</v>
      </c>
      <c r="S101" s="20" t="s">
        <v>862</v>
      </c>
      <c r="T101" s="20" t="s">
        <v>310</v>
      </c>
      <c r="U101" s="20" t="s">
        <v>436</v>
      </c>
      <c r="V101" s="20">
        <v>30</v>
      </c>
      <c r="W101" s="20" t="s">
        <v>859</v>
      </c>
      <c r="X101" s="21" t="s">
        <v>290</v>
      </c>
      <c r="Y101" s="22" t="s">
        <v>291</v>
      </c>
      <c r="Z101" s="22"/>
      <c r="AA101" s="22"/>
      <c r="AB101" s="22"/>
      <c r="AC101" s="22"/>
      <c r="AD101" s="22"/>
      <c r="AE101" s="22"/>
      <c r="AF101" s="22"/>
      <c r="AG101" s="22"/>
      <c r="AH101" s="23"/>
      <c r="AI101" s="23" t="s">
        <v>48</v>
      </c>
      <c r="AJ101" s="23"/>
      <c r="AK101" s="23"/>
      <c r="AL101" s="23"/>
      <c r="AM101" s="23"/>
      <c r="AN101" s="23"/>
      <c r="AO101" s="23"/>
      <c r="AP101" s="23"/>
      <c r="AQ101" s="23"/>
      <c r="AR101" s="24"/>
      <c r="AS101" s="23"/>
      <c r="AT101" s="23"/>
      <c r="AU101" s="38">
        <v>25</v>
      </c>
      <c r="AV101" s="38">
        <v>50</v>
      </c>
      <c r="AW101" s="38">
        <v>75</v>
      </c>
      <c r="AX101" s="38">
        <v>100</v>
      </c>
      <c r="AY101" s="38">
        <v>100</v>
      </c>
      <c r="AZ101" s="39"/>
      <c r="BA101" s="39"/>
      <c r="BB101" s="39"/>
      <c r="BC101" s="39"/>
      <c r="BD101" s="25">
        <v>0</v>
      </c>
      <c r="BE101" s="25">
        <v>0</v>
      </c>
      <c r="BF101" s="26" t="s">
        <v>844</v>
      </c>
      <c r="BG101" s="27">
        <f t="shared" si="411"/>
        <v>0</v>
      </c>
      <c r="BH101" s="28">
        <f t="shared" si="412"/>
        <v>0</v>
      </c>
      <c r="BI101" s="26" t="s">
        <v>50</v>
      </c>
      <c r="BJ101" s="26" t="s">
        <v>829</v>
      </c>
      <c r="BK101" s="25">
        <v>0</v>
      </c>
      <c r="BL101" s="25">
        <v>0</v>
      </c>
      <c r="BM101" s="26" t="s">
        <v>845</v>
      </c>
      <c r="BN101" s="28">
        <f t="shared" si="413"/>
        <v>0</v>
      </c>
      <c r="BO101" s="29">
        <f t="shared" si="414"/>
        <v>0</v>
      </c>
      <c r="BP101" s="26" t="s">
        <v>49</v>
      </c>
      <c r="BQ101" s="30"/>
      <c r="BR101" s="31">
        <v>30</v>
      </c>
      <c r="BS101" s="25">
        <v>11.5</v>
      </c>
      <c r="BT101" s="26" t="s">
        <v>863</v>
      </c>
      <c r="BU101" s="28">
        <f t="shared" si="415"/>
        <v>0.4</v>
      </c>
      <c r="BV101" s="29">
        <f t="shared" si="416"/>
        <v>0.15333333333333332</v>
      </c>
      <c r="BW101" s="26" t="s">
        <v>50</v>
      </c>
      <c r="BX101" s="26" t="s">
        <v>856</v>
      </c>
      <c r="BY101" s="25">
        <v>30</v>
      </c>
      <c r="BZ101" s="25"/>
      <c r="CA101" s="26"/>
      <c r="CB101" s="28">
        <f t="shared" si="417"/>
        <v>0.4</v>
      </c>
      <c r="CC101" s="29">
        <f t="shared" si="418"/>
        <v>0.15333333333333332</v>
      </c>
      <c r="CD101" s="26" t="s">
        <v>49</v>
      </c>
      <c r="CE101" s="26"/>
      <c r="CF101" s="25">
        <v>30</v>
      </c>
      <c r="CG101" s="25"/>
      <c r="CH101" s="26"/>
      <c r="CI101" s="28">
        <f t="shared" si="419"/>
        <v>0.4</v>
      </c>
      <c r="CJ101" s="29">
        <f t="shared" si="420"/>
        <v>0.15333333333333332</v>
      </c>
      <c r="CK101" s="26" t="s">
        <v>49</v>
      </c>
      <c r="CL101" s="26"/>
      <c r="CM101" s="25">
        <v>30</v>
      </c>
      <c r="CN101" s="25"/>
      <c r="CO101" s="26"/>
      <c r="CP101" s="28">
        <f t="shared" si="421"/>
        <v>0.4</v>
      </c>
      <c r="CQ101" s="29">
        <f t="shared" si="422"/>
        <v>0.15333333333333332</v>
      </c>
      <c r="CR101" s="26" t="s">
        <v>49</v>
      </c>
      <c r="CS101" s="26"/>
      <c r="CT101" s="25">
        <v>30</v>
      </c>
      <c r="CU101" s="25"/>
      <c r="CV101" s="26"/>
      <c r="CW101" s="28">
        <f t="shared" si="423"/>
        <v>0.4</v>
      </c>
      <c r="CX101" s="29">
        <f t="shared" si="424"/>
        <v>0.15333333333333332</v>
      </c>
      <c r="CY101" s="26" t="s">
        <v>49</v>
      </c>
      <c r="CZ101" s="26"/>
      <c r="DA101" s="25">
        <v>30</v>
      </c>
      <c r="DB101" s="25"/>
      <c r="DC101" s="26"/>
      <c r="DD101" s="28">
        <f t="shared" si="425"/>
        <v>0.4</v>
      </c>
      <c r="DE101" s="29">
        <f t="shared" si="426"/>
        <v>0.15333333333333332</v>
      </c>
      <c r="DF101" s="26" t="s">
        <v>49</v>
      </c>
      <c r="DG101" s="26"/>
      <c r="DH101" s="25">
        <v>50</v>
      </c>
      <c r="DI101" s="25"/>
      <c r="DJ101" s="26"/>
      <c r="DK101" s="28">
        <f t="shared" si="427"/>
        <v>0.66666666666666663</v>
      </c>
      <c r="DL101" s="29">
        <f t="shared" si="428"/>
        <v>0.15333333333333332</v>
      </c>
      <c r="DM101" s="26" t="s">
        <v>49</v>
      </c>
      <c r="DN101" s="26"/>
      <c r="DO101" s="25">
        <v>50</v>
      </c>
      <c r="DP101" s="25"/>
      <c r="DQ101" s="26"/>
      <c r="DR101" s="28">
        <f t="shared" si="429"/>
        <v>0.66666666666666663</v>
      </c>
      <c r="DS101" s="29">
        <f t="shared" si="430"/>
        <v>0.15333333333333332</v>
      </c>
      <c r="DT101" s="26" t="s">
        <v>49</v>
      </c>
      <c r="DU101" s="26"/>
      <c r="DV101" s="25">
        <v>50</v>
      </c>
      <c r="DW101" s="25"/>
      <c r="DX101" s="26"/>
      <c r="DY101" s="28">
        <f t="shared" si="431"/>
        <v>0.66666666666666663</v>
      </c>
      <c r="DZ101" s="29">
        <f t="shared" si="432"/>
        <v>0.15333333333333332</v>
      </c>
      <c r="EA101" s="26" t="s">
        <v>49</v>
      </c>
      <c r="EB101" s="26"/>
      <c r="EC101" s="32">
        <v>75</v>
      </c>
      <c r="ED101" s="25"/>
      <c r="EE101" s="26"/>
      <c r="EF101" s="28">
        <f t="shared" si="433"/>
        <v>1</v>
      </c>
      <c r="EG101" s="29">
        <f t="shared" si="434"/>
        <v>0.15333333333333332</v>
      </c>
      <c r="EH101" s="26" t="s">
        <v>49</v>
      </c>
      <c r="EI101" s="26"/>
      <c r="EJ101" s="33">
        <v>2025</v>
      </c>
      <c r="EK101" s="34"/>
      <c r="EL101" s="35" t="str">
        <f>+VLOOKUP(C101,[1]Listas_desplega!$AI$22:$AJ$46,2,0)</f>
        <v>DPI</v>
      </c>
      <c r="EM101" s="35" t="str">
        <f>+VLOOKUP(I101,[1]Listas_desplega!$BY$3:$BZ$7,2,0)</f>
        <v>T_2</v>
      </c>
      <c r="EN101" s="35" t="str">
        <f>+VLOOKUP(J101,[1]Listas_desplega!$BY$10:$BZ$23,2,0)</f>
        <v>T_2_C_2</v>
      </c>
      <c r="EO101" s="35" t="str">
        <f>+VLOOKUP(K101,[1]Listas_desplega!$BY$28:$BZ$54,2,0)</f>
        <v>T_2_C_2_ET_1</v>
      </c>
      <c r="EP101" s="35" t="str">
        <f>+VLOOKUP(L101,[1]Listas_desplega!$BY$58:$BZ$105,2,0)</f>
        <v>T_2_C_2_ET_1_CPT_1</v>
      </c>
      <c r="EQ101" s="36" t="str">
        <f>+VLOOKUP(M101,[1]Listas_desplega!$J$3:$K$11,2,0)</f>
        <v>Eje_E_1</v>
      </c>
    </row>
    <row r="102" spans="1:147" s="37" customFormat="1" ht="44.25" hidden="1" customHeight="1" x14ac:dyDescent="0.25">
      <c r="A102" s="16" t="str">
        <f t="shared" si="311"/>
        <v>36_VPBM_2025</v>
      </c>
      <c r="B102" s="17" t="s">
        <v>44</v>
      </c>
      <c r="C102" s="17" t="s">
        <v>87</v>
      </c>
      <c r="D102" s="17" t="s">
        <v>87</v>
      </c>
      <c r="E102" s="17" t="s">
        <v>159</v>
      </c>
      <c r="F102" s="17" t="s">
        <v>276</v>
      </c>
      <c r="G102" s="18" t="s">
        <v>277</v>
      </c>
      <c r="H102" s="17" t="s">
        <v>541</v>
      </c>
      <c r="I102" s="17" t="s">
        <v>279</v>
      </c>
      <c r="J102" s="17" t="s">
        <v>280</v>
      </c>
      <c r="K102" s="17" t="s">
        <v>281</v>
      </c>
      <c r="L102" s="17" t="s">
        <v>726</v>
      </c>
      <c r="M102" s="17" t="s">
        <v>88</v>
      </c>
      <c r="N102" s="17" t="s">
        <v>808</v>
      </c>
      <c r="O102" s="23">
        <v>36</v>
      </c>
      <c r="P102" s="20" t="s">
        <v>864</v>
      </c>
      <c r="Q102" s="21" t="s">
        <v>284</v>
      </c>
      <c r="R102" s="20" t="s">
        <v>285</v>
      </c>
      <c r="S102" s="20" t="s">
        <v>865</v>
      </c>
      <c r="T102" s="20" t="s">
        <v>287</v>
      </c>
      <c r="U102" s="20" t="s">
        <v>436</v>
      </c>
      <c r="V102" s="20">
        <v>30</v>
      </c>
      <c r="W102" s="20" t="s">
        <v>866</v>
      </c>
      <c r="X102" s="21" t="s">
        <v>290</v>
      </c>
      <c r="Y102" s="22" t="s">
        <v>291</v>
      </c>
      <c r="Z102" s="22"/>
      <c r="AA102" s="22"/>
      <c r="AB102" s="22"/>
      <c r="AC102" s="22"/>
      <c r="AD102" s="22" t="s">
        <v>48</v>
      </c>
      <c r="AE102" s="22" t="s">
        <v>48</v>
      </c>
      <c r="AF102" s="22"/>
      <c r="AG102" s="22"/>
      <c r="AH102" s="23"/>
      <c r="AI102" s="23" t="s">
        <v>48</v>
      </c>
      <c r="AJ102" s="23"/>
      <c r="AK102" s="23"/>
      <c r="AL102" s="23"/>
      <c r="AM102" s="23"/>
      <c r="AN102" s="23"/>
      <c r="AO102" s="23"/>
      <c r="AP102" s="23"/>
      <c r="AQ102" s="23"/>
      <c r="AR102" s="24"/>
      <c r="AS102" s="23"/>
      <c r="AT102" s="23"/>
      <c r="AU102" s="81" t="s">
        <v>66</v>
      </c>
      <c r="AV102" s="81">
        <v>20</v>
      </c>
      <c r="AW102" s="81">
        <v>25</v>
      </c>
      <c r="AX102" s="81">
        <v>30</v>
      </c>
      <c r="AY102" s="81">
        <v>30</v>
      </c>
      <c r="AZ102" s="82"/>
      <c r="BA102" s="82"/>
      <c r="BB102" s="82"/>
      <c r="BC102" s="82"/>
      <c r="BD102" s="25">
        <v>0</v>
      </c>
      <c r="BE102" s="25">
        <v>0</v>
      </c>
      <c r="BF102" s="26" t="s">
        <v>844</v>
      </c>
      <c r="BG102" s="27">
        <f t="shared" si="411"/>
        <v>0</v>
      </c>
      <c r="BH102" s="28">
        <f t="shared" si="412"/>
        <v>0</v>
      </c>
      <c r="BI102" s="26" t="s">
        <v>50</v>
      </c>
      <c r="BJ102" s="26" t="s">
        <v>829</v>
      </c>
      <c r="BK102" s="25">
        <v>0</v>
      </c>
      <c r="BL102" s="25">
        <v>0</v>
      </c>
      <c r="BM102" s="26" t="s">
        <v>845</v>
      </c>
      <c r="BN102" s="28">
        <f t="shared" si="413"/>
        <v>0</v>
      </c>
      <c r="BO102" s="29">
        <f t="shared" si="414"/>
        <v>0</v>
      </c>
      <c r="BP102" s="26" t="s">
        <v>49</v>
      </c>
      <c r="BQ102" s="30"/>
      <c r="BR102" s="31">
        <v>10</v>
      </c>
      <c r="BS102" s="25">
        <v>0</v>
      </c>
      <c r="BT102" s="26" t="s">
        <v>867</v>
      </c>
      <c r="BU102" s="28">
        <f t="shared" si="415"/>
        <v>0.4</v>
      </c>
      <c r="BV102" s="29">
        <f t="shared" si="416"/>
        <v>0</v>
      </c>
      <c r="BW102" s="26" t="s">
        <v>50</v>
      </c>
      <c r="BX102" s="26" t="s">
        <v>856</v>
      </c>
      <c r="BY102" s="25">
        <v>10</v>
      </c>
      <c r="BZ102" s="25"/>
      <c r="CA102" s="26"/>
      <c r="CB102" s="28">
        <f t="shared" si="417"/>
        <v>0.4</v>
      </c>
      <c r="CC102" s="29">
        <f t="shared" si="418"/>
        <v>0</v>
      </c>
      <c r="CD102" s="26" t="s">
        <v>49</v>
      </c>
      <c r="CE102" s="26"/>
      <c r="CF102" s="25">
        <v>10</v>
      </c>
      <c r="CG102" s="25"/>
      <c r="CH102" s="26"/>
      <c r="CI102" s="28">
        <f t="shared" si="419"/>
        <v>0.4</v>
      </c>
      <c r="CJ102" s="29">
        <f t="shared" si="420"/>
        <v>0</v>
      </c>
      <c r="CK102" s="26" t="s">
        <v>49</v>
      </c>
      <c r="CL102" s="26"/>
      <c r="CM102" s="25">
        <v>15</v>
      </c>
      <c r="CN102" s="25"/>
      <c r="CO102" s="26"/>
      <c r="CP102" s="28">
        <f t="shared" si="421"/>
        <v>0.6</v>
      </c>
      <c r="CQ102" s="29">
        <f t="shared" si="422"/>
        <v>0</v>
      </c>
      <c r="CR102" s="26" t="s">
        <v>49</v>
      </c>
      <c r="CS102" s="26"/>
      <c r="CT102" s="25">
        <v>15</v>
      </c>
      <c r="CU102" s="25"/>
      <c r="CV102" s="26"/>
      <c r="CW102" s="28">
        <f t="shared" si="423"/>
        <v>0.6</v>
      </c>
      <c r="CX102" s="29">
        <f t="shared" si="424"/>
        <v>0</v>
      </c>
      <c r="CY102" s="26" t="s">
        <v>49</v>
      </c>
      <c r="CZ102" s="26"/>
      <c r="DA102" s="25">
        <v>15</v>
      </c>
      <c r="DB102" s="25"/>
      <c r="DC102" s="26"/>
      <c r="DD102" s="28">
        <f t="shared" si="425"/>
        <v>0.6</v>
      </c>
      <c r="DE102" s="29">
        <f t="shared" si="426"/>
        <v>0</v>
      </c>
      <c r="DF102" s="26" t="s">
        <v>49</v>
      </c>
      <c r="DG102" s="26"/>
      <c r="DH102" s="25">
        <v>20</v>
      </c>
      <c r="DI102" s="25"/>
      <c r="DJ102" s="26"/>
      <c r="DK102" s="28">
        <f t="shared" si="427"/>
        <v>0.8</v>
      </c>
      <c r="DL102" s="29">
        <f t="shared" si="428"/>
        <v>0</v>
      </c>
      <c r="DM102" s="26" t="s">
        <v>49</v>
      </c>
      <c r="DN102" s="26"/>
      <c r="DO102" s="25">
        <v>20</v>
      </c>
      <c r="DP102" s="25"/>
      <c r="DQ102" s="26"/>
      <c r="DR102" s="28">
        <f t="shared" si="429"/>
        <v>0.8</v>
      </c>
      <c r="DS102" s="29">
        <f t="shared" si="430"/>
        <v>0</v>
      </c>
      <c r="DT102" s="26" t="s">
        <v>49</v>
      </c>
      <c r="DU102" s="26"/>
      <c r="DV102" s="25">
        <v>20</v>
      </c>
      <c r="DW102" s="25"/>
      <c r="DX102" s="26"/>
      <c r="DY102" s="28">
        <f t="shared" si="431"/>
        <v>0.8</v>
      </c>
      <c r="DZ102" s="29">
        <f t="shared" si="432"/>
        <v>0</v>
      </c>
      <c r="EA102" s="26" t="s">
        <v>49</v>
      </c>
      <c r="EB102" s="26"/>
      <c r="EC102" s="32">
        <v>25</v>
      </c>
      <c r="ED102" s="25"/>
      <c r="EE102" s="26"/>
      <c r="EF102" s="28">
        <f t="shared" si="433"/>
        <v>1</v>
      </c>
      <c r="EG102" s="29">
        <f t="shared" si="434"/>
        <v>0</v>
      </c>
      <c r="EH102" s="26" t="s">
        <v>49</v>
      </c>
      <c r="EI102" s="26"/>
      <c r="EJ102" s="33">
        <v>2025</v>
      </c>
      <c r="EK102" s="34"/>
      <c r="EL102" s="35" t="str">
        <f>+VLOOKUP(C102,[1]Listas_desplega!$AI$22:$AJ$46,2,0)</f>
        <v>DPI</v>
      </c>
      <c r="EM102" s="35" t="str">
        <f>+VLOOKUP(I102,[1]Listas_desplega!$BY$3:$BZ$7,2,0)</f>
        <v>T_2</v>
      </c>
      <c r="EN102" s="35" t="str">
        <f>+VLOOKUP(J102,[1]Listas_desplega!$BY$10:$BZ$23,2,0)</f>
        <v>T_2_C_2</v>
      </c>
      <c r="EO102" s="35" t="str">
        <f>+VLOOKUP(K102,[1]Listas_desplega!$BY$28:$BZ$54,2,0)</f>
        <v>T_2_C_2_ET_1</v>
      </c>
      <c r="EP102" s="35" t="str">
        <f>+VLOOKUP(L102,[1]Listas_desplega!$BY$58:$BZ$105,2,0)</f>
        <v>T_2_C_2_ET_1_CPT_1</v>
      </c>
      <c r="EQ102" s="36" t="str">
        <f>+VLOOKUP(M102,[1]Listas_desplega!$J$3:$K$11,2,0)</f>
        <v>Eje_E_1</v>
      </c>
    </row>
    <row r="103" spans="1:147" s="37" customFormat="1" ht="44.25" hidden="1" customHeight="1" x14ac:dyDescent="0.25">
      <c r="A103" s="16" t="str">
        <f t="shared" si="311"/>
        <v>37_VPBM_2025</v>
      </c>
      <c r="B103" s="17" t="s">
        <v>44</v>
      </c>
      <c r="C103" s="17" t="s">
        <v>87</v>
      </c>
      <c r="D103" s="17" t="s">
        <v>87</v>
      </c>
      <c r="E103" s="17" t="s">
        <v>159</v>
      </c>
      <c r="F103" s="17" t="s">
        <v>276</v>
      </c>
      <c r="G103" s="18" t="s">
        <v>277</v>
      </c>
      <c r="H103" s="17" t="s">
        <v>541</v>
      </c>
      <c r="I103" s="17" t="s">
        <v>279</v>
      </c>
      <c r="J103" s="17" t="s">
        <v>280</v>
      </c>
      <c r="K103" s="17" t="s">
        <v>281</v>
      </c>
      <c r="L103" s="17" t="s">
        <v>726</v>
      </c>
      <c r="M103" s="17" t="s">
        <v>88</v>
      </c>
      <c r="N103" s="17" t="s">
        <v>840</v>
      </c>
      <c r="O103" s="23">
        <v>37</v>
      </c>
      <c r="P103" s="20" t="s">
        <v>868</v>
      </c>
      <c r="Q103" s="21" t="s">
        <v>284</v>
      </c>
      <c r="R103" s="20" t="s">
        <v>285</v>
      </c>
      <c r="S103" s="20" t="s">
        <v>869</v>
      </c>
      <c r="T103" s="20" t="s">
        <v>310</v>
      </c>
      <c r="U103" s="20" t="s">
        <v>288</v>
      </c>
      <c r="V103" s="20">
        <v>30</v>
      </c>
      <c r="W103" s="20" t="s">
        <v>71</v>
      </c>
      <c r="X103" s="21" t="s">
        <v>290</v>
      </c>
      <c r="Y103" s="22" t="s">
        <v>291</v>
      </c>
      <c r="Z103" s="22"/>
      <c r="AA103" s="22"/>
      <c r="AB103" s="22"/>
      <c r="AC103" s="22"/>
      <c r="AD103" s="22"/>
      <c r="AE103" s="22"/>
      <c r="AF103" s="22"/>
      <c r="AG103" s="22"/>
      <c r="AH103" s="23"/>
      <c r="AI103" s="23" t="s">
        <v>48</v>
      </c>
      <c r="AJ103" s="23"/>
      <c r="AK103" s="23"/>
      <c r="AL103" s="23" t="s">
        <v>48</v>
      </c>
      <c r="AM103" s="23"/>
      <c r="AN103" s="23"/>
      <c r="AO103" s="23"/>
      <c r="AP103" s="23"/>
      <c r="AQ103" s="23"/>
      <c r="AR103" s="24"/>
      <c r="AS103" s="23"/>
      <c r="AT103" s="23"/>
      <c r="AU103" s="38" t="s">
        <v>66</v>
      </c>
      <c r="AV103" s="38">
        <v>60</v>
      </c>
      <c r="AW103" s="38">
        <v>70</v>
      </c>
      <c r="AX103" s="38">
        <v>80</v>
      </c>
      <c r="AY103" s="38">
        <v>80</v>
      </c>
      <c r="AZ103" s="39"/>
      <c r="BA103" s="39"/>
      <c r="BB103" s="39"/>
      <c r="BC103" s="39"/>
      <c r="BD103" s="25">
        <v>0</v>
      </c>
      <c r="BE103" s="25">
        <v>0</v>
      </c>
      <c r="BF103" s="26" t="s">
        <v>849</v>
      </c>
      <c r="BG103" s="27">
        <f t="shared" si="411"/>
        <v>0</v>
      </c>
      <c r="BH103" s="28">
        <f t="shared" si="412"/>
        <v>0</v>
      </c>
      <c r="BI103" s="26" t="s">
        <v>50</v>
      </c>
      <c r="BJ103" s="26" t="s">
        <v>829</v>
      </c>
      <c r="BK103" s="25">
        <v>0</v>
      </c>
      <c r="BL103" s="25">
        <v>0</v>
      </c>
      <c r="BM103" s="26" t="s">
        <v>850</v>
      </c>
      <c r="BN103" s="28">
        <f t="shared" si="413"/>
        <v>0</v>
      </c>
      <c r="BO103" s="29">
        <f t="shared" si="414"/>
        <v>0</v>
      </c>
      <c r="BP103" s="26" t="s">
        <v>49</v>
      </c>
      <c r="BQ103" s="30"/>
      <c r="BR103" s="31">
        <v>0</v>
      </c>
      <c r="BS103" s="25">
        <v>0</v>
      </c>
      <c r="BT103" s="26" t="s">
        <v>851</v>
      </c>
      <c r="BU103" s="28">
        <f t="shared" si="415"/>
        <v>0</v>
      </c>
      <c r="BV103" s="29">
        <f t="shared" si="416"/>
        <v>0</v>
      </c>
      <c r="BW103" s="26" t="s">
        <v>49</v>
      </c>
      <c r="BX103" s="26"/>
      <c r="BY103" s="25">
        <v>0</v>
      </c>
      <c r="BZ103" s="25"/>
      <c r="CA103" s="26"/>
      <c r="CB103" s="28">
        <f t="shared" si="417"/>
        <v>0</v>
      </c>
      <c r="CC103" s="29">
        <f t="shared" si="418"/>
        <v>0</v>
      </c>
      <c r="CD103" s="26" t="s">
        <v>49</v>
      </c>
      <c r="CE103" s="26"/>
      <c r="CF103" s="25">
        <v>0</v>
      </c>
      <c r="CG103" s="25"/>
      <c r="CH103" s="26"/>
      <c r="CI103" s="28">
        <f t="shared" si="419"/>
        <v>0</v>
      </c>
      <c r="CJ103" s="29">
        <f t="shared" si="420"/>
        <v>0</v>
      </c>
      <c r="CK103" s="26" t="s">
        <v>49</v>
      </c>
      <c r="CL103" s="26"/>
      <c r="CM103" s="25">
        <v>30</v>
      </c>
      <c r="CN103" s="25"/>
      <c r="CO103" s="26"/>
      <c r="CP103" s="28">
        <f t="shared" si="421"/>
        <v>0.42857142857142855</v>
      </c>
      <c r="CQ103" s="29">
        <f t="shared" si="422"/>
        <v>0</v>
      </c>
      <c r="CR103" s="26" t="s">
        <v>49</v>
      </c>
      <c r="CS103" s="26"/>
      <c r="CT103" s="25">
        <v>30</v>
      </c>
      <c r="CU103" s="25"/>
      <c r="CV103" s="26"/>
      <c r="CW103" s="28">
        <f t="shared" si="423"/>
        <v>0.42857142857142855</v>
      </c>
      <c r="CX103" s="29">
        <f t="shared" si="424"/>
        <v>0</v>
      </c>
      <c r="CY103" s="26" t="s">
        <v>49</v>
      </c>
      <c r="CZ103" s="26"/>
      <c r="DA103" s="25">
        <v>30</v>
      </c>
      <c r="DB103" s="25"/>
      <c r="DC103" s="26"/>
      <c r="DD103" s="28">
        <f t="shared" si="425"/>
        <v>0.42857142857142855</v>
      </c>
      <c r="DE103" s="29">
        <f t="shared" si="426"/>
        <v>0</v>
      </c>
      <c r="DF103" s="26" t="s">
        <v>49</v>
      </c>
      <c r="DG103" s="26"/>
      <c r="DH103" s="25">
        <v>30</v>
      </c>
      <c r="DI103" s="25"/>
      <c r="DJ103" s="26"/>
      <c r="DK103" s="28">
        <f t="shared" si="427"/>
        <v>0.42857142857142855</v>
      </c>
      <c r="DL103" s="29">
        <f t="shared" si="428"/>
        <v>0</v>
      </c>
      <c r="DM103" s="26" t="s">
        <v>49</v>
      </c>
      <c r="DN103" s="26"/>
      <c r="DO103" s="25">
        <v>30</v>
      </c>
      <c r="DP103" s="25"/>
      <c r="DQ103" s="26"/>
      <c r="DR103" s="28">
        <f t="shared" si="429"/>
        <v>0.42857142857142855</v>
      </c>
      <c r="DS103" s="29">
        <f t="shared" si="430"/>
        <v>0</v>
      </c>
      <c r="DT103" s="26" t="s">
        <v>49</v>
      </c>
      <c r="DU103" s="26"/>
      <c r="DV103" s="25">
        <v>30</v>
      </c>
      <c r="DW103" s="25"/>
      <c r="DX103" s="26"/>
      <c r="DY103" s="28">
        <f t="shared" si="431"/>
        <v>0.42857142857142855</v>
      </c>
      <c r="DZ103" s="29">
        <f t="shared" si="432"/>
        <v>0</v>
      </c>
      <c r="EA103" s="26" t="s">
        <v>49</v>
      </c>
      <c r="EB103" s="26"/>
      <c r="EC103" s="32">
        <v>70</v>
      </c>
      <c r="ED103" s="25"/>
      <c r="EE103" s="26"/>
      <c r="EF103" s="28">
        <f t="shared" si="433"/>
        <v>1</v>
      </c>
      <c r="EG103" s="29">
        <f t="shared" si="434"/>
        <v>0</v>
      </c>
      <c r="EH103" s="26" t="s">
        <v>49</v>
      </c>
      <c r="EI103" s="26"/>
      <c r="EJ103" s="33">
        <v>2025</v>
      </c>
      <c r="EK103" s="34"/>
      <c r="EL103" s="35" t="str">
        <f>+VLOOKUP(C103,[1]Listas_desplega!$AI$22:$AJ$46,2,0)</f>
        <v>DPI</v>
      </c>
      <c r="EM103" s="35" t="str">
        <f>+VLOOKUP(I103,[1]Listas_desplega!$BY$3:$BZ$7,2,0)</f>
        <v>T_2</v>
      </c>
      <c r="EN103" s="35" t="str">
        <f>+VLOOKUP(J103,[1]Listas_desplega!$BY$10:$BZ$23,2,0)</f>
        <v>T_2_C_2</v>
      </c>
      <c r="EO103" s="35" t="str">
        <f>+VLOOKUP(K103,[1]Listas_desplega!$BY$28:$BZ$54,2,0)</f>
        <v>T_2_C_2_ET_1</v>
      </c>
      <c r="EP103" s="35" t="str">
        <f>+VLOOKUP(L103,[1]Listas_desplega!$BY$58:$BZ$105,2,0)</f>
        <v>T_2_C_2_ET_1_CPT_1</v>
      </c>
      <c r="EQ103" s="36" t="str">
        <f>+VLOOKUP(M103,[1]Listas_desplega!$J$3:$K$11,2,0)</f>
        <v>Eje_E_1</v>
      </c>
    </row>
    <row r="104" spans="1:147" s="37" customFormat="1" ht="44.25" hidden="1" customHeight="1" x14ac:dyDescent="0.25">
      <c r="A104" s="16" t="str">
        <f t="shared" si="311"/>
        <v>471_VPBM_2025</v>
      </c>
      <c r="B104" s="17" t="s">
        <v>44</v>
      </c>
      <c r="C104" s="17" t="s">
        <v>87</v>
      </c>
      <c r="D104" s="17" t="s">
        <v>87</v>
      </c>
      <c r="E104" s="17" t="s">
        <v>159</v>
      </c>
      <c r="F104" s="17" t="s">
        <v>276</v>
      </c>
      <c r="G104" s="18" t="s">
        <v>277</v>
      </c>
      <c r="H104" s="17" t="s">
        <v>541</v>
      </c>
      <c r="I104" s="17" t="s">
        <v>279</v>
      </c>
      <c r="J104" s="17" t="s">
        <v>280</v>
      </c>
      <c r="K104" s="17" t="s">
        <v>281</v>
      </c>
      <c r="L104" s="17" t="s">
        <v>726</v>
      </c>
      <c r="M104" s="17" t="s">
        <v>88</v>
      </c>
      <c r="N104" s="17" t="s">
        <v>808</v>
      </c>
      <c r="O104" s="23">
        <v>471</v>
      </c>
      <c r="P104" s="20" t="s">
        <v>870</v>
      </c>
      <c r="Q104" s="21" t="s">
        <v>284</v>
      </c>
      <c r="R104" s="20" t="s">
        <v>285</v>
      </c>
      <c r="S104" s="20" t="s">
        <v>871</v>
      </c>
      <c r="T104" s="20" t="s">
        <v>310</v>
      </c>
      <c r="U104" s="20" t="s">
        <v>288</v>
      </c>
      <c r="V104" s="20">
        <v>15</v>
      </c>
      <c r="W104" s="20" t="s">
        <v>872</v>
      </c>
      <c r="X104" s="21" t="s">
        <v>407</v>
      </c>
      <c r="Y104" s="22" t="s">
        <v>291</v>
      </c>
      <c r="Z104" s="22"/>
      <c r="AA104" s="22"/>
      <c r="AB104" s="22"/>
      <c r="AC104" s="22"/>
      <c r="AD104" s="22"/>
      <c r="AE104" s="22"/>
      <c r="AF104" s="22" t="s">
        <v>48</v>
      </c>
      <c r="AG104" s="22"/>
      <c r="AH104" s="23"/>
      <c r="AI104" s="23" t="s">
        <v>48</v>
      </c>
      <c r="AJ104" s="23"/>
      <c r="AK104" s="23"/>
      <c r="AL104" s="23"/>
      <c r="AM104" s="23"/>
      <c r="AN104" s="23"/>
      <c r="AO104" s="23"/>
      <c r="AP104" s="23"/>
      <c r="AQ104" s="23"/>
      <c r="AR104" s="24"/>
      <c r="AS104" s="23"/>
      <c r="AT104" s="48"/>
      <c r="AU104" s="38">
        <v>15</v>
      </c>
      <c r="AV104" s="38">
        <v>25</v>
      </c>
      <c r="AW104" s="38">
        <v>50</v>
      </c>
      <c r="AX104" s="38">
        <v>10</v>
      </c>
      <c r="AY104" s="38">
        <v>100</v>
      </c>
      <c r="AZ104" s="39"/>
      <c r="BA104" s="39"/>
      <c r="BB104" s="39"/>
      <c r="BC104" s="39"/>
      <c r="BD104" s="25">
        <v>0</v>
      </c>
      <c r="BE104" s="25">
        <v>0</v>
      </c>
      <c r="BF104" s="26" t="s">
        <v>873</v>
      </c>
      <c r="BG104" s="27">
        <f t="shared" si="411"/>
        <v>0</v>
      </c>
      <c r="BH104" s="28">
        <f t="shared" si="412"/>
        <v>0</v>
      </c>
      <c r="BI104" s="26" t="s">
        <v>50</v>
      </c>
      <c r="BJ104" s="26" t="s">
        <v>874</v>
      </c>
      <c r="BK104" s="25">
        <v>0</v>
      </c>
      <c r="BL104" s="25">
        <v>0</v>
      </c>
      <c r="BM104" s="26" t="s">
        <v>875</v>
      </c>
      <c r="BN104" s="28">
        <f t="shared" si="413"/>
        <v>0</v>
      </c>
      <c r="BO104" s="29">
        <f t="shared" si="414"/>
        <v>0</v>
      </c>
      <c r="BP104" s="26" t="s">
        <v>50</v>
      </c>
      <c r="BQ104" s="30" t="s">
        <v>876</v>
      </c>
      <c r="BR104" s="31">
        <v>0</v>
      </c>
      <c r="BS104" s="25">
        <v>0</v>
      </c>
      <c r="BT104" s="26" t="s">
        <v>877</v>
      </c>
      <c r="BU104" s="28">
        <f t="shared" si="415"/>
        <v>0</v>
      </c>
      <c r="BV104" s="29">
        <f t="shared" si="416"/>
        <v>0</v>
      </c>
      <c r="BW104" s="26" t="s">
        <v>398</v>
      </c>
      <c r="BX104" s="26" t="s">
        <v>878</v>
      </c>
      <c r="BY104" s="25">
        <v>0</v>
      </c>
      <c r="BZ104" s="25"/>
      <c r="CA104" s="26"/>
      <c r="CB104" s="28">
        <f t="shared" si="417"/>
        <v>0</v>
      </c>
      <c r="CC104" s="29">
        <f t="shared" si="418"/>
        <v>0</v>
      </c>
      <c r="CD104" s="26" t="s">
        <v>49</v>
      </c>
      <c r="CE104" s="26"/>
      <c r="CF104" s="25">
        <v>0</v>
      </c>
      <c r="CG104" s="25"/>
      <c r="CH104" s="26"/>
      <c r="CI104" s="28">
        <f t="shared" si="419"/>
        <v>0</v>
      </c>
      <c r="CJ104" s="29">
        <f t="shared" si="420"/>
        <v>0</v>
      </c>
      <c r="CK104" s="26" t="s">
        <v>49</v>
      </c>
      <c r="CL104" s="26"/>
      <c r="CM104" s="25">
        <v>25</v>
      </c>
      <c r="CN104" s="25"/>
      <c r="CO104" s="26"/>
      <c r="CP104" s="28">
        <f t="shared" si="421"/>
        <v>0.5</v>
      </c>
      <c r="CQ104" s="29">
        <f t="shared" si="422"/>
        <v>0</v>
      </c>
      <c r="CR104" s="26" t="s">
        <v>49</v>
      </c>
      <c r="CS104" s="26"/>
      <c r="CT104" s="25">
        <v>25</v>
      </c>
      <c r="CU104" s="25"/>
      <c r="CV104" s="26"/>
      <c r="CW104" s="28">
        <f t="shared" si="423"/>
        <v>0.5</v>
      </c>
      <c r="CX104" s="29">
        <f t="shared" si="424"/>
        <v>0</v>
      </c>
      <c r="CY104" s="26" t="s">
        <v>49</v>
      </c>
      <c r="CZ104" s="26"/>
      <c r="DA104" s="25">
        <v>25</v>
      </c>
      <c r="DB104" s="25"/>
      <c r="DC104" s="26"/>
      <c r="DD104" s="28">
        <f t="shared" si="425"/>
        <v>0.5</v>
      </c>
      <c r="DE104" s="29">
        <f t="shared" si="426"/>
        <v>0</v>
      </c>
      <c r="DF104" s="26" t="s">
        <v>49</v>
      </c>
      <c r="DG104" s="26"/>
      <c r="DH104" s="25">
        <v>25</v>
      </c>
      <c r="DI104" s="25"/>
      <c r="DJ104" s="26"/>
      <c r="DK104" s="28">
        <f t="shared" si="427"/>
        <v>0.5</v>
      </c>
      <c r="DL104" s="29">
        <f t="shared" si="428"/>
        <v>0</v>
      </c>
      <c r="DM104" s="26" t="s">
        <v>49</v>
      </c>
      <c r="DN104" s="26"/>
      <c r="DO104" s="25">
        <v>25</v>
      </c>
      <c r="DP104" s="25"/>
      <c r="DQ104" s="26"/>
      <c r="DR104" s="28">
        <f t="shared" si="429"/>
        <v>0.5</v>
      </c>
      <c r="DS104" s="29">
        <f t="shared" si="430"/>
        <v>0</v>
      </c>
      <c r="DT104" s="26" t="s">
        <v>49</v>
      </c>
      <c r="DU104" s="26"/>
      <c r="DV104" s="25">
        <v>25</v>
      </c>
      <c r="DW104" s="25"/>
      <c r="DX104" s="26"/>
      <c r="DY104" s="28">
        <f t="shared" si="431"/>
        <v>0.5</v>
      </c>
      <c r="DZ104" s="29">
        <f t="shared" si="432"/>
        <v>0</v>
      </c>
      <c r="EA104" s="26" t="s">
        <v>49</v>
      </c>
      <c r="EB104" s="26"/>
      <c r="EC104" s="32">
        <v>50</v>
      </c>
      <c r="ED104" s="25"/>
      <c r="EE104" s="26"/>
      <c r="EF104" s="28">
        <f t="shared" si="433"/>
        <v>1</v>
      </c>
      <c r="EG104" s="29">
        <f t="shared" si="434"/>
        <v>0</v>
      </c>
      <c r="EH104" s="26" t="s">
        <v>49</v>
      </c>
      <c r="EI104" s="26"/>
      <c r="EJ104" s="33">
        <v>2025</v>
      </c>
      <c r="EK104" s="34"/>
      <c r="EL104" s="35" t="str">
        <f>+VLOOKUP(C104,[1]Listas_desplega!$AI$22:$AJ$46,2,0)</f>
        <v>DPI</v>
      </c>
      <c r="EM104" s="35" t="str">
        <f>+VLOOKUP(I104,[1]Listas_desplega!$BY$3:$BZ$7,2,0)</f>
        <v>T_2</v>
      </c>
      <c r="EN104" s="35" t="str">
        <f>+VLOOKUP(J104,[1]Listas_desplega!$BY$10:$BZ$23,2,0)</f>
        <v>T_2_C_2</v>
      </c>
      <c r="EO104" s="35" t="str">
        <f>+VLOOKUP(K104,[1]Listas_desplega!$BY$28:$BZ$54,2,0)</f>
        <v>T_2_C_2_ET_1</v>
      </c>
      <c r="EP104" s="35" t="str">
        <f>+VLOOKUP(L104,[1]Listas_desplega!$BY$58:$BZ$105,2,0)</f>
        <v>T_2_C_2_ET_1_CPT_1</v>
      </c>
      <c r="EQ104" s="36" t="str">
        <f>+VLOOKUP(M104,[1]Listas_desplega!$J$3:$K$11,2,0)</f>
        <v>Eje_E_1</v>
      </c>
    </row>
    <row r="105" spans="1:147" s="37" customFormat="1" ht="44.25" hidden="1" customHeight="1" x14ac:dyDescent="0.25">
      <c r="A105" s="16" t="str">
        <f t="shared" si="311"/>
        <v>125_TRANSVERSALES_2025</v>
      </c>
      <c r="B105" s="17" t="s">
        <v>94</v>
      </c>
      <c r="C105" s="17" t="s">
        <v>95</v>
      </c>
      <c r="D105" s="17" t="s">
        <v>113</v>
      </c>
      <c r="E105" s="17" t="s">
        <v>159</v>
      </c>
      <c r="F105" s="17" t="s">
        <v>921</v>
      </c>
      <c r="G105" s="18" t="s">
        <v>915</v>
      </c>
      <c r="H105" s="17"/>
      <c r="I105" s="17" t="s">
        <v>630</v>
      </c>
      <c r="J105" s="17" t="s">
        <v>631</v>
      </c>
      <c r="K105" s="17" t="s">
        <v>632</v>
      </c>
      <c r="L105" s="17" t="s">
        <v>716</v>
      </c>
      <c r="M105" s="17" t="s">
        <v>97</v>
      </c>
      <c r="N105" s="17" t="s">
        <v>114</v>
      </c>
      <c r="O105" s="23">
        <v>125</v>
      </c>
      <c r="P105" s="20" t="s">
        <v>922</v>
      </c>
      <c r="Q105" s="21" t="s">
        <v>118</v>
      </c>
      <c r="R105" s="20" t="s">
        <v>758</v>
      </c>
      <c r="S105" s="22" t="s">
        <v>923</v>
      </c>
      <c r="T105" s="20" t="s">
        <v>310</v>
      </c>
      <c r="U105" s="20" t="s">
        <v>436</v>
      </c>
      <c r="V105" s="20">
        <v>0</v>
      </c>
      <c r="W105" s="20" t="s">
        <v>924</v>
      </c>
      <c r="X105" s="21" t="s">
        <v>290</v>
      </c>
      <c r="Y105" s="22"/>
      <c r="Z105" s="22"/>
      <c r="AA105" s="22"/>
      <c r="AB105" s="22"/>
      <c r="AC105" s="22"/>
      <c r="AD105" s="22"/>
      <c r="AE105" s="22"/>
      <c r="AF105" s="22"/>
      <c r="AG105" s="22"/>
      <c r="AH105" s="23"/>
      <c r="AI105" s="23"/>
      <c r="AJ105" s="23"/>
      <c r="AK105" s="23"/>
      <c r="AL105" s="23"/>
      <c r="AM105" s="23"/>
      <c r="AN105" s="23"/>
      <c r="AO105" s="23"/>
      <c r="AP105" s="23"/>
      <c r="AQ105" s="23"/>
      <c r="AR105" s="24"/>
      <c r="AS105" s="23"/>
      <c r="AT105" s="23"/>
      <c r="AU105" s="38"/>
      <c r="AV105" s="38"/>
      <c r="AW105" s="38">
        <v>98</v>
      </c>
      <c r="AX105" s="38">
        <v>98</v>
      </c>
      <c r="AY105" s="38">
        <v>98</v>
      </c>
      <c r="AZ105" s="39"/>
      <c r="BA105" s="39"/>
      <c r="BB105" s="39"/>
      <c r="BC105" s="39"/>
      <c r="BD105" s="25"/>
      <c r="BE105" s="25"/>
      <c r="BF105" s="26"/>
      <c r="BG105" s="28">
        <f t="shared" ref="BG105:BG107" si="435">IFERROR(BD105/AW105,0)</f>
        <v>0</v>
      </c>
      <c r="BH105" s="29">
        <f t="shared" ref="BH105:BH107" si="436">+IF(BI105="SI",IFERROR((IF(BI105="SI",BE105,0)/AW105),"REVISAR"),0)</f>
        <v>0</v>
      </c>
      <c r="BI105" s="26" t="s">
        <v>49</v>
      </c>
      <c r="BJ105" s="26"/>
      <c r="BK105" s="25"/>
      <c r="BL105" s="25"/>
      <c r="BM105" s="26"/>
      <c r="BN105" s="28">
        <f t="shared" ref="BN105:BN107" si="437">IFERROR(BK105/AW105,0)</f>
        <v>0</v>
      </c>
      <c r="BO105" s="29">
        <f t="shared" ref="BO105:BO107" si="438">+IF(BP105="SI",IFERROR((IF(BP105="SI",BL105,0)/AW105),"REVISAR"),BH105)</f>
        <v>0</v>
      </c>
      <c r="BP105" s="26" t="s">
        <v>49</v>
      </c>
      <c r="BQ105" s="30"/>
      <c r="BR105" s="31">
        <v>98</v>
      </c>
      <c r="BS105" s="25">
        <v>98</v>
      </c>
      <c r="BT105" s="26" t="s">
        <v>925</v>
      </c>
      <c r="BU105" s="28">
        <f t="shared" ref="BU105:BU107" si="439">IFERROR(BR105/AW105,0)</f>
        <v>1</v>
      </c>
      <c r="BV105" s="29">
        <f t="shared" ref="BV105:BV107" si="440">+IF(BW105="SI",IFERROR((IF(BW105="SI",BS105,0)/AW105),"REVISAR"),BO105)</f>
        <v>1</v>
      </c>
      <c r="BW105" s="26" t="s">
        <v>50</v>
      </c>
      <c r="BX105" s="26" t="s">
        <v>920</v>
      </c>
      <c r="BY105" s="25"/>
      <c r="BZ105" s="25"/>
      <c r="CA105" s="26"/>
      <c r="CB105" s="28">
        <f t="shared" ref="CB105:CB107" si="441">IFERROR(BY105/AW105,0)</f>
        <v>0</v>
      </c>
      <c r="CC105" s="29">
        <f t="shared" ref="CC105:CC107" si="442">+IF(CD105="SI",IFERROR((IF(CD105="SI",BZ105,0)/AW105),"REVISAR"),BV105)</f>
        <v>1</v>
      </c>
      <c r="CD105" s="26" t="s">
        <v>49</v>
      </c>
      <c r="CE105" s="26"/>
      <c r="CF105" s="25"/>
      <c r="CG105" s="25"/>
      <c r="CH105" s="26"/>
      <c r="CI105" s="28">
        <f t="shared" ref="CI105:CI107" si="443">IFERROR(CF105/AW105,0)</f>
        <v>0</v>
      </c>
      <c r="CJ105" s="29">
        <f t="shared" ref="CJ105:CJ107" si="444">+IF(CK105="SI",IFERROR((IF(CK105="SI",CG105,0)/AW105),"REVISAR"),CC105)</f>
        <v>1</v>
      </c>
      <c r="CK105" s="26" t="s">
        <v>49</v>
      </c>
      <c r="CL105" s="26"/>
      <c r="CM105" s="25">
        <v>98</v>
      </c>
      <c r="CN105" s="25"/>
      <c r="CO105" s="26"/>
      <c r="CP105" s="28">
        <f t="shared" ref="CP105:CP107" si="445">IFERROR(CM105/AW105,0)</f>
        <v>1</v>
      </c>
      <c r="CQ105" s="29">
        <f t="shared" ref="CQ105:CQ107" si="446">+IF(CR105="SI",IFERROR((IF(CR105="SI",CN105,0)/AW105),"REVISAR"),CJ105)</f>
        <v>1</v>
      </c>
      <c r="CR105" s="26" t="s">
        <v>49</v>
      </c>
      <c r="CS105" s="26"/>
      <c r="CT105" s="25"/>
      <c r="CU105" s="25"/>
      <c r="CV105" s="26"/>
      <c r="CW105" s="28">
        <f t="shared" ref="CW105:CW107" si="447">IFERROR(CT105/AW105,0)</f>
        <v>0</v>
      </c>
      <c r="CX105" s="29">
        <f t="shared" ref="CX105:CX107" si="448">+IF(CY105="SI",IFERROR((IF(CY105="SI",CU105,0)/AW105),"REVISAR"),CQ105)</f>
        <v>1</v>
      </c>
      <c r="CY105" s="26" t="s">
        <v>49</v>
      </c>
      <c r="CZ105" s="26"/>
      <c r="DA105" s="25"/>
      <c r="DB105" s="25"/>
      <c r="DC105" s="26"/>
      <c r="DD105" s="28">
        <f t="shared" ref="DD105:DD107" si="449">IFERROR(DA105/AW105,0)</f>
        <v>0</v>
      </c>
      <c r="DE105" s="29">
        <f t="shared" ref="DE105:DE107" si="450">+IF(DF105="SI",IFERROR((IF(DF105="SI",DB105,0)/AW105),"REVISAR"),CX105)</f>
        <v>1</v>
      </c>
      <c r="DF105" s="26" t="s">
        <v>49</v>
      </c>
      <c r="DG105" s="26"/>
      <c r="DH105" s="25">
        <v>98</v>
      </c>
      <c r="DI105" s="25"/>
      <c r="DJ105" s="26"/>
      <c r="DK105" s="28">
        <f t="shared" ref="DK105:DK107" si="451">IFERROR(DH105/AW105,0)</f>
        <v>1</v>
      </c>
      <c r="DL105" s="29">
        <f t="shared" ref="DL105:DL107" si="452">+IF(DM105="SI",IFERROR((IF(DM105="SI",DI105,0)/AW105),"REVISAR"),DE105)</f>
        <v>1</v>
      </c>
      <c r="DM105" s="26" t="s">
        <v>49</v>
      </c>
      <c r="DN105" s="26"/>
      <c r="DO105" s="25"/>
      <c r="DP105" s="25"/>
      <c r="DQ105" s="26"/>
      <c r="DR105" s="28">
        <f t="shared" ref="DR105:DR107" si="453">IFERROR(DO105/AW105,0)</f>
        <v>0</v>
      </c>
      <c r="DS105" s="29">
        <f t="shared" ref="DS105:DS107" si="454">+IF(DT105="SI",IFERROR((IF(DT105="SI",DP105,0)/AW105),"REVISAR"),DL105)</f>
        <v>1</v>
      </c>
      <c r="DT105" s="26" t="s">
        <v>49</v>
      </c>
      <c r="DU105" s="26"/>
      <c r="DV105" s="25"/>
      <c r="DW105" s="25"/>
      <c r="DX105" s="26"/>
      <c r="DY105" s="28">
        <f t="shared" ref="DY105:DY107" si="455">IFERROR(DV105/AW105,0)</f>
        <v>0</v>
      </c>
      <c r="DZ105" s="29">
        <f t="shared" ref="DZ105:DZ107" si="456">+IF(EA105="SI",IFERROR((IF(EA105="SI",DW105,0)/AW105),"REVISAR"),DS105)</f>
        <v>1</v>
      </c>
      <c r="EA105" s="26" t="s">
        <v>49</v>
      </c>
      <c r="EB105" s="26"/>
      <c r="EC105" s="32">
        <v>98</v>
      </c>
      <c r="ED105" s="25"/>
      <c r="EE105" s="26"/>
      <c r="EF105" s="28">
        <f t="shared" ref="EF105:EF107" si="457">IFERROR(EC105/AW105,0)</f>
        <v>1</v>
      </c>
      <c r="EG105" s="29">
        <f t="shared" ref="EG105:EG107" si="458">+IF(EH105="SI",IFERROR((IF(EH105="SI",ED105,0)/AW105),"REVISAR"),DZ105)</f>
        <v>1</v>
      </c>
      <c r="EH105" s="26" t="s">
        <v>49</v>
      </c>
      <c r="EI105" s="26"/>
      <c r="EJ105" s="33">
        <v>2025</v>
      </c>
      <c r="EK105" s="34"/>
      <c r="EL105" s="35" t="str">
        <f>+VLOOKUP(C105,[1]Listas_desplega!$AI$22:$AJ$46,2,0)</f>
        <v>D_MEN</v>
      </c>
      <c r="EM105" s="35" t="str">
        <f>+VLOOKUP(I105,[1]Listas_desplega!$BY$3:$BZ$7,2,0)</f>
        <v>T_5</v>
      </c>
      <c r="EN105" s="35" t="str">
        <f>+VLOOKUP(J105,[1]Listas_desplega!$BY$10:$BZ$23,2,0)</f>
        <v>T_5_C_1</v>
      </c>
      <c r="EO105" s="35" t="str">
        <f>+VLOOKUP(K105,[1]Listas_desplega!$BY$28:$BZ$54,2,0)</f>
        <v>T_5_C_1_ET_1</v>
      </c>
      <c r="EP105" s="35" t="str">
        <f>+VLOOKUP(L105,[1]Listas_desplega!$BY$58:$BZ$105,2,0)</f>
        <v>T_5_C_1_ET_1_CPT_2</v>
      </c>
      <c r="EQ105" s="36" t="str">
        <f>+VLOOKUP(M105,[1]Listas_desplega!$J$3:$K$11,2,0)</f>
        <v>Eje_E_9</v>
      </c>
    </row>
    <row r="106" spans="1:147" s="37" customFormat="1" ht="44.25" hidden="1" customHeight="1" x14ac:dyDescent="0.25">
      <c r="A106" s="16" t="str">
        <f t="shared" si="311"/>
        <v>60_TRANSVERSALES_2025</v>
      </c>
      <c r="B106" s="17" t="s">
        <v>94</v>
      </c>
      <c r="C106" s="17" t="s">
        <v>95</v>
      </c>
      <c r="D106" s="17" t="s">
        <v>113</v>
      </c>
      <c r="E106" s="17" t="s">
        <v>159</v>
      </c>
      <c r="F106" s="17" t="s">
        <v>921</v>
      </c>
      <c r="G106" s="18" t="s">
        <v>915</v>
      </c>
      <c r="H106" s="17"/>
      <c r="I106" s="17" t="s">
        <v>279</v>
      </c>
      <c r="J106" s="17" t="s">
        <v>604</v>
      </c>
      <c r="K106" s="17" t="s">
        <v>926</v>
      </c>
      <c r="L106" s="17" t="s">
        <v>927</v>
      </c>
      <c r="M106" s="17" t="s">
        <v>97</v>
      </c>
      <c r="N106" s="17" t="s">
        <v>928</v>
      </c>
      <c r="O106" s="23">
        <v>60</v>
      </c>
      <c r="P106" s="20" t="s">
        <v>929</v>
      </c>
      <c r="Q106" s="21" t="s">
        <v>118</v>
      </c>
      <c r="R106" s="20" t="s">
        <v>758</v>
      </c>
      <c r="S106" s="20" t="s">
        <v>930</v>
      </c>
      <c r="T106" s="20" t="s">
        <v>310</v>
      </c>
      <c r="U106" s="20" t="s">
        <v>295</v>
      </c>
      <c r="V106" s="20">
        <v>0</v>
      </c>
      <c r="W106" s="20" t="s">
        <v>931</v>
      </c>
      <c r="X106" s="21" t="s">
        <v>290</v>
      </c>
      <c r="Y106" s="22"/>
      <c r="Z106" s="22"/>
      <c r="AA106" s="22"/>
      <c r="AB106" s="22"/>
      <c r="AC106" s="22"/>
      <c r="AD106" s="22"/>
      <c r="AE106" s="22"/>
      <c r="AF106" s="22"/>
      <c r="AG106" s="22"/>
      <c r="AH106" s="23"/>
      <c r="AI106" s="23"/>
      <c r="AJ106" s="23"/>
      <c r="AK106" s="23"/>
      <c r="AL106" s="23"/>
      <c r="AM106" s="23"/>
      <c r="AN106" s="23"/>
      <c r="AO106" s="23"/>
      <c r="AP106" s="23"/>
      <c r="AQ106" s="23"/>
      <c r="AR106" s="24"/>
      <c r="AS106" s="23"/>
      <c r="AT106" s="23"/>
      <c r="AU106" s="38"/>
      <c r="AV106" s="38">
        <v>100</v>
      </c>
      <c r="AW106" s="38">
        <v>100</v>
      </c>
      <c r="AX106" s="38">
        <v>100</v>
      </c>
      <c r="AY106" s="38">
        <v>100</v>
      </c>
      <c r="AZ106" s="39"/>
      <c r="BA106" s="39"/>
      <c r="BB106" s="39"/>
      <c r="BC106" s="39"/>
      <c r="BD106" s="25"/>
      <c r="BE106" s="25"/>
      <c r="BF106" s="26"/>
      <c r="BG106" s="28">
        <f t="shared" si="435"/>
        <v>0</v>
      </c>
      <c r="BH106" s="29">
        <f t="shared" si="436"/>
        <v>0</v>
      </c>
      <c r="BI106" s="26" t="s">
        <v>49</v>
      </c>
      <c r="BJ106" s="26"/>
      <c r="BK106" s="25"/>
      <c r="BL106" s="25"/>
      <c r="BM106" s="26"/>
      <c r="BN106" s="28">
        <f t="shared" si="437"/>
        <v>0</v>
      </c>
      <c r="BO106" s="29">
        <f t="shared" si="438"/>
        <v>0</v>
      </c>
      <c r="BP106" s="26" t="s">
        <v>49</v>
      </c>
      <c r="BQ106" s="30"/>
      <c r="BR106" s="31"/>
      <c r="BS106" s="25"/>
      <c r="BT106" s="26"/>
      <c r="BU106" s="28">
        <f t="shared" si="439"/>
        <v>0</v>
      </c>
      <c r="BV106" s="29">
        <f t="shared" si="440"/>
        <v>0</v>
      </c>
      <c r="BW106" s="26" t="s">
        <v>50</v>
      </c>
      <c r="BX106" s="26" t="s">
        <v>106</v>
      </c>
      <c r="BY106" s="25"/>
      <c r="BZ106" s="25"/>
      <c r="CA106" s="26"/>
      <c r="CB106" s="28">
        <f t="shared" si="441"/>
        <v>0</v>
      </c>
      <c r="CC106" s="29">
        <f t="shared" si="442"/>
        <v>0</v>
      </c>
      <c r="CD106" s="26" t="s">
        <v>49</v>
      </c>
      <c r="CE106" s="26"/>
      <c r="CF106" s="25"/>
      <c r="CG106" s="25"/>
      <c r="CH106" s="26"/>
      <c r="CI106" s="28">
        <f t="shared" si="443"/>
        <v>0</v>
      </c>
      <c r="CJ106" s="29">
        <f t="shared" si="444"/>
        <v>0</v>
      </c>
      <c r="CK106" s="26" t="s">
        <v>49</v>
      </c>
      <c r="CL106" s="26"/>
      <c r="CM106" s="25"/>
      <c r="CN106" s="25"/>
      <c r="CO106" s="26"/>
      <c r="CP106" s="28">
        <f t="shared" si="445"/>
        <v>0</v>
      </c>
      <c r="CQ106" s="29">
        <f t="shared" si="446"/>
        <v>0</v>
      </c>
      <c r="CR106" s="26" t="s">
        <v>49</v>
      </c>
      <c r="CS106" s="26"/>
      <c r="CT106" s="25"/>
      <c r="CU106" s="25"/>
      <c r="CV106" s="26"/>
      <c r="CW106" s="28">
        <f t="shared" si="447"/>
        <v>0</v>
      </c>
      <c r="CX106" s="29">
        <f t="shared" si="448"/>
        <v>0</v>
      </c>
      <c r="CY106" s="26" t="s">
        <v>49</v>
      </c>
      <c r="CZ106" s="26"/>
      <c r="DA106" s="25"/>
      <c r="DB106" s="25"/>
      <c r="DC106" s="26"/>
      <c r="DD106" s="28">
        <f t="shared" si="449"/>
        <v>0</v>
      </c>
      <c r="DE106" s="29">
        <f t="shared" si="450"/>
        <v>0</v>
      </c>
      <c r="DF106" s="26" t="s">
        <v>49</v>
      </c>
      <c r="DG106" s="26"/>
      <c r="DH106" s="25"/>
      <c r="DI106" s="25"/>
      <c r="DJ106" s="26"/>
      <c r="DK106" s="28">
        <f t="shared" si="451"/>
        <v>0</v>
      </c>
      <c r="DL106" s="29">
        <f t="shared" si="452"/>
        <v>0</v>
      </c>
      <c r="DM106" s="26" t="s">
        <v>49</v>
      </c>
      <c r="DN106" s="26"/>
      <c r="DO106" s="25"/>
      <c r="DP106" s="25"/>
      <c r="DQ106" s="26"/>
      <c r="DR106" s="28">
        <f t="shared" si="453"/>
        <v>0</v>
      </c>
      <c r="DS106" s="29">
        <f t="shared" si="454"/>
        <v>0</v>
      </c>
      <c r="DT106" s="26" t="s">
        <v>49</v>
      </c>
      <c r="DU106" s="26"/>
      <c r="DV106" s="25"/>
      <c r="DW106" s="25"/>
      <c r="DX106" s="26"/>
      <c r="DY106" s="28">
        <f t="shared" si="455"/>
        <v>0</v>
      </c>
      <c r="DZ106" s="29">
        <f t="shared" si="456"/>
        <v>0</v>
      </c>
      <c r="EA106" s="26" t="s">
        <v>49</v>
      </c>
      <c r="EB106" s="26"/>
      <c r="EC106" s="32">
        <v>100</v>
      </c>
      <c r="ED106" s="25"/>
      <c r="EE106" s="26"/>
      <c r="EF106" s="28">
        <f t="shared" si="457"/>
        <v>1</v>
      </c>
      <c r="EG106" s="29">
        <f t="shared" si="458"/>
        <v>0</v>
      </c>
      <c r="EH106" s="26" t="s">
        <v>49</v>
      </c>
      <c r="EI106" s="26"/>
      <c r="EJ106" s="33">
        <v>2025</v>
      </c>
      <c r="EK106" s="34"/>
      <c r="EL106" s="35" t="str">
        <f>+VLOOKUP(C106,[1]Listas_desplega!$AI$22:$AJ$46,2,0)</f>
        <v>D_MEN</v>
      </c>
      <c r="EM106" s="35" t="str">
        <f>+VLOOKUP(I106,[1]Listas_desplega!$BY$3:$BZ$7,2,0)</f>
        <v>T_2</v>
      </c>
      <c r="EN106" s="35" t="str">
        <f>+VLOOKUP(J106,[1]Listas_desplega!$BY$10:$BZ$23,2,0)</f>
        <v>T_2_C_1</v>
      </c>
      <c r="EO106" s="35" t="str">
        <f>+VLOOKUP(K106,[1]Listas_desplega!$BY$28:$BZ$54,2,0)</f>
        <v>T_2_C_1_ET_2</v>
      </c>
      <c r="EP106" s="35" t="str">
        <f>+VLOOKUP(L106,[1]Listas_desplega!$BY$58:$BZ$105,2,0)</f>
        <v>T_2_C_1_ET_2_CPT_1</v>
      </c>
      <c r="EQ106" s="36" t="str">
        <f>+VLOOKUP(M106,[1]Listas_desplega!$J$3:$K$11,2,0)</f>
        <v>Eje_E_9</v>
      </c>
    </row>
    <row r="107" spans="1:147" s="37" customFormat="1" ht="44.25" hidden="1" customHeight="1" x14ac:dyDescent="0.25">
      <c r="A107" s="16" t="str">
        <f t="shared" si="311"/>
        <v>126_TRANSVERSALES_2025</v>
      </c>
      <c r="B107" s="17" t="s">
        <v>94</v>
      </c>
      <c r="C107" s="17" t="s">
        <v>95</v>
      </c>
      <c r="D107" s="17" t="s">
        <v>113</v>
      </c>
      <c r="E107" s="17" t="s">
        <v>159</v>
      </c>
      <c r="F107" s="17" t="s">
        <v>921</v>
      </c>
      <c r="G107" s="18" t="s">
        <v>915</v>
      </c>
      <c r="H107" s="17"/>
      <c r="I107" s="17" t="s">
        <v>630</v>
      </c>
      <c r="J107" s="17" t="s">
        <v>631</v>
      </c>
      <c r="K107" s="17" t="s">
        <v>632</v>
      </c>
      <c r="L107" s="17" t="s">
        <v>716</v>
      </c>
      <c r="M107" s="17" t="s">
        <v>97</v>
      </c>
      <c r="N107" s="17" t="s">
        <v>115</v>
      </c>
      <c r="O107" s="23">
        <v>126</v>
      </c>
      <c r="P107" s="20" t="s">
        <v>932</v>
      </c>
      <c r="Q107" s="21" t="s">
        <v>118</v>
      </c>
      <c r="R107" s="20" t="s">
        <v>758</v>
      </c>
      <c r="S107" s="20" t="s">
        <v>933</v>
      </c>
      <c r="T107" s="20" t="s">
        <v>287</v>
      </c>
      <c r="U107" s="20" t="s">
        <v>288</v>
      </c>
      <c r="V107" s="20">
        <v>0</v>
      </c>
      <c r="W107" s="20" t="s">
        <v>934</v>
      </c>
      <c r="X107" s="21" t="s">
        <v>290</v>
      </c>
      <c r="Y107" s="22"/>
      <c r="Z107" s="22"/>
      <c r="AA107" s="22"/>
      <c r="AB107" s="22"/>
      <c r="AC107" s="22"/>
      <c r="AD107" s="22"/>
      <c r="AE107" s="22"/>
      <c r="AF107" s="22"/>
      <c r="AG107" s="22"/>
      <c r="AH107" s="23"/>
      <c r="AI107" s="23"/>
      <c r="AJ107" s="23"/>
      <c r="AK107" s="23"/>
      <c r="AL107" s="23"/>
      <c r="AM107" s="23"/>
      <c r="AN107" s="23"/>
      <c r="AO107" s="23"/>
      <c r="AP107" s="23"/>
      <c r="AQ107" s="23"/>
      <c r="AR107" s="24"/>
      <c r="AS107" s="23"/>
      <c r="AT107" s="38"/>
      <c r="AU107" s="38"/>
      <c r="AV107" s="38"/>
      <c r="AW107" s="38">
        <v>4</v>
      </c>
      <c r="AX107" s="38">
        <v>4</v>
      </c>
      <c r="AY107" s="38">
        <v>4</v>
      </c>
      <c r="AZ107" s="39"/>
      <c r="BA107" s="39"/>
      <c r="BB107" s="39"/>
      <c r="BC107" s="39"/>
      <c r="BD107" s="25"/>
      <c r="BE107" s="25"/>
      <c r="BF107" s="26"/>
      <c r="BG107" s="28">
        <f t="shared" si="435"/>
        <v>0</v>
      </c>
      <c r="BH107" s="29">
        <f t="shared" si="436"/>
        <v>0</v>
      </c>
      <c r="BI107" s="26" t="s">
        <v>49</v>
      </c>
      <c r="BJ107" s="26"/>
      <c r="BK107" s="25"/>
      <c r="BL107" s="25"/>
      <c r="BM107" s="26"/>
      <c r="BN107" s="28">
        <f t="shared" si="437"/>
        <v>0</v>
      </c>
      <c r="BO107" s="29">
        <f t="shared" si="438"/>
        <v>0</v>
      </c>
      <c r="BP107" s="26" t="s">
        <v>49</v>
      </c>
      <c r="BQ107" s="30"/>
      <c r="BR107" s="31"/>
      <c r="BS107" s="25"/>
      <c r="BT107" s="26"/>
      <c r="BU107" s="28">
        <f t="shared" si="439"/>
        <v>0</v>
      </c>
      <c r="BV107" s="29">
        <f t="shared" si="440"/>
        <v>0</v>
      </c>
      <c r="BW107" s="26" t="s">
        <v>50</v>
      </c>
      <c r="BX107" s="26" t="s">
        <v>106</v>
      </c>
      <c r="BY107" s="25"/>
      <c r="BZ107" s="25"/>
      <c r="CA107" s="26"/>
      <c r="CB107" s="28">
        <f t="shared" si="441"/>
        <v>0</v>
      </c>
      <c r="CC107" s="29">
        <f t="shared" si="442"/>
        <v>0</v>
      </c>
      <c r="CD107" s="26" t="s">
        <v>49</v>
      </c>
      <c r="CE107" s="26"/>
      <c r="CF107" s="25"/>
      <c r="CG107" s="25"/>
      <c r="CH107" s="26"/>
      <c r="CI107" s="28">
        <f t="shared" si="443"/>
        <v>0</v>
      </c>
      <c r="CJ107" s="29">
        <f t="shared" si="444"/>
        <v>0</v>
      </c>
      <c r="CK107" s="26" t="s">
        <v>49</v>
      </c>
      <c r="CL107" s="26"/>
      <c r="CM107" s="25">
        <v>3</v>
      </c>
      <c r="CN107" s="25"/>
      <c r="CO107" s="26"/>
      <c r="CP107" s="28">
        <f t="shared" si="445"/>
        <v>0.75</v>
      </c>
      <c r="CQ107" s="29">
        <f t="shared" si="446"/>
        <v>0</v>
      </c>
      <c r="CR107" s="26" t="s">
        <v>49</v>
      </c>
      <c r="CS107" s="26"/>
      <c r="CT107" s="25"/>
      <c r="CU107" s="25"/>
      <c r="CV107" s="26"/>
      <c r="CW107" s="28">
        <f t="shared" si="447"/>
        <v>0</v>
      </c>
      <c r="CX107" s="29">
        <f t="shared" si="448"/>
        <v>0</v>
      </c>
      <c r="CY107" s="26" t="s">
        <v>49</v>
      </c>
      <c r="CZ107" s="26"/>
      <c r="DA107" s="25"/>
      <c r="DB107" s="25"/>
      <c r="DC107" s="26"/>
      <c r="DD107" s="28">
        <f t="shared" si="449"/>
        <v>0</v>
      </c>
      <c r="DE107" s="29">
        <f t="shared" si="450"/>
        <v>0</v>
      </c>
      <c r="DF107" s="26" t="s">
        <v>49</v>
      </c>
      <c r="DG107" s="26"/>
      <c r="DH107" s="25"/>
      <c r="DI107" s="25"/>
      <c r="DJ107" s="26"/>
      <c r="DK107" s="28">
        <f t="shared" si="451"/>
        <v>0</v>
      </c>
      <c r="DL107" s="29">
        <f t="shared" si="452"/>
        <v>0</v>
      </c>
      <c r="DM107" s="26" t="s">
        <v>49</v>
      </c>
      <c r="DN107" s="26"/>
      <c r="DO107" s="25"/>
      <c r="DP107" s="25"/>
      <c r="DQ107" s="26"/>
      <c r="DR107" s="28">
        <f t="shared" si="453"/>
        <v>0</v>
      </c>
      <c r="DS107" s="29">
        <f t="shared" si="454"/>
        <v>0</v>
      </c>
      <c r="DT107" s="26" t="s">
        <v>49</v>
      </c>
      <c r="DU107" s="26"/>
      <c r="DV107" s="25"/>
      <c r="DW107" s="25"/>
      <c r="DX107" s="26"/>
      <c r="DY107" s="28">
        <f t="shared" si="455"/>
        <v>0</v>
      </c>
      <c r="DZ107" s="29">
        <f t="shared" si="456"/>
        <v>0</v>
      </c>
      <c r="EA107" s="26" t="s">
        <v>49</v>
      </c>
      <c r="EB107" s="26"/>
      <c r="EC107" s="32">
        <v>4</v>
      </c>
      <c r="ED107" s="25"/>
      <c r="EE107" s="26"/>
      <c r="EF107" s="28">
        <f t="shared" si="457"/>
        <v>1</v>
      </c>
      <c r="EG107" s="29">
        <f t="shared" si="458"/>
        <v>0</v>
      </c>
      <c r="EH107" s="26" t="s">
        <v>49</v>
      </c>
      <c r="EI107" s="26"/>
      <c r="EJ107" s="33">
        <v>2025</v>
      </c>
      <c r="EK107" s="34"/>
      <c r="EL107" s="35" t="str">
        <f>+VLOOKUP(C107,[1]Listas_desplega!$AI$22:$AJ$46,2,0)</f>
        <v>D_MEN</v>
      </c>
      <c r="EM107" s="35" t="str">
        <f>+VLOOKUP(I107,[1]Listas_desplega!$BY$3:$BZ$7,2,0)</f>
        <v>T_5</v>
      </c>
      <c r="EN107" s="35" t="str">
        <f>+VLOOKUP(J107,[1]Listas_desplega!$BY$10:$BZ$23,2,0)</f>
        <v>T_5_C_1</v>
      </c>
      <c r="EO107" s="35" t="str">
        <f>+VLOOKUP(K107,[1]Listas_desplega!$BY$28:$BZ$54,2,0)</f>
        <v>T_5_C_1_ET_1</v>
      </c>
      <c r="EP107" s="35" t="str">
        <f>+VLOOKUP(L107,[1]Listas_desplega!$BY$58:$BZ$105,2,0)</f>
        <v>T_5_C_1_ET_1_CPT_2</v>
      </c>
      <c r="EQ107" s="36" t="str">
        <f>+VLOOKUP(M107,[1]Listas_desplega!$J$3:$K$11,2,0)</f>
        <v>Eje_E_9</v>
      </c>
    </row>
    <row r="108" spans="1:147" s="37" customFormat="1" ht="44.25" hidden="1" customHeight="1" x14ac:dyDescent="0.25">
      <c r="A108" s="16" t="str">
        <f t="shared" si="311"/>
        <v>65_TRANSVERSALES_2025</v>
      </c>
      <c r="B108" s="17" t="s">
        <v>94</v>
      </c>
      <c r="C108" s="17" t="s">
        <v>95</v>
      </c>
      <c r="D108" s="17" t="s">
        <v>127</v>
      </c>
      <c r="E108" s="17" t="s">
        <v>159</v>
      </c>
      <c r="F108" s="17" t="s">
        <v>879</v>
      </c>
      <c r="G108" s="18" t="s">
        <v>962</v>
      </c>
      <c r="H108" s="17"/>
      <c r="I108" s="17" t="s">
        <v>630</v>
      </c>
      <c r="J108" s="17" t="s">
        <v>631</v>
      </c>
      <c r="K108" s="17" t="s">
        <v>632</v>
      </c>
      <c r="L108" s="17" t="s">
        <v>716</v>
      </c>
      <c r="M108" s="17" t="s">
        <v>97</v>
      </c>
      <c r="N108" s="17" t="s">
        <v>114</v>
      </c>
      <c r="O108" s="23">
        <v>65</v>
      </c>
      <c r="P108" s="20" t="s">
        <v>963</v>
      </c>
      <c r="Q108" s="21" t="s">
        <v>118</v>
      </c>
      <c r="R108" s="20" t="s">
        <v>487</v>
      </c>
      <c r="S108" s="20" t="s">
        <v>964</v>
      </c>
      <c r="T108" s="20" t="s">
        <v>287</v>
      </c>
      <c r="U108" s="20" t="s">
        <v>489</v>
      </c>
      <c r="V108" s="20">
        <v>0</v>
      </c>
      <c r="W108" s="20" t="s">
        <v>965</v>
      </c>
      <c r="X108" s="21" t="s">
        <v>290</v>
      </c>
      <c r="Y108" s="22"/>
      <c r="Z108" s="22"/>
      <c r="AA108" s="22"/>
      <c r="AB108" s="22"/>
      <c r="AC108" s="22"/>
      <c r="AD108" s="22"/>
      <c r="AE108" s="22"/>
      <c r="AF108" s="22"/>
      <c r="AG108" s="22"/>
      <c r="AH108" s="23"/>
      <c r="AI108" s="23"/>
      <c r="AJ108" s="23"/>
      <c r="AK108" s="23"/>
      <c r="AL108" s="23"/>
      <c r="AM108" s="23"/>
      <c r="AN108" s="23"/>
      <c r="AO108" s="23"/>
      <c r="AP108" s="23"/>
      <c r="AQ108" s="23"/>
      <c r="AR108" s="24"/>
      <c r="AS108" s="23"/>
      <c r="AT108" s="78" t="s">
        <v>966</v>
      </c>
      <c r="AU108" s="38" t="s">
        <v>967</v>
      </c>
      <c r="AV108" s="38" t="s">
        <v>968</v>
      </c>
      <c r="AW108" s="38">
        <v>50000000000</v>
      </c>
      <c r="AX108" s="38" t="s">
        <v>966</v>
      </c>
      <c r="AY108" s="38">
        <v>135000000000</v>
      </c>
      <c r="AZ108" s="39"/>
      <c r="BA108" s="39"/>
      <c r="BB108" s="39"/>
      <c r="BC108" s="39"/>
      <c r="BD108" s="25">
        <v>0</v>
      </c>
      <c r="BE108" s="25"/>
      <c r="BF108" s="26"/>
      <c r="BG108" s="27">
        <f t="shared" ref="BG108:BG113" si="459">IFERROR(BD108/AW108,0)</f>
        <v>0</v>
      </c>
      <c r="BH108" s="28">
        <f t="shared" ref="BH108:BH113" si="460">IFERROR(BE108/AW108,0)</f>
        <v>0</v>
      </c>
      <c r="BI108" s="26" t="s">
        <v>50</v>
      </c>
      <c r="BJ108" s="26" t="s">
        <v>102</v>
      </c>
      <c r="BK108" s="25">
        <v>0</v>
      </c>
      <c r="BL108" s="25">
        <v>1570919063</v>
      </c>
      <c r="BM108" s="26" t="s">
        <v>969</v>
      </c>
      <c r="BN108" s="28">
        <f t="shared" ref="BN108:BN113" si="461">+IFERROR(BK108/AW108,0)</f>
        <v>0</v>
      </c>
      <c r="BO108" s="29">
        <f>+IF(BP108="SI",IFERROR((IF(BP108="SI",BL108,0)/AW108),"REVISAR"),BH108)</f>
        <v>3.1418381260000003E-2</v>
      </c>
      <c r="BP108" s="26" t="s">
        <v>50</v>
      </c>
      <c r="BQ108" s="30" t="s">
        <v>124</v>
      </c>
      <c r="BR108" s="31">
        <v>0</v>
      </c>
      <c r="BS108" s="25"/>
      <c r="BT108" s="26"/>
      <c r="BU108" s="28">
        <f t="shared" ref="BU108:BU113" si="462">+IFERROR(BR108/AW108,0)</f>
        <v>0</v>
      </c>
      <c r="BV108" s="29">
        <f t="shared" ref="BV108:BV113" si="463">+IF(BW108="SI",IFERROR((IF(BW108="SI",BS108,0)/AW108),"REVISAR"),BO108)</f>
        <v>3.1418381260000003E-2</v>
      </c>
      <c r="BW108" s="118" t="s">
        <v>62</v>
      </c>
      <c r="BX108" s="119" t="s">
        <v>970</v>
      </c>
      <c r="BY108" s="25">
        <v>0</v>
      </c>
      <c r="BZ108" s="25"/>
      <c r="CA108" s="26"/>
      <c r="CB108" s="28">
        <f t="shared" ref="CB108:CB113" si="464">+IFERROR(BY108/AW108,0)</f>
        <v>0</v>
      </c>
      <c r="CC108" s="29">
        <f t="shared" ref="CC108:CC113" si="465">+IF(CD108="SI",IFERROR((IF(CD108="SI",BZ108,0)/AW108),"REVISAR"),BV108)</f>
        <v>3.1418381260000003E-2</v>
      </c>
      <c r="CD108" s="26" t="s">
        <v>49</v>
      </c>
      <c r="CE108" s="26"/>
      <c r="CF108" s="120">
        <v>1000000000</v>
      </c>
      <c r="CG108" s="25"/>
      <c r="CH108" s="26"/>
      <c r="CI108" s="28">
        <f t="shared" ref="CI108:CI113" si="466">+IFERROR(CF108/AW108,0)</f>
        <v>0.02</v>
      </c>
      <c r="CJ108" s="29">
        <f t="shared" ref="CJ108:CJ113" si="467">+IF(CK108="SI",IFERROR((IF(CK108="SI",CG108,0)/AW108),"REVISAR"),CC108)</f>
        <v>3.1418381260000003E-2</v>
      </c>
      <c r="CK108" s="26" t="s">
        <v>49</v>
      </c>
      <c r="CL108" s="26"/>
      <c r="CM108" s="120">
        <v>5000000000</v>
      </c>
      <c r="CN108" s="25"/>
      <c r="CO108" s="26"/>
      <c r="CP108" s="28">
        <f t="shared" ref="CP108:CP113" si="468">+IFERROR(CM108/AW108,0)</f>
        <v>0.1</v>
      </c>
      <c r="CQ108" s="29">
        <f t="shared" ref="CQ108:CQ113" si="469">+IF(CR108="SI",IFERROR((IF(CR108="SI",CN108,0)/AW108),"REVISAR"),CJ108)</f>
        <v>3.1418381260000003E-2</v>
      </c>
      <c r="CR108" s="26" t="s">
        <v>49</v>
      </c>
      <c r="CS108" s="26"/>
      <c r="CT108" s="120">
        <v>10000000000</v>
      </c>
      <c r="CU108" s="25"/>
      <c r="CV108" s="26"/>
      <c r="CW108" s="28">
        <f t="shared" ref="CW108:CW113" si="470">+IFERROR(CT108/AW108,0)</f>
        <v>0.2</v>
      </c>
      <c r="CX108" s="29">
        <f t="shared" ref="CX108:CX113" si="471">+IF(CY108="SI",IFERROR((IF(CY108="SI",CU108,0)/AW108),"REVISAR"),CQ108)</f>
        <v>3.1418381260000003E-2</v>
      </c>
      <c r="CY108" s="26" t="s">
        <v>49</v>
      </c>
      <c r="CZ108" s="26"/>
      <c r="DA108" s="120">
        <v>10000000000</v>
      </c>
      <c r="DB108" s="25"/>
      <c r="DC108" s="26"/>
      <c r="DD108" s="28">
        <f t="shared" ref="DD108:DD113" si="472">+IFERROR(DA108/AW108,0)</f>
        <v>0.2</v>
      </c>
      <c r="DE108" s="29">
        <f t="shared" ref="DE108:DE113" si="473">+IF(DF108="SI",IFERROR((IF(DF108="SI",DB108,0)/AW108),"REVISAR"),CX108)</f>
        <v>3.1418381260000003E-2</v>
      </c>
      <c r="DF108" s="26" t="s">
        <v>49</v>
      </c>
      <c r="DG108" s="26"/>
      <c r="DH108" s="120">
        <v>20000000000</v>
      </c>
      <c r="DI108" s="25"/>
      <c r="DJ108" s="26"/>
      <c r="DK108" s="28">
        <f t="shared" ref="DK108:DK113" si="474">+IFERROR(DH108/AW108,0)</f>
        <v>0.4</v>
      </c>
      <c r="DL108" s="29">
        <f t="shared" ref="DL108:DL113" si="475">+IF(DM108="SI",IFERROR((IF(DM108="SI",DI108,0)/AW108),"REVISAR"),DE108)</f>
        <v>3.1418381260000003E-2</v>
      </c>
      <c r="DM108" s="26" t="s">
        <v>49</v>
      </c>
      <c r="DN108" s="26"/>
      <c r="DO108" s="120">
        <v>20000000000</v>
      </c>
      <c r="DP108" s="25"/>
      <c r="DQ108" s="26"/>
      <c r="DR108" s="28">
        <f t="shared" ref="DR108:DR113" si="476">+IFERROR(DO108/AW108,0)</f>
        <v>0.4</v>
      </c>
      <c r="DS108" s="29">
        <f t="shared" ref="DS108:DS113" si="477">+IF(DT108="SI",IFERROR((IF(DT108="SI",DP108,0)/AW108),"REVISAR"),DL108)</f>
        <v>3.1418381260000003E-2</v>
      </c>
      <c r="DT108" s="26" t="s">
        <v>49</v>
      </c>
      <c r="DU108" s="26"/>
      <c r="DV108" s="120">
        <v>25000000000</v>
      </c>
      <c r="DW108" s="25"/>
      <c r="DX108" s="26"/>
      <c r="DY108" s="28">
        <f t="shared" ref="DY108:DY113" si="478">+IFERROR(DV108/AW108,0)</f>
        <v>0.5</v>
      </c>
      <c r="DZ108" s="29">
        <f t="shared" ref="DZ108:DZ113" si="479">+IF(EA108="SI",IFERROR((IF(EA108="SI",DW108,0)/AW108),"REVISAR"),DS108)</f>
        <v>3.1418381260000003E-2</v>
      </c>
      <c r="EA108" s="26" t="s">
        <v>49</v>
      </c>
      <c r="EB108" s="26"/>
      <c r="EC108" s="121">
        <v>50000000000</v>
      </c>
      <c r="ED108" s="25"/>
      <c r="EE108" s="26"/>
      <c r="EF108" s="28">
        <f t="shared" ref="EF108:EF113" si="480">+IFERROR(EC108/AW108,0)</f>
        <v>1</v>
      </c>
      <c r="EG108" s="29">
        <f t="shared" ref="EG108:EG113" si="481">+IF(EH108="SI",IFERROR((IF(EH108="SI",ED108,0)/AW108),"REVISAR"),DZ108)</f>
        <v>3.1418381260000003E-2</v>
      </c>
      <c r="EH108" s="26" t="s">
        <v>49</v>
      </c>
      <c r="EI108" s="26"/>
      <c r="EJ108" s="33">
        <v>2025</v>
      </c>
      <c r="EK108" s="34"/>
      <c r="EL108" s="35" t="str">
        <f>+VLOOKUP(C108,[1]Listas_desplega!$AI$22:$AJ$46,2,0)</f>
        <v>D_MEN</v>
      </c>
      <c r="EM108" s="35" t="str">
        <f>+VLOOKUP(I108,[1]Listas_desplega!$BY$3:$BZ$7,2,0)</f>
        <v>T_5</v>
      </c>
      <c r="EN108" s="35" t="str">
        <f>+VLOOKUP(J108,[1]Listas_desplega!$BY$10:$BZ$23,2,0)</f>
        <v>T_5_C_1</v>
      </c>
      <c r="EO108" s="35" t="str">
        <f>+VLOOKUP(K108,[1]Listas_desplega!$BY$28:$BZ$54,2,0)</f>
        <v>T_5_C_1_ET_1</v>
      </c>
      <c r="EP108" s="35" t="str">
        <f>+VLOOKUP(L108,[1]Listas_desplega!$BY$58:$BZ$105,2,0)</f>
        <v>T_5_C_1_ET_1_CPT_2</v>
      </c>
      <c r="EQ108" s="36" t="str">
        <f>+VLOOKUP(M108,[1]Listas_desplega!$J$3:$K$11,2,0)</f>
        <v>Eje_E_9</v>
      </c>
    </row>
    <row r="109" spans="1:147" s="37" customFormat="1" ht="44.25" hidden="1" customHeight="1" x14ac:dyDescent="0.25">
      <c r="A109" s="16" t="str">
        <f t="shared" si="311"/>
        <v>A.49P_TRANSVERSALES_2025</v>
      </c>
      <c r="B109" s="17" t="s">
        <v>94</v>
      </c>
      <c r="C109" s="17" t="s">
        <v>95</v>
      </c>
      <c r="D109" s="17" t="s">
        <v>131</v>
      </c>
      <c r="E109" s="17" t="s">
        <v>159</v>
      </c>
      <c r="F109" s="17" t="s">
        <v>276</v>
      </c>
      <c r="G109" s="18" t="s">
        <v>277</v>
      </c>
      <c r="H109" s="17" t="s">
        <v>603</v>
      </c>
      <c r="I109" s="17" t="s">
        <v>279</v>
      </c>
      <c r="J109" s="17" t="s">
        <v>604</v>
      </c>
      <c r="K109" s="17" t="s">
        <v>605</v>
      </c>
      <c r="L109" s="17" t="s">
        <v>606</v>
      </c>
      <c r="M109" s="17" t="s">
        <v>68</v>
      </c>
      <c r="N109" s="17" t="s">
        <v>69</v>
      </c>
      <c r="O109" s="23" t="s">
        <v>971</v>
      </c>
      <c r="P109" s="20" t="s">
        <v>972</v>
      </c>
      <c r="Q109" s="21" t="s">
        <v>284</v>
      </c>
      <c r="R109" s="20" t="s">
        <v>285</v>
      </c>
      <c r="S109" s="20" t="s">
        <v>973</v>
      </c>
      <c r="T109" s="20" t="s">
        <v>287</v>
      </c>
      <c r="U109" s="20" t="s">
        <v>288</v>
      </c>
      <c r="V109" s="20">
        <v>30</v>
      </c>
      <c r="W109" s="20" t="s">
        <v>974</v>
      </c>
      <c r="X109" s="21" t="s">
        <v>396</v>
      </c>
      <c r="Y109" s="22" t="s">
        <v>67</v>
      </c>
      <c r="Z109" s="22" t="s">
        <v>67</v>
      </c>
      <c r="AA109" s="22" t="s">
        <v>67</v>
      </c>
      <c r="AB109" s="22" t="s">
        <v>67</v>
      </c>
      <c r="AC109" s="22" t="s">
        <v>67</v>
      </c>
      <c r="AD109" s="22" t="s">
        <v>67</v>
      </c>
      <c r="AE109" s="22" t="s">
        <v>67</v>
      </c>
      <c r="AF109" s="22" t="s">
        <v>67</v>
      </c>
      <c r="AG109" s="22" t="s">
        <v>67</v>
      </c>
      <c r="AH109" s="23" t="s">
        <v>67</v>
      </c>
      <c r="AI109" s="23" t="s">
        <v>67</v>
      </c>
      <c r="AJ109" s="23" t="s">
        <v>67</v>
      </c>
      <c r="AK109" s="23" t="s">
        <v>67</v>
      </c>
      <c r="AL109" s="23" t="s">
        <v>67</v>
      </c>
      <c r="AM109" s="23" t="s">
        <v>67</v>
      </c>
      <c r="AN109" s="23" t="s">
        <v>67</v>
      </c>
      <c r="AO109" s="23" t="s">
        <v>67</v>
      </c>
      <c r="AP109" s="23" t="s">
        <v>67</v>
      </c>
      <c r="AQ109" s="23" t="s">
        <v>67</v>
      </c>
      <c r="AR109" s="24" t="s">
        <v>67</v>
      </c>
      <c r="AS109" s="23" t="s">
        <v>67</v>
      </c>
      <c r="AT109" s="78">
        <v>683</v>
      </c>
      <c r="AU109" s="38">
        <v>651</v>
      </c>
      <c r="AV109" s="38">
        <v>904</v>
      </c>
      <c r="AW109" s="38">
        <v>1265</v>
      </c>
      <c r="AX109" s="38">
        <v>795</v>
      </c>
      <c r="AY109" s="38">
        <v>3615</v>
      </c>
      <c r="AZ109" s="39"/>
      <c r="BA109" s="39"/>
      <c r="BB109" s="39"/>
      <c r="BC109" s="39"/>
      <c r="BD109" s="25">
        <v>0</v>
      </c>
      <c r="BE109" s="25" t="s">
        <v>120</v>
      </c>
      <c r="BF109" s="26"/>
      <c r="BG109" s="27">
        <f t="shared" si="459"/>
        <v>0</v>
      </c>
      <c r="BH109" s="28">
        <f t="shared" si="460"/>
        <v>0</v>
      </c>
      <c r="BI109" s="26" t="s">
        <v>49</v>
      </c>
      <c r="BJ109" s="26"/>
      <c r="BK109" s="25">
        <v>0</v>
      </c>
      <c r="BL109" s="25"/>
      <c r="BM109" s="26"/>
      <c r="BN109" s="28">
        <f t="shared" si="461"/>
        <v>0</v>
      </c>
      <c r="BO109" s="29">
        <f t="shared" ref="BO109:BO113" si="482">+IF(BP109="SI",IFERROR((IF(BP109="SI",BL109,0)/AW109),"REVISAR"),BH109)</f>
        <v>0</v>
      </c>
      <c r="BP109" s="26" t="s">
        <v>49</v>
      </c>
      <c r="BQ109" s="30"/>
      <c r="BR109" s="31">
        <v>41</v>
      </c>
      <c r="BS109" s="25"/>
      <c r="BT109" s="26" t="s">
        <v>975</v>
      </c>
      <c r="BU109" s="28">
        <f t="shared" si="462"/>
        <v>3.241106719367589E-2</v>
      </c>
      <c r="BV109" s="29">
        <f t="shared" si="463"/>
        <v>0</v>
      </c>
      <c r="BW109" s="26" t="s">
        <v>62</v>
      </c>
      <c r="BX109" s="26" t="s">
        <v>527</v>
      </c>
      <c r="BY109" s="25">
        <v>41</v>
      </c>
      <c r="BZ109" s="25"/>
      <c r="CA109" s="26"/>
      <c r="CB109" s="28">
        <f t="shared" si="464"/>
        <v>3.241106719367589E-2</v>
      </c>
      <c r="CC109" s="29">
        <f t="shared" si="465"/>
        <v>0</v>
      </c>
      <c r="CD109" s="26" t="s">
        <v>49</v>
      </c>
      <c r="CE109" s="26"/>
      <c r="CF109" s="25">
        <v>41</v>
      </c>
      <c r="CG109" s="25"/>
      <c r="CH109" s="26"/>
      <c r="CI109" s="28">
        <f t="shared" si="466"/>
        <v>3.241106719367589E-2</v>
      </c>
      <c r="CJ109" s="29">
        <f t="shared" si="467"/>
        <v>0</v>
      </c>
      <c r="CK109" s="26" t="s">
        <v>49</v>
      </c>
      <c r="CL109" s="26"/>
      <c r="CM109" s="25">
        <v>189</v>
      </c>
      <c r="CN109" s="25"/>
      <c r="CO109" s="26"/>
      <c r="CP109" s="28">
        <f t="shared" si="468"/>
        <v>0.14940711462450593</v>
      </c>
      <c r="CQ109" s="29">
        <f t="shared" si="469"/>
        <v>0</v>
      </c>
      <c r="CR109" s="26" t="s">
        <v>49</v>
      </c>
      <c r="CS109" s="26"/>
      <c r="CT109" s="25">
        <v>189</v>
      </c>
      <c r="CU109" s="25"/>
      <c r="CV109" s="26"/>
      <c r="CW109" s="28">
        <f t="shared" si="470"/>
        <v>0.14940711462450593</v>
      </c>
      <c r="CX109" s="29">
        <f t="shared" si="471"/>
        <v>0</v>
      </c>
      <c r="CY109" s="26" t="s">
        <v>49</v>
      </c>
      <c r="CZ109" s="26"/>
      <c r="DA109" s="25">
        <v>189</v>
      </c>
      <c r="DB109" s="25"/>
      <c r="DC109" s="26"/>
      <c r="DD109" s="28">
        <f t="shared" si="472"/>
        <v>0.14940711462450593</v>
      </c>
      <c r="DE109" s="29">
        <f t="shared" si="473"/>
        <v>0</v>
      </c>
      <c r="DF109" s="26" t="s">
        <v>49</v>
      </c>
      <c r="DG109" s="26"/>
      <c r="DH109" s="25">
        <v>189</v>
      </c>
      <c r="DI109" s="25"/>
      <c r="DJ109" s="26"/>
      <c r="DK109" s="28">
        <f t="shared" si="474"/>
        <v>0.14940711462450593</v>
      </c>
      <c r="DL109" s="29">
        <f t="shared" si="475"/>
        <v>0</v>
      </c>
      <c r="DM109" s="26" t="s">
        <v>49</v>
      </c>
      <c r="DN109" s="26"/>
      <c r="DO109" s="25">
        <v>189</v>
      </c>
      <c r="DP109" s="25"/>
      <c r="DQ109" s="26"/>
      <c r="DR109" s="28">
        <f t="shared" si="476"/>
        <v>0.14940711462450593</v>
      </c>
      <c r="DS109" s="29">
        <f t="shared" si="477"/>
        <v>0</v>
      </c>
      <c r="DT109" s="26" t="s">
        <v>49</v>
      </c>
      <c r="DU109" s="26"/>
      <c r="DV109" s="25">
        <v>189</v>
      </c>
      <c r="DW109" s="25"/>
      <c r="DX109" s="26"/>
      <c r="DY109" s="28">
        <f t="shared" si="478"/>
        <v>0.14940711462450593</v>
      </c>
      <c r="DZ109" s="29">
        <f t="shared" si="479"/>
        <v>0</v>
      </c>
      <c r="EA109" s="26" t="s">
        <v>49</v>
      </c>
      <c r="EB109" s="26"/>
      <c r="EC109" s="32">
        <v>1265</v>
      </c>
      <c r="ED109" s="25"/>
      <c r="EE109" s="26"/>
      <c r="EF109" s="28">
        <f t="shared" si="480"/>
        <v>1</v>
      </c>
      <c r="EG109" s="29">
        <f t="shared" si="481"/>
        <v>0</v>
      </c>
      <c r="EH109" s="26" t="s">
        <v>49</v>
      </c>
      <c r="EI109" s="26"/>
      <c r="EJ109" s="33">
        <v>2025</v>
      </c>
      <c r="EK109" s="34"/>
      <c r="EL109" s="35" t="str">
        <f>+VLOOKUP(C109,[1]Listas_desplega!$AI$22:$AJ$46,2,0)</f>
        <v>D_MEN</v>
      </c>
      <c r="EM109" s="35" t="str">
        <f>+VLOOKUP(I109,[1]Listas_desplega!$BY$3:$BZ$7,2,0)</f>
        <v>T_2</v>
      </c>
      <c r="EN109" s="35" t="str">
        <f>+VLOOKUP(J109,[1]Listas_desplega!$BY$10:$BZ$23,2,0)</f>
        <v>T_2_C_1</v>
      </c>
      <c r="EO109" s="35" t="str">
        <f>+VLOOKUP(K109,[1]Listas_desplega!$BY$28:$BZ$54,2,0)</f>
        <v>T_2_C_1_ET_1</v>
      </c>
      <c r="EP109" s="35" t="str">
        <f>+VLOOKUP(L109,[1]Listas_desplega!$BY$58:$BZ$105,2,0)</f>
        <v>T_2_C_1_ET_1_CPT_1</v>
      </c>
      <c r="EQ109" s="36" t="str">
        <f>+VLOOKUP(M109,[1]Listas_desplega!$J$3:$K$11,2,0)</f>
        <v>Eje_E_7</v>
      </c>
    </row>
    <row r="110" spans="1:147" s="37" customFormat="1" ht="44.25" hidden="1" customHeight="1" x14ac:dyDescent="0.25">
      <c r="A110" s="16" t="str">
        <f t="shared" si="311"/>
        <v>A.49_TRANSVERSALES_2025</v>
      </c>
      <c r="B110" s="17" t="s">
        <v>94</v>
      </c>
      <c r="C110" s="17" t="s">
        <v>95</v>
      </c>
      <c r="D110" s="17" t="s">
        <v>131</v>
      </c>
      <c r="E110" s="17" t="s">
        <v>159</v>
      </c>
      <c r="F110" s="17" t="s">
        <v>276</v>
      </c>
      <c r="G110" s="18" t="s">
        <v>277</v>
      </c>
      <c r="H110" s="17" t="s">
        <v>603</v>
      </c>
      <c r="I110" s="17" t="s">
        <v>279</v>
      </c>
      <c r="J110" s="17" t="s">
        <v>604</v>
      </c>
      <c r="K110" s="17" t="s">
        <v>605</v>
      </c>
      <c r="L110" s="17" t="s">
        <v>606</v>
      </c>
      <c r="M110" s="17" t="s">
        <v>68</v>
      </c>
      <c r="N110" s="17" t="s">
        <v>69</v>
      </c>
      <c r="O110" s="23" t="s">
        <v>976</v>
      </c>
      <c r="P110" s="20" t="s">
        <v>977</v>
      </c>
      <c r="Q110" s="21" t="s">
        <v>284</v>
      </c>
      <c r="R110" s="20" t="s">
        <v>285</v>
      </c>
      <c r="S110" s="20" t="s">
        <v>978</v>
      </c>
      <c r="T110" s="20" t="s">
        <v>287</v>
      </c>
      <c r="U110" s="20" t="s">
        <v>288</v>
      </c>
      <c r="V110" s="20">
        <v>30</v>
      </c>
      <c r="W110" s="20" t="s">
        <v>974</v>
      </c>
      <c r="X110" s="21" t="s">
        <v>396</v>
      </c>
      <c r="Y110" s="22" t="s">
        <v>67</v>
      </c>
      <c r="Z110" s="22" t="s">
        <v>67</v>
      </c>
      <c r="AA110" s="22" t="s">
        <v>67</v>
      </c>
      <c r="AB110" s="22" t="s">
        <v>67</v>
      </c>
      <c r="AC110" s="22" t="s">
        <v>67</v>
      </c>
      <c r="AD110" s="22" t="s">
        <v>67</v>
      </c>
      <c r="AE110" s="22" t="s">
        <v>67</v>
      </c>
      <c r="AF110" s="22" t="s">
        <v>67</v>
      </c>
      <c r="AG110" s="22" t="s">
        <v>67</v>
      </c>
      <c r="AH110" s="23" t="s">
        <v>67</v>
      </c>
      <c r="AI110" s="23" t="s">
        <v>67</v>
      </c>
      <c r="AJ110" s="23" t="s">
        <v>67</v>
      </c>
      <c r="AK110" s="23" t="s">
        <v>67</v>
      </c>
      <c r="AL110" s="23" t="s">
        <v>67</v>
      </c>
      <c r="AM110" s="23" t="s">
        <v>67</v>
      </c>
      <c r="AN110" s="23" t="s">
        <v>67</v>
      </c>
      <c r="AO110" s="23" t="s">
        <v>67</v>
      </c>
      <c r="AP110" s="23" t="s">
        <v>67</v>
      </c>
      <c r="AQ110" s="23" t="s">
        <v>67</v>
      </c>
      <c r="AR110" s="24" t="s">
        <v>67</v>
      </c>
      <c r="AS110" s="23" t="s">
        <v>67</v>
      </c>
      <c r="AT110" s="78">
        <v>834</v>
      </c>
      <c r="AU110" s="38">
        <v>1175</v>
      </c>
      <c r="AV110" s="38">
        <v>1632</v>
      </c>
      <c r="AW110" s="38">
        <v>2285</v>
      </c>
      <c r="AX110" s="38">
        <v>1436</v>
      </c>
      <c r="AY110" s="38">
        <v>6528</v>
      </c>
      <c r="AZ110" s="39"/>
      <c r="BA110" s="39"/>
      <c r="BB110" s="39"/>
      <c r="BC110" s="39"/>
      <c r="BD110" s="25">
        <v>0</v>
      </c>
      <c r="BE110" s="25" t="s">
        <v>120</v>
      </c>
      <c r="BF110" s="26"/>
      <c r="BG110" s="27">
        <f t="shared" si="459"/>
        <v>0</v>
      </c>
      <c r="BH110" s="28">
        <f t="shared" si="460"/>
        <v>0</v>
      </c>
      <c r="BI110" s="26" t="s">
        <v>49</v>
      </c>
      <c r="BJ110" s="26"/>
      <c r="BK110" s="25">
        <v>0</v>
      </c>
      <c r="BL110" s="25"/>
      <c r="BM110" s="26"/>
      <c r="BN110" s="28">
        <f t="shared" si="461"/>
        <v>0</v>
      </c>
      <c r="BO110" s="29">
        <f t="shared" si="482"/>
        <v>0</v>
      </c>
      <c r="BP110" s="26" t="s">
        <v>49</v>
      </c>
      <c r="BQ110" s="30"/>
      <c r="BR110" s="31">
        <v>98</v>
      </c>
      <c r="BS110" s="25"/>
      <c r="BT110" s="26" t="s">
        <v>979</v>
      </c>
      <c r="BU110" s="28">
        <f t="shared" si="462"/>
        <v>4.2888402625820568E-2</v>
      </c>
      <c r="BV110" s="29">
        <f t="shared" si="463"/>
        <v>0</v>
      </c>
      <c r="BW110" s="26" t="s">
        <v>62</v>
      </c>
      <c r="BX110" s="26" t="s">
        <v>527</v>
      </c>
      <c r="BY110" s="25">
        <v>98</v>
      </c>
      <c r="BZ110" s="25"/>
      <c r="CA110" s="26"/>
      <c r="CB110" s="28">
        <f t="shared" si="464"/>
        <v>4.2888402625820568E-2</v>
      </c>
      <c r="CC110" s="29">
        <f t="shared" si="465"/>
        <v>0</v>
      </c>
      <c r="CD110" s="26" t="s">
        <v>49</v>
      </c>
      <c r="CE110" s="26"/>
      <c r="CF110" s="25">
        <v>98</v>
      </c>
      <c r="CG110" s="25"/>
      <c r="CH110" s="26"/>
      <c r="CI110" s="28">
        <f t="shared" si="466"/>
        <v>4.2888402625820568E-2</v>
      </c>
      <c r="CJ110" s="29">
        <f t="shared" si="467"/>
        <v>0</v>
      </c>
      <c r="CK110" s="26" t="s">
        <v>49</v>
      </c>
      <c r="CL110" s="26"/>
      <c r="CM110" s="25">
        <v>482</v>
      </c>
      <c r="CN110" s="25"/>
      <c r="CO110" s="26"/>
      <c r="CP110" s="28">
        <f t="shared" si="468"/>
        <v>0.21094091903719914</v>
      </c>
      <c r="CQ110" s="29">
        <f t="shared" si="469"/>
        <v>0</v>
      </c>
      <c r="CR110" s="26" t="s">
        <v>49</v>
      </c>
      <c r="CS110" s="26"/>
      <c r="CT110" s="25">
        <v>482</v>
      </c>
      <c r="CU110" s="25"/>
      <c r="CV110" s="26"/>
      <c r="CW110" s="28">
        <f t="shared" si="470"/>
        <v>0.21094091903719914</v>
      </c>
      <c r="CX110" s="29">
        <f t="shared" si="471"/>
        <v>0</v>
      </c>
      <c r="CY110" s="26" t="s">
        <v>49</v>
      </c>
      <c r="CZ110" s="26"/>
      <c r="DA110" s="25">
        <v>482</v>
      </c>
      <c r="DB110" s="25"/>
      <c r="DC110" s="26"/>
      <c r="DD110" s="28">
        <f t="shared" si="472"/>
        <v>0.21094091903719914</v>
      </c>
      <c r="DE110" s="29">
        <f t="shared" si="473"/>
        <v>0</v>
      </c>
      <c r="DF110" s="26" t="s">
        <v>49</v>
      </c>
      <c r="DG110" s="26"/>
      <c r="DH110" s="25">
        <v>1513</v>
      </c>
      <c r="DI110" s="25"/>
      <c r="DJ110" s="26"/>
      <c r="DK110" s="28">
        <f t="shared" si="474"/>
        <v>0.66214442013129104</v>
      </c>
      <c r="DL110" s="29">
        <f t="shared" si="475"/>
        <v>0</v>
      </c>
      <c r="DM110" s="26" t="s">
        <v>49</v>
      </c>
      <c r="DN110" s="26"/>
      <c r="DO110" s="25">
        <v>1513</v>
      </c>
      <c r="DP110" s="25"/>
      <c r="DQ110" s="26"/>
      <c r="DR110" s="28">
        <f t="shared" si="476"/>
        <v>0.66214442013129104</v>
      </c>
      <c r="DS110" s="29">
        <f t="shared" si="477"/>
        <v>0</v>
      </c>
      <c r="DT110" s="26" t="s">
        <v>49</v>
      </c>
      <c r="DU110" s="26"/>
      <c r="DV110" s="25">
        <v>1513</v>
      </c>
      <c r="DW110" s="25"/>
      <c r="DX110" s="26"/>
      <c r="DY110" s="28">
        <f t="shared" si="478"/>
        <v>0.66214442013129104</v>
      </c>
      <c r="DZ110" s="29">
        <f t="shared" si="479"/>
        <v>0</v>
      </c>
      <c r="EA110" s="26" t="s">
        <v>49</v>
      </c>
      <c r="EB110" s="26"/>
      <c r="EC110" s="32">
        <v>2285</v>
      </c>
      <c r="ED110" s="25"/>
      <c r="EE110" s="26"/>
      <c r="EF110" s="28">
        <f t="shared" si="480"/>
        <v>1</v>
      </c>
      <c r="EG110" s="29">
        <f t="shared" si="481"/>
        <v>0</v>
      </c>
      <c r="EH110" s="26" t="s">
        <v>49</v>
      </c>
      <c r="EI110" s="26"/>
      <c r="EJ110" s="33">
        <v>2025</v>
      </c>
      <c r="EK110" s="34"/>
      <c r="EL110" s="35" t="str">
        <f>+VLOOKUP(C110,[1]Listas_desplega!$AI$22:$AJ$46,2,0)</f>
        <v>D_MEN</v>
      </c>
      <c r="EM110" s="35" t="str">
        <f>+VLOOKUP(I110,[1]Listas_desplega!$BY$3:$BZ$7,2,0)</f>
        <v>T_2</v>
      </c>
      <c r="EN110" s="35" t="str">
        <f>+VLOOKUP(J110,[1]Listas_desplega!$BY$10:$BZ$23,2,0)</f>
        <v>T_2_C_1</v>
      </c>
      <c r="EO110" s="35" t="str">
        <f>+VLOOKUP(K110,[1]Listas_desplega!$BY$28:$BZ$54,2,0)</f>
        <v>T_2_C_1_ET_1</v>
      </c>
      <c r="EP110" s="35" t="str">
        <f>+VLOOKUP(L110,[1]Listas_desplega!$BY$58:$BZ$105,2,0)</f>
        <v>T_2_C_1_ET_1_CPT_1</v>
      </c>
      <c r="EQ110" s="36" t="str">
        <f>+VLOOKUP(M110,[1]Listas_desplega!$J$3:$K$11,2,0)</f>
        <v>Eje_E_7</v>
      </c>
    </row>
    <row r="111" spans="1:147" s="37" customFormat="1" ht="44.25" hidden="1" customHeight="1" x14ac:dyDescent="0.25">
      <c r="A111" s="16" t="str">
        <f t="shared" si="311"/>
        <v>88_TRANSVERSALES_2025</v>
      </c>
      <c r="B111" s="17" t="s">
        <v>94</v>
      </c>
      <c r="C111" s="17" t="s">
        <v>95</v>
      </c>
      <c r="D111" s="17" t="s">
        <v>131</v>
      </c>
      <c r="E111" s="17" t="s">
        <v>159</v>
      </c>
      <c r="F111" s="17" t="s">
        <v>276</v>
      </c>
      <c r="G111" s="18" t="s">
        <v>277</v>
      </c>
      <c r="H111" s="17" t="s">
        <v>603</v>
      </c>
      <c r="I111" s="17" t="s">
        <v>279</v>
      </c>
      <c r="J111" s="17" t="s">
        <v>604</v>
      </c>
      <c r="K111" s="17" t="s">
        <v>605</v>
      </c>
      <c r="L111" s="17" t="s">
        <v>606</v>
      </c>
      <c r="M111" s="17" t="s">
        <v>68</v>
      </c>
      <c r="N111" s="17" t="s">
        <v>69</v>
      </c>
      <c r="O111" s="23">
        <v>88</v>
      </c>
      <c r="P111" s="20" t="s">
        <v>980</v>
      </c>
      <c r="Q111" s="21" t="s">
        <v>284</v>
      </c>
      <c r="R111" s="20" t="s">
        <v>285</v>
      </c>
      <c r="S111" s="20" t="s">
        <v>981</v>
      </c>
      <c r="T111" s="20" t="s">
        <v>287</v>
      </c>
      <c r="U111" s="20" t="s">
        <v>489</v>
      </c>
      <c r="V111" s="20">
        <v>30</v>
      </c>
      <c r="W111" s="20" t="s">
        <v>982</v>
      </c>
      <c r="X111" s="21" t="s">
        <v>312</v>
      </c>
      <c r="Y111" s="22" t="s">
        <v>48</v>
      </c>
      <c r="Z111" s="22" t="s">
        <v>67</v>
      </c>
      <c r="AA111" s="22" t="s">
        <v>67</v>
      </c>
      <c r="AB111" s="22" t="s">
        <v>67</v>
      </c>
      <c r="AC111" s="22" t="s">
        <v>67</v>
      </c>
      <c r="AD111" s="22" t="s">
        <v>67</v>
      </c>
      <c r="AE111" s="22" t="s">
        <v>67</v>
      </c>
      <c r="AF111" s="22" t="s">
        <v>67</v>
      </c>
      <c r="AG111" s="22" t="s">
        <v>67</v>
      </c>
      <c r="AH111" s="23" t="s">
        <v>67</v>
      </c>
      <c r="AI111" s="23" t="s">
        <v>67</v>
      </c>
      <c r="AJ111" s="23" t="s">
        <v>67</v>
      </c>
      <c r="AK111" s="23" t="s">
        <v>67</v>
      </c>
      <c r="AL111" s="23" t="s">
        <v>67</v>
      </c>
      <c r="AM111" s="23" t="s">
        <v>67</v>
      </c>
      <c r="AN111" s="23" t="s">
        <v>67</v>
      </c>
      <c r="AO111" s="23" t="s">
        <v>67</v>
      </c>
      <c r="AP111" s="23" t="s">
        <v>67</v>
      </c>
      <c r="AQ111" s="23" t="s">
        <v>67</v>
      </c>
      <c r="AR111" s="24" t="s">
        <v>67</v>
      </c>
      <c r="AS111" s="23" t="s">
        <v>67</v>
      </c>
      <c r="AT111" s="78">
        <v>0</v>
      </c>
      <c r="AU111" s="38">
        <v>3050</v>
      </c>
      <c r="AV111" s="38">
        <v>4413</v>
      </c>
      <c r="AW111" s="38">
        <v>7021</v>
      </c>
      <c r="AX111" s="38">
        <v>5016</v>
      </c>
      <c r="AY111" s="38">
        <v>19500</v>
      </c>
      <c r="AZ111" s="39"/>
      <c r="BA111" s="39"/>
      <c r="BB111" s="39"/>
      <c r="BC111" s="39"/>
      <c r="BD111" s="25">
        <v>183</v>
      </c>
      <c r="BE111" s="25">
        <v>205</v>
      </c>
      <c r="BF111" s="26" t="s">
        <v>983</v>
      </c>
      <c r="BG111" s="27">
        <f t="shared" si="459"/>
        <v>2.6064663153396953E-2</v>
      </c>
      <c r="BH111" s="28">
        <f t="shared" si="460"/>
        <v>2.9198119925936475E-2</v>
      </c>
      <c r="BI111" s="26" t="s">
        <v>50</v>
      </c>
      <c r="BJ111" s="26" t="s">
        <v>984</v>
      </c>
      <c r="BK111" s="25">
        <v>619</v>
      </c>
      <c r="BL111" s="25">
        <v>416</v>
      </c>
      <c r="BM111" s="26" t="s">
        <v>985</v>
      </c>
      <c r="BN111" s="28">
        <f t="shared" si="461"/>
        <v>8.8164079190998432E-2</v>
      </c>
      <c r="BO111" s="29">
        <f t="shared" si="482"/>
        <v>5.925081897165646E-2</v>
      </c>
      <c r="BP111" s="26" t="s">
        <v>50</v>
      </c>
      <c r="BQ111" s="30" t="s">
        <v>986</v>
      </c>
      <c r="BR111" s="31">
        <v>1207</v>
      </c>
      <c r="BS111" s="25">
        <v>416</v>
      </c>
      <c r="BT111" s="26" t="s">
        <v>987</v>
      </c>
      <c r="BU111" s="28">
        <f t="shared" si="462"/>
        <v>0.17191283292978207</v>
      </c>
      <c r="BV111" s="29">
        <f t="shared" si="463"/>
        <v>5.925081897165646E-2</v>
      </c>
      <c r="BW111" s="26" t="s">
        <v>50</v>
      </c>
      <c r="BX111" s="26" t="s">
        <v>988</v>
      </c>
      <c r="BY111" s="25">
        <v>1790</v>
      </c>
      <c r="BZ111" s="25"/>
      <c r="CA111" s="26"/>
      <c r="CB111" s="28">
        <f t="shared" si="464"/>
        <v>0.25494943740207948</v>
      </c>
      <c r="CC111" s="29">
        <f t="shared" si="465"/>
        <v>5.925081897165646E-2</v>
      </c>
      <c r="CD111" s="26" t="s">
        <v>49</v>
      </c>
      <c r="CE111" s="26"/>
      <c r="CF111" s="25">
        <v>2260</v>
      </c>
      <c r="CG111" s="25"/>
      <c r="CH111" s="26"/>
      <c r="CI111" s="28">
        <f t="shared" si="466"/>
        <v>0.32189146845178751</v>
      </c>
      <c r="CJ111" s="29">
        <f t="shared" si="467"/>
        <v>5.925081897165646E-2</v>
      </c>
      <c r="CK111" s="26" t="s">
        <v>49</v>
      </c>
      <c r="CL111" s="26"/>
      <c r="CM111" s="25">
        <v>2854</v>
      </c>
      <c r="CN111" s="25"/>
      <c r="CO111" s="26"/>
      <c r="CP111" s="28">
        <f t="shared" si="468"/>
        <v>0.40649480131035465</v>
      </c>
      <c r="CQ111" s="29">
        <f t="shared" si="469"/>
        <v>5.925081897165646E-2</v>
      </c>
      <c r="CR111" s="26" t="s">
        <v>49</v>
      </c>
      <c r="CS111" s="26"/>
      <c r="CT111" s="25">
        <v>3578</v>
      </c>
      <c r="CU111" s="25"/>
      <c r="CV111" s="26"/>
      <c r="CW111" s="28">
        <f t="shared" si="470"/>
        <v>0.50961401509756443</v>
      </c>
      <c r="CX111" s="29">
        <f t="shared" si="471"/>
        <v>5.925081897165646E-2</v>
      </c>
      <c r="CY111" s="26" t="s">
        <v>49</v>
      </c>
      <c r="CZ111" s="26"/>
      <c r="DA111" s="25">
        <v>4288</v>
      </c>
      <c r="DB111" s="25"/>
      <c r="DC111" s="26"/>
      <c r="DD111" s="28">
        <f t="shared" si="472"/>
        <v>0.61073921093861272</v>
      </c>
      <c r="DE111" s="29">
        <f t="shared" si="473"/>
        <v>5.925081897165646E-2</v>
      </c>
      <c r="DF111" s="26" t="s">
        <v>49</v>
      </c>
      <c r="DG111" s="26"/>
      <c r="DH111" s="25">
        <v>4968</v>
      </c>
      <c r="DI111" s="25"/>
      <c r="DJ111" s="26"/>
      <c r="DK111" s="28">
        <f t="shared" si="474"/>
        <v>0.70759151118074348</v>
      </c>
      <c r="DL111" s="29">
        <f t="shared" si="475"/>
        <v>5.925081897165646E-2</v>
      </c>
      <c r="DM111" s="26" t="s">
        <v>49</v>
      </c>
      <c r="DN111" s="26"/>
      <c r="DO111" s="25">
        <v>5468</v>
      </c>
      <c r="DP111" s="25"/>
      <c r="DQ111" s="26"/>
      <c r="DR111" s="28">
        <f t="shared" si="476"/>
        <v>0.77880643782936898</v>
      </c>
      <c r="DS111" s="29">
        <f t="shared" si="477"/>
        <v>5.925081897165646E-2</v>
      </c>
      <c r="DT111" s="26" t="s">
        <v>49</v>
      </c>
      <c r="DU111" s="26"/>
      <c r="DV111" s="25">
        <v>6041</v>
      </c>
      <c r="DW111" s="25"/>
      <c r="DX111" s="26"/>
      <c r="DY111" s="28">
        <f t="shared" si="478"/>
        <v>0.86041874376869387</v>
      </c>
      <c r="DZ111" s="29">
        <f t="shared" si="479"/>
        <v>5.925081897165646E-2</v>
      </c>
      <c r="EA111" s="26" t="s">
        <v>49</v>
      </c>
      <c r="EB111" s="26"/>
      <c r="EC111" s="32">
        <v>7021</v>
      </c>
      <c r="ED111" s="25"/>
      <c r="EE111" s="26"/>
      <c r="EF111" s="28">
        <f t="shared" si="480"/>
        <v>1</v>
      </c>
      <c r="EG111" s="29">
        <f t="shared" si="481"/>
        <v>5.925081897165646E-2</v>
      </c>
      <c r="EH111" s="26" t="s">
        <v>49</v>
      </c>
      <c r="EI111" s="26"/>
      <c r="EJ111" s="33">
        <v>2025</v>
      </c>
      <c r="EK111" s="34"/>
      <c r="EL111" s="35" t="str">
        <f>+VLOOKUP(C111,[1]Listas_desplega!$AI$22:$AJ$46,2,0)</f>
        <v>D_MEN</v>
      </c>
      <c r="EM111" s="35" t="str">
        <f>+VLOOKUP(I111,[1]Listas_desplega!$BY$3:$BZ$7,2,0)</f>
        <v>T_2</v>
      </c>
      <c r="EN111" s="35" t="str">
        <f>+VLOOKUP(J111,[1]Listas_desplega!$BY$10:$BZ$23,2,0)</f>
        <v>T_2_C_1</v>
      </c>
      <c r="EO111" s="35" t="str">
        <f>+VLOOKUP(K111,[1]Listas_desplega!$BY$28:$BZ$54,2,0)</f>
        <v>T_2_C_1_ET_1</v>
      </c>
      <c r="EP111" s="35" t="str">
        <f>+VLOOKUP(L111,[1]Listas_desplega!$BY$58:$BZ$105,2,0)</f>
        <v>T_2_C_1_ET_1_CPT_1</v>
      </c>
      <c r="EQ111" s="36" t="str">
        <f>+VLOOKUP(M111,[1]Listas_desplega!$J$3:$K$11,2,0)</f>
        <v>Eje_E_7</v>
      </c>
    </row>
    <row r="112" spans="1:147" s="37" customFormat="1" ht="44.25" hidden="1" customHeight="1" x14ac:dyDescent="0.25">
      <c r="A112" s="16" t="str">
        <f t="shared" si="311"/>
        <v>89_TRANSVERSALES_2025</v>
      </c>
      <c r="B112" s="17" t="s">
        <v>94</v>
      </c>
      <c r="C112" s="17" t="s">
        <v>95</v>
      </c>
      <c r="D112" s="17" t="s">
        <v>131</v>
      </c>
      <c r="E112" s="17" t="s">
        <v>159</v>
      </c>
      <c r="F112" s="17" t="s">
        <v>276</v>
      </c>
      <c r="G112" s="18" t="s">
        <v>277</v>
      </c>
      <c r="H112" s="17" t="s">
        <v>603</v>
      </c>
      <c r="I112" s="17" t="s">
        <v>279</v>
      </c>
      <c r="J112" s="17" t="s">
        <v>604</v>
      </c>
      <c r="K112" s="17" t="s">
        <v>605</v>
      </c>
      <c r="L112" s="17" t="s">
        <v>606</v>
      </c>
      <c r="M112" s="17" t="s">
        <v>68</v>
      </c>
      <c r="N112" s="17" t="s">
        <v>69</v>
      </c>
      <c r="O112" s="23">
        <v>89</v>
      </c>
      <c r="P112" s="20" t="s">
        <v>989</v>
      </c>
      <c r="Q112" s="21" t="s">
        <v>284</v>
      </c>
      <c r="R112" s="20" t="s">
        <v>285</v>
      </c>
      <c r="S112" s="20" t="s">
        <v>990</v>
      </c>
      <c r="T112" s="20" t="s">
        <v>287</v>
      </c>
      <c r="U112" s="20" t="s">
        <v>489</v>
      </c>
      <c r="V112" s="20">
        <v>30</v>
      </c>
      <c r="W112" s="20" t="s">
        <v>991</v>
      </c>
      <c r="X112" s="21" t="s">
        <v>312</v>
      </c>
      <c r="Y112" s="22" t="s">
        <v>67</v>
      </c>
      <c r="Z112" s="22" t="s">
        <v>67</v>
      </c>
      <c r="AA112" s="22" t="s">
        <v>67</v>
      </c>
      <c r="AB112" s="22" t="s">
        <v>67</v>
      </c>
      <c r="AC112" s="22" t="s">
        <v>67</v>
      </c>
      <c r="AD112" s="22" t="s">
        <v>67</v>
      </c>
      <c r="AE112" s="22" t="s">
        <v>67</v>
      </c>
      <c r="AF112" s="22" t="s">
        <v>67</v>
      </c>
      <c r="AG112" s="22" t="s">
        <v>67</v>
      </c>
      <c r="AH112" s="23" t="s">
        <v>67</v>
      </c>
      <c r="AI112" s="23" t="s">
        <v>67</v>
      </c>
      <c r="AJ112" s="23" t="s">
        <v>67</v>
      </c>
      <c r="AK112" s="23" t="s">
        <v>67</v>
      </c>
      <c r="AL112" s="23" t="s">
        <v>67</v>
      </c>
      <c r="AM112" s="23" t="s">
        <v>67</v>
      </c>
      <c r="AN112" s="23" t="s">
        <v>67</v>
      </c>
      <c r="AO112" s="23" t="s">
        <v>67</v>
      </c>
      <c r="AP112" s="23" t="s">
        <v>67</v>
      </c>
      <c r="AQ112" s="23" t="s">
        <v>67</v>
      </c>
      <c r="AR112" s="24" t="s">
        <v>67</v>
      </c>
      <c r="AS112" s="23" t="s">
        <v>67</v>
      </c>
      <c r="AT112" s="78">
        <v>0</v>
      </c>
      <c r="AU112" s="38">
        <v>2700</v>
      </c>
      <c r="AV112" s="38">
        <v>5500</v>
      </c>
      <c r="AW112" s="38">
        <v>5500</v>
      </c>
      <c r="AX112" s="38">
        <v>4300</v>
      </c>
      <c r="AY112" s="38">
        <v>18000</v>
      </c>
      <c r="AZ112" s="39"/>
      <c r="BA112" s="39"/>
      <c r="BB112" s="39"/>
      <c r="BC112" s="39"/>
      <c r="BD112" s="25">
        <v>0</v>
      </c>
      <c r="BE112" s="25">
        <v>974</v>
      </c>
      <c r="BF112" s="26" t="s">
        <v>992</v>
      </c>
      <c r="BG112" s="27">
        <f t="shared" si="459"/>
        <v>0</v>
      </c>
      <c r="BH112" s="28">
        <f t="shared" si="460"/>
        <v>0.1770909090909091</v>
      </c>
      <c r="BI112" s="26" t="s">
        <v>50</v>
      </c>
      <c r="BJ112" s="26" t="s">
        <v>984</v>
      </c>
      <c r="BK112" s="25">
        <v>0</v>
      </c>
      <c r="BL112" s="25">
        <v>1143</v>
      </c>
      <c r="BM112" s="26" t="s">
        <v>993</v>
      </c>
      <c r="BN112" s="28">
        <f t="shared" si="461"/>
        <v>0</v>
      </c>
      <c r="BO112" s="29">
        <f t="shared" si="482"/>
        <v>0.20781818181818182</v>
      </c>
      <c r="BP112" s="26" t="s">
        <v>50</v>
      </c>
      <c r="BQ112" s="30" t="s">
        <v>994</v>
      </c>
      <c r="BR112" s="31">
        <v>0</v>
      </c>
      <c r="BS112" s="25">
        <v>1143</v>
      </c>
      <c r="BT112" s="26" t="s">
        <v>995</v>
      </c>
      <c r="BU112" s="28">
        <f t="shared" si="462"/>
        <v>0</v>
      </c>
      <c r="BV112" s="29">
        <f t="shared" si="463"/>
        <v>0.20781818181818182</v>
      </c>
      <c r="BW112" s="26" t="s">
        <v>50</v>
      </c>
      <c r="BX112" s="26" t="s">
        <v>988</v>
      </c>
      <c r="BY112" s="25">
        <v>0</v>
      </c>
      <c r="BZ112" s="25"/>
      <c r="CA112" s="26"/>
      <c r="CB112" s="28">
        <f t="shared" si="464"/>
        <v>0</v>
      </c>
      <c r="CC112" s="29">
        <f t="shared" si="465"/>
        <v>0.20781818181818182</v>
      </c>
      <c r="CD112" s="26" t="s">
        <v>49</v>
      </c>
      <c r="CE112" s="26"/>
      <c r="CF112" s="25">
        <v>48</v>
      </c>
      <c r="CG112" s="25"/>
      <c r="CH112" s="26"/>
      <c r="CI112" s="28">
        <f t="shared" si="466"/>
        <v>8.7272727272727276E-3</v>
      </c>
      <c r="CJ112" s="29">
        <f t="shared" si="467"/>
        <v>0.20781818181818182</v>
      </c>
      <c r="CK112" s="26" t="s">
        <v>49</v>
      </c>
      <c r="CL112" s="26"/>
      <c r="CM112" s="25">
        <v>268</v>
      </c>
      <c r="CN112" s="25"/>
      <c r="CO112" s="26"/>
      <c r="CP112" s="28">
        <f t="shared" si="468"/>
        <v>4.872727272727273E-2</v>
      </c>
      <c r="CQ112" s="29">
        <f t="shared" si="469"/>
        <v>0.20781818181818182</v>
      </c>
      <c r="CR112" s="26" t="s">
        <v>49</v>
      </c>
      <c r="CS112" s="26"/>
      <c r="CT112" s="25">
        <v>613</v>
      </c>
      <c r="CU112" s="25"/>
      <c r="CV112" s="26"/>
      <c r="CW112" s="28">
        <f t="shared" si="470"/>
        <v>0.11145454545454546</v>
      </c>
      <c r="CX112" s="29">
        <f t="shared" si="471"/>
        <v>0.20781818181818182</v>
      </c>
      <c r="CY112" s="26" t="s">
        <v>49</v>
      </c>
      <c r="CZ112" s="26"/>
      <c r="DA112" s="25">
        <v>1255</v>
      </c>
      <c r="DB112" s="25"/>
      <c r="DC112" s="26"/>
      <c r="DD112" s="28">
        <f t="shared" si="472"/>
        <v>0.22818181818181818</v>
      </c>
      <c r="DE112" s="29">
        <f t="shared" si="473"/>
        <v>0.20781818181818182</v>
      </c>
      <c r="DF112" s="26" t="s">
        <v>49</v>
      </c>
      <c r="DG112" s="26"/>
      <c r="DH112" s="25">
        <v>2203</v>
      </c>
      <c r="DI112" s="25"/>
      <c r="DJ112" s="26"/>
      <c r="DK112" s="28">
        <f t="shared" si="474"/>
        <v>0.40054545454545454</v>
      </c>
      <c r="DL112" s="29">
        <f t="shared" si="475"/>
        <v>0.20781818181818182</v>
      </c>
      <c r="DM112" s="26" t="s">
        <v>49</v>
      </c>
      <c r="DN112" s="26"/>
      <c r="DO112" s="25">
        <v>3339</v>
      </c>
      <c r="DP112" s="25"/>
      <c r="DQ112" s="26"/>
      <c r="DR112" s="28">
        <f t="shared" si="476"/>
        <v>0.60709090909090913</v>
      </c>
      <c r="DS112" s="29">
        <f t="shared" si="477"/>
        <v>0.20781818181818182</v>
      </c>
      <c r="DT112" s="26" t="s">
        <v>49</v>
      </c>
      <c r="DU112" s="26"/>
      <c r="DV112" s="25">
        <v>4230</v>
      </c>
      <c r="DW112" s="25"/>
      <c r="DX112" s="26"/>
      <c r="DY112" s="28">
        <f t="shared" si="478"/>
        <v>0.76909090909090905</v>
      </c>
      <c r="DZ112" s="29">
        <f t="shared" si="479"/>
        <v>0.20781818181818182</v>
      </c>
      <c r="EA112" s="26" t="s">
        <v>49</v>
      </c>
      <c r="EB112" s="26"/>
      <c r="EC112" s="32">
        <v>5500</v>
      </c>
      <c r="ED112" s="25"/>
      <c r="EE112" s="26"/>
      <c r="EF112" s="28">
        <f t="shared" si="480"/>
        <v>1</v>
      </c>
      <c r="EG112" s="29">
        <f t="shared" si="481"/>
        <v>0.20781818181818182</v>
      </c>
      <c r="EH112" s="26" t="s">
        <v>49</v>
      </c>
      <c r="EI112" s="26"/>
      <c r="EJ112" s="33">
        <v>2025</v>
      </c>
      <c r="EK112" s="34"/>
      <c r="EL112" s="35" t="str">
        <f>+VLOOKUP(C112,[1]Listas_desplega!$AI$22:$AJ$46,2,0)</f>
        <v>D_MEN</v>
      </c>
      <c r="EM112" s="35" t="str">
        <f>+VLOOKUP(I112,[1]Listas_desplega!$BY$3:$BZ$7,2,0)</f>
        <v>T_2</v>
      </c>
      <c r="EN112" s="35" t="str">
        <f>+VLOOKUP(J112,[1]Listas_desplega!$BY$10:$BZ$23,2,0)</f>
        <v>T_2_C_1</v>
      </c>
      <c r="EO112" s="35" t="str">
        <f>+VLOOKUP(K112,[1]Listas_desplega!$BY$28:$BZ$54,2,0)</f>
        <v>T_2_C_1_ET_1</v>
      </c>
      <c r="EP112" s="35" t="str">
        <f>+VLOOKUP(L112,[1]Listas_desplega!$BY$58:$BZ$105,2,0)</f>
        <v>T_2_C_1_ET_1_CPT_1</v>
      </c>
      <c r="EQ112" s="36" t="str">
        <f>+VLOOKUP(M112,[1]Listas_desplega!$J$3:$K$11,2,0)</f>
        <v>Eje_E_7</v>
      </c>
    </row>
    <row r="113" spans="1:147" s="37" customFormat="1" ht="44.25" hidden="1" customHeight="1" x14ac:dyDescent="0.25">
      <c r="A113" s="16" t="str">
        <f t="shared" si="311"/>
        <v>9_TRANSVERSALES_2025</v>
      </c>
      <c r="B113" s="17" t="s">
        <v>94</v>
      </c>
      <c r="C113" s="17" t="s">
        <v>95</v>
      </c>
      <c r="D113" s="17" t="s">
        <v>131</v>
      </c>
      <c r="E113" s="17" t="s">
        <v>159</v>
      </c>
      <c r="F113" s="17" t="s">
        <v>276</v>
      </c>
      <c r="G113" s="18" t="s">
        <v>277</v>
      </c>
      <c r="H113" s="17" t="s">
        <v>603</v>
      </c>
      <c r="I113" s="17" t="s">
        <v>279</v>
      </c>
      <c r="J113" s="17" t="s">
        <v>604</v>
      </c>
      <c r="K113" s="17" t="s">
        <v>605</v>
      </c>
      <c r="L113" s="17" t="s">
        <v>606</v>
      </c>
      <c r="M113" s="17" t="s">
        <v>68</v>
      </c>
      <c r="N113" s="17" t="s">
        <v>69</v>
      </c>
      <c r="O113" s="23">
        <v>9</v>
      </c>
      <c r="P113" s="20" t="s">
        <v>996</v>
      </c>
      <c r="Q113" s="21" t="s">
        <v>284</v>
      </c>
      <c r="R113" s="20" t="s">
        <v>285</v>
      </c>
      <c r="S113" s="20" t="s">
        <v>997</v>
      </c>
      <c r="T113" s="20" t="s">
        <v>287</v>
      </c>
      <c r="U113" s="20" t="s">
        <v>489</v>
      </c>
      <c r="V113" s="20">
        <v>30</v>
      </c>
      <c r="W113" s="20" t="s">
        <v>998</v>
      </c>
      <c r="X113" s="21" t="s">
        <v>290</v>
      </c>
      <c r="Y113" s="22" t="s">
        <v>67</v>
      </c>
      <c r="Z113" s="22" t="s">
        <v>67</v>
      </c>
      <c r="AA113" s="22" t="s">
        <v>67</v>
      </c>
      <c r="AB113" s="22" t="s">
        <v>67</v>
      </c>
      <c r="AC113" s="22" t="s">
        <v>67</v>
      </c>
      <c r="AD113" s="22" t="s">
        <v>67</v>
      </c>
      <c r="AE113" s="22" t="s">
        <v>67</v>
      </c>
      <c r="AF113" s="22" t="s">
        <v>67</v>
      </c>
      <c r="AG113" s="22" t="s">
        <v>67</v>
      </c>
      <c r="AH113" s="23" t="s">
        <v>67</v>
      </c>
      <c r="AI113" s="23" t="s">
        <v>67</v>
      </c>
      <c r="AJ113" s="23" t="s">
        <v>67</v>
      </c>
      <c r="AK113" s="23" t="s">
        <v>67</v>
      </c>
      <c r="AL113" s="23" t="s">
        <v>67</v>
      </c>
      <c r="AM113" s="23" t="s">
        <v>67</v>
      </c>
      <c r="AN113" s="23" t="s">
        <v>67</v>
      </c>
      <c r="AO113" s="23" t="s">
        <v>67</v>
      </c>
      <c r="AP113" s="23" t="s">
        <v>67</v>
      </c>
      <c r="AQ113" s="23" t="s">
        <v>67</v>
      </c>
      <c r="AR113" s="24" t="s">
        <v>67</v>
      </c>
      <c r="AS113" s="23" t="s">
        <v>67</v>
      </c>
      <c r="AT113" s="78" t="s">
        <v>67</v>
      </c>
      <c r="AU113" s="38">
        <v>72</v>
      </c>
      <c r="AV113" s="38">
        <v>106</v>
      </c>
      <c r="AW113" s="38">
        <v>148</v>
      </c>
      <c r="AX113" s="38">
        <v>171</v>
      </c>
      <c r="AY113" s="38">
        <v>497</v>
      </c>
      <c r="AZ113" s="39"/>
      <c r="BA113" s="39"/>
      <c r="BB113" s="39"/>
      <c r="BC113" s="39"/>
      <c r="BD113" s="25">
        <v>0</v>
      </c>
      <c r="BE113" s="25">
        <v>5</v>
      </c>
      <c r="BF113" s="26" t="s">
        <v>999</v>
      </c>
      <c r="BG113" s="27">
        <f t="shared" si="459"/>
        <v>0</v>
      </c>
      <c r="BH113" s="28">
        <f t="shared" si="460"/>
        <v>3.3783783783783786E-2</v>
      </c>
      <c r="BI113" s="26" t="s">
        <v>50</v>
      </c>
      <c r="BJ113" s="26" t="s">
        <v>1000</v>
      </c>
      <c r="BK113" s="25">
        <v>0</v>
      </c>
      <c r="BL113" s="25">
        <v>5</v>
      </c>
      <c r="BM113" s="26" t="s">
        <v>1001</v>
      </c>
      <c r="BN113" s="28">
        <f t="shared" si="461"/>
        <v>0</v>
      </c>
      <c r="BO113" s="29">
        <f t="shared" si="482"/>
        <v>3.3783783783783786E-2</v>
      </c>
      <c r="BP113" s="26" t="s">
        <v>50</v>
      </c>
      <c r="BQ113" s="30" t="s">
        <v>1000</v>
      </c>
      <c r="BR113" s="31">
        <v>15</v>
      </c>
      <c r="BS113" s="25">
        <v>0</v>
      </c>
      <c r="BT113" s="26"/>
      <c r="BU113" s="28">
        <f t="shared" si="462"/>
        <v>0.10135135135135136</v>
      </c>
      <c r="BV113" s="29">
        <f t="shared" si="463"/>
        <v>3.3783783783783786E-2</v>
      </c>
      <c r="BW113" s="26" t="s">
        <v>49</v>
      </c>
      <c r="BX113" s="26"/>
      <c r="BY113" s="25">
        <v>15</v>
      </c>
      <c r="BZ113" s="25"/>
      <c r="CA113" s="26"/>
      <c r="CB113" s="28">
        <f t="shared" si="464"/>
        <v>0.10135135135135136</v>
      </c>
      <c r="CC113" s="29">
        <f t="shared" si="465"/>
        <v>3.3783783783783786E-2</v>
      </c>
      <c r="CD113" s="26" t="s">
        <v>49</v>
      </c>
      <c r="CE113" s="26"/>
      <c r="CF113" s="25">
        <v>15</v>
      </c>
      <c r="CG113" s="25"/>
      <c r="CH113" s="26"/>
      <c r="CI113" s="28">
        <f t="shared" si="466"/>
        <v>0.10135135135135136</v>
      </c>
      <c r="CJ113" s="29">
        <f t="shared" si="467"/>
        <v>3.3783783783783786E-2</v>
      </c>
      <c r="CK113" s="26" t="s">
        <v>49</v>
      </c>
      <c r="CL113" s="26"/>
      <c r="CM113" s="25">
        <v>60</v>
      </c>
      <c r="CN113" s="25"/>
      <c r="CO113" s="26"/>
      <c r="CP113" s="28">
        <f t="shared" si="468"/>
        <v>0.40540540540540543</v>
      </c>
      <c r="CQ113" s="29">
        <f t="shared" si="469"/>
        <v>3.3783783783783786E-2</v>
      </c>
      <c r="CR113" s="26" t="s">
        <v>49</v>
      </c>
      <c r="CS113" s="26"/>
      <c r="CT113" s="25">
        <v>60</v>
      </c>
      <c r="CU113" s="25"/>
      <c r="CV113" s="26"/>
      <c r="CW113" s="28">
        <f t="shared" si="470"/>
        <v>0.40540540540540543</v>
      </c>
      <c r="CX113" s="29">
        <f t="shared" si="471"/>
        <v>3.3783783783783786E-2</v>
      </c>
      <c r="CY113" s="26" t="s">
        <v>49</v>
      </c>
      <c r="CZ113" s="26"/>
      <c r="DA113" s="25">
        <v>60</v>
      </c>
      <c r="DB113" s="25"/>
      <c r="DC113" s="26"/>
      <c r="DD113" s="28">
        <f t="shared" si="472"/>
        <v>0.40540540540540543</v>
      </c>
      <c r="DE113" s="29">
        <f t="shared" si="473"/>
        <v>3.3783783783783786E-2</v>
      </c>
      <c r="DF113" s="26" t="s">
        <v>49</v>
      </c>
      <c r="DG113" s="26"/>
      <c r="DH113" s="25">
        <v>135</v>
      </c>
      <c r="DI113" s="25"/>
      <c r="DJ113" s="26"/>
      <c r="DK113" s="28">
        <f t="shared" si="474"/>
        <v>0.91216216216216217</v>
      </c>
      <c r="DL113" s="29">
        <f t="shared" si="475"/>
        <v>3.3783783783783786E-2</v>
      </c>
      <c r="DM113" s="26" t="s">
        <v>49</v>
      </c>
      <c r="DN113" s="26"/>
      <c r="DO113" s="25">
        <v>135</v>
      </c>
      <c r="DP113" s="25"/>
      <c r="DQ113" s="26"/>
      <c r="DR113" s="28">
        <f t="shared" si="476"/>
        <v>0.91216216216216217</v>
      </c>
      <c r="DS113" s="29">
        <f t="shared" si="477"/>
        <v>3.3783783783783786E-2</v>
      </c>
      <c r="DT113" s="26" t="s">
        <v>49</v>
      </c>
      <c r="DU113" s="26"/>
      <c r="DV113" s="25">
        <v>135</v>
      </c>
      <c r="DW113" s="25"/>
      <c r="DX113" s="26"/>
      <c r="DY113" s="28">
        <f t="shared" si="478"/>
        <v>0.91216216216216217</v>
      </c>
      <c r="DZ113" s="29">
        <f t="shared" si="479"/>
        <v>3.3783783783783786E-2</v>
      </c>
      <c r="EA113" s="26" t="s">
        <v>49</v>
      </c>
      <c r="EB113" s="26"/>
      <c r="EC113" s="32">
        <v>148</v>
      </c>
      <c r="ED113" s="25"/>
      <c r="EE113" s="26"/>
      <c r="EF113" s="28">
        <f t="shared" si="480"/>
        <v>1</v>
      </c>
      <c r="EG113" s="29">
        <f t="shared" si="481"/>
        <v>3.3783783783783786E-2</v>
      </c>
      <c r="EH113" s="26" t="s">
        <v>49</v>
      </c>
      <c r="EI113" s="26"/>
      <c r="EJ113" s="33">
        <v>2025</v>
      </c>
      <c r="EK113" s="34"/>
      <c r="EL113" s="35" t="str">
        <f>+VLOOKUP(C113,[1]Listas_desplega!$AI$22:$AJ$46,2,0)</f>
        <v>D_MEN</v>
      </c>
      <c r="EM113" s="35" t="str">
        <f>+VLOOKUP(I113,[1]Listas_desplega!$BY$3:$BZ$7,2,0)</f>
        <v>T_2</v>
      </c>
      <c r="EN113" s="35" t="str">
        <f>+VLOOKUP(J113,[1]Listas_desplega!$BY$10:$BZ$23,2,0)</f>
        <v>T_2_C_1</v>
      </c>
      <c r="EO113" s="35" t="str">
        <f>+VLOOKUP(K113,[1]Listas_desplega!$BY$28:$BZ$54,2,0)</f>
        <v>T_2_C_1_ET_1</v>
      </c>
      <c r="EP113" s="35" t="str">
        <f>+VLOOKUP(L113,[1]Listas_desplega!$BY$58:$BZ$105,2,0)</f>
        <v>T_2_C_1_ET_1_CPT_1</v>
      </c>
      <c r="EQ113" s="36" t="str">
        <f>+VLOOKUP(M113,[1]Listas_desplega!$J$3:$K$11,2,0)</f>
        <v>Eje_E_7</v>
      </c>
    </row>
    <row r="114" spans="1:147" s="37" customFormat="1" ht="44.25" hidden="1" customHeight="1" x14ac:dyDescent="0.25">
      <c r="A114" s="16" t="str">
        <f t="shared" ref="A114:A129" si="483">+CONCATENATE(O114,"_",B114,"_",EJ114)</f>
        <v>80_TRANSVERSALES_2025</v>
      </c>
      <c r="B114" s="17" t="s">
        <v>94</v>
      </c>
      <c r="C114" s="17" t="s">
        <v>138</v>
      </c>
      <c r="D114" s="17" t="s">
        <v>148</v>
      </c>
      <c r="E114" s="17" t="s">
        <v>159</v>
      </c>
      <c r="F114" s="17" t="s">
        <v>879</v>
      </c>
      <c r="G114" s="18" t="s">
        <v>1068</v>
      </c>
      <c r="H114" s="17"/>
      <c r="I114" s="17" t="s">
        <v>279</v>
      </c>
      <c r="J114" s="17" t="s">
        <v>604</v>
      </c>
      <c r="K114" s="17" t="s">
        <v>605</v>
      </c>
      <c r="L114" s="17" t="s">
        <v>606</v>
      </c>
      <c r="M114" s="17" t="s">
        <v>68</v>
      </c>
      <c r="N114" s="17" t="s">
        <v>69</v>
      </c>
      <c r="O114" s="23">
        <v>80</v>
      </c>
      <c r="P114" s="20" t="s">
        <v>1069</v>
      </c>
      <c r="Q114" s="21" t="s">
        <v>118</v>
      </c>
      <c r="R114" s="20" t="s">
        <v>595</v>
      </c>
      <c r="S114" s="20" t="s">
        <v>1070</v>
      </c>
      <c r="T114" s="20" t="s">
        <v>310</v>
      </c>
      <c r="U114" s="20" t="s">
        <v>489</v>
      </c>
      <c r="V114" s="20">
        <v>0</v>
      </c>
      <c r="W114" s="20" t="s">
        <v>1071</v>
      </c>
      <c r="X114" s="21" t="s">
        <v>290</v>
      </c>
      <c r="Y114" s="22"/>
      <c r="Z114" s="22"/>
      <c r="AA114" s="22"/>
      <c r="AB114" s="22"/>
      <c r="AC114" s="22"/>
      <c r="AD114" s="22"/>
      <c r="AE114" s="22"/>
      <c r="AF114" s="22"/>
      <c r="AG114" s="22"/>
      <c r="AH114" s="23"/>
      <c r="AI114" s="23"/>
      <c r="AJ114" s="23"/>
      <c r="AK114" s="23"/>
      <c r="AL114" s="23"/>
      <c r="AM114" s="23"/>
      <c r="AN114" s="23"/>
      <c r="AO114" s="23"/>
      <c r="AP114" s="23"/>
      <c r="AQ114" s="23"/>
      <c r="AR114" s="24"/>
      <c r="AS114" s="23"/>
      <c r="AT114" s="23">
        <v>100</v>
      </c>
      <c r="AU114" s="23">
        <v>100</v>
      </c>
      <c r="AV114" s="38">
        <v>100</v>
      </c>
      <c r="AW114" s="38">
        <v>100</v>
      </c>
      <c r="AX114" s="38">
        <v>100</v>
      </c>
      <c r="AY114" s="38">
        <v>100</v>
      </c>
      <c r="AZ114" s="39"/>
      <c r="BA114" s="39"/>
      <c r="BB114" s="39"/>
      <c r="BC114" s="39"/>
      <c r="BD114" s="25"/>
      <c r="BE114" s="25"/>
      <c r="BF114" s="26"/>
      <c r="BG114" s="28">
        <f t="shared" ref="BG114:BG116" si="484">IFERROR(BD114/AW114,0)</f>
        <v>0</v>
      </c>
      <c r="BH114" s="29">
        <f t="shared" ref="BH114:BH116" si="485">+IF(BI114="SI",IFERROR((IF(BI114="SI",BE114,0)/AW114),"REVISAR"),0)</f>
        <v>0</v>
      </c>
      <c r="BI114" s="26" t="s">
        <v>49</v>
      </c>
      <c r="BJ114" s="26"/>
      <c r="BK114" s="25"/>
      <c r="BL114" s="25"/>
      <c r="BM114" s="26"/>
      <c r="BN114" s="28">
        <f t="shared" ref="BN114:BN116" si="486">IFERROR(BK114/AW114,0)</f>
        <v>0</v>
      </c>
      <c r="BO114" s="29">
        <f t="shared" ref="BO114:BO116" si="487">+IF(BP114="SI",IFERROR((IF(BP114="SI",BL114,0)/AW114),"REVISAR"),BH114)</f>
        <v>0</v>
      </c>
      <c r="BP114" s="26" t="s">
        <v>49</v>
      </c>
      <c r="BQ114" s="30"/>
      <c r="BR114" s="31">
        <v>19.54</v>
      </c>
      <c r="BS114" s="124">
        <v>22.6</v>
      </c>
      <c r="BT114" s="125" t="s">
        <v>1072</v>
      </c>
      <c r="BU114" s="28">
        <f t="shared" ref="BU114:BU116" si="488">IFERROR(BR114/AW114,0)</f>
        <v>0.19539999999999999</v>
      </c>
      <c r="BV114" s="29">
        <f t="shared" ref="BV114:BV116" si="489">+IF(BW114="SI",IFERROR((IF(BW114="SI",BS114,0)/AW114),"REVISAR"),BO114)</f>
        <v>0.22600000000000001</v>
      </c>
      <c r="BW114" s="26" t="s">
        <v>50</v>
      </c>
      <c r="BX114" s="26" t="s">
        <v>920</v>
      </c>
      <c r="BY114" s="25">
        <v>19.54</v>
      </c>
      <c r="BZ114" s="25"/>
      <c r="CA114" s="26"/>
      <c r="CB114" s="28">
        <f t="shared" ref="CB114:CB116" si="490">IFERROR(BY114/AW114,0)</f>
        <v>0.19539999999999999</v>
      </c>
      <c r="CC114" s="29">
        <f t="shared" ref="CC114:CC116" si="491">+IF(CD114="SI",IFERROR((IF(CD114="SI",BZ114,0)/AW114),"REVISAR"),BV114)</f>
        <v>0.22600000000000001</v>
      </c>
      <c r="CD114" s="26" t="s">
        <v>49</v>
      </c>
      <c r="CE114" s="26"/>
      <c r="CF114" s="25">
        <v>19.54</v>
      </c>
      <c r="CG114" s="25"/>
      <c r="CH114" s="26"/>
      <c r="CI114" s="28">
        <f t="shared" ref="CI114:CI116" si="492">IFERROR(CF114/AW114,0)</f>
        <v>0.19539999999999999</v>
      </c>
      <c r="CJ114" s="29">
        <f t="shared" ref="CJ114:CJ116" si="493">+IF(CK114="SI",IFERROR((IF(CK114="SI",CG114,0)/AW114),"REVISAR"),CC114)</f>
        <v>0.22600000000000001</v>
      </c>
      <c r="CK114" s="26" t="s">
        <v>49</v>
      </c>
      <c r="CL114" s="26"/>
      <c r="CM114" s="25">
        <v>44.53</v>
      </c>
      <c r="CN114" s="25"/>
      <c r="CO114" s="26"/>
      <c r="CP114" s="28">
        <f t="shared" ref="CP114:CP116" si="494">IFERROR(CM114/AW114,0)</f>
        <v>0.44530000000000003</v>
      </c>
      <c r="CQ114" s="29">
        <f t="shared" ref="CQ114:CQ116" si="495">+IF(CR114="SI",IFERROR((IF(CR114="SI",CN114,0)/AW114),"REVISAR"),CJ114)</f>
        <v>0.22600000000000001</v>
      </c>
      <c r="CR114" s="26" t="s">
        <v>49</v>
      </c>
      <c r="CS114" s="26"/>
      <c r="CT114" s="25">
        <v>44.53</v>
      </c>
      <c r="CU114" s="25"/>
      <c r="CV114" s="26"/>
      <c r="CW114" s="28">
        <f t="shared" ref="CW114:CW116" si="496">IFERROR(CT114/AW114,0)</f>
        <v>0.44530000000000003</v>
      </c>
      <c r="CX114" s="29">
        <f t="shared" ref="CX114:CX116" si="497">+IF(CY114="SI",IFERROR((IF(CY114="SI",CU114,0)/AW114),"REVISAR"),CQ114)</f>
        <v>0.22600000000000001</v>
      </c>
      <c r="CY114" s="26" t="s">
        <v>49</v>
      </c>
      <c r="CZ114" s="26"/>
      <c r="DA114" s="25">
        <v>44.53</v>
      </c>
      <c r="DB114" s="25"/>
      <c r="DC114" s="26"/>
      <c r="DD114" s="28">
        <f t="shared" ref="DD114:DD116" si="498">IFERROR(DA114/AW114,0)</f>
        <v>0.44530000000000003</v>
      </c>
      <c r="DE114" s="29">
        <f t="shared" ref="DE114:DE116" si="499">+IF(DF114="SI",IFERROR((IF(DF114="SI",DB114,0)/AW114),"REVISAR"),CX114)</f>
        <v>0.22600000000000001</v>
      </c>
      <c r="DF114" s="26" t="s">
        <v>49</v>
      </c>
      <c r="DG114" s="26"/>
      <c r="DH114" s="25">
        <v>72.16</v>
      </c>
      <c r="DI114" s="25"/>
      <c r="DJ114" s="26"/>
      <c r="DK114" s="28">
        <f t="shared" ref="DK114:DK116" si="500">IFERROR(DH114/AW114,0)</f>
        <v>0.72160000000000002</v>
      </c>
      <c r="DL114" s="29">
        <f t="shared" ref="DL114:DL116" si="501">+IF(DM114="SI",IFERROR((IF(DM114="SI",DI114,0)/AW114),"REVISAR"),DE114)</f>
        <v>0.22600000000000001</v>
      </c>
      <c r="DM114" s="26" t="s">
        <v>49</v>
      </c>
      <c r="DN114" s="26"/>
      <c r="DO114" s="25">
        <v>72.16</v>
      </c>
      <c r="DP114" s="25"/>
      <c r="DQ114" s="26"/>
      <c r="DR114" s="28">
        <f t="shared" ref="DR114:DR116" si="502">IFERROR(DO114/AW114,0)</f>
        <v>0.72160000000000002</v>
      </c>
      <c r="DS114" s="29">
        <f t="shared" ref="DS114:DS116" si="503">+IF(DT114="SI",IFERROR((IF(DT114="SI",DP114,0)/AW114),"REVISAR"),DL114)</f>
        <v>0.22600000000000001</v>
      </c>
      <c r="DT114" s="26" t="s">
        <v>49</v>
      </c>
      <c r="DU114" s="26"/>
      <c r="DV114" s="25">
        <v>72.16</v>
      </c>
      <c r="DW114" s="25"/>
      <c r="DX114" s="26"/>
      <c r="DY114" s="28">
        <f t="shared" ref="DY114:DY116" si="504">IFERROR(DV114/AW114,0)</f>
        <v>0.72160000000000002</v>
      </c>
      <c r="DZ114" s="29">
        <f t="shared" ref="DZ114:DZ116" si="505">+IF(EA114="SI",IFERROR((IF(EA114="SI",DW114,0)/AW114),"REVISAR"),DS114)</f>
        <v>0.22600000000000001</v>
      </c>
      <c r="EA114" s="26" t="s">
        <v>49</v>
      </c>
      <c r="EB114" s="26"/>
      <c r="EC114" s="32">
        <v>100</v>
      </c>
      <c r="ED114" s="25"/>
      <c r="EE114" s="26"/>
      <c r="EF114" s="28">
        <f t="shared" ref="EF114:EF116" si="506">IFERROR(EC114/AW114,0)</f>
        <v>1</v>
      </c>
      <c r="EG114" s="29">
        <f t="shared" ref="EG114:EG116" si="507">+IF(EH114="SI",IFERROR((IF(EH114="SI",ED114,0)/AW114),"REVISAR"),DZ114)</f>
        <v>0.22600000000000001</v>
      </c>
      <c r="EH114" s="26" t="s">
        <v>49</v>
      </c>
      <c r="EI114" s="26"/>
      <c r="EJ114" s="33">
        <v>2025</v>
      </c>
      <c r="EK114" s="34"/>
      <c r="EL114" s="35"/>
      <c r="EM114" s="35"/>
      <c r="EN114" s="35"/>
      <c r="EO114" s="35"/>
      <c r="EP114" s="35"/>
      <c r="EQ114" s="36"/>
    </row>
    <row r="115" spans="1:147" s="37" customFormat="1" ht="44.25" hidden="1" customHeight="1" x14ac:dyDescent="0.25">
      <c r="A115" s="16" t="str">
        <f t="shared" si="483"/>
        <v>81_TRANSVERSALES_2025</v>
      </c>
      <c r="B115" s="17" t="s">
        <v>94</v>
      </c>
      <c r="C115" s="17" t="s">
        <v>138</v>
      </c>
      <c r="D115" s="17" t="s">
        <v>148</v>
      </c>
      <c r="E115" s="17" t="s">
        <v>159</v>
      </c>
      <c r="F115" s="17" t="s">
        <v>879</v>
      </c>
      <c r="G115" s="18" t="s">
        <v>1068</v>
      </c>
      <c r="H115" s="17"/>
      <c r="I115" s="17" t="s">
        <v>630</v>
      </c>
      <c r="J115" s="17" t="s">
        <v>631</v>
      </c>
      <c r="K115" s="17" t="s">
        <v>632</v>
      </c>
      <c r="L115" s="17" t="s">
        <v>1073</v>
      </c>
      <c r="M115" s="17" t="s">
        <v>97</v>
      </c>
      <c r="N115" s="17" t="s">
        <v>140</v>
      </c>
      <c r="O115" s="23">
        <v>81</v>
      </c>
      <c r="P115" s="20" t="s">
        <v>1074</v>
      </c>
      <c r="Q115" s="21" t="s">
        <v>118</v>
      </c>
      <c r="R115" s="20" t="s">
        <v>595</v>
      </c>
      <c r="S115" s="20" t="s">
        <v>1075</v>
      </c>
      <c r="T115" s="20" t="s">
        <v>310</v>
      </c>
      <c r="U115" s="20" t="s">
        <v>489</v>
      </c>
      <c r="V115" s="20">
        <v>0</v>
      </c>
      <c r="W115" s="20" t="s">
        <v>1076</v>
      </c>
      <c r="X115" s="21" t="s">
        <v>290</v>
      </c>
      <c r="Y115" s="22"/>
      <c r="Z115" s="22"/>
      <c r="AA115" s="22"/>
      <c r="AB115" s="22"/>
      <c r="AC115" s="22"/>
      <c r="AD115" s="22"/>
      <c r="AE115" s="22"/>
      <c r="AF115" s="22"/>
      <c r="AG115" s="22"/>
      <c r="AH115" s="23"/>
      <c r="AI115" s="23"/>
      <c r="AJ115" s="23"/>
      <c r="AK115" s="23"/>
      <c r="AL115" s="23"/>
      <c r="AM115" s="23"/>
      <c r="AN115" s="23"/>
      <c r="AO115" s="23"/>
      <c r="AP115" s="23"/>
      <c r="AQ115" s="23"/>
      <c r="AR115" s="24"/>
      <c r="AS115" s="23"/>
      <c r="AT115" s="23">
        <v>0</v>
      </c>
      <c r="AU115" s="23">
        <v>0</v>
      </c>
      <c r="AV115" s="38">
        <v>100</v>
      </c>
      <c r="AW115" s="38">
        <v>100</v>
      </c>
      <c r="AX115" s="38">
        <v>100</v>
      </c>
      <c r="AY115" s="38">
        <v>100</v>
      </c>
      <c r="AZ115" s="39"/>
      <c r="BA115" s="39"/>
      <c r="BB115" s="39"/>
      <c r="BC115" s="39"/>
      <c r="BD115" s="25"/>
      <c r="BE115" s="25"/>
      <c r="BF115" s="26"/>
      <c r="BG115" s="28">
        <f t="shared" si="484"/>
        <v>0</v>
      </c>
      <c r="BH115" s="29">
        <f t="shared" si="485"/>
        <v>0</v>
      </c>
      <c r="BI115" s="26" t="s">
        <v>49</v>
      </c>
      <c r="BJ115" s="26"/>
      <c r="BK115" s="25"/>
      <c r="BL115" s="25"/>
      <c r="BM115" s="26"/>
      <c r="BN115" s="28">
        <f t="shared" si="486"/>
        <v>0</v>
      </c>
      <c r="BO115" s="29">
        <f t="shared" si="487"/>
        <v>0</v>
      </c>
      <c r="BP115" s="26" t="s">
        <v>49</v>
      </c>
      <c r="BQ115" s="30"/>
      <c r="BR115" s="31">
        <v>25</v>
      </c>
      <c r="BS115" s="124">
        <v>25</v>
      </c>
      <c r="BT115" s="126" t="s">
        <v>1077</v>
      </c>
      <c r="BU115" s="28">
        <f t="shared" si="488"/>
        <v>0.25</v>
      </c>
      <c r="BV115" s="29">
        <f t="shared" si="489"/>
        <v>0.25</v>
      </c>
      <c r="BW115" s="26" t="s">
        <v>50</v>
      </c>
      <c r="BX115" s="26" t="s">
        <v>920</v>
      </c>
      <c r="BY115" s="25">
        <v>25</v>
      </c>
      <c r="BZ115" s="25"/>
      <c r="CA115" s="26"/>
      <c r="CB115" s="28">
        <f t="shared" si="490"/>
        <v>0.25</v>
      </c>
      <c r="CC115" s="29">
        <f t="shared" si="491"/>
        <v>0.25</v>
      </c>
      <c r="CD115" s="26" t="s">
        <v>49</v>
      </c>
      <c r="CE115" s="26"/>
      <c r="CF115" s="25">
        <v>25</v>
      </c>
      <c r="CG115" s="25"/>
      <c r="CH115" s="26"/>
      <c r="CI115" s="28">
        <f t="shared" si="492"/>
        <v>0.25</v>
      </c>
      <c r="CJ115" s="29">
        <f t="shared" si="493"/>
        <v>0.25</v>
      </c>
      <c r="CK115" s="26" t="s">
        <v>49</v>
      </c>
      <c r="CL115" s="26"/>
      <c r="CM115" s="25">
        <v>50</v>
      </c>
      <c r="CN115" s="25"/>
      <c r="CO115" s="26"/>
      <c r="CP115" s="28">
        <f t="shared" si="494"/>
        <v>0.5</v>
      </c>
      <c r="CQ115" s="29">
        <f t="shared" si="495"/>
        <v>0.25</v>
      </c>
      <c r="CR115" s="26" t="s">
        <v>49</v>
      </c>
      <c r="CS115" s="26"/>
      <c r="CT115" s="25">
        <v>50</v>
      </c>
      <c r="CU115" s="25"/>
      <c r="CV115" s="26"/>
      <c r="CW115" s="28">
        <f t="shared" si="496"/>
        <v>0.5</v>
      </c>
      <c r="CX115" s="29">
        <f t="shared" si="497"/>
        <v>0.25</v>
      </c>
      <c r="CY115" s="26" t="s">
        <v>49</v>
      </c>
      <c r="CZ115" s="26"/>
      <c r="DA115" s="25">
        <v>50</v>
      </c>
      <c r="DB115" s="25"/>
      <c r="DC115" s="26"/>
      <c r="DD115" s="28">
        <f t="shared" si="498"/>
        <v>0.5</v>
      </c>
      <c r="DE115" s="29">
        <f t="shared" si="499"/>
        <v>0.25</v>
      </c>
      <c r="DF115" s="26" t="s">
        <v>49</v>
      </c>
      <c r="DG115" s="26"/>
      <c r="DH115" s="25">
        <v>75</v>
      </c>
      <c r="DI115" s="25"/>
      <c r="DJ115" s="26"/>
      <c r="DK115" s="28">
        <f t="shared" si="500"/>
        <v>0.75</v>
      </c>
      <c r="DL115" s="29">
        <f t="shared" si="501"/>
        <v>0.25</v>
      </c>
      <c r="DM115" s="26" t="s">
        <v>49</v>
      </c>
      <c r="DN115" s="26"/>
      <c r="DO115" s="25">
        <v>75</v>
      </c>
      <c r="DP115" s="25"/>
      <c r="DQ115" s="26"/>
      <c r="DR115" s="28">
        <f t="shared" si="502"/>
        <v>0.75</v>
      </c>
      <c r="DS115" s="29">
        <f t="shared" si="503"/>
        <v>0.25</v>
      </c>
      <c r="DT115" s="26" t="s">
        <v>49</v>
      </c>
      <c r="DU115" s="26"/>
      <c r="DV115" s="25">
        <v>75</v>
      </c>
      <c r="DW115" s="25"/>
      <c r="DX115" s="26"/>
      <c r="DY115" s="28">
        <f t="shared" si="504"/>
        <v>0.75</v>
      </c>
      <c r="DZ115" s="29">
        <f t="shared" si="505"/>
        <v>0.25</v>
      </c>
      <c r="EA115" s="26" t="s">
        <v>49</v>
      </c>
      <c r="EB115" s="26"/>
      <c r="EC115" s="32">
        <v>100</v>
      </c>
      <c r="ED115" s="25"/>
      <c r="EE115" s="26"/>
      <c r="EF115" s="28">
        <f t="shared" si="506"/>
        <v>1</v>
      </c>
      <c r="EG115" s="29">
        <f t="shared" si="507"/>
        <v>0.25</v>
      </c>
      <c r="EH115" s="26" t="s">
        <v>49</v>
      </c>
      <c r="EI115" s="26"/>
      <c r="EJ115" s="33">
        <v>2025</v>
      </c>
      <c r="EK115" s="34"/>
      <c r="EL115" s="35"/>
      <c r="EM115" s="35"/>
      <c r="EN115" s="35"/>
      <c r="EO115" s="35"/>
      <c r="EP115" s="35"/>
      <c r="EQ115" s="36"/>
    </row>
    <row r="116" spans="1:147" s="37" customFormat="1" ht="44.25" hidden="1" customHeight="1" x14ac:dyDescent="0.25">
      <c r="A116" s="16" t="str">
        <f t="shared" si="483"/>
        <v>133_TRANSVERSALES_2025</v>
      </c>
      <c r="B116" s="17" t="s">
        <v>94</v>
      </c>
      <c r="C116" s="17" t="s">
        <v>138</v>
      </c>
      <c r="D116" s="17" t="s">
        <v>148</v>
      </c>
      <c r="E116" s="17" t="s">
        <v>159</v>
      </c>
      <c r="F116" s="17" t="s">
        <v>879</v>
      </c>
      <c r="G116" s="18" t="s">
        <v>1068</v>
      </c>
      <c r="H116" s="17"/>
      <c r="I116" s="17" t="s">
        <v>279</v>
      </c>
      <c r="J116" s="17" t="s">
        <v>604</v>
      </c>
      <c r="K116" s="17" t="s">
        <v>605</v>
      </c>
      <c r="L116" s="17" t="s">
        <v>606</v>
      </c>
      <c r="M116" s="17" t="s">
        <v>68</v>
      </c>
      <c r="N116" s="17" t="s">
        <v>132</v>
      </c>
      <c r="O116" s="23">
        <v>133</v>
      </c>
      <c r="P116" s="20" t="s">
        <v>1078</v>
      </c>
      <c r="Q116" s="21" t="s">
        <v>118</v>
      </c>
      <c r="R116" s="20" t="s">
        <v>595</v>
      </c>
      <c r="S116" s="20" t="s">
        <v>1079</v>
      </c>
      <c r="T116" s="20" t="s">
        <v>310</v>
      </c>
      <c r="U116" s="20" t="s">
        <v>489</v>
      </c>
      <c r="V116" s="20">
        <v>0</v>
      </c>
      <c r="W116" s="20" t="s">
        <v>1080</v>
      </c>
      <c r="X116" s="21" t="s">
        <v>290</v>
      </c>
      <c r="Y116" s="22"/>
      <c r="Z116" s="22"/>
      <c r="AA116" s="22"/>
      <c r="AB116" s="22"/>
      <c r="AC116" s="22"/>
      <c r="AD116" s="22"/>
      <c r="AE116" s="22"/>
      <c r="AF116" s="22"/>
      <c r="AG116" s="22"/>
      <c r="AH116" s="23"/>
      <c r="AI116" s="23"/>
      <c r="AJ116" s="23"/>
      <c r="AK116" s="23"/>
      <c r="AL116" s="23"/>
      <c r="AM116" s="23"/>
      <c r="AN116" s="23"/>
      <c r="AO116" s="23"/>
      <c r="AP116" s="23"/>
      <c r="AQ116" s="23"/>
      <c r="AR116" s="24"/>
      <c r="AS116" s="23"/>
      <c r="AT116" s="23">
        <v>0</v>
      </c>
      <c r="AU116" s="23">
        <v>0</v>
      </c>
      <c r="AV116" s="38">
        <v>0</v>
      </c>
      <c r="AW116" s="38">
        <v>100</v>
      </c>
      <c r="AX116" s="38">
        <v>100</v>
      </c>
      <c r="AY116" s="38">
        <v>100</v>
      </c>
      <c r="AZ116" s="39"/>
      <c r="BA116" s="39"/>
      <c r="BB116" s="39"/>
      <c r="BC116" s="39"/>
      <c r="BD116" s="25"/>
      <c r="BE116" s="25"/>
      <c r="BF116" s="26"/>
      <c r="BG116" s="28">
        <f t="shared" si="484"/>
        <v>0</v>
      </c>
      <c r="BH116" s="29">
        <f t="shared" si="485"/>
        <v>0</v>
      </c>
      <c r="BI116" s="26" t="s">
        <v>49</v>
      </c>
      <c r="BJ116" s="26"/>
      <c r="BK116" s="25"/>
      <c r="BL116" s="25"/>
      <c r="BM116" s="26"/>
      <c r="BN116" s="28">
        <f t="shared" si="486"/>
        <v>0</v>
      </c>
      <c r="BO116" s="29">
        <f t="shared" si="487"/>
        <v>0</v>
      </c>
      <c r="BP116" s="26" t="s">
        <v>49</v>
      </c>
      <c r="BQ116" s="30"/>
      <c r="BR116" s="31"/>
      <c r="BS116" s="124"/>
      <c r="BT116" s="127" t="s">
        <v>101</v>
      </c>
      <c r="BU116" s="28">
        <f t="shared" si="488"/>
        <v>0</v>
      </c>
      <c r="BV116" s="29">
        <f t="shared" si="489"/>
        <v>0</v>
      </c>
      <c r="BW116" s="26" t="s">
        <v>50</v>
      </c>
      <c r="BX116" s="26" t="s">
        <v>106</v>
      </c>
      <c r="BY116" s="25"/>
      <c r="BZ116" s="25"/>
      <c r="CA116" s="26"/>
      <c r="CB116" s="28">
        <f t="shared" si="490"/>
        <v>0</v>
      </c>
      <c r="CC116" s="29">
        <f t="shared" si="491"/>
        <v>0</v>
      </c>
      <c r="CD116" s="26" t="s">
        <v>49</v>
      </c>
      <c r="CE116" s="26"/>
      <c r="CF116" s="25"/>
      <c r="CG116" s="25"/>
      <c r="CH116" s="26"/>
      <c r="CI116" s="28">
        <f t="shared" si="492"/>
        <v>0</v>
      </c>
      <c r="CJ116" s="29">
        <f t="shared" si="493"/>
        <v>0</v>
      </c>
      <c r="CK116" s="26" t="s">
        <v>49</v>
      </c>
      <c r="CL116" s="26"/>
      <c r="CM116" s="25">
        <v>50</v>
      </c>
      <c r="CN116" s="25"/>
      <c r="CO116" s="26"/>
      <c r="CP116" s="28">
        <f t="shared" si="494"/>
        <v>0.5</v>
      </c>
      <c r="CQ116" s="29">
        <f t="shared" si="495"/>
        <v>0</v>
      </c>
      <c r="CR116" s="26" t="s">
        <v>49</v>
      </c>
      <c r="CS116" s="26"/>
      <c r="CT116" s="25">
        <v>50</v>
      </c>
      <c r="CU116" s="25"/>
      <c r="CV116" s="26"/>
      <c r="CW116" s="28">
        <f t="shared" si="496"/>
        <v>0.5</v>
      </c>
      <c r="CX116" s="29">
        <f t="shared" si="497"/>
        <v>0</v>
      </c>
      <c r="CY116" s="26" t="s">
        <v>49</v>
      </c>
      <c r="CZ116" s="26"/>
      <c r="DA116" s="25">
        <v>50</v>
      </c>
      <c r="DB116" s="25"/>
      <c r="DC116" s="26"/>
      <c r="DD116" s="28">
        <f t="shared" si="498"/>
        <v>0.5</v>
      </c>
      <c r="DE116" s="29">
        <f t="shared" si="499"/>
        <v>0</v>
      </c>
      <c r="DF116" s="26" t="s">
        <v>49</v>
      </c>
      <c r="DG116" s="26"/>
      <c r="DH116" s="25">
        <v>50</v>
      </c>
      <c r="DI116" s="25"/>
      <c r="DJ116" s="26"/>
      <c r="DK116" s="28">
        <f t="shared" si="500"/>
        <v>0.5</v>
      </c>
      <c r="DL116" s="29">
        <f t="shared" si="501"/>
        <v>0</v>
      </c>
      <c r="DM116" s="26" t="s">
        <v>49</v>
      </c>
      <c r="DN116" s="26"/>
      <c r="DO116" s="25">
        <v>50</v>
      </c>
      <c r="DP116" s="25"/>
      <c r="DQ116" s="26"/>
      <c r="DR116" s="28">
        <f t="shared" si="502"/>
        <v>0.5</v>
      </c>
      <c r="DS116" s="29">
        <f t="shared" si="503"/>
        <v>0</v>
      </c>
      <c r="DT116" s="26" t="s">
        <v>49</v>
      </c>
      <c r="DU116" s="26"/>
      <c r="DV116" s="25">
        <v>50</v>
      </c>
      <c r="DW116" s="25"/>
      <c r="DX116" s="26"/>
      <c r="DY116" s="28">
        <f t="shared" si="504"/>
        <v>0.5</v>
      </c>
      <c r="DZ116" s="29">
        <f t="shared" si="505"/>
        <v>0</v>
      </c>
      <c r="EA116" s="26" t="s">
        <v>49</v>
      </c>
      <c r="EB116" s="26"/>
      <c r="EC116" s="32">
        <v>100</v>
      </c>
      <c r="ED116" s="25"/>
      <c r="EE116" s="26"/>
      <c r="EF116" s="28">
        <f t="shared" si="506"/>
        <v>1</v>
      </c>
      <c r="EG116" s="29">
        <f t="shared" si="507"/>
        <v>0</v>
      </c>
      <c r="EH116" s="26" t="s">
        <v>49</v>
      </c>
      <c r="EI116" s="26"/>
      <c r="EJ116" s="33">
        <v>2025</v>
      </c>
      <c r="EK116" s="34"/>
      <c r="EL116" s="35"/>
      <c r="EM116" s="35"/>
      <c r="EN116" s="35"/>
      <c r="EO116" s="35"/>
      <c r="EP116" s="35"/>
      <c r="EQ116" s="36"/>
    </row>
    <row r="117" spans="1:147" s="37" customFormat="1" ht="44.25" hidden="1" customHeight="1" x14ac:dyDescent="0.25">
      <c r="A117" s="16" t="str">
        <f t="shared" si="483"/>
        <v>107_TRANSVERSALES_2025</v>
      </c>
      <c r="B117" s="17" t="s">
        <v>94</v>
      </c>
      <c r="C117" s="17" t="s">
        <v>138</v>
      </c>
      <c r="D117" s="17" t="s">
        <v>149</v>
      </c>
      <c r="E117" s="17" t="s">
        <v>159</v>
      </c>
      <c r="F117" s="17" t="s">
        <v>276</v>
      </c>
      <c r="G117" s="18" t="s">
        <v>1095</v>
      </c>
      <c r="H117" s="17"/>
      <c r="I117" s="17" t="s">
        <v>630</v>
      </c>
      <c r="J117" s="17" t="s">
        <v>631</v>
      </c>
      <c r="K117" s="17" t="s">
        <v>632</v>
      </c>
      <c r="L117" s="17" t="s">
        <v>953</v>
      </c>
      <c r="M117" s="17" t="s">
        <v>97</v>
      </c>
      <c r="N117" s="17" t="s">
        <v>111</v>
      </c>
      <c r="O117" s="23">
        <v>107</v>
      </c>
      <c r="P117" s="20" t="s">
        <v>1096</v>
      </c>
      <c r="Q117" s="21" t="s">
        <v>118</v>
      </c>
      <c r="R117" s="20" t="s">
        <v>758</v>
      </c>
      <c r="S117" s="20" t="s">
        <v>1097</v>
      </c>
      <c r="T117" s="20" t="s">
        <v>310</v>
      </c>
      <c r="U117" s="20" t="s">
        <v>489</v>
      </c>
      <c r="V117" s="20">
        <v>0</v>
      </c>
      <c r="W117" s="20" t="s">
        <v>142</v>
      </c>
      <c r="X117" s="21" t="s">
        <v>290</v>
      </c>
      <c r="Y117" s="22"/>
      <c r="Z117" s="22"/>
      <c r="AA117" s="22"/>
      <c r="AB117" s="22"/>
      <c r="AC117" s="22"/>
      <c r="AD117" s="22"/>
      <c r="AE117" s="22"/>
      <c r="AF117" s="22"/>
      <c r="AG117" s="22"/>
      <c r="AH117" s="23"/>
      <c r="AI117" s="23"/>
      <c r="AJ117" s="23"/>
      <c r="AK117" s="23"/>
      <c r="AL117" s="23"/>
      <c r="AM117" s="23"/>
      <c r="AN117" s="23"/>
      <c r="AO117" s="23"/>
      <c r="AP117" s="23"/>
      <c r="AQ117" s="23"/>
      <c r="AR117" s="24"/>
      <c r="AS117" s="23"/>
      <c r="AT117" s="23">
        <v>100</v>
      </c>
      <c r="AU117" s="23">
        <v>100</v>
      </c>
      <c r="AV117" s="38">
        <v>100</v>
      </c>
      <c r="AW117" s="38">
        <v>100</v>
      </c>
      <c r="AX117" s="38">
        <v>100</v>
      </c>
      <c r="AY117" s="38">
        <v>100</v>
      </c>
      <c r="AZ117" s="39"/>
      <c r="BA117" s="39"/>
      <c r="BB117" s="39"/>
      <c r="BC117" s="39"/>
      <c r="BD117" s="25"/>
      <c r="BE117" s="25">
        <v>0</v>
      </c>
      <c r="BF117" s="26" t="s">
        <v>1098</v>
      </c>
      <c r="BG117" s="28">
        <f t="shared" ref="BG117:BG118" si="508">IFERROR(BD117/AW117,0)</f>
        <v>0</v>
      </c>
      <c r="BH117" s="29">
        <f t="shared" ref="BH117:BH118" si="509">+IF(BI117="SI",IFERROR((IF(BI117="SI",BE117,0)/AW117),"REVISAR"),0)</f>
        <v>0</v>
      </c>
      <c r="BI117" s="26" t="s">
        <v>50</v>
      </c>
      <c r="BJ117" s="26" t="s">
        <v>102</v>
      </c>
      <c r="BK117" s="25"/>
      <c r="BL117" s="25"/>
      <c r="BM117" s="26" t="s">
        <v>1099</v>
      </c>
      <c r="BN117" s="28">
        <f t="shared" ref="BN117:BN118" si="510">IFERROR(BK117/AW117,0)</f>
        <v>0</v>
      </c>
      <c r="BO117" s="29">
        <f t="shared" ref="BO117:BO118" si="511">+IF(BP117="SI",IFERROR((IF(BP117="SI",BL117,0)/AW117),"REVISAR"),BH117)</f>
        <v>0</v>
      </c>
      <c r="BP117" s="26" t="s">
        <v>50</v>
      </c>
      <c r="BQ117" s="30" t="s">
        <v>104</v>
      </c>
      <c r="BR117" s="31">
        <v>13.79</v>
      </c>
      <c r="BS117" s="25">
        <v>13.79</v>
      </c>
      <c r="BT117" s="26" t="s">
        <v>1100</v>
      </c>
      <c r="BU117" s="28">
        <f t="shared" ref="BU117:BU118" si="512">IFERROR(BR117/AW117,0)</f>
        <v>0.13789999999999999</v>
      </c>
      <c r="BV117" s="29">
        <f t="shared" ref="BV117:BV118" si="513">+IF(BW117="SI",IFERROR((IF(BW117="SI",BS117,0)/AW117),"REVISAR"),BO117)</f>
        <v>0.13789999999999999</v>
      </c>
      <c r="BW117" s="26" t="s">
        <v>50</v>
      </c>
      <c r="BX117" s="26" t="s">
        <v>151</v>
      </c>
      <c r="BY117" s="25">
        <v>25.29</v>
      </c>
      <c r="BZ117" s="25"/>
      <c r="CA117" s="26"/>
      <c r="CB117" s="28">
        <f t="shared" ref="CB117:CB118" si="514">IFERROR(BY117/AW117,0)</f>
        <v>0.25290000000000001</v>
      </c>
      <c r="CC117" s="29">
        <f t="shared" ref="CC117:CC118" si="515">+IF(CD117="SI",IFERROR((IF(CD117="SI",BZ117,0)/AW117),"REVISAR"),BV117)</f>
        <v>0.13789999999999999</v>
      </c>
      <c r="CD117" s="26" t="s">
        <v>49</v>
      </c>
      <c r="CE117" s="26"/>
      <c r="CF117" s="25">
        <v>36.78</v>
      </c>
      <c r="CG117" s="25"/>
      <c r="CH117" s="26"/>
      <c r="CI117" s="28">
        <f t="shared" ref="CI117:CI118" si="516">IFERROR(CF117/AW117,0)</f>
        <v>0.36780000000000002</v>
      </c>
      <c r="CJ117" s="29">
        <f t="shared" ref="CJ117:CJ118" si="517">+IF(CK117="SI",IFERROR((IF(CK117="SI",CG117,0)/AW117),"REVISAR"),CC117)</f>
        <v>0.13789999999999999</v>
      </c>
      <c r="CK117" s="26" t="s">
        <v>49</v>
      </c>
      <c r="CL117" s="26"/>
      <c r="CM117" s="25">
        <v>49.43</v>
      </c>
      <c r="CN117" s="25"/>
      <c r="CO117" s="26"/>
      <c r="CP117" s="28">
        <f t="shared" ref="CP117:CP118" si="518">IFERROR(CM117/AW117,0)</f>
        <v>0.49430000000000002</v>
      </c>
      <c r="CQ117" s="29">
        <f t="shared" ref="CQ117:CQ118" si="519">+IF(CR117="SI",IFERROR((IF(CR117="SI",CN117,0)/AW117),"REVISAR"),CJ117)</f>
        <v>0.13789999999999999</v>
      </c>
      <c r="CR117" s="26" t="s">
        <v>49</v>
      </c>
      <c r="CS117" s="26"/>
      <c r="CT117" s="25">
        <v>60.92</v>
      </c>
      <c r="CU117" s="25"/>
      <c r="CV117" s="26"/>
      <c r="CW117" s="28">
        <f t="shared" ref="CW117:CW118" si="520">IFERROR(CT117/AW117,0)</f>
        <v>0.60919999999999996</v>
      </c>
      <c r="CX117" s="29">
        <f t="shared" ref="CX117:CX118" si="521">+IF(CY117="SI",IFERROR((IF(CY117="SI",CU117,0)/AW117),"REVISAR"),CQ117)</f>
        <v>0.13789999999999999</v>
      </c>
      <c r="CY117" s="26" t="s">
        <v>49</v>
      </c>
      <c r="CZ117" s="26"/>
      <c r="DA117" s="25">
        <v>72.41</v>
      </c>
      <c r="DB117" s="25"/>
      <c r="DC117" s="26"/>
      <c r="DD117" s="28">
        <f t="shared" ref="DD117:DD118" si="522">IFERROR(DA117/AW117,0)</f>
        <v>0.72409999999999997</v>
      </c>
      <c r="DE117" s="29">
        <f t="shared" ref="DE117:DE118" si="523">+IF(DF117="SI",IFERROR((IF(DF117="SI",DB117,0)/AW117),"REVISAR"),CX117)</f>
        <v>0.13789999999999999</v>
      </c>
      <c r="DF117" s="26" t="s">
        <v>49</v>
      </c>
      <c r="DG117" s="26"/>
      <c r="DH117" s="25">
        <v>81.61</v>
      </c>
      <c r="DI117" s="25"/>
      <c r="DJ117" s="26"/>
      <c r="DK117" s="28">
        <f t="shared" ref="DK117:DK118" si="524">IFERROR(DH117/AW117,0)</f>
        <v>0.81610000000000005</v>
      </c>
      <c r="DL117" s="29">
        <f t="shared" ref="DL117:DL118" si="525">+IF(DM117="SI",IFERROR((IF(DM117="SI",DI117,0)/AW117),"REVISAR"),DE117)</f>
        <v>0.13789999999999999</v>
      </c>
      <c r="DM117" s="26" t="s">
        <v>49</v>
      </c>
      <c r="DN117" s="26"/>
      <c r="DO117" s="25">
        <v>91.95</v>
      </c>
      <c r="DP117" s="25"/>
      <c r="DQ117" s="26"/>
      <c r="DR117" s="28">
        <f t="shared" ref="DR117:DR118" si="526">IFERROR(DO117/AW117,0)</f>
        <v>0.91949999999999998</v>
      </c>
      <c r="DS117" s="29">
        <f t="shared" ref="DS117:DS118" si="527">+IF(DT117="SI",IFERROR((IF(DT117="SI",DP117,0)/AW117),"REVISAR"),DL117)</f>
        <v>0.13789999999999999</v>
      </c>
      <c r="DT117" s="26" t="s">
        <v>49</v>
      </c>
      <c r="DU117" s="26"/>
      <c r="DV117" s="25">
        <v>100</v>
      </c>
      <c r="DW117" s="25"/>
      <c r="DX117" s="26"/>
      <c r="DY117" s="28">
        <f t="shared" ref="DY117:DY118" si="528">IFERROR(DV117/AW117,0)</f>
        <v>1</v>
      </c>
      <c r="DZ117" s="29">
        <f t="shared" ref="DZ117:DZ118" si="529">+IF(EA117="SI",IFERROR((IF(EA117="SI",DW117,0)/AW117),"REVISAR"),DS117)</f>
        <v>0.13789999999999999</v>
      </c>
      <c r="EA117" s="26" t="s">
        <v>49</v>
      </c>
      <c r="EB117" s="26"/>
      <c r="EC117" s="32">
        <v>100</v>
      </c>
      <c r="ED117" s="25"/>
      <c r="EE117" s="26"/>
      <c r="EF117" s="28">
        <f t="shared" ref="EF117:EF118" si="530">IFERROR(EC117/AW117,0)</f>
        <v>1</v>
      </c>
      <c r="EG117" s="29">
        <f t="shared" ref="EG117:EG118" si="531">+IF(EH117="SI",IFERROR((IF(EH117="SI",ED117,0)/AW117),"REVISAR"),DZ117)</f>
        <v>0.13789999999999999</v>
      </c>
      <c r="EH117" s="26" t="s">
        <v>49</v>
      </c>
      <c r="EI117" s="26"/>
      <c r="EJ117" s="33">
        <v>2025</v>
      </c>
      <c r="EK117" s="34"/>
      <c r="EL117" s="35"/>
      <c r="EM117" s="35"/>
      <c r="EN117" s="35"/>
      <c r="EO117" s="35"/>
      <c r="EP117" s="35"/>
      <c r="EQ117" s="36"/>
    </row>
    <row r="118" spans="1:147" s="37" customFormat="1" ht="44.25" hidden="1" customHeight="1" x14ac:dyDescent="0.25">
      <c r="A118" s="16" t="str">
        <f t="shared" si="483"/>
        <v>137_TRANSVERSALES_2025</v>
      </c>
      <c r="B118" s="17" t="s">
        <v>94</v>
      </c>
      <c r="C118" s="17" t="s">
        <v>138</v>
      </c>
      <c r="D118" s="17" t="s">
        <v>149</v>
      </c>
      <c r="E118" s="17" t="s">
        <v>159</v>
      </c>
      <c r="F118" s="17" t="s">
        <v>921</v>
      </c>
      <c r="G118" s="18" t="s">
        <v>1081</v>
      </c>
      <c r="H118" s="17"/>
      <c r="I118" s="17" t="s">
        <v>630</v>
      </c>
      <c r="J118" s="17" t="s">
        <v>631</v>
      </c>
      <c r="K118" s="17" t="s">
        <v>632</v>
      </c>
      <c r="L118" s="17" t="s">
        <v>953</v>
      </c>
      <c r="M118" s="17" t="s">
        <v>97</v>
      </c>
      <c r="N118" s="17" t="s">
        <v>111</v>
      </c>
      <c r="O118" s="23">
        <v>137</v>
      </c>
      <c r="P118" s="20" t="s">
        <v>1101</v>
      </c>
      <c r="Q118" s="21" t="s">
        <v>284</v>
      </c>
      <c r="R118" s="20" t="s">
        <v>758</v>
      </c>
      <c r="S118" s="20" t="s">
        <v>1083</v>
      </c>
      <c r="T118" s="20" t="s">
        <v>310</v>
      </c>
      <c r="U118" s="20" t="s">
        <v>295</v>
      </c>
      <c r="V118" s="20">
        <v>0</v>
      </c>
      <c r="W118" s="20" t="s">
        <v>1102</v>
      </c>
      <c r="X118" s="21" t="s">
        <v>290</v>
      </c>
      <c r="Y118" s="22"/>
      <c r="Z118" s="22"/>
      <c r="AA118" s="22"/>
      <c r="AB118" s="22"/>
      <c r="AC118" s="22"/>
      <c r="AD118" s="22"/>
      <c r="AE118" s="22"/>
      <c r="AF118" s="22"/>
      <c r="AG118" s="22"/>
      <c r="AH118" s="23"/>
      <c r="AI118" s="23"/>
      <c r="AJ118" s="23"/>
      <c r="AK118" s="23"/>
      <c r="AL118" s="23"/>
      <c r="AM118" s="23"/>
      <c r="AN118" s="23"/>
      <c r="AO118" s="23"/>
      <c r="AP118" s="23"/>
      <c r="AQ118" s="23"/>
      <c r="AR118" s="24"/>
      <c r="AS118" s="23"/>
      <c r="AT118" s="23">
        <v>100</v>
      </c>
      <c r="AU118" s="23">
        <v>100</v>
      </c>
      <c r="AV118" s="38">
        <v>100</v>
      </c>
      <c r="AW118" s="38">
        <v>100</v>
      </c>
      <c r="AX118" s="38">
        <v>100</v>
      </c>
      <c r="AY118" s="38">
        <v>100</v>
      </c>
      <c r="AZ118" s="39"/>
      <c r="BA118" s="39"/>
      <c r="BB118" s="39"/>
      <c r="BC118" s="39"/>
      <c r="BD118" s="25"/>
      <c r="BE118" s="25"/>
      <c r="BF118" s="26" t="s">
        <v>101</v>
      </c>
      <c r="BG118" s="28">
        <f t="shared" si="508"/>
        <v>0</v>
      </c>
      <c r="BH118" s="29">
        <f t="shared" si="509"/>
        <v>0</v>
      </c>
      <c r="BI118" s="26" t="s">
        <v>50</v>
      </c>
      <c r="BJ118" s="26" t="s">
        <v>102</v>
      </c>
      <c r="BK118" s="25"/>
      <c r="BL118" s="25"/>
      <c r="BM118" s="26" t="s">
        <v>101</v>
      </c>
      <c r="BN118" s="28">
        <f t="shared" si="510"/>
        <v>0</v>
      </c>
      <c r="BO118" s="29">
        <f t="shared" si="511"/>
        <v>0</v>
      </c>
      <c r="BP118" s="26" t="s">
        <v>50</v>
      </c>
      <c r="BQ118" s="30" t="s">
        <v>104</v>
      </c>
      <c r="BR118" s="31"/>
      <c r="BS118" s="25"/>
      <c r="BT118" s="26" t="s">
        <v>101</v>
      </c>
      <c r="BU118" s="28">
        <f t="shared" si="512"/>
        <v>0</v>
      </c>
      <c r="BV118" s="29">
        <f t="shared" si="513"/>
        <v>0</v>
      </c>
      <c r="BW118" s="26" t="s">
        <v>50</v>
      </c>
      <c r="BX118" s="26" t="s">
        <v>1085</v>
      </c>
      <c r="BY118" s="25"/>
      <c r="BZ118" s="25"/>
      <c r="CA118" s="26"/>
      <c r="CB118" s="28">
        <f t="shared" si="514"/>
        <v>0</v>
      </c>
      <c r="CC118" s="29">
        <f t="shared" si="515"/>
        <v>0</v>
      </c>
      <c r="CD118" s="26" t="s">
        <v>49</v>
      </c>
      <c r="CE118" s="26"/>
      <c r="CF118" s="25"/>
      <c r="CG118" s="25"/>
      <c r="CH118" s="26"/>
      <c r="CI118" s="28">
        <f t="shared" si="516"/>
        <v>0</v>
      </c>
      <c r="CJ118" s="29">
        <f t="shared" si="517"/>
        <v>0</v>
      </c>
      <c r="CK118" s="26" t="s">
        <v>49</v>
      </c>
      <c r="CL118" s="26"/>
      <c r="CM118" s="25"/>
      <c r="CN118" s="25"/>
      <c r="CO118" s="26"/>
      <c r="CP118" s="28">
        <f t="shared" si="518"/>
        <v>0</v>
      </c>
      <c r="CQ118" s="29">
        <f t="shared" si="519"/>
        <v>0</v>
      </c>
      <c r="CR118" s="26" t="s">
        <v>49</v>
      </c>
      <c r="CS118" s="26"/>
      <c r="CT118" s="25"/>
      <c r="CU118" s="25"/>
      <c r="CV118" s="26"/>
      <c r="CW118" s="28">
        <f t="shared" si="520"/>
        <v>0</v>
      </c>
      <c r="CX118" s="29">
        <f t="shared" si="521"/>
        <v>0</v>
      </c>
      <c r="CY118" s="26" t="s">
        <v>49</v>
      </c>
      <c r="CZ118" s="26"/>
      <c r="DA118" s="25"/>
      <c r="DB118" s="25"/>
      <c r="DC118" s="26"/>
      <c r="DD118" s="28">
        <f t="shared" si="522"/>
        <v>0</v>
      </c>
      <c r="DE118" s="29">
        <f t="shared" si="523"/>
        <v>0</v>
      </c>
      <c r="DF118" s="26" t="s">
        <v>49</v>
      </c>
      <c r="DG118" s="26"/>
      <c r="DH118" s="25"/>
      <c r="DI118" s="25"/>
      <c r="DJ118" s="26"/>
      <c r="DK118" s="28">
        <f t="shared" si="524"/>
        <v>0</v>
      </c>
      <c r="DL118" s="29">
        <f t="shared" si="525"/>
        <v>0</v>
      </c>
      <c r="DM118" s="26" t="s">
        <v>49</v>
      </c>
      <c r="DN118" s="26"/>
      <c r="DO118" s="25"/>
      <c r="DP118" s="25"/>
      <c r="DQ118" s="26"/>
      <c r="DR118" s="28">
        <f t="shared" si="526"/>
        <v>0</v>
      </c>
      <c r="DS118" s="29">
        <f t="shared" si="527"/>
        <v>0</v>
      </c>
      <c r="DT118" s="26" t="s">
        <v>49</v>
      </c>
      <c r="DU118" s="26"/>
      <c r="DV118" s="25"/>
      <c r="DW118" s="25"/>
      <c r="DX118" s="26"/>
      <c r="DY118" s="28">
        <f t="shared" si="528"/>
        <v>0</v>
      </c>
      <c r="DZ118" s="29">
        <f t="shared" si="529"/>
        <v>0</v>
      </c>
      <c r="EA118" s="26" t="s">
        <v>49</v>
      </c>
      <c r="EB118" s="26"/>
      <c r="EC118" s="32">
        <v>100</v>
      </c>
      <c r="ED118" s="25"/>
      <c r="EE118" s="26"/>
      <c r="EF118" s="28">
        <f t="shared" si="530"/>
        <v>1</v>
      </c>
      <c r="EG118" s="29">
        <f t="shared" si="531"/>
        <v>0</v>
      </c>
      <c r="EH118" s="26" t="s">
        <v>49</v>
      </c>
      <c r="EI118" s="26"/>
      <c r="EJ118" s="33">
        <v>2025</v>
      </c>
      <c r="EK118" s="34"/>
      <c r="EL118" s="35"/>
      <c r="EM118" s="35"/>
      <c r="EN118" s="35"/>
      <c r="EO118" s="35"/>
      <c r="EP118" s="35"/>
      <c r="EQ118" s="36"/>
    </row>
    <row r="119" spans="1:147" s="37" customFormat="1" ht="44.25" customHeight="1" x14ac:dyDescent="0.25">
      <c r="A119" s="16" t="str">
        <f t="shared" si="483"/>
        <v>241_TRANSVERSALES_2025</v>
      </c>
      <c r="B119" s="17" t="s">
        <v>94</v>
      </c>
      <c r="C119" s="17" t="s">
        <v>95</v>
      </c>
      <c r="D119" s="17" t="s">
        <v>1113</v>
      </c>
      <c r="E119" s="17" t="s">
        <v>159</v>
      </c>
      <c r="F119" s="17" t="s">
        <v>276</v>
      </c>
      <c r="G119" s="18" t="s">
        <v>277</v>
      </c>
      <c r="H119" s="17" t="s">
        <v>689</v>
      </c>
      <c r="I119" s="17" t="s">
        <v>279</v>
      </c>
      <c r="J119" s="17" t="s">
        <v>85</v>
      </c>
      <c r="K119" s="17" t="s">
        <v>85</v>
      </c>
      <c r="L119" s="17" t="s">
        <v>85</v>
      </c>
      <c r="M119" s="17" t="s">
        <v>690</v>
      </c>
      <c r="N119" s="17" t="s">
        <v>690</v>
      </c>
      <c r="O119" s="23">
        <v>241</v>
      </c>
      <c r="P119" s="22" t="s">
        <v>1114</v>
      </c>
      <c r="Q119" s="21" t="s">
        <v>284</v>
      </c>
      <c r="R119" s="20" t="s">
        <v>285</v>
      </c>
      <c r="S119" s="20" t="s">
        <v>405</v>
      </c>
      <c r="T119" s="20" t="s">
        <v>310</v>
      </c>
      <c r="U119" s="20" t="s">
        <v>436</v>
      </c>
      <c r="V119" s="20">
        <v>15</v>
      </c>
      <c r="W119" s="20" t="s">
        <v>1115</v>
      </c>
      <c r="X119" s="21" t="s">
        <v>407</v>
      </c>
      <c r="Y119" s="22"/>
      <c r="Z119" s="22"/>
      <c r="AA119" s="22"/>
      <c r="AB119" s="22"/>
      <c r="AC119" s="22"/>
      <c r="AD119" s="22"/>
      <c r="AE119" s="22"/>
      <c r="AF119" s="22"/>
      <c r="AG119" s="22"/>
      <c r="AH119" s="23"/>
      <c r="AI119" s="23"/>
      <c r="AJ119" s="23"/>
      <c r="AK119" s="23"/>
      <c r="AL119" s="23"/>
      <c r="AM119" s="23"/>
      <c r="AN119" s="23"/>
      <c r="AO119" s="23"/>
      <c r="AP119" s="23"/>
      <c r="AQ119" s="23"/>
      <c r="AR119" s="24"/>
      <c r="AS119" s="23"/>
      <c r="AT119" s="23"/>
      <c r="AU119" s="23">
        <v>0.2</v>
      </c>
      <c r="AV119" s="38">
        <v>0.4</v>
      </c>
      <c r="AW119" s="38">
        <v>0.25</v>
      </c>
      <c r="AX119" s="38">
        <v>0.15</v>
      </c>
      <c r="AY119" s="38">
        <v>1</v>
      </c>
      <c r="AZ119" s="39"/>
      <c r="BA119" s="39"/>
      <c r="BB119" s="39"/>
      <c r="BC119" s="39"/>
      <c r="BD119" s="25"/>
      <c r="BE119" s="25"/>
      <c r="BF119" s="26"/>
      <c r="BG119" s="27">
        <f t="shared" ref="BG119:BG123" si="532">IFERROR(BD119/AW119,0)</f>
        <v>0</v>
      </c>
      <c r="BH119" s="28">
        <f t="shared" ref="BH119:BH123" si="533">IFERROR(BE119/AW119,0)</f>
        <v>0</v>
      </c>
      <c r="BI119" s="26" t="s">
        <v>49</v>
      </c>
      <c r="BJ119" s="26"/>
      <c r="BK119" s="25"/>
      <c r="BL119" s="25"/>
      <c r="BM119" s="26"/>
      <c r="BN119" s="28">
        <f t="shared" ref="BN119:BN123" si="534">+IFERROR(BK119/AW119,0)</f>
        <v>0</v>
      </c>
      <c r="BO119" s="29">
        <f t="shared" ref="BO119:BO123" si="535">+IF(BP119="SI",IFERROR((IF(BP119="SI",BL119,0)/AW119),"REVISAR"),BH119)</f>
        <v>0</v>
      </c>
      <c r="BP119" s="26" t="s">
        <v>49</v>
      </c>
      <c r="BQ119" s="30"/>
      <c r="BR119" s="31">
        <v>6.25E-2</v>
      </c>
      <c r="BS119" s="25"/>
      <c r="BT119" s="26"/>
      <c r="BU119" s="28">
        <f t="shared" ref="BU119:BU123" si="536">+IFERROR(BR119/AW119,0)</f>
        <v>0.25</v>
      </c>
      <c r="BV119" s="29">
        <f t="shared" ref="BV119:BV123" si="537">+IF(BW119="SI",IFERROR((IF(BW119="SI",BS119,0)/AW119),"REVISAR"),BO119)</f>
        <v>0</v>
      </c>
      <c r="BW119" s="26" t="s">
        <v>49</v>
      </c>
      <c r="BX119" s="26"/>
      <c r="BY119" s="25">
        <v>6.25E-2</v>
      </c>
      <c r="BZ119" s="25"/>
      <c r="CA119" s="26"/>
      <c r="CB119" s="28">
        <f t="shared" ref="CB119:CB123" si="538">+IFERROR(BY119/AW119,0)</f>
        <v>0.25</v>
      </c>
      <c r="CC119" s="29">
        <f t="shared" ref="CC119:CC123" si="539">+IF(CD119="SI",IFERROR((IF(CD119="SI",BZ119,0)/AW119),"REVISAR"),BV119)</f>
        <v>0</v>
      </c>
      <c r="CD119" s="26" t="s">
        <v>49</v>
      </c>
      <c r="CE119" s="26"/>
      <c r="CF119" s="25">
        <v>6.25E-2</v>
      </c>
      <c r="CG119" s="25"/>
      <c r="CH119" s="26"/>
      <c r="CI119" s="28">
        <f t="shared" ref="CI119:CI123" si="540">+IFERROR(CF119/AW119,0)</f>
        <v>0.25</v>
      </c>
      <c r="CJ119" s="29">
        <f t="shared" ref="CJ119:CJ123" si="541">+IF(CK119="SI",IFERROR((IF(CK119="SI",CG119,0)/AW119),"REVISAR"),CC119)</f>
        <v>0</v>
      </c>
      <c r="CK119" s="26" t="s">
        <v>49</v>
      </c>
      <c r="CL119" s="26"/>
      <c r="CM119" s="25">
        <v>0.12</v>
      </c>
      <c r="CN119" s="25"/>
      <c r="CO119" s="26"/>
      <c r="CP119" s="28">
        <f t="shared" ref="CP119:CP123" si="542">+IFERROR(CM119/AW119,0)</f>
        <v>0.48</v>
      </c>
      <c r="CQ119" s="29">
        <f t="shared" ref="CQ119:CQ123" si="543">+IF(CR119="SI",IFERROR((IF(CR119="SI",CN119,0)/AW119),"REVISAR"),CJ119)</f>
        <v>0</v>
      </c>
      <c r="CR119" s="26" t="s">
        <v>49</v>
      </c>
      <c r="CS119" s="26"/>
      <c r="CT119" s="25">
        <v>0.12</v>
      </c>
      <c r="CU119" s="25"/>
      <c r="CV119" s="26"/>
      <c r="CW119" s="28">
        <f t="shared" ref="CW119:CW123" si="544">+IFERROR(CT119/AW119,0)</f>
        <v>0.48</v>
      </c>
      <c r="CX119" s="29">
        <f t="shared" ref="CX119:CX123" si="545">+IF(CY119="SI",IFERROR((IF(CY119="SI",CU119,0)/AW119),"REVISAR"),CQ119)</f>
        <v>0</v>
      </c>
      <c r="CY119" s="26" t="s">
        <v>49</v>
      </c>
      <c r="CZ119" s="26"/>
      <c r="DA119" s="25">
        <v>0.12</v>
      </c>
      <c r="DB119" s="25"/>
      <c r="DC119" s="26"/>
      <c r="DD119" s="28">
        <f t="shared" ref="DD119:DD123" si="546">+IFERROR(DA119/AW119,0)</f>
        <v>0.48</v>
      </c>
      <c r="DE119" s="29">
        <f t="shared" ref="DE119:DE123" si="547">+IF(DF119="SI",IFERROR((IF(DF119="SI",DB119,0)/AW119),"REVISAR"),CX119)</f>
        <v>0</v>
      </c>
      <c r="DF119" s="26" t="s">
        <v>49</v>
      </c>
      <c r="DG119" s="26"/>
      <c r="DH119" s="31">
        <v>0.18</v>
      </c>
      <c r="DI119" s="25"/>
      <c r="DJ119" s="26"/>
      <c r="DK119" s="28">
        <f t="shared" ref="DK119:DK123" si="548">+IFERROR(DH119/AW119,0)</f>
        <v>0.72</v>
      </c>
      <c r="DL119" s="29">
        <f t="shared" ref="DL119:DL123" si="549">+IF(DM119="SI",IFERROR((IF(DM119="SI",DI119,0)/AW119),"REVISAR"),DE119)</f>
        <v>0</v>
      </c>
      <c r="DM119" s="26" t="s">
        <v>49</v>
      </c>
      <c r="DN119" s="26"/>
      <c r="DO119" s="31">
        <v>0.18</v>
      </c>
      <c r="DP119" s="25"/>
      <c r="DQ119" s="26"/>
      <c r="DR119" s="28">
        <f t="shared" ref="DR119:DR123" si="550">+IFERROR(DO119/AW119,0)</f>
        <v>0.72</v>
      </c>
      <c r="DS119" s="29">
        <f t="shared" ref="DS119:DS123" si="551">+IF(DT119="SI",IFERROR((IF(DT119="SI",DP119,0)/AW119),"REVISAR"),DL119)</f>
        <v>0</v>
      </c>
      <c r="DT119" s="26" t="s">
        <v>49</v>
      </c>
      <c r="DU119" s="26"/>
      <c r="DV119" s="31">
        <v>0.18</v>
      </c>
      <c r="DW119" s="25"/>
      <c r="DX119" s="26"/>
      <c r="DY119" s="28">
        <f t="shared" ref="DY119:DY123" si="552">+IFERROR(DV119/AW119,0)</f>
        <v>0.72</v>
      </c>
      <c r="DZ119" s="29">
        <f t="shared" ref="DZ119:DZ123" si="553">+IF(EA119="SI",IFERROR((IF(EA119="SI",DW119,0)/AW119),"REVISAR"),DS119)</f>
        <v>0</v>
      </c>
      <c r="EA119" s="26" t="s">
        <v>49</v>
      </c>
      <c r="EB119" s="26"/>
      <c r="EC119" s="128">
        <v>0.25</v>
      </c>
      <c r="ED119" s="25"/>
      <c r="EE119" s="26"/>
      <c r="EF119" s="28">
        <f t="shared" ref="EF119:EF123" si="554">+IFERROR(EC119/AW119,0)</f>
        <v>1</v>
      </c>
      <c r="EG119" s="29">
        <f t="shared" ref="EG119:EG123" si="555">+IF(EH119="SI",IFERROR((IF(EH119="SI",ED119,0)/AW119),"REVISAR"),DZ119)</f>
        <v>0</v>
      </c>
      <c r="EH119" s="26" t="s">
        <v>49</v>
      </c>
      <c r="EI119" s="26"/>
      <c r="EJ119" s="33">
        <v>2025</v>
      </c>
      <c r="EK119" s="34"/>
      <c r="EL119" s="35"/>
      <c r="EM119" s="35"/>
      <c r="EN119" s="35"/>
      <c r="EO119" s="35"/>
      <c r="EP119" s="35"/>
      <c r="EQ119" s="36"/>
    </row>
    <row r="120" spans="1:147" s="37" customFormat="1" ht="44.25" customHeight="1" x14ac:dyDescent="0.25">
      <c r="A120" s="16" t="str">
        <f t="shared" si="483"/>
        <v>284_TRANSVERSALES_2025</v>
      </c>
      <c r="B120" s="17" t="s">
        <v>94</v>
      </c>
      <c r="C120" s="17" t="s">
        <v>95</v>
      </c>
      <c r="D120" s="17" t="s">
        <v>1113</v>
      </c>
      <c r="E120" s="17" t="s">
        <v>159</v>
      </c>
      <c r="F120" s="17" t="s">
        <v>276</v>
      </c>
      <c r="G120" s="18" t="s">
        <v>277</v>
      </c>
      <c r="H120" s="17" t="s">
        <v>689</v>
      </c>
      <c r="I120" s="17" t="s">
        <v>279</v>
      </c>
      <c r="J120" s="17" t="s">
        <v>85</v>
      </c>
      <c r="K120" s="17" t="s">
        <v>85</v>
      </c>
      <c r="L120" s="17" t="s">
        <v>85</v>
      </c>
      <c r="M120" s="17" t="s">
        <v>690</v>
      </c>
      <c r="N120" s="17" t="s">
        <v>690</v>
      </c>
      <c r="O120" s="23">
        <v>284</v>
      </c>
      <c r="P120" s="22" t="s">
        <v>1116</v>
      </c>
      <c r="Q120" s="21" t="s">
        <v>284</v>
      </c>
      <c r="R120" s="20" t="s">
        <v>285</v>
      </c>
      <c r="S120" s="20" t="s">
        <v>1117</v>
      </c>
      <c r="T120" s="20" t="s">
        <v>287</v>
      </c>
      <c r="U120" s="20" t="s">
        <v>288</v>
      </c>
      <c r="V120" s="20">
        <v>15</v>
      </c>
      <c r="W120" s="20" t="s">
        <v>421</v>
      </c>
      <c r="X120" s="21" t="s">
        <v>407</v>
      </c>
      <c r="Y120" s="22"/>
      <c r="Z120" s="22"/>
      <c r="AA120" s="22"/>
      <c r="AB120" s="22"/>
      <c r="AC120" s="22"/>
      <c r="AD120" s="22"/>
      <c r="AE120" s="22"/>
      <c r="AF120" s="22"/>
      <c r="AG120" s="22"/>
      <c r="AH120" s="23"/>
      <c r="AI120" s="23"/>
      <c r="AJ120" s="23"/>
      <c r="AK120" s="23"/>
      <c r="AL120" s="23"/>
      <c r="AM120" s="23"/>
      <c r="AN120" s="23"/>
      <c r="AO120" s="23"/>
      <c r="AP120" s="23"/>
      <c r="AQ120" s="23"/>
      <c r="AR120" s="24"/>
      <c r="AS120" s="23"/>
      <c r="AT120" s="23">
        <v>10</v>
      </c>
      <c r="AU120" s="23">
        <v>16</v>
      </c>
      <c r="AV120" s="38">
        <v>16</v>
      </c>
      <c r="AW120" s="38">
        <v>16</v>
      </c>
      <c r="AX120" s="38">
        <v>16</v>
      </c>
      <c r="AY120" s="38">
        <v>64</v>
      </c>
      <c r="AZ120" s="39"/>
      <c r="BA120" s="39"/>
      <c r="BB120" s="39"/>
      <c r="BC120" s="39"/>
      <c r="BD120" s="25"/>
      <c r="BE120" s="25"/>
      <c r="BF120" s="26"/>
      <c r="BG120" s="27">
        <f t="shared" si="532"/>
        <v>0</v>
      </c>
      <c r="BH120" s="28">
        <f t="shared" si="533"/>
        <v>0</v>
      </c>
      <c r="BI120" s="26" t="s">
        <v>49</v>
      </c>
      <c r="BJ120" s="26"/>
      <c r="BK120" s="25"/>
      <c r="BL120" s="25"/>
      <c r="BM120" s="26"/>
      <c r="BN120" s="28">
        <f t="shared" si="534"/>
        <v>0</v>
      </c>
      <c r="BO120" s="29">
        <f t="shared" si="535"/>
        <v>0</v>
      </c>
      <c r="BP120" s="26" t="s">
        <v>49</v>
      </c>
      <c r="BQ120" s="30"/>
      <c r="BR120" s="31"/>
      <c r="BS120" s="25"/>
      <c r="BT120" s="26"/>
      <c r="BU120" s="28">
        <f t="shared" si="536"/>
        <v>0</v>
      </c>
      <c r="BV120" s="29">
        <f t="shared" si="537"/>
        <v>0</v>
      </c>
      <c r="BW120" s="26" t="s">
        <v>49</v>
      </c>
      <c r="BX120" s="26"/>
      <c r="BY120" s="25"/>
      <c r="BZ120" s="25"/>
      <c r="CA120" s="26"/>
      <c r="CB120" s="28">
        <f t="shared" si="538"/>
        <v>0</v>
      </c>
      <c r="CC120" s="29">
        <f t="shared" si="539"/>
        <v>0</v>
      </c>
      <c r="CD120" s="26" t="s">
        <v>49</v>
      </c>
      <c r="CE120" s="26"/>
      <c r="CF120" s="25"/>
      <c r="CG120" s="25"/>
      <c r="CH120" s="26"/>
      <c r="CI120" s="28">
        <f t="shared" si="540"/>
        <v>0</v>
      </c>
      <c r="CJ120" s="29">
        <f t="shared" si="541"/>
        <v>0</v>
      </c>
      <c r="CK120" s="26" t="s">
        <v>49</v>
      </c>
      <c r="CL120" s="26"/>
      <c r="CM120" s="25">
        <v>2</v>
      </c>
      <c r="CN120" s="25"/>
      <c r="CO120" s="26"/>
      <c r="CP120" s="28">
        <f t="shared" si="542"/>
        <v>0.125</v>
      </c>
      <c r="CQ120" s="29">
        <f t="shared" si="543"/>
        <v>0</v>
      </c>
      <c r="CR120" s="26" t="s">
        <v>49</v>
      </c>
      <c r="CS120" s="26"/>
      <c r="CT120" s="25">
        <v>2</v>
      </c>
      <c r="CU120" s="25"/>
      <c r="CV120" s="26"/>
      <c r="CW120" s="28">
        <f t="shared" si="544"/>
        <v>0.125</v>
      </c>
      <c r="CX120" s="29">
        <f t="shared" si="545"/>
        <v>0</v>
      </c>
      <c r="CY120" s="26" t="s">
        <v>49</v>
      </c>
      <c r="CZ120" s="26"/>
      <c r="DA120" s="25">
        <v>2</v>
      </c>
      <c r="DB120" s="25"/>
      <c r="DC120" s="26"/>
      <c r="DD120" s="28">
        <f t="shared" si="546"/>
        <v>0.125</v>
      </c>
      <c r="DE120" s="29">
        <f t="shared" si="547"/>
        <v>0</v>
      </c>
      <c r="DF120" s="26" t="s">
        <v>49</v>
      </c>
      <c r="DG120" s="26"/>
      <c r="DH120" s="25">
        <v>2</v>
      </c>
      <c r="DI120" s="25"/>
      <c r="DJ120" s="26"/>
      <c r="DK120" s="28">
        <f t="shared" si="548"/>
        <v>0.125</v>
      </c>
      <c r="DL120" s="29">
        <f t="shared" si="549"/>
        <v>0</v>
      </c>
      <c r="DM120" s="26" t="s">
        <v>49</v>
      </c>
      <c r="DN120" s="26"/>
      <c r="DO120" s="25">
        <v>2</v>
      </c>
      <c r="DP120" s="25"/>
      <c r="DQ120" s="26"/>
      <c r="DR120" s="28">
        <f t="shared" si="550"/>
        <v>0.125</v>
      </c>
      <c r="DS120" s="29">
        <f t="shared" si="551"/>
        <v>0</v>
      </c>
      <c r="DT120" s="26" t="s">
        <v>49</v>
      </c>
      <c r="DU120" s="26"/>
      <c r="DV120" s="25">
        <v>2</v>
      </c>
      <c r="DW120" s="25"/>
      <c r="DX120" s="26"/>
      <c r="DY120" s="28">
        <f t="shared" si="552"/>
        <v>0.125</v>
      </c>
      <c r="DZ120" s="29">
        <f t="shared" si="553"/>
        <v>0</v>
      </c>
      <c r="EA120" s="26" t="s">
        <v>49</v>
      </c>
      <c r="EB120" s="26"/>
      <c r="EC120" s="128">
        <v>16</v>
      </c>
      <c r="ED120" s="25"/>
      <c r="EE120" s="26"/>
      <c r="EF120" s="28">
        <f t="shared" si="554"/>
        <v>1</v>
      </c>
      <c r="EG120" s="29">
        <f t="shared" si="555"/>
        <v>0</v>
      </c>
      <c r="EH120" s="26" t="s">
        <v>49</v>
      </c>
      <c r="EI120" s="26"/>
      <c r="EJ120" s="33">
        <v>2025</v>
      </c>
      <c r="EK120" s="34"/>
      <c r="EL120" s="35"/>
      <c r="EM120" s="35"/>
      <c r="EN120" s="35"/>
      <c r="EO120" s="35"/>
      <c r="EP120" s="35"/>
      <c r="EQ120" s="36"/>
    </row>
    <row r="121" spans="1:147" s="37" customFormat="1" ht="44.25" customHeight="1" x14ac:dyDescent="0.25">
      <c r="A121" s="16" t="str">
        <f t="shared" si="483"/>
        <v>285_TRANSVERSALES_2025</v>
      </c>
      <c r="B121" s="17" t="s">
        <v>94</v>
      </c>
      <c r="C121" s="17" t="s">
        <v>95</v>
      </c>
      <c r="D121" s="17" t="s">
        <v>1113</v>
      </c>
      <c r="E121" s="17" t="s">
        <v>159</v>
      </c>
      <c r="F121" s="17" t="s">
        <v>276</v>
      </c>
      <c r="G121" s="18" t="s">
        <v>277</v>
      </c>
      <c r="H121" s="17" t="s">
        <v>1118</v>
      </c>
      <c r="I121" s="17" t="s">
        <v>279</v>
      </c>
      <c r="J121" s="17" t="s">
        <v>85</v>
      </c>
      <c r="K121" s="17" t="s">
        <v>85</v>
      </c>
      <c r="L121" s="17" t="s">
        <v>85</v>
      </c>
      <c r="M121" s="17" t="s">
        <v>690</v>
      </c>
      <c r="N121" s="17" t="s">
        <v>690</v>
      </c>
      <c r="O121" s="23">
        <v>285</v>
      </c>
      <c r="P121" s="22" t="s">
        <v>1119</v>
      </c>
      <c r="Q121" s="21" t="s">
        <v>284</v>
      </c>
      <c r="R121" s="20" t="s">
        <v>285</v>
      </c>
      <c r="S121" s="20" t="s">
        <v>405</v>
      </c>
      <c r="T121" s="20" t="s">
        <v>310</v>
      </c>
      <c r="U121" s="20" t="s">
        <v>436</v>
      </c>
      <c r="V121" s="20">
        <v>15</v>
      </c>
      <c r="W121" s="20" t="s">
        <v>1120</v>
      </c>
      <c r="X121" s="21" t="s">
        <v>407</v>
      </c>
      <c r="Y121" s="22"/>
      <c r="Z121" s="22"/>
      <c r="AA121" s="22"/>
      <c r="AB121" s="22"/>
      <c r="AC121" s="22"/>
      <c r="AD121" s="22"/>
      <c r="AE121" s="22"/>
      <c r="AF121" s="22"/>
      <c r="AG121" s="22"/>
      <c r="AH121" s="23"/>
      <c r="AI121" s="23"/>
      <c r="AJ121" s="23"/>
      <c r="AK121" s="23"/>
      <c r="AL121" s="23"/>
      <c r="AM121" s="23"/>
      <c r="AN121" s="23"/>
      <c r="AO121" s="23"/>
      <c r="AP121" s="23"/>
      <c r="AQ121" s="23"/>
      <c r="AR121" s="24"/>
      <c r="AS121" s="23"/>
      <c r="AT121" s="23"/>
      <c r="AU121" s="23">
        <v>40</v>
      </c>
      <c r="AV121" s="38">
        <v>20</v>
      </c>
      <c r="AW121" s="38">
        <v>20</v>
      </c>
      <c r="AX121" s="38">
        <v>20</v>
      </c>
      <c r="AY121" s="38">
        <v>100</v>
      </c>
      <c r="AZ121" s="39"/>
      <c r="BA121" s="39"/>
      <c r="BB121" s="39"/>
      <c r="BC121" s="39"/>
      <c r="BD121" s="25"/>
      <c r="BE121" s="25">
        <v>36</v>
      </c>
      <c r="BF121" s="26" t="s">
        <v>1121</v>
      </c>
      <c r="BG121" s="27">
        <f t="shared" si="532"/>
        <v>0</v>
      </c>
      <c r="BH121" s="28">
        <f t="shared" si="533"/>
        <v>1.8</v>
      </c>
      <c r="BI121" s="26" t="s">
        <v>50</v>
      </c>
      <c r="BJ121" s="26" t="s">
        <v>409</v>
      </c>
      <c r="BK121" s="25"/>
      <c r="BL121" s="25">
        <v>2</v>
      </c>
      <c r="BM121" s="26" t="s">
        <v>1122</v>
      </c>
      <c r="BN121" s="28">
        <f t="shared" si="534"/>
        <v>0</v>
      </c>
      <c r="BO121" s="29">
        <f t="shared" si="535"/>
        <v>0.1</v>
      </c>
      <c r="BP121" s="26" t="s">
        <v>50</v>
      </c>
      <c r="BQ121" s="30" t="s">
        <v>1123</v>
      </c>
      <c r="BR121" s="31"/>
      <c r="BS121" s="25"/>
      <c r="BT121" s="26" t="s">
        <v>1124</v>
      </c>
      <c r="BU121" s="28">
        <f t="shared" si="536"/>
        <v>0</v>
      </c>
      <c r="BV121" s="29">
        <f t="shared" si="537"/>
        <v>0.1</v>
      </c>
      <c r="BW121" s="26" t="s">
        <v>398</v>
      </c>
      <c r="BX121" s="26" t="s">
        <v>878</v>
      </c>
      <c r="BY121" s="25"/>
      <c r="BZ121" s="25"/>
      <c r="CA121" s="26"/>
      <c r="CB121" s="28">
        <f t="shared" si="538"/>
        <v>0</v>
      </c>
      <c r="CC121" s="29">
        <f t="shared" si="539"/>
        <v>0.1</v>
      </c>
      <c r="CD121" s="26" t="s">
        <v>49</v>
      </c>
      <c r="CE121" s="26"/>
      <c r="CF121" s="25"/>
      <c r="CG121" s="25"/>
      <c r="CH121" s="26"/>
      <c r="CI121" s="28">
        <f t="shared" si="540"/>
        <v>0</v>
      </c>
      <c r="CJ121" s="29">
        <f t="shared" si="541"/>
        <v>0.1</v>
      </c>
      <c r="CK121" s="26" t="s">
        <v>49</v>
      </c>
      <c r="CL121" s="26"/>
      <c r="CM121" s="25"/>
      <c r="CN121" s="25"/>
      <c r="CO121" s="26"/>
      <c r="CP121" s="28">
        <f t="shared" si="542"/>
        <v>0</v>
      </c>
      <c r="CQ121" s="29">
        <f t="shared" si="543"/>
        <v>0.1</v>
      </c>
      <c r="CR121" s="26" t="s">
        <v>49</v>
      </c>
      <c r="CS121" s="26"/>
      <c r="CT121" s="32"/>
      <c r="CU121" s="25"/>
      <c r="CV121" s="26"/>
      <c r="CW121" s="28">
        <f t="shared" si="544"/>
        <v>0</v>
      </c>
      <c r="CX121" s="29">
        <f t="shared" si="545"/>
        <v>0.1</v>
      </c>
      <c r="CY121" s="26" t="s">
        <v>49</v>
      </c>
      <c r="CZ121" s="26"/>
      <c r="DA121" s="129"/>
      <c r="DB121" s="25"/>
      <c r="DC121" s="26"/>
      <c r="DD121" s="28">
        <f t="shared" si="546"/>
        <v>0</v>
      </c>
      <c r="DE121" s="29">
        <f t="shared" si="547"/>
        <v>0.1</v>
      </c>
      <c r="DF121" s="26" t="s">
        <v>49</v>
      </c>
      <c r="DG121" s="26"/>
      <c r="DH121" s="31"/>
      <c r="DI121" s="25"/>
      <c r="DJ121" s="26"/>
      <c r="DK121" s="28">
        <f t="shared" si="548"/>
        <v>0</v>
      </c>
      <c r="DL121" s="29">
        <f t="shared" si="549"/>
        <v>0.1</v>
      </c>
      <c r="DM121" s="26" t="s">
        <v>49</v>
      </c>
      <c r="DN121" s="26"/>
      <c r="DO121" s="25"/>
      <c r="DP121" s="25"/>
      <c r="DQ121" s="26"/>
      <c r="DR121" s="28">
        <f t="shared" si="550"/>
        <v>0</v>
      </c>
      <c r="DS121" s="29">
        <f t="shared" si="551"/>
        <v>0.1</v>
      </c>
      <c r="DT121" s="26" t="s">
        <v>49</v>
      </c>
      <c r="DU121" s="26"/>
      <c r="DV121" s="25"/>
      <c r="DW121" s="25"/>
      <c r="DX121" s="26"/>
      <c r="DY121" s="28">
        <f t="shared" si="552"/>
        <v>0</v>
      </c>
      <c r="DZ121" s="29">
        <f t="shared" si="553"/>
        <v>0.1</v>
      </c>
      <c r="EA121" s="26" t="s">
        <v>49</v>
      </c>
      <c r="EB121" s="26"/>
      <c r="EC121" s="128">
        <v>0.2</v>
      </c>
      <c r="ED121" s="25"/>
      <c r="EE121" s="26"/>
      <c r="EF121" s="28">
        <f t="shared" si="554"/>
        <v>0.01</v>
      </c>
      <c r="EG121" s="29">
        <f t="shared" si="555"/>
        <v>0.1</v>
      </c>
      <c r="EH121" s="26" t="s">
        <v>49</v>
      </c>
      <c r="EI121" s="26"/>
      <c r="EJ121" s="33">
        <v>2025</v>
      </c>
      <c r="EK121" s="34"/>
      <c r="EL121" s="35"/>
      <c r="EM121" s="35"/>
      <c r="EN121" s="35"/>
      <c r="EO121" s="35"/>
      <c r="EP121" s="35"/>
      <c r="EQ121" s="36"/>
    </row>
    <row r="122" spans="1:147" s="37" customFormat="1" ht="44.25" customHeight="1" x14ac:dyDescent="0.25">
      <c r="A122" s="16" t="str">
        <f t="shared" si="483"/>
        <v>355_TRANSVERSALES_2025</v>
      </c>
      <c r="B122" s="17" t="s">
        <v>94</v>
      </c>
      <c r="C122" s="17" t="s">
        <v>95</v>
      </c>
      <c r="D122" s="17" t="s">
        <v>1113</v>
      </c>
      <c r="E122" s="17" t="s">
        <v>159</v>
      </c>
      <c r="F122" s="17" t="s">
        <v>276</v>
      </c>
      <c r="G122" s="18" t="s">
        <v>277</v>
      </c>
      <c r="H122" s="17" t="s">
        <v>689</v>
      </c>
      <c r="I122" s="17" t="s">
        <v>279</v>
      </c>
      <c r="J122" s="17" t="s">
        <v>85</v>
      </c>
      <c r="K122" s="17" t="s">
        <v>85</v>
      </c>
      <c r="L122" s="17" t="s">
        <v>85</v>
      </c>
      <c r="M122" s="17" t="s">
        <v>690</v>
      </c>
      <c r="N122" s="17" t="s">
        <v>690</v>
      </c>
      <c r="O122" s="23">
        <v>355</v>
      </c>
      <c r="P122" s="22" t="s">
        <v>1125</v>
      </c>
      <c r="Q122" s="21" t="s">
        <v>284</v>
      </c>
      <c r="R122" s="20" t="s">
        <v>285</v>
      </c>
      <c r="S122" s="20" t="s">
        <v>615</v>
      </c>
      <c r="T122" s="20" t="s">
        <v>310</v>
      </c>
      <c r="U122" s="20" t="s">
        <v>436</v>
      </c>
      <c r="V122" s="20">
        <v>15</v>
      </c>
      <c r="W122" s="20" t="s">
        <v>1126</v>
      </c>
      <c r="X122" s="21" t="s">
        <v>407</v>
      </c>
      <c r="Y122" s="22"/>
      <c r="Z122" s="22"/>
      <c r="AA122" s="22"/>
      <c r="AB122" s="22"/>
      <c r="AC122" s="22"/>
      <c r="AD122" s="22"/>
      <c r="AE122" s="22"/>
      <c r="AF122" s="22"/>
      <c r="AG122" s="22"/>
      <c r="AH122" s="23"/>
      <c r="AI122" s="23"/>
      <c r="AJ122" s="23"/>
      <c r="AK122" s="23"/>
      <c r="AL122" s="23"/>
      <c r="AM122" s="23"/>
      <c r="AN122" s="23"/>
      <c r="AO122" s="23"/>
      <c r="AP122" s="23"/>
      <c r="AQ122" s="23"/>
      <c r="AR122" s="24"/>
      <c r="AS122" s="23"/>
      <c r="AT122" s="23"/>
      <c r="AU122" s="23">
        <v>30</v>
      </c>
      <c r="AV122" s="38">
        <v>20</v>
      </c>
      <c r="AW122" s="38">
        <v>25</v>
      </c>
      <c r="AX122" s="38">
        <v>25</v>
      </c>
      <c r="AY122" s="38">
        <v>100</v>
      </c>
      <c r="AZ122" s="39"/>
      <c r="BA122" s="39"/>
      <c r="BB122" s="39"/>
      <c r="BC122" s="39"/>
      <c r="BD122" s="25"/>
      <c r="BE122" s="25">
        <v>4.5999999999999996</v>
      </c>
      <c r="BF122" s="26" t="s">
        <v>1127</v>
      </c>
      <c r="BG122" s="27">
        <f t="shared" si="532"/>
        <v>0</v>
      </c>
      <c r="BH122" s="28">
        <f t="shared" si="533"/>
        <v>0.184</v>
      </c>
      <c r="BI122" s="26" t="s">
        <v>50</v>
      </c>
      <c r="BJ122" s="26" t="s">
        <v>409</v>
      </c>
      <c r="BK122" s="25"/>
      <c r="BL122" s="25">
        <v>5</v>
      </c>
      <c r="BM122" s="26" t="s">
        <v>1128</v>
      </c>
      <c r="BN122" s="28">
        <f t="shared" si="534"/>
        <v>0</v>
      </c>
      <c r="BO122" s="29">
        <f t="shared" si="535"/>
        <v>0.2</v>
      </c>
      <c r="BP122" s="26" t="s">
        <v>50</v>
      </c>
      <c r="BQ122" s="30" t="s">
        <v>1123</v>
      </c>
      <c r="BR122" s="31">
        <v>5</v>
      </c>
      <c r="BS122" s="25">
        <v>5</v>
      </c>
      <c r="BT122" s="26" t="s">
        <v>1129</v>
      </c>
      <c r="BU122" s="28">
        <f t="shared" si="536"/>
        <v>0.2</v>
      </c>
      <c r="BV122" s="29">
        <f t="shared" si="537"/>
        <v>0.2</v>
      </c>
      <c r="BW122" s="26" t="s">
        <v>398</v>
      </c>
      <c r="BX122" s="26" t="s">
        <v>878</v>
      </c>
      <c r="BY122" s="25">
        <v>5</v>
      </c>
      <c r="BZ122" s="25"/>
      <c r="CA122" s="26"/>
      <c r="CB122" s="28">
        <f t="shared" si="538"/>
        <v>0.2</v>
      </c>
      <c r="CC122" s="29">
        <f t="shared" si="539"/>
        <v>0.2</v>
      </c>
      <c r="CD122" s="26" t="s">
        <v>49</v>
      </c>
      <c r="CE122" s="26"/>
      <c r="CF122" s="25">
        <v>0.05</v>
      </c>
      <c r="CG122" s="25"/>
      <c r="CH122" s="26"/>
      <c r="CI122" s="28">
        <f t="shared" si="540"/>
        <v>2E-3</v>
      </c>
      <c r="CJ122" s="29">
        <f t="shared" si="541"/>
        <v>0.2</v>
      </c>
      <c r="CK122" s="26" t="s">
        <v>49</v>
      </c>
      <c r="CL122" s="26"/>
      <c r="CM122" s="25">
        <v>0.13</v>
      </c>
      <c r="CN122" s="25"/>
      <c r="CO122" s="26"/>
      <c r="CP122" s="28">
        <f t="shared" si="542"/>
        <v>5.1999999999999998E-3</v>
      </c>
      <c r="CQ122" s="29">
        <f t="shared" si="543"/>
        <v>0.2</v>
      </c>
      <c r="CR122" s="26" t="s">
        <v>49</v>
      </c>
      <c r="CS122" s="26"/>
      <c r="CT122" s="25">
        <v>0.13</v>
      </c>
      <c r="CU122" s="25"/>
      <c r="CV122" s="26"/>
      <c r="CW122" s="28">
        <f t="shared" si="544"/>
        <v>5.1999999999999998E-3</v>
      </c>
      <c r="CX122" s="29">
        <f t="shared" si="545"/>
        <v>0.2</v>
      </c>
      <c r="CY122" s="26" t="s">
        <v>49</v>
      </c>
      <c r="CZ122" s="26"/>
      <c r="DA122" s="25">
        <v>0.13</v>
      </c>
      <c r="DB122" s="25"/>
      <c r="DC122" s="26"/>
      <c r="DD122" s="28">
        <f t="shared" si="546"/>
        <v>5.1999999999999998E-3</v>
      </c>
      <c r="DE122" s="29">
        <f t="shared" si="547"/>
        <v>0.2</v>
      </c>
      <c r="DF122" s="26" t="s">
        <v>49</v>
      </c>
      <c r="DG122" s="26"/>
      <c r="DH122" s="25">
        <v>0.18</v>
      </c>
      <c r="DI122" s="25"/>
      <c r="DJ122" s="26"/>
      <c r="DK122" s="28">
        <f t="shared" si="548"/>
        <v>7.1999999999999998E-3</v>
      </c>
      <c r="DL122" s="29">
        <f t="shared" si="549"/>
        <v>0.2</v>
      </c>
      <c r="DM122" s="26" t="s">
        <v>49</v>
      </c>
      <c r="DN122" s="26"/>
      <c r="DO122" s="25">
        <v>0.18</v>
      </c>
      <c r="DP122" s="25"/>
      <c r="DQ122" s="26"/>
      <c r="DR122" s="28">
        <f t="shared" si="550"/>
        <v>7.1999999999999998E-3</v>
      </c>
      <c r="DS122" s="29">
        <f t="shared" si="551"/>
        <v>0.2</v>
      </c>
      <c r="DT122" s="26" t="s">
        <v>49</v>
      </c>
      <c r="DU122" s="26"/>
      <c r="DV122" s="25">
        <v>0.18</v>
      </c>
      <c r="DW122" s="25"/>
      <c r="DX122" s="26"/>
      <c r="DY122" s="28">
        <f t="shared" si="552"/>
        <v>7.1999999999999998E-3</v>
      </c>
      <c r="DZ122" s="29">
        <f t="shared" si="553"/>
        <v>0.2</v>
      </c>
      <c r="EA122" s="26" t="s">
        <v>49</v>
      </c>
      <c r="EB122" s="26"/>
      <c r="EC122" s="128">
        <v>0.25</v>
      </c>
      <c r="ED122" s="25"/>
      <c r="EE122" s="26"/>
      <c r="EF122" s="28">
        <f t="shared" si="554"/>
        <v>0.01</v>
      </c>
      <c r="EG122" s="29">
        <f t="shared" si="555"/>
        <v>0.2</v>
      </c>
      <c r="EH122" s="26" t="s">
        <v>49</v>
      </c>
      <c r="EI122" s="26"/>
      <c r="EJ122" s="33">
        <v>2025</v>
      </c>
      <c r="EK122" s="34"/>
      <c r="EL122" s="35"/>
      <c r="EM122" s="35"/>
      <c r="EN122" s="35"/>
      <c r="EO122" s="35"/>
      <c r="EP122" s="35"/>
      <c r="EQ122" s="36"/>
    </row>
    <row r="123" spans="1:147" s="37" customFormat="1" ht="44.25" customHeight="1" x14ac:dyDescent="0.25">
      <c r="A123" s="16" t="str">
        <f t="shared" si="483"/>
        <v>357_TRANSVERSALES_2025</v>
      </c>
      <c r="B123" s="17" t="s">
        <v>94</v>
      </c>
      <c r="C123" s="17" t="s">
        <v>95</v>
      </c>
      <c r="D123" s="17" t="s">
        <v>1113</v>
      </c>
      <c r="E123" s="17" t="s">
        <v>159</v>
      </c>
      <c r="F123" s="17" t="s">
        <v>276</v>
      </c>
      <c r="G123" s="18" t="s">
        <v>277</v>
      </c>
      <c r="H123" s="17" t="s">
        <v>1118</v>
      </c>
      <c r="I123" s="17" t="s">
        <v>279</v>
      </c>
      <c r="J123" s="17" t="s">
        <v>85</v>
      </c>
      <c r="K123" s="17" t="s">
        <v>85</v>
      </c>
      <c r="L123" s="17" t="s">
        <v>85</v>
      </c>
      <c r="M123" s="17" t="s">
        <v>690</v>
      </c>
      <c r="N123" s="17" t="s">
        <v>690</v>
      </c>
      <c r="O123" s="23">
        <v>357</v>
      </c>
      <c r="P123" s="22" t="s">
        <v>1130</v>
      </c>
      <c r="Q123" s="21" t="s">
        <v>284</v>
      </c>
      <c r="R123" s="20" t="s">
        <v>285</v>
      </c>
      <c r="S123" s="20" t="s">
        <v>405</v>
      </c>
      <c r="T123" s="20" t="s">
        <v>310</v>
      </c>
      <c r="U123" s="20" t="s">
        <v>436</v>
      </c>
      <c r="V123" s="20">
        <v>15</v>
      </c>
      <c r="W123" s="20" t="s">
        <v>1131</v>
      </c>
      <c r="X123" s="21" t="s">
        <v>407</v>
      </c>
      <c r="Y123" s="22"/>
      <c r="Z123" s="22"/>
      <c r="AA123" s="22"/>
      <c r="AB123" s="22"/>
      <c r="AC123" s="22"/>
      <c r="AD123" s="22"/>
      <c r="AE123" s="22"/>
      <c r="AF123" s="22"/>
      <c r="AG123" s="22"/>
      <c r="AH123" s="23"/>
      <c r="AI123" s="23"/>
      <c r="AJ123" s="23"/>
      <c r="AK123" s="23"/>
      <c r="AL123" s="23"/>
      <c r="AM123" s="23"/>
      <c r="AN123" s="23"/>
      <c r="AO123" s="23"/>
      <c r="AP123" s="23"/>
      <c r="AQ123" s="23"/>
      <c r="AR123" s="24"/>
      <c r="AS123" s="23"/>
      <c r="AT123" s="23"/>
      <c r="AU123" s="23">
        <v>0.15</v>
      </c>
      <c r="AV123" s="38">
        <v>0.15</v>
      </c>
      <c r="AW123" s="38">
        <v>0.35</v>
      </c>
      <c r="AX123" s="38">
        <v>0.35</v>
      </c>
      <c r="AY123" s="38">
        <v>0.99999999999999989</v>
      </c>
      <c r="AZ123" s="39"/>
      <c r="BA123" s="39"/>
      <c r="BB123" s="39"/>
      <c r="BC123" s="39"/>
      <c r="BD123" s="25"/>
      <c r="BE123" s="25">
        <v>0</v>
      </c>
      <c r="BF123" s="26" t="s">
        <v>1132</v>
      </c>
      <c r="BG123" s="27">
        <f t="shared" si="532"/>
        <v>0</v>
      </c>
      <c r="BH123" s="28">
        <f t="shared" si="533"/>
        <v>0</v>
      </c>
      <c r="BI123" s="26" t="s">
        <v>50</v>
      </c>
      <c r="BJ123" s="26" t="s">
        <v>409</v>
      </c>
      <c r="BK123" s="25"/>
      <c r="BL123" s="25"/>
      <c r="BM123" s="26" t="s">
        <v>1133</v>
      </c>
      <c r="BN123" s="28">
        <f t="shared" si="534"/>
        <v>0</v>
      </c>
      <c r="BO123" s="29">
        <f t="shared" si="535"/>
        <v>0</v>
      </c>
      <c r="BP123" s="26" t="s">
        <v>50</v>
      </c>
      <c r="BQ123" s="30" t="s">
        <v>1123</v>
      </c>
      <c r="BR123" s="31"/>
      <c r="BS123" s="25"/>
      <c r="BT123" s="26" t="s">
        <v>1134</v>
      </c>
      <c r="BU123" s="28">
        <f t="shared" si="536"/>
        <v>0</v>
      </c>
      <c r="BV123" s="29">
        <f t="shared" si="537"/>
        <v>0</v>
      </c>
      <c r="BW123" s="26" t="s">
        <v>398</v>
      </c>
      <c r="BX123" s="26" t="s">
        <v>878</v>
      </c>
      <c r="BY123" s="25"/>
      <c r="BZ123" s="25"/>
      <c r="CA123" s="26"/>
      <c r="CB123" s="28">
        <f t="shared" si="538"/>
        <v>0</v>
      </c>
      <c r="CC123" s="29">
        <f t="shared" si="539"/>
        <v>0</v>
      </c>
      <c r="CD123" s="26" t="s">
        <v>49</v>
      </c>
      <c r="CE123" s="26"/>
      <c r="CF123" s="25"/>
      <c r="CG123" s="25"/>
      <c r="CH123" s="26"/>
      <c r="CI123" s="28">
        <f t="shared" si="540"/>
        <v>0</v>
      </c>
      <c r="CJ123" s="29">
        <f t="shared" si="541"/>
        <v>0</v>
      </c>
      <c r="CK123" s="26" t="s">
        <v>49</v>
      </c>
      <c r="CL123" s="26"/>
      <c r="CM123" s="25"/>
      <c r="CN123" s="25"/>
      <c r="CO123" s="26"/>
      <c r="CP123" s="28">
        <f t="shared" si="542"/>
        <v>0</v>
      </c>
      <c r="CQ123" s="29">
        <f t="shared" si="543"/>
        <v>0</v>
      </c>
      <c r="CR123" s="26" t="s">
        <v>49</v>
      </c>
      <c r="CS123" s="26"/>
      <c r="CT123" s="25"/>
      <c r="CU123" s="25"/>
      <c r="CV123" s="26"/>
      <c r="CW123" s="28">
        <f t="shared" si="544"/>
        <v>0</v>
      </c>
      <c r="CX123" s="29">
        <f t="shared" si="545"/>
        <v>0</v>
      </c>
      <c r="CY123" s="26" t="s">
        <v>49</v>
      </c>
      <c r="CZ123" s="26"/>
      <c r="DA123" s="25"/>
      <c r="DB123" s="25"/>
      <c r="DC123" s="26"/>
      <c r="DD123" s="28">
        <f t="shared" si="546"/>
        <v>0</v>
      </c>
      <c r="DE123" s="29">
        <f t="shared" si="547"/>
        <v>0</v>
      </c>
      <c r="DF123" s="26" t="s">
        <v>49</v>
      </c>
      <c r="DG123" s="26"/>
      <c r="DH123" s="25"/>
      <c r="DI123" s="25"/>
      <c r="DJ123" s="26"/>
      <c r="DK123" s="28">
        <f t="shared" si="548"/>
        <v>0</v>
      </c>
      <c r="DL123" s="29">
        <f t="shared" si="549"/>
        <v>0</v>
      </c>
      <c r="DM123" s="26" t="s">
        <v>49</v>
      </c>
      <c r="DN123" s="26"/>
      <c r="DO123" s="25"/>
      <c r="DP123" s="25"/>
      <c r="DQ123" s="26"/>
      <c r="DR123" s="28">
        <f t="shared" si="550"/>
        <v>0</v>
      </c>
      <c r="DS123" s="29">
        <f t="shared" si="551"/>
        <v>0</v>
      </c>
      <c r="DT123" s="26" t="s">
        <v>49</v>
      </c>
      <c r="DU123" s="26"/>
      <c r="DV123" s="25"/>
      <c r="DW123" s="25"/>
      <c r="DX123" s="26"/>
      <c r="DY123" s="28">
        <f t="shared" si="552"/>
        <v>0</v>
      </c>
      <c r="DZ123" s="29">
        <f t="shared" si="553"/>
        <v>0</v>
      </c>
      <c r="EA123" s="26" t="s">
        <v>49</v>
      </c>
      <c r="EB123" s="26"/>
      <c r="EC123" s="128">
        <v>0.35</v>
      </c>
      <c r="ED123" s="25"/>
      <c r="EE123" s="26"/>
      <c r="EF123" s="28">
        <f t="shared" si="554"/>
        <v>1</v>
      </c>
      <c r="EG123" s="29">
        <f t="shared" si="555"/>
        <v>0</v>
      </c>
      <c r="EH123" s="26" t="s">
        <v>49</v>
      </c>
      <c r="EI123" s="26"/>
      <c r="EJ123" s="33">
        <v>2025</v>
      </c>
      <c r="EK123" s="34"/>
      <c r="EL123" s="35"/>
      <c r="EM123" s="35"/>
      <c r="EN123" s="35"/>
      <c r="EO123" s="35"/>
      <c r="EP123" s="35"/>
      <c r="EQ123" s="36"/>
    </row>
    <row r="124" spans="1:147" s="37" customFormat="1" ht="44.25" customHeight="1" x14ac:dyDescent="0.25">
      <c r="A124" s="16" t="str">
        <f t="shared" si="483"/>
        <v>364_TRANSVERSALES_2025</v>
      </c>
      <c r="B124" s="17" t="s">
        <v>94</v>
      </c>
      <c r="C124" s="17" t="s">
        <v>95</v>
      </c>
      <c r="D124" s="17" t="s">
        <v>1113</v>
      </c>
      <c r="E124" s="17" t="s">
        <v>159</v>
      </c>
      <c r="F124" s="17" t="s">
        <v>276</v>
      </c>
      <c r="G124" s="18" t="s">
        <v>277</v>
      </c>
      <c r="H124" s="17" t="s">
        <v>689</v>
      </c>
      <c r="I124" s="17" t="s">
        <v>279</v>
      </c>
      <c r="J124" s="17" t="s">
        <v>85</v>
      </c>
      <c r="K124" s="17" t="s">
        <v>85</v>
      </c>
      <c r="L124" s="17" t="s">
        <v>85</v>
      </c>
      <c r="M124" s="17" t="s">
        <v>690</v>
      </c>
      <c r="N124" s="17" t="s">
        <v>690</v>
      </c>
      <c r="O124" s="23">
        <v>364</v>
      </c>
      <c r="P124" s="22" t="s">
        <v>1135</v>
      </c>
      <c r="Q124" s="21" t="s">
        <v>284</v>
      </c>
      <c r="R124" s="20" t="s">
        <v>308</v>
      </c>
      <c r="S124" s="20" t="s">
        <v>1136</v>
      </c>
      <c r="T124" s="20" t="s">
        <v>310</v>
      </c>
      <c r="U124" s="20" t="s">
        <v>288</v>
      </c>
      <c r="V124" s="20">
        <v>15</v>
      </c>
      <c r="W124" s="20" t="s">
        <v>1137</v>
      </c>
      <c r="X124" s="21" t="s">
        <v>407</v>
      </c>
      <c r="Y124" s="22"/>
      <c r="Z124" s="22"/>
      <c r="AA124" s="22"/>
      <c r="AB124" s="22"/>
      <c r="AC124" s="22"/>
      <c r="AD124" s="22"/>
      <c r="AE124" s="22"/>
      <c r="AF124" s="22"/>
      <c r="AG124" s="22"/>
      <c r="AH124" s="23"/>
      <c r="AI124" s="23"/>
      <c r="AJ124" s="23"/>
      <c r="AK124" s="23"/>
      <c r="AL124" s="23"/>
      <c r="AM124" s="23"/>
      <c r="AN124" s="23"/>
      <c r="AO124" s="23"/>
      <c r="AP124" s="23"/>
      <c r="AQ124" s="23"/>
      <c r="AR124" s="24"/>
      <c r="AS124" s="23"/>
      <c r="AT124" s="23"/>
      <c r="AU124" s="23"/>
      <c r="AV124" s="38"/>
      <c r="AW124" s="38">
        <v>1</v>
      </c>
      <c r="AX124" s="38">
        <v>1</v>
      </c>
      <c r="AY124" s="38">
        <v>1</v>
      </c>
      <c r="AZ124" s="39"/>
      <c r="BA124" s="39"/>
      <c r="BB124" s="39"/>
      <c r="BC124" s="39"/>
      <c r="BD124" s="25"/>
      <c r="BE124" s="25">
        <v>0</v>
      </c>
      <c r="BF124" s="26" t="s">
        <v>1138</v>
      </c>
      <c r="BG124" s="28">
        <f>IFERROR(BD124/AW124,0)</f>
        <v>0</v>
      </c>
      <c r="BH124" s="29">
        <f>+IF(BI124="SI",IFERROR((IF(BI124="SI",BE124,0)/AW124),"REVISAR"),0)</f>
        <v>0</v>
      </c>
      <c r="BI124" s="26" t="s">
        <v>50</v>
      </c>
      <c r="BJ124" s="26" t="s">
        <v>409</v>
      </c>
      <c r="BK124" s="25"/>
      <c r="BL124" s="25"/>
      <c r="BM124" s="26" t="s">
        <v>1139</v>
      </c>
      <c r="BN124" s="28">
        <f>+IFERROR(BK124/AW124,0)</f>
        <v>0</v>
      </c>
      <c r="BO124" s="29">
        <f>+IF(BP124="SI",IFERROR((IF(BP124="SI",BL124,0)/AW124),"REVISAR"),BH124)</f>
        <v>0</v>
      </c>
      <c r="BP124" s="26" t="s">
        <v>50</v>
      </c>
      <c r="BQ124" s="30" t="s">
        <v>1123</v>
      </c>
      <c r="BR124" s="31"/>
      <c r="BS124" s="25"/>
      <c r="BT124" s="26" t="s">
        <v>1140</v>
      </c>
      <c r="BU124" s="28">
        <f>+IFERROR(BR124/AW124,0)</f>
        <v>0</v>
      </c>
      <c r="BV124" s="29">
        <f>+IF(BW124="SI",IFERROR((IF(BW124="SI",BS124,0)/AW124),"REVISAR"),BO124)</f>
        <v>0</v>
      </c>
      <c r="BW124" s="26" t="s">
        <v>398</v>
      </c>
      <c r="BX124" s="26" t="s">
        <v>878</v>
      </c>
      <c r="BY124" s="25"/>
      <c r="BZ124" s="25"/>
      <c r="CA124" s="26"/>
      <c r="CB124" s="28">
        <f>+IFERROR(BY124/AW124,0)</f>
        <v>0</v>
      </c>
      <c r="CC124" s="29">
        <f>+IF(CD124="SI",IFERROR((IF(CD124="SI",BZ124,0)/AW124),"REVISAR"),BV124)</f>
        <v>0</v>
      </c>
      <c r="CD124" s="26" t="s">
        <v>49</v>
      </c>
      <c r="CE124" s="26"/>
      <c r="CF124" s="25"/>
      <c r="CG124" s="25"/>
      <c r="CH124" s="26"/>
      <c r="CI124" s="28">
        <f>+IFERROR(CF124/AW124,0)</f>
        <v>0</v>
      </c>
      <c r="CJ124" s="29">
        <f>+IF(CK124="SI",IFERROR((IF(CK124="SI",CG124,0)/AW124),"REVISAR"),CC124)</f>
        <v>0</v>
      </c>
      <c r="CK124" s="26" t="s">
        <v>49</v>
      </c>
      <c r="CL124" s="26"/>
      <c r="CM124" s="25"/>
      <c r="CN124" s="25"/>
      <c r="CO124" s="26"/>
      <c r="CP124" s="28">
        <f>+IFERROR(CM124/AW124,0)</f>
        <v>0</v>
      </c>
      <c r="CQ124" s="29">
        <f>+IF(CR124="SI",IFERROR((IF(CR124="SI",CN124,0)/AW124),"REVISAR"),CJ124)</f>
        <v>0</v>
      </c>
      <c r="CR124" s="26" t="s">
        <v>49</v>
      </c>
      <c r="CS124" s="26"/>
      <c r="CT124" s="25"/>
      <c r="CU124" s="25"/>
      <c r="CV124" s="26"/>
      <c r="CW124" s="28">
        <f>+IFERROR(CT124/AW124,0)</f>
        <v>0</v>
      </c>
      <c r="CX124" s="29">
        <f>+IF(CY124="SI",IFERROR((IF(CY124="SI",CU124,0)/AW124),"REVISAR"),CQ124)</f>
        <v>0</v>
      </c>
      <c r="CY124" s="26" t="s">
        <v>49</v>
      </c>
      <c r="CZ124" s="26"/>
      <c r="DA124" s="25"/>
      <c r="DB124" s="25"/>
      <c r="DC124" s="26"/>
      <c r="DD124" s="28">
        <f>+IFERROR(DA124/AW124,0)</f>
        <v>0</v>
      </c>
      <c r="DE124" s="29">
        <f>+IF(DF124="SI",IFERROR((IF(DF124="SI",DB124,0)/AW124),"REVISAR"),CX124)</f>
        <v>0</v>
      </c>
      <c r="DF124" s="26" t="s">
        <v>49</v>
      </c>
      <c r="DG124" s="26"/>
      <c r="DH124" s="25"/>
      <c r="DI124" s="25"/>
      <c r="DJ124" s="26"/>
      <c r="DK124" s="28">
        <f>+IFERROR(DH124/AW124,0)</f>
        <v>0</v>
      </c>
      <c r="DL124" s="29">
        <f>+IF(DM124="SI",IFERROR((IF(DM124="SI",DI124,0)/AW124),"REVISAR"),DE124)</f>
        <v>0</v>
      </c>
      <c r="DM124" s="26" t="s">
        <v>49</v>
      </c>
      <c r="DN124" s="26"/>
      <c r="DO124" s="25"/>
      <c r="DP124" s="25"/>
      <c r="DQ124" s="26"/>
      <c r="DR124" s="28">
        <f>+IFERROR(DO124/AW124,0)</f>
        <v>0</v>
      </c>
      <c r="DS124" s="29">
        <f>+IF(DT124="SI",IFERROR((IF(DT124="SI",DP124,0)/AW124),"REVISAR"),DL124)</f>
        <v>0</v>
      </c>
      <c r="DT124" s="26" t="s">
        <v>49</v>
      </c>
      <c r="DU124" s="26"/>
      <c r="DV124" s="25"/>
      <c r="DW124" s="25"/>
      <c r="DX124" s="26"/>
      <c r="DY124" s="28">
        <f>+IFERROR(DV124/AW124,0)</f>
        <v>0</v>
      </c>
      <c r="DZ124" s="29">
        <f>+IF(EA124="SI",IFERROR((IF(EA124="SI",DW124,0)/AW124),"REVISAR"),DS124)</f>
        <v>0</v>
      </c>
      <c r="EA124" s="26" t="s">
        <v>49</v>
      </c>
      <c r="EB124" s="26"/>
      <c r="EC124" s="128"/>
      <c r="ED124" s="25"/>
      <c r="EE124" s="26"/>
      <c r="EF124" s="28">
        <f>+IFERROR(EC124/AW124,0)</f>
        <v>0</v>
      </c>
      <c r="EG124" s="29">
        <f>+IF(EH124="SI",IFERROR((IF(EH124="SI",ED124,0)/AW124),"REVISAR"),DZ124)</f>
        <v>0</v>
      </c>
      <c r="EH124" s="26" t="s">
        <v>49</v>
      </c>
      <c r="EI124" s="26"/>
      <c r="EJ124" s="33">
        <v>2025</v>
      </c>
      <c r="EK124" s="34"/>
      <c r="EL124" s="35"/>
      <c r="EM124" s="35"/>
      <c r="EN124" s="35"/>
      <c r="EO124" s="35"/>
      <c r="EP124" s="35"/>
      <c r="EQ124" s="36"/>
    </row>
    <row r="125" spans="1:147" s="37" customFormat="1" ht="44.25" customHeight="1" x14ac:dyDescent="0.25">
      <c r="A125" s="16" t="str">
        <f t="shared" si="483"/>
        <v>470_TRANSVERSALES_2025</v>
      </c>
      <c r="B125" s="17" t="s">
        <v>94</v>
      </c>
      <c r="C125" s="17" t="s">
        <v>95</v>
      </c>
      <c r="D125" s="17" t="s">
        <v>1113</v>
      </c>
      <c r="E125" s="17" t="s">
        <v>159</v>
      </c>
      <c r="F125" s="17" t="s">
        <v>276</v>
      </c>
      <c r="G125" s="18" t="s">
        <v>277</v>
      </c>
      <c r="H125" s="17" t="s">
        <v>689</v>
      </c>
      <c r="I125" s="17" t="s">
        <v>279</v>
      </c>
      <c r="J125" s="17" t="s">
        <v>85</v>
      </c>
      <c r="K125" s="17" t="s">
        <v>85</v>
      </c>
      <c r="L125" s="17" t="s">
        <v>85</v>
      </c>
      <c r="M125" s="17" t="s">
        <v>690</v>
      </c>
      <c r="N125" s="17" t="s">
        <v>690</v>
      </c>
      <c r="O125" s="23">
        <v>470</v>
      </c>
      <c r="P125" s="22" t="s">
        <v>1141</v>
      </c>
      <c r="Q125" s="21" t="s">
        <v>284</v>
      </c>
      <c r="R125" s="20" t="s">
        <v>285</v>
      </c>
      <c r="S125" s="20" t="s">
        <v>405</v>
      </c>
      <c r="T125" s="20" t="s">
        <v>310</v>
      </c>
      <c r="U125" s="20" t="s">
        <v>288</v>
      </c>
      <c r="V125" s="20">
        <v>15</v>
      </c>
      <c r="W125" s="20" t="s">
        <v>427</v>
      </c>
      <c r="X125" s="21" t="s">
        <v>407</v>
      </c>
      <c r="Y125" s="22"/>
      <c r="Z125" s="22"/>
      <c r="AA125" s="22"/>
      <c r="AB125" s="22"/>
      <c r="AC125" s="22"/>
      <c r="AD125" s="22"/>
      <c r="AE125" s="22"/>
      <c r="AF125" s="22"/>
      <c r="AG125" s="22"/>
      <c r="AH125" s="23"/>
      <c r="AI125" s="23"/>
      <c r="AJ125" s="23"/>
      <c r="AK125" s="23"/>
      <c r="AL125" s="23"/>
      <c r="AM125" s="23"/>
      <c r="AN125" s="23"/>
      <c r="AO125" s="23"/>
      <c r="AP125" s="23"/>
      <c r="AQ125" s="23"/>
      <c r="AR125" s="24"/>
      <c r="AS125" s="23"/>
      <c r="AT125" s="23"/>
      <c r="AU125" s="23">
        <v>0.2</v>
      </c>
      <c r="AV125" s="38">
        <v>0.3</v>
      </c>
      <c r="AW125" s="38">
        <v>0.2</v>
      </c>
      <c r="AX125" s="38">
        <v>0.3</v>
      </c>
      <c r="AY125" s="38">
        <v>1</v>
      </c>
      <c r="AZ125" s="39"/>
      <c r="BA125" s="39"/>
      <c r="BB125" s="39"/>
      <c r="BC125" s="39"/>
      <c r="BD125" s="25"/>
      <c r="BE125" s="25"/>
      <c r="BF125" s="26"/>
      <c r="BG125" s="27">
        <f t="shared" ref="BG125:BG129" si="556">IFERROR(BD125/AW125,0)</f>
        <v>0</v>
      </c>
      <c r="BH125" s="28">
        <f t="shared" ref="BH125:BH129" si="557">IFERROR(BE125/AW125,0)</f>
        <v>0</v>
      </c>
      <c r="BI125" s="26" t="s">
        <v>49</v>
      </c>
      <c r="BJ125" s="26"/>
      <c r="BK125" s="25"/>
      <c r="BL125" s="25"/>
      <c r="BM125" s="26"/>
      <c r="BN125" s="28">
        <f t="shared" ref="BN125:BN129" si="558">+IFERROR(BK125/AW125,0)</f>
        <v>0</v>
      </c>
      <c r="BO125" s="29">
        <f t="shared" ref="BO125:BO129" si="559">+IF(BP125="SI",IFERROR((IF(BP125="SI",BL125,0)/AW125),"REVISAR"),BH125)</f>
        <v>0</v>
      </c>
      <c r="BP125" s="26" t="s">
        <v>49</v>
      </c>
      <c r="BQ125" s="30"/>
      <c r="BR125" s="31"/>
      <c r="BS125" s="25"/>
      <c r="BT125" s="26"/>
      <c r="BU125" s="28">
        <f t="shared" ref="BU125:BU129" si="560">+IFERROR(BR125/AW125,0)</f>
        <v>0</v>
      </c>
      <c r="BV125" s="29">
        <f t="shared" ref="BV125:BV129" si="561">+IF(BW125="SI",IFERROR((IF(BW125="SI",BS125,0)/AW125),"REVISAR"),BO125)</f>
        <v>0</v>
      </c>
      <c r="BW125" s="26" t="s">
        <v>49</v>
      </c>
      <c r="BX125" s="26"/>
      <c r="BY125" s="25"/>
      <c r="BZ125" s="25"/>
      <c r="CA125" s="26"/>
      <c r="CB125" s="28">
        <f t="shared" ref="CB125:CB129" si="562">+IFERROR(BY125/AW125,0)</f>
        <v>0</v>
      </c>
      <c r="CC125" s="29">
        <f t="shared" ref="CC125:CC129" si="563">+IF(CD125="SI",IFERROR((IF(CD125="SI",BZ125,0)/AW125),"REVISAR"),BV125)</f>
        <v>0</v>
      </c>
      <c r="CD125" s="26" t="s">
        <v>49</v>
      </c>
      <c r="CE125" s="26"/>
      <c r="CF125" s="25"/>
      <c r="CG125" s="25"/>
      <c r="CH125" s="26"/>
      <c r="CI125" s="28">
        <f t="shared" ref="CI125:CI129" si="564">+IFERROR(CF125/AW125,0)</f>
        <v>0</v>
      </c>
      <c r="CJ125" s="29">
        <f t="shared" ref="CJ125:CJ129" si="565">+IF(CK125="SI",IFERROR((IF(CK125="SI",CG125,0)/AW125),"REVISAR"),CC125)</f>
        <v>0</v>
      </c>
      <c r="CK125" s="26" t="s">
        <v>49</v>
      </c>
      <c r="CL125" s="26"/>
      <c r="CM125" s="25">
        <v>0.1</v>
      </c>
      <c r="CN125" s="25"/>
      <c r="CO125" s="26"/>
      <c r="CP125" s="28">
        <f t="shared" ref="CP125:CP129" si="566">+IFERROR(CM125/AW125,0)</f>
        <v>0.5</v>
      </c>
      <c r="CQ125" s="29">
        <f t="shared" ref="CQ125:CQ129" si="567">+IF(CR125="SI",IFERROR((IF(CR125="SI",CN125,0)/AW125),"REVISAR"),CJ125)</f>
        <v>0</v>
      </c>
      <c r="CR125" s="26" t="s">
        <v>49</v>
      </c>
      <c r="CS125" s="26"/>
      <c r="CT125" s="25">
        <v>0.1</v>
      </c>
      <c r="CU125" s="25"/>
      <c r="CV125" s="26"/>
      <c r="CW125" s="28">
        <f t="shared" ref="CW125:CW129" si="568">+IFERROR(CT125/AW125,0)</f>
        <v>0.5</v>
      </c>
      <c r="CX125" s="29">
        <f t="shared" ref="CX125:CX129" si="569">+IF(CY125="SI",IFERROR((IF(CY125="SI",CU125,0)/AW125),"REVISAR"),CQ125)</f>
        <v>0</v>
      </c>
      <c r="CY125" s="26" t="s">
        <v>49</v>
      </c>
      <c r="CZ125" s="26"/>
      <c r="DA125" s="25">
        <v>0.1</v>
      </c>
      <c r="DB125" s="25"/>
      <c r="DC125" s="26"/>
      <c r="DD125" s="28">
        <f t="shared" ref="DD125:DD129" si="570">+IFERROR(DA125/AW125,0)</f>
        <v>0.5</v>
      </c>
      <c r="DE125" s="29">
        <f t="shared" ref="DE125:DE129" si="571">+IF(DF125="SI",IFERROR((IF(DF125="SI",DB125,0)/AW125),"REVISAR"),CX125)</f>
        <v>0</v>
      </c>
      <c r="DF125" s="26" t="s">
        <v>49</v>
      </c>
      <c r="DG125" s="26"/>
      <c r="DH125" s="25">
        <v>0.1</v>
      </c>
      <c r="DI125" s="25"/>
      <c r="DJ125" s="26"/>
      <c r="DK125" s="28">
        <f t="shared" ref="DK125:DK129" si="572">+IFERROR(DH125/AW125,0)</f>
        <v>0.5</v>
      </c>
      <c r="DL125" s="29">
        <f t="shared" ref="DL125:DL129" si="573">+IF(DM125="SI",IFERROR((IF(DM125="SI",DI125,0)/AW125),"REVISAR"),DE125)</f>
        <v>0</v>
      </c>
      <c r="DM125" s="26" t="s">
        <v>49</v>
      </c>
      <c r="DN125" s="26"/>
      <c r="DO125" s="25">
        <v>0.1</v>
      </c>
      <c r="DP125" s="25"/>
      <c r="DQ125" s="26"/>
      <c r="DR125" s="28">
        <f t="shared" ref="DR125:DR129" si="574">+IFERROR(DO125/AW125,0)</f>
        <v>0.5</v>
      </c>
      <c r="DS125" s="29">
        <f t="shared" ref="DS125:DS129" si="575">+IF(DT125="SI",IFERROR((IF(DT125="SI",DP125,0)/AW125),"REVISAR"),DL125)</f>
        <v>0</v>
      </c>
      <c r="DT125" s="26" t="s">
        <v>49</v>
      </c>
      <c r="DU125" s="26"/>
      <c r="DV125" s="25">
        <v>0.1</v>
      </c>
      <c r="DW125" s="25"/>
      <c r="DX125" s="26"/>
      <c r="DY125" s="28">
        <f t="shared" ref="DY125:DY129" si="576">+IFERROR(DV125/AW125,0)</f>
        <v>0.5</v>
      </c>
      <c r="DZ125" s="29">
        <f t="shared" ref="DZ125:DZ129" si="577">+IF(EA125="SI",IFERROR((IF(EA125="SI",DW125,0)/AW125),"REVISAR"),DS125)</f>
        <v>0</v>
      </c>
      <c r="EA125" s="26" t="s">
        <v>49</v>
      </c>
      <c r="EB125" s="26"/>
      <c r="EC125" s="128">
        <v>0.2</v>
      </c>
      <c r="ED125" s="25"/>
      <c r="EE125" s="26"/>
      <c r="EF125" s="28">
        <f t="shared" ref="EF125:EF129" si="578">+IFERROR(EC125/AW125,0)</f>
        <v>1</v>
      </c>
      <c r="EG125" s="29">
        <f t="shared" ref="EG125:EG129" si="579">+IF(EH125="SI",IFERROR((IF(EH125="SI",ED125,0)/AW125),"REVISAR"),DZ125)</f>
        <v>0</v>
      </c>
      <c r="EH125" s="26" t="s">
        <v>49</v>
      </c>
      <c r="EI125" s="26"/>
      <c r="EJ125" s="33">
        <v>2025</v>
      </c>
      <c r="EK125" s="34"/>
      <c r="EL125" s="35"/>
      <c r="EM125" s="35"/>
      <c r="EN125" s="35"/>
      <c r="EO125" s="35"/>
      <c r="EP125" s="35"/>
      <c r="EQ125" s="36"/>
    </row>
    <row r="126" spans="1:147" s="37" customFormat="1" ht="44.25" customHeight="1" x14ac:dyDescent="0.25">
      <c r="A126" s="16" t="str">
        <f t="shared" si="483"/>
        <v>474_TRANSVERSALES_2025</v>
      </c>
      <c r="B126" s="17" t="s">
        <v>94</v>
      </c>
      <c r="C126" s="17" t="s">
        <v>95</v>
      </c>
      <c r="D126" s="17" t="s">
        <v>1113</v>
      </c>
      <c r="E126" s="17" t="s">
        <v>159</v>
      </c>
      <c r="F126" s="17" t="s">
        <v>276</v>
      </c>
      <c r="G126" s="18" t="s">
        <v>277</v>
      </c>
      <c r="H126" s="17" t="s">
        <v>689</v>
      </c>
      <c r="I126" s="17" t="s">
        <v>279</v>
      </c>
      <c r="J126" s="17" t="s">
        <v>85</v>
      </c>
      <c r="K126" s="17" t="s">
        <v>85</v>
      </c>
      <c r="L126" s="17" t="s">
        <v>85</v>
      </c>
      <c r="M126" s="17" t="s">
        <v>690</v>
      </c>
      <c r="N126" s="17" t="s">
        <v>690</v>
      </c>
      <c r="O126" s="23">
        <v>474</v>
      </c>
      <c r="P126" s="22" t="s">
        <v>1142</v>
      </c>
      <c r="Q126" s="21" t="s">
        <v>284</v>
      </c>
      <c r="R126" s="20" t="s">
        <v>285</v>
      </c>
      <c r="S126" s="20" t="s">
        <v>1143</v>
      </c>
      <c r="T126" s="20" t="s">
        <v>287</v>
      </c>
      <c r="U126" s="20" t="s">
        <v>288</v>
      </c>
      <c r="V126" s="20">
        <v>15</v>
      </c>
      <c r="W126" s="20" t="s">
        <v>1137</v>
      </c>
      <c r="X126" s="21" t="s">
        <v>407</v>
      </c>
      <c r="Y126" s="22"/>
      <c r="Z126" s="22"/>
      <c r="AA126" s="22"/>
      <c r="AB126" s="22"/>
      <c r="AC126" s="22"/>
      <c r="AD126" s="22"/>
      <c r="AE126" s="22"/>
      <c r="AF126" s="22"/>
      <c r="AG126" s="22"/>
      <c r="AH126" s="23"/>
      <c r="AI126" s="23"/>
      <c r="AJ126" s="23"/>
      <c r="AK126" s="23"/>
      <c r="AL126" s="23"/>
      <c r="AM126" s="23"/>
      <c r="AN126" s="23"/>
      <c r="AO126" s="23"/>
      <c r="AP126" s="23"/>
      <c r="AQ126" s="23"/>
      <c r="AR126" s="24"/>
      <c r="AS126" s="23"/>
      <c r="AT126" s="23"/>
      <c r="AU126" s="23"/>
      <c r="AV126" s="38">
        <v>100</v>
      </c>
      <c r="AW126" s="38">
        <v>140</v>
      </c>
      <c r="AX126" s="38">
        <v>160</v>
      </c>
      <c r="AY126" s="38">
        <v>400</v>
      </c>
      <c r="AZ126" s="39"/>
      <c r="BA126" s="39"/>
      <c r="BB126" s="39"/>
      <c r="BC126" s="39"/>
      <c r="BD126" s="25"/>
      <c r="BE126" s="25"/>
      <c r="BF126" s="26"/>
      <c r="BG126" s="27">
        <f t="shared" si="556"/>
        <v>0</v>
      </c>
      <c r="BH126" s="28">
        <f t="shared" si="557"/>
        <v>0</v>
      </c>
      <c r="BI126" s="26" t="s">
        <v>49</v>
      </c>
      <c r="BJ126" s="26"/>
      <c r="BK126" s="25"/>
      <c r="BL126" s="25"/>
      <c r="BM126" s="26"/>
      <c r="BN126" s="28">
        <f t="shared" si="558"/>
        <v>0</v>
      </c>
      <c r="BO126" s="29">
        <f t="shared" si="559"/>
        <v>0</v>
      </c>
      <c r="BP126" s="26" t="s">
        <v>49</v>
      </c>
      <c r="BQ126" s="30"/>
      <c r="BR126" s="31"/>
      <c r="BS126" s="25"/>
      <c r="BT126" s="26"/>
      <c r="BU126" s="28">
        <f t="shared" si="560"/>
        <v>0</v>
      </c>
      <c r="BV126" s="29">
        <f t="shared" si="561"/>
        <v>0</v>
      </c>
      <c r="BW126" s="26" t="s">
        <v>49</v>
      </c>
      <c r="BX126" s="26"/>
      <c r="BY126" s="25"/>
      <c r="BZ126" s="25"/>
      <c r="CA126" s="26"/>
      <c r="CB126" s="28">
        <f t="shared" si="562"/>
        <v>0</v>
      </c>
      <c r="CC126" s="29">
        <f t="shared" si="563"/>
        <v>0</v>
      </c>
      <c r="CD126" s="26" t="s">
        <v>49</v>
      </c>
      <c r="CE126" s="26"/>
      <c r="CF126" s="25"/>
      <c r="CG126" s="25"/>
      <c r="CH126" s="26"/>
      <c r="CI126" s="28">
        <f t="shared" si="564"/>
        <v>0</v>
      </c>
      <c r="CJ126" s="29">
        <f t="shared" si="565"/>
        <v>0</v>
      </c>
      <c r="CK126" s="26" t="s">
        <v>49</v>
      </c>
      <c r="CL126" s="26"/>
      <c r="CM126" s="25">
        <v>2</v>
      </c>
      <c r="CN126" s="25"/>
      <c r="CO126" s="26"/>
      <c r="CP126" s="28">
        <f t="shared" si="566"/>
        <v>1.4285714285714285E-2</v>
      </c>
      <c r="CQ126" s="29">
        <f t="shared" si="567"/>
        <v>0</v>
      </c>
      <c r="CR126" s="26" t="s">
        <v>49</v>
      </c>
      <c r="CS126" s="26"/>
      <c r="CT126" s="25">
        <v>2</v>
      </c>
      <c r="CU126" s="25"/>
      <c r="CV126" s="26"/>
      <c r="CW126" s="28">
        <f t="shared" si="568"/>
        <v>1.4285714285714285E-2</v>
      </c>
      <c r="CX126" s="29">
        <f t="shared" si="569"/>
        <v>0</v>
      </c>
      <c r="CY126" s="26" t="s">
        <v>49</v>
      </c>
      <c r="CZ126" s="26"/>
      <c r="DA126" s="25">
        <v>2</v>
      </c>
      <c r="DB126" s="25"/>
      <c r="DC126" s="26"/>
      <c r="DD126" s="28">
        <f t="shared" si="570"/>
        <v>1.4285714285714285E-2</v>
      </c>
      <c r="DE126" s="29">
        <f t="shared" si="571"/>
        <v>0</v>
      </c>
      <c r="DF126" s="26" t="s">
        <v>49</v>
      </c>
      <c r="DG126" s="26"/>
      <c r="DH126" s="25">
        <v>2</v>
      </c>
      <c r="DI126" s="25"/>
      <c r="DJ126" s="26"/>
      <c r="DK126" s="28">
        <f t="shared" si="572"/>
        <v>1.4285714285714285E-2</v>
      </c>
      <c r="DL126" s="29">
        <f t="shared" si="573"/>
        <v>0</v>
      </c>
      <c r="DM126" s="26" t="s">
        <v>49</v>
      </c>
      <c r="DN126" s="26"/>
      <c r="DO126" s="25">
        <v>2</v>
      </c>
      <c r="DP126" s="25"/>
      <c r="DQ126" s="26"/>
      <c r="DR126" s="28">
        <f t="shared" si="574"/>
        <v>1.4285714285714285E-2</v>
      </c>
      <c r="DS126" s="29">
        <f t="shared" si="575"/>
        <v>0</v>
      </c>
      <c r="DT126" s="26" t="s">
        <v>49</v>
      </c>
      <c r="DU126" s="26"/>
      <c r="DV126" s="25">
        <v>2</v>
      </c>
      <c r="DW126" s="25"/>
      <c r="DX126" s="26"/>
      <c r="DY126" s="28">
        <f t="shared" si="576"/>
        <v>1.4285714285714285E-2</v>
      </c>
      <c r="DZ126" s="29">
        <f t="shared" si="577"/>
        <v>0</v>
      </c>
      <c r="EA126" s="26" t="s">
        <v>49</v>
      </c>
      <c r="EB126" s="26"/>
      <c r="EC126" s="128">
        <v>140</v>
      </c>
      <c r="ED126" s="25"/>
      <c r="EE126" s="26"/>
      <c r="EF126" s="28">
        <f t="shared" si="578"/>
        <v>1</v>
      </c>
      <c r="EG126" s="29">
        <f t="shared" si="579"/>
        <v>0</v>
      </c>
      <c r="EH126" s="26" t="s">
        <v>49</v>
      </c>
      <c r="EI126" s="26"/>
      <c r="EJ126" s="33">
        <v>2025</v>
      </c>
      <c r="EK126" s="34"/>
      <c r="EL126" s="35"/>
      <c r="EM126" s="35"/>
      <c r="EN126" s="35"/>
      <c r="EO126" s="35"/>
      <c r="EP126" s="35"/>
      <c r="EQ126" s="36"/>
    </row>
    <row r="127" spans="1:147" s="37" customFormat="1" ht="44.25" customHeight="1" x14ac:dyDescent="0.25">
      <c r="A127" s="16" t="str">
        <f t="shared" si="483"/>
        <v>464_TRANSVERSALES_2025</v>
      </c>
      <c r="B127" s="17" t="s">
        <v>94</v>
      </c>
      <c r="C127" s="17" t="s">
        <v>95</v>
      </c>
      <c r="D127" s="17" t="s">
        <v>1113</v>
      </c>
      <c r="E127" s="17" t="s">
        <v>159</v>
      </c>
      <c r="F127" s="17" t="s">
        <v>276</v>
      </c>
      <c r="G127" s="18" t="s">
        <v>277</v>
      </c>
      <c r="H127" s="17" t="s">
        <v>689</v>
      </c>
      <c r="I127" s="17" t="s">
        <v>279</v>
      </c>
      <c r="J127" s="17" t="s">
        <v>85</v>
      </c>
      <c r="K127" s="17" t="s">
        <v>85</v>
      </c>
      <c r="L127" s="17" t="s">
        <v>85</v>
      </c>
      <c r="M127" s="17" t="s">
        <v>690</v>
      </c>
      <c r="N127" s="17" t="s">
        <v>690</v>
      </c>
      <c r="O127" s="23">
        <v>464</v>
      </c>
      <c r="P127" s="22" t="s">
        <v>1144</v>
      </c>
      <c r="Q127" s="21" t="s">
        <v>284</v>
      </c>
      <c r="R127" s="20" t="s">
        <v>487</v>
      </c>
      <c r="S127" s="20" t="s">
        <v>405</v>
      </c>
      <c r="T127" s="20" t="s">
        <v>310</v>
      </c>
      <c r="U127" s="20" t="s">
        <v>288</v>
      </c>
      <c r="V127" s="20">
        <v>15</v>
      </c>
      <c r="W127" s="20" t="s">
        <v>427</v>
      </c>
      <c r="X127" s="21" t="s">
        <v>407</v>
      </c>
      <c r="Y127" s="22"/>
      <c r="Z127" s="22"/>
      <c r="AA127" s="22"/>
      <c r="AB127" s="22"/>
      <c r="AC127" s="22"/>
      <c r="AD127" s="22"/>
      <c r="AE127" s="22"/>
      <c r="AF127" s="22"/>
      <c r="AG127" s="22"/>
      <c r="AH127" s="23"/>
      <c r="AI127" s="23"/>
      <c r="AJ127" s="23"/>
      <c r="AK127" s="23"/>
      <c r="AL127" s="23"/>
      <c r="AM127" s="23"/>
      <c r="AN127" s="23"/>
      <c r="AO127" s="23"/>
      <c r="AP127" s="23"/>
      <c r="AQ127" s="23"/>
      <c r="AR127" s="24"/>
      <c r="AS127" s="23"/>
      <c r="AT127" s="23"/>
      <c r="AU127" s="23">
        <v>0.2</v>
      </c>
      <c r="AV127" s="38">
        <v>0.3</v>
      </c>
      <c r="AW127" s="38">
        <v>0.3</v>
      </c>
      <c r="AX127" s="38">
        <v>0.2</v>
      </c>
      <c r="AY127" s="38">
        <v>1</v>
      </c>
      <c r="AZ127" s="39"/>
      <c r="BA127" s="39"/>
      <c r="BB127" s="39"/>
      <c r="BC127" s="39"/>
      <c r="BD127" s="25"/>
      <c r="BE127" s="25"/>
      <c r="BF127" s="26"/>
      <c r="BG127" s="27">
        <f t="shared" si="556"/>
        <v>0</v>
      </c>
      <c r="BH127" s="28">
        <f t="shared" si="557"/>
        <v>0</v>
      </c>
      <c r="BI127" s="26" t="s">
        <v>49</v>
      </c>
      <c r="BJ127" s="26"/>
      <c r="BK127" s="25"/>
      <c r="BL127" s="25"/>
      <c r="BM127" s="26"/>
      <c r="BN127" s="28">
        <f t="shared" si="558"/>
        <v>0</v>
      </c>
      <c r="BO127" s="29">
        <f t="shared" si="559"/>
        <v>0</v>
      </c>
      <c r="BP127" s="26" t="s">
        <v>49</v>
      </c>
      <c r="BQ127" s="30"/>
      <c r="BR127" s="31"/>
      <c r="BS127" s="25"/>
      <c r="BT127" s="26"/>
      <c r="BU127" s="28">
        <f t="shared" si="560"/>
        <v>0</v>
      </c>
      <c r="BV127" s="29">
        <f t="shared" si="561"/>
        <v>0</v>
      </c>
      <c r="BW127" s="26" t="s">
        <v>49</v>
      </c>
      <c r="BX127" s="26"/>
      <c r="BY127" s="25"/>
      <c r="BZ127" s="25"/>
      <c r="CA127" s="26"/>
      <c r="CB127" s="28">
        <f t="shared" si="562"/>
        <v>0</v>
      </c>
      <c r="CC127" s="29">
        <f t="shared" si="563"/>
        <v>0</v>
      </c>
      <c r="CD127" s="26" t="s">
        <v>49</v>
      </c>
      <c r="CE127" s="26"/>
      <c r="CF127" s="25"/>
      <c r="CG127" s="25"/>
      <c r="CH127" s="26"/>
      <c r="CI127" s="28">
        <f t="shared" si="564"/>
        <v>0</v>
      </c>
      <c r="CJ127" s="29">
        <f t="shared" si="565"/>
        <v>0</v>
      </c>
      <c r="CK127" s="26" t="s">
        <v>49</v>
      </c>
      <c r="CL127" s="26"/>
      <c r="CM127" s="25">
        <v>0.1</v>
      </c>
      <c r="CN127" s="25"/>
      <c r="CO127" s="26"/>
      <c r="CP127" s="28">
        <f t="shared" si="566"/>
        <v>0.33333333333333337</v>
      </c>
      <c r="CQ127" s="29">
        <f t="shared" si="567"/>
        <v>0</v>
      </c>
      <c r="CR127" s="26" t="s">
        <v>49</v>
      </c>
      <c r="CS127" s="26"/>
      <c r="CT127" s="25">
        <v>0.1</v>
      </c>
      <c r="CU127" s="25"/>
      <c r="CV127" s="26"/>
      <c r="CW127" s="28">
        <f t="shared" si="568"/>
        <v>0.33333333333333337</v>
      </c>
      <c r="CX127" s="29">
        <f t="shared" si="569"/>
        <v>0</v>
      </c>
      <c r="CY127" s="26" t="s">
        <v>49</v>
      </c>
      <c r="CZ127" s="26"/>
      <c r="DA127" s="25">
        <v>0.1</v>
      </c>
      <c r="DB127" s="25"/>
      <c r="DC127" s="26"/>
      <c r="DD127" s="28">
        <f t="shared" si="570"/>
        <v>0.33333333333333337</v>
      </c>
      <c r="DE127" s="29">
        <f t="shared" si="571"/>
        <v>0</v>
      </c>
      <c r="DF127" s="26" t="s">
        <v>49</v>
      </c>
      <c r="DG127" s="26"/>
      <c r="DH127" s="25">
        <v>0.1</v>
      </c>
      <c r="DI127" s="25"/>
      <c r="DJ127" s="26"/>
      <c r="DK127" s="28">
        <f t="shared" si="572"/>
        <v>0.33333333333333337</v>
      </c>
      <c r="DL127" s="29">
        <f t="shared" si="573"/>
        <v>0</v>
      </c>
      <c r="DM127" s="26" t="s">
        <v>49</v>
      </c>
      <c r="DN127" s="26"/>
      <c r="DO127" s="25">
        <v>0.1</v>
      </c>
      <c r="DP127" s="25"/>
      <c r="DQ127" s="26"/>
      <c r="DR127" s="28">
        <f t="shared" si="574"/>
        <v>0.33333333333333337</v>
      </c>
      <c r="DS127" s="29">
        <f t="shared" si="575"/>
        <v>0</v>
      </c>
      <c r="DT127" s="26" t="s">
        <v>49</v>
      </c>
      <c r="DU127" s="26"/>
      <c r="DV127" s="25">
        <v>0.1</v>
      </c>
      <c r="DW127" s="25"/>
      <c r="DX127" s="26"/>
      <c r="DY127" s="28">
        <f t="shared" si="576"/>
        <v>0.33333333333333337</v>
      </c>
      <c r="DZ127" s="29">
        <f t="shared" si="577"/>
        <v>0</v>
      </c>
      <c r="EA127" s="26" t="s">
        <v>49</v>
      </c>
      <c r="EB127" s="26"/>
      <c r="EC127" s="128">
        <v>0.3</v>
      </c>
      <c r="ED127" s="25"/>
      <c r="EE127" s="26"/>
      <c r="EF127" s="28">
        <f t="shared" si="578"/>
        <v>1</v>
      </c>
      <c r="EG127" s="29">
        <f t="shared" si="579"/>
        <v>0</v>
      </c>
      <c r="EH127" s="26" t="s">
        <v>49</v>
      </c>
      <c r="EI127" s="26"/>
      <c r="EJ127" s="33">
        <v>2025</v>
      </c>
      <c r="EK127" s="34"/>
      <c r="EL127" s="35"/>
      <c r="EM127" s="35"/>
      <c r="EN127" s="35"/>
      <c r="EO127" s="35"/>
      <c r="EP127" s="35"/>
      <c r="EQ127" s="36"/>
    </row>
    <row r="128" spans="1:147" s="37" customFormat="1" ht="44.25" customHeight="1" x14ac:dyDescent="0.25">
      <c r="A128" s="16" t="str">
        <f t="shared" si="483"/>
        <v>467_TRANSVERSALES_2025</v>
      </c>
      <c r="B128" s="17" t="s">
        <v>94</v>
      </c>
      <c r="C128" s="17" t="s">
        <v>95</v>
      </c>
      <c r="D128" s="17" t="s">
        <v>1113</v>
      </c>
      <c r="E128" s="17" t="s">
        <v>159</v>
      </c>
      <c r="F128" s="17" t="s">
        <v>276</v>
      </c>
      <c r="G128" s="18" t="s">
        <v>277</v>
      </c>
      <c r="H128" s="17" t="s">
        <v>689</v>
      </c>
      <c r="I128" s="17" t="s">
        <v>279</v>
      </c>
      <c r="J128" s="17" t="s">
        <v>85</v>
      </c>
      <c r="K128" s="17" t="s">
        <v>85</v>
      </c>
      <c r="L128" s="17" t="s">
        <v>85</v>
      </c>
      <c r="M128" s="17" t="s">
        <v>690</v>
      </c>
      <c r="N128" s="17" t="s">
        <v>690</v>
      </c>
      <c r="O128" s="23">
        <v>467</v>
      </c>
      <c r="P128" s="22" t="s">
        <v>1145</v>
      </c>
      <c r="Q128" s="21" t="s">
        <v>284</v>
      </c>
      <c r="R128" s="20" t="s">
        <v>487</v>
      </c>
      <c r="S128" s="20" t="s">
        <v>1146</v>
      </c>
      <c r="T128" s="20" t="s">
        <v>287</v>
      </c>
      <c r="U128" s="20" t="s">
        <v>288</v>
      </c>
      <c r="V128" s="20">
        <v>15</v>
      </c>
      <c r="W128" s="20" t="s">
        <v>427</v>
      </c>
      <c r="X128" s="21" t="s">
        <v>407</v>
      </c>
      <c r="Y128" s="22"/>
      <c r="Z128" s="22"/>
      <c r="AA128" s="22"/>
      <c r="AB128" s="22"/>
      <c r="AC128" s="22"/>
      <c r="AD128" s="22"/>
      <c r="AE128" s="22"/>
      <c r="AF128" s="22"/>
      <c r="AG128" s="22"/>
      <c r="AH128" s="23"/>
      <c r="AI128" s="23"/>
      <c r="AJ128" s="23"/>
      <c r="AK128" s="23"/>
      <c r="AL128" s="23"/>
      <c r="AM128" s="23"/>
      <c r="AN128" s="23"/>
      <c r="AO128" s="23"/>
      <c r="AP128" s="23"/>
      <c r="AQ128" s="23"/>
      <c r="AR128" s="24"/>
      <c r="AS128" s="23"/>
      <c r="AT128" s="23"/>
      <c r="AU128" s="23"/>
      <c r="AV128" s="38"/>
      <c r="AW128" s="38"/>
      <c r="AX128" s="38">
        <v>1</v>
      </c>
      <c r="AY128" s="38">
        <v>1</v>
      </c>
      <c r="AZ128" s="39"/>
      <c r="BA128" s="39"/>
      <c r="BB128" s="39"/>
      <c r="BC128" s="39"/>
      <c r="BD128" s="25"/>
      <c r="BE128" s="25"/>
      <c r="BF128" s="26"/>
      <c r="BG128" s="27">
        <f t="shared" si="556"/>
        <v>0</v>
      </c>
      <c r="BH128" s="28">
        <f t="shared" si="557"/>
        <v>0</v>
      </c>
      <c r="BI128" s="26" t="s">
        <v>49</v>
      </c>
      <c r="BJ128" s="26"/>
      <c r="BK128" s="25"/>
      <c r="BL128" s="25"/>
      <c r="BM128" s="26"/>
      <c r="BN128" s="28">
        <f t="shared" si="558"/>
        <v>0</v>
      </c>
      <c r="BO128" s="29">
        <f t="shared" si="559"/>
        <v>0</v>
      </c>
      <c r="BP128" s="26" t="s">
        <v>49</v>
      </c>
      <c r="BQ128" s="30"/>
      <c r="BR128" s="31"/>
      <c r="BS128" s="25"/>
      <c r="BT128" s="26"/>
      <c r="BU128" s="28">
        <f t="shared" si="560"/>
        <v>0</v>
      </c>
      <c r="BV128" s="29">
        <f t="shared" si="561"/>
        <v>0</v>
      </c>
      <c r="BW128" s="26" t="s">
        <v>49</v>
      </c>
      <c r="BX128" s="26"/>
      <c r="BY128" s="25"/>
      <c r="BZ128" s="25"/>
      <c r="CA128" s="26"/>
      <c r="CB128" s="28">
        <f t="shared" si="562"/>
        <v>0</v>
      </c>
      <c r="CC128" s="29">
        <f t="shared" si="563"/>
        <v>0</v>
      </c>
      <c r="CD128" s="26" t="s">
        <v>49</v>
      </c>
      <c r="CE128" s="26"/>
      <c r="CF128" s="25"/>
      <c r="CG128" s="25"/>
      <c r="CH128" s="26"/>
      <c r="CI128" s="28">
        <f t="shared" si="564"/>
        <v>0</v>
      </c>
      <c r="CJ128" s="29">
        <f t="shared" si="565"/>
        <v>0</v>
      </c>
      <c r="CK128" s="26" t="s">
        <v>49</v>
      </c>
      <c r="CL128" s="26"/>
      <c r="CM128" s="25"/>
      <c r="CN128" s="25"/>
      <c r="CO128" s="26"/>
      <c r="CP128" s="28">
        <f t="shared" si="566"/>
        <v>0</v>
      </c>
      <c r="CQ128" s="29">
        <f t="shared" si="567"/>
        <v>0</v>
      </c>
      <c r="CR128" s="26" t="s">
        <v>49</v>
      </c>
      <c r="CS128" s="26"/>
      <c r="CT128" s="25"/>
      <c r="CU128" s="25"/>
      <c r="CV128" s="26"/>
      <c r="CW128" s="28">
        <f t="shared" si="568"/>
        <v>0</v>
      </c>
      <c r="CX128" s="29">
        <f t="shared" si="569"/>
        <v>0</v>
      </c>
      <c r="CY128" s="26" t="s">
        <v>49</v>
      </c>
      <c r="CZ128" s="26"/>
      <c r="DA128" s="25"/>
      <c r="DB128" s="25"/>
      <c r="DC128" s="26"/>
      <c r="DD128" s="28">
        <f t="shared" si="570"/>
        <v>0</v>
      </c>
      <c r="DE128" s="29">
        <f t="shared" si="571"/>
        <v>0</v>
      </c>
      <c r="DF128" s="26" t="s">
        <v>49</v>
      </c>
      <c r="DG128" s="26"/>
      <c r="DH128" s="25"/>
      <c r="DI128" s="25"/>
      <c r="DJ128" s="26"/>
      <c r="DK128" s="28">
        <f t="shared" si="572"/>
        <v>0</v>
      </c>
      <c r="DL128" s="29">
        <f t="shared" si="573"/>
        <v>0</v>
      </c>
      <c r="DM128" s="26" t="s">
        <v>49</v>
      </c>
      <c r="DN128" s="26"/>
      <c r="DO128" s="25"/>
      <c r="DP128" s="25"/>
      <c r="DQ128" s="26"/>
      <c r="DR128" s="28">
        <f t="shared" si="574"/>
        <v>0</v>
      </c>
      <c r="DS128" s="29">
        <f t="shared" si="575"/>
        <v>0</v>
      </c>
      <c r="DT128" s="26" t="s">
        <v>49</v>
      </c>
      <c r="DU128" s="26"/>
      <c r="DV128" s="25"/>
      <c r="DW128" s="25"/>
      <c r="DX128" s="26"/>
      <c r="DY128" s="28">
        <f t="shared" si="576"/>
        <v>0</v>
      </c>
      <c r="DZ128" s="29">
        <f t="shared" si="577"/>
        <v>0</v>
      </c>
      <c r="EA128" s="26" t="s">
        <v>49</v>
      </c>
      <c r="EB128" s="26"/>
      <c r="EC128" s="128">
        <v>0</v>
      </c>
      <c r="ED128" s="25"/>
      <c r="EE128" s="26"/>
      <c r="EF128" s="28">
        <f t="shared" si="578"/>
        <v>0</v>
      </c>
      <c r="EG128" s="29">
        <f t="shared" si="579"/>
        <v>0</v>
      </c>
      <c r="EH128" s="26" t="s">
        <v>49</v>
      </c>
      <c r="EI128" s="26"/>
      <c r="EJ128" s="33">
        <v>2025</v>
      </c>
      <c r="EK128" s="34"/>
      <c r="EL128" s="35"/>
      <c r="EM128" s="35"/>
      <c r="EN128" s="35"/>
      <c r="EO128" s="35"/>
      <c r="EP128" s="35"/>
      <c r="EQ128" s="36"/>
    </row>
    <row r="129" spans="1:147" s="37" customFormat="1" ht="44.25" customHeight="1" x14ac:dyDescent="0.25">
      <c r="A129" s="16" t="str">
        <f t="shared" si="483"/>
        <v>468_TRANSVERSALES_2025</v>
      </c>
      <c r="B129" s="17" t="s">
        <v>94</v>
      </c>
      <c r="C129" s="17" t="s">
        <v>95</v>
      </c>
      <c r="D129" s="17" t="s">
        <v>1113</v>
      </c>
      <c r="E129" s="17" t="s">
        <v>159</v>
      </c>
      <c r="F129" s="17" t="s">
        <v>276</v>
      </c>
      <c r="G129" s="18" t="s">
        <v>277</v>
      </c>
      <c r="H129" s="17" t="s">
        <v>689</v>
      </c>
      <c r="I129" s="17" t="s">
        <v>279</v>
      </c>
      <c r="J129" s="17" t="s">
        <v>85</v>
      </c>
      <c r="K129" s="17" t="s">
        <v>85</v>
      </c>
      <c r="L129" s="17" t="s">
        <v>85</v>
      </c>
      <c r="M129" s="17" t="s">
        <v>690</v>
      </c>
      <c r="N129" s="17" t="s">
        <v>690</v>
      </c>
      <c r="O129" s="23">
        <v>468</v>
      </c>
      <c r="P129" s="22" t="s">
        <v>1147</v>
      </c>
      <c r="Q129" s="21" t="s">
        <v>284</v>
      </c>
      <c r="R129" s="20" t="s">
        <v>487</v>
      </c>
      <c r="S129" s="20" t="s">
        <v>1148</v>
      </c>
      <c r="T129" s="20" t="s">
        <v>287</v>
      </c>
      <c r="U129" s="20" t="s">
        <v>288</v>
      </c>
      <c r="V129" s="20">
        <v>15</v>
      </c>
      <c r="W129" s="20" t="s">
        <v>427</v>
      </c>
      <c r="X129" s="21" t="s">
        <v>407</v>
      </c>
      <c r="Y129" s="22"/>
      <c r="Z129" s="22"/>
      <c r="AA129" s="22"/>
      <c r="AB129" s="22"/>
      <c r="AC129" s="22"/>
      <c r="AD129" s="22"/>
      <c r="AE129" s="22"/>
      <c r="AF129" s="22"/>
      <c r="AG129" s="22"/>
      <c r="AH129" s="23"/>
      <c r="AI129" s="23"/>
      <c r="AJ129" s="23"/>
      <c r="AK129" s="23"/>
      <c r="AL129" s="23"/>
      <c r="AM129" s="23"/>
      <c r="AN129" s="23"/>
      <c r="AO129" s="23"/>
      <c r="AP129" s="23"/>
      <c r="AQ129" s="23"/>
      <c r="AR129" s="24"/>
      <c r="AS129" s="23"/>
      <c r="AT129" s="23"/>
      <c r="AU129" s="23"/>
      <c r="AV129" s="38"/>
      <c r="AW129" s="38"/>
      <c r="AX129" s="38">
        <v>1</v>
      </c>
      <c r="AY129" s="38">
        <v>1</v>
      </c>
      <c r="AZ129" s="39"/>
      <c r="BA129" s="39"/>
      <c r="BB129" s="39"/>
      <c r="BC129" s="39"/>
      <c r="BD129" s="25"/>
      <c r="BE129" s="25"/>
      <c r="BF129" s="26"/>
      <c r="BG129" s="27">
        <f t="shared" si="556"/>
        <v>0</v>
      </c>
      <c r="BH129" s="28">
        <f t="shared" si="557"/>
        <v>0</v>
      </c>
      <c r="BI129" s="26" t="s">
        <v>49</v>
      </c>
      <c r="BJ129" s="26"/>
      <c r="BK129" s="25"/>
      <c r="BL129" s="25"/>
      <c r="BM129" s="26"/>
      <c r="BN129" s="28">
        <f t="shared" si="558"/>
        <v>0</v>
      </c>
      <c r="BO129" s="29">
        <f t="shared" si="559"/>
        <v>0</v>
      </c>
      <c r="BP129" s="26" t="s">
        <v>49</v>
      </c>
      <c r="BQ129" s="30"/>
      <c r="BR129" s="31"/>
      <c r="BS129" s="25"/>
      <c r="BT129" s="26"/>
      <c r="BU129" s="28">
        <f t="shared" si="560"/>
        <v>0</v>
      </c>
      <c r="BV129" s="29">
        <f t="shared" si="561"/>
        <v>0</v>
      </c>
      <c r="BW129" s="26" t="s">
        <v>49</v>
      </c>
      <c r="BX129" s="26"/>
      <c r="BY129" s="25"/>
      <c r="BZ129" s="25"/>
      <c r="CA129" s="26"/>
      <c r="CB129" s="28">
        <f t="shared" si="562"/>
        <v>0</v>
      </c>
      <c r="CC129" s="29">
        <f t="shared" si="563"/>
        <v>0</v>
      </c>
      <c r="CD129" s="26" t="s">
        <v>49</v>
      </c>
      <c r="CE129" s="26"/>
      <c r="CF129" s="25"/>
      <c r="CG129" s="25"/>
      <c r="CH129" s="26"/>
      <c r="CI129" s="28">
        <f t="shared" si="564"/>
        <v>0</v>
      </c>
      <c r="CJ129" s="29">
        <f t="shared" si="565"/>
        <v>0</v>
      </c>
      <c r="CK129" s="26" t="s">
        <v>49</v>
      </c>
      <c r="CL129" s="26"/>
      <c r="CM129" s="25"/>
      <c r="CN129" s="25"/>
      <c r="CO129" s="26"/>
      <c r="CP129" s="28">
        <f t="shared" si="566"/>
        <v>0</v>
      </c>
      <c r="CQ129" s="29">
        <f t="shared" si="567"/>
        <v>0</v>
      </c>
      <c r="CR129" s="26" t="s">
        <v>49</v>
      </c>
      <c r="CS129" s="26"/>
      <c r="CT129" s="25"/>
      <c r="CU129" s="25"/>
      <c r="CV129" s="26"/>
      <c r="CW129" s="28">
        <f t="shared" si="568"/>
        <v>0</v>
      </c>
      <c r="CX129" s="29">
        <f t="shared" si="569"/>
        <v>0</v>
      </c>
      <c r="CY129" s="26" t="s">
        <v>49</v>
      </c>
      <c r="CZ129" s="26"/>
      <c r="DA129" s="25"/>
      <c r="DB129" s="25"/>
      <c r="DC129" s="26"/>
      <c r="DD129" s="28">
        <f t="shared" si="570"/>
        <v>0</v>
      </c>
      <c r="DE129" s="29">
        <f t="shared" si="571"/>
        <v>0</v>
      </c>
      <c r="DF129" s="26" t="s">
        <v>49</v>
      </c>
      <c r="DG129" s="26"/>
      <c r="DH129" s="25"/>
      <c r="DI129" s="25"/>
      <c r="DJ129" s="26"/>
      <c r="DK129" s="28">
        <f t="shared" si="572"/>
        <v>0</v>
      </c>
      <c r="DL129" s="29">
        <f t="shared" si="573"/>
        <v>0</v>
      </c>
      <c r="DM129" s="26" t="s">
        <v>49</v>
      </c>
      <c r="DN129" s="26"/>
      <c r="DO129" s="25"/>
      <c r="DP129" s="25"/>
      <c r="DQ129" s="26"/>
      <c r="DR129" s="28">
        <f t="shared" si="574"/>
        <v>0</v>
      </c>
      <c r="DS129" s="29">
        <f t="shared" si="575"/>
        <v>0</v>
      </c>
      <c r="DT129" s="26" t="s">
        <v>49</v>
      </c>
      <c r="DU129" s="26"/>
      <c r="DV129" s="25"/>
      <c r="DW129" s="25"/>
      <c r="DX129" s="26"/>
      <c r="DY129" s="28">
        <f t="shared" si="576"/>
        <v>0</v>
      </c>
      <c r="DZ129" s="29">
        <f t="shared" si="577"/>
        <v>0</v>
      </c>
      <c r="EA129" s="26" t="s">
        <v>49</v>
      </c>
      <c r="EB129" s="26"/>
      <c r="EC129" s="128">
        <v>0</v>
      </c>
      <c r="ED129" s="25"/>
      <c r="EE129" s="26"/>
      <c r="EF129" s="28">
        <f t="shared" si="578"/>
        <v>0</v>
      </c>
      <c r="EG129" s="29">
        <f t="shared" si="579"/>
        <v>0</v>
      </c>
      <c r="EH129" s="26" t="s">
        <v>49</v>
      </c>
      <c r="EI129" s="26"/>
      <c r="EJ129" s="33">
        <v>2025</v>
      </c>
      <c r="EK129" s="34"/>
      <c r="EL129" s="35"/>
      <c r="EM129" s="35"/>
      <c r="EN129" s="35"/>
      <c r="EO129" s="35"/>
      <c r="EP129" s="35"/>
      <c r="EQ129" s="36"/>
    </row>
  </sheetData>
  <autoFilter ref="B2:EI129" xr:uid="{01AB047B-D0C5-F24C-AAAF-212D787862DB}">
    <filterColumn colId="2">
      <filters>
        <filter val="Despacho Ministro (a)"/>
      </filters>
    </filterColumn>
    <filterColumn colId="24" showButton="0"/>
    <filterColumn colId="25" showButton="0"/>
    <filterColumn colId="26" showButton="0"/>
    <filterColumn colId="27" showButton="0"/>
    <filterColumn colId="28" showButton="0"/>
  </autoFilter>
  <mergeCells count="142">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AF2:AF3"/>
    <mergeCell ref="AG2:AG3"/>
    <mergeCell ref="AH2:AH3"/>
    <mergeCell ref="AI2:AI3"/>
    <mergeCell ref="AJ2:AJ3"/>
    <mergeCell ref="AK2:AK3"/>
    <mergeCell ref="AX2:AX3"/>
    <mergeCell ref="AY2:AY3"/>
    <mergeCell ref="AZ2:AZ3"/>
    <mergeCell ref="BA2:BA3"/>
    <mergeCell ref="BB2:BB3"/>
    <mergeCell ref="BC2:BC3"/>
    <mergeCell ref="AR2:AR3"/>
    <mergeCell ref="AS2:AS3"/>
    <mergeCell ref="AT2:AT3"/>
    <mergeCell ref="AU2:AU3"/>
    <mergeCell ref="AV2:AV3"/>
    <mergeCell ref="AW2:AW3"/>
    <mergeCell ref="BJ2:BJ3"/>
    <mergeCell ref="BK2:BK3"/>
    <mergeCell ref="BL2:BL3"/>
    <mergeCell ref="BM2:BM3"/>
    <mergeCell ref="BN2:BN3"/>
    <mergeCell ref="BO2:BO3"/>
    <mergeCell ref="BD2:BD3"/>
    <mergeCell ref="BE2:BE3"/>
    <mergeCell ref="BF2:BF3"/>
    <mergeCell ref="BG2:BG3"/>
    <mergeCell ref="BH2:BH3"/>
    <mergeCell ref="BI2:BI3"/>
    <mergeCell ref="BV2:BV3"/>
    <mergeCell ref="BW2:BW3"/>
    <mergeCell ref="BX2:BX3"/>
    <mergeCell ref="BY2:BY3"/>
    <mergeCell ref="BZ2:BZ3"/>
    <mergeCell ref="CA2:CA3"/>
    <mergeCell ref="BP2:BP3"/>
    <mergeCell ref="BQ2:BQ3"/>
    <mergeCell ref="BR2:BR3"/>
    <mergeCell ref="BS2:BS3"/>
    <mergeCell ref="BT2:BT3"/>
    <mergeCell ref="BU2:BU3"/>
    <mergeCell ref="CH2:CH3"/>
    <mergeCell ref="CI2:CI3"/>
    <mergeCell ref="CJ2:CJ3"/>
    <mergeCell ref="CK2:CK3"/>
    <mergeCell ref="CL2:CL3"/>
    <mergeCell ref="CM2:CM3"/>
    <mergeCell ref="CB2:CB3"/>
    <mergeCell ref="CC2:CC3"/>
    <mergeCell ref="CD2:CD3"/>
    <mergeCell ref="CE2:CE3"/>
    <mergeCell ref="CF2:CF3"/>
    <mergeCell ref="CG2:CG3"/>
    <mergeCell ref="CT2:CT3"/>
    <mergeCell ref="CU2:CU3"/>
    <mergeCell ref="CV2:CV3"/>
    <mergeCell ref="CW2:CW3"/>
    <mergeCell ref="CX2:CX3"/>
    <mergeCell ref="CY2:CY3"/>
    <mergeCell ref="CN2:CN3"/>
    <mergeCell ref="CO2:CO3"/>
    <mergeCell ref="CP2:CP3"/>
    <mergeCell ref="CQ2:CQ3"/>
    <mergeCell ref="CR2:CR3"/>
    <mergeCell ref="CS2:CS3"/>
    <mergeCell ref="DF2:DF3"/>
    <mergeCell ref="DG2:DG3"/>
    <mergeCell ref="DH2:DH3"/>
    <mergeCell ref="DI2:DI3"/>
    <mergeCell ref="DJ2:DJ3"/>
    <mergeCell ref="DK2:DK3"/>
    <mergeCell ref="CZ2:CZ3"/>
    <mergeCell ref="DA2:DA3"/>
    <mergeCell ref="DB2:DB3"/>
    <mergeCell ref="DC2:DC3"/>
    <mergeCell ref="DD2:DD3"/>
    <mergeCell ref="DE2:DE3"/>
    <mergeCell ref="DR2:DR3"/>
    <mergeCell ref="DS2:DS3"/>
    <mergeCell ref="DT2:DT3"/>
    <mergeCell ref="DU2:DU3"/>
    <mergeCell ref="DV2:DV3"/>
    <mergeCell ref="DW2:DW3"/>
    <mergeCell ref="DL2:DL3"/>
    <mergeCell ref="DM2:DM3"/>
    <mergeCell ref="DN2:DN3"/>
    <mergeCell ref="DO2:DO3"/>
    <mergeCell ref="DP2:DP3"/>
    <mergeCell ref="DQ2:DQ3"/>
    <mergeCell ref="ED2:ED3"/>
    <mergeCell ref="EE2:EE3"/>
    <mergeCell ref="EF2:EF3"/>
    <mergeCell ref="EG2:EG3"/>
    <mergeCell ref="EH2:EH3"/>
    <mergeCell ref="EI2:EI3"/>
    <mergeCell ref="DX2:DX3"/>
    <mergeCell ref="DY2:DY3"/>
    <mergeCell ref="DZ2:DZ3"/>
    <mergeCell ref="EA2:EA3"/>
    <mergeCell ref="EB2:EB3"/>
    <mergeCell ref="EC2:EC3"/>
  </mergeCells>
  <conditionalFormatting sqref="BI4:BI129 BP4:BP129 BW4:BW129 CD4:CD129 CK4:CK129 CR4:CR129 CY4:CY129 DF4:DF129 DM4:DM129 DT4:DT129 EA4:EA129 EH4:EH129">
    <cfRule type="containsText" dxfId="29" priority="11" operator="containsText" text="Validación Preliminar">
      <formula>NOT(ISERROR(SEARCH("Validación Preliminar",BI4)))</formula>
    </cfRule>
    <cfRule type="containsText" dxfId="28" priority="12" operator="containsText" text="NO">
      <formula>NOT(ISERROR(SEARCH("NO",BI4)))</formula>
    </cfRule>
    <cfRule type="containsText" dxfId="27" priority="13" operator="containsText" text="Pendiente Validar">
      <formula>NOT(ISERROR(SEARCH("Pendiente Validar",BI4)))</formula>
    </cfRule>
    <cfRule type="containsText" dxfId="26" priority="14" operator="containsText" text="SI">
      <formula>NOT(ISERROR(SEARCH("SI",BI4)))</formula>
    </cfRule>
    <cfRule type="containsText" dxfId="25" priority="15" operator="containsText" text="Pendiente Validar">
      <formula>NOT(ISERROR(SEARCH("Pendiente Validar",BI4)))</formula>
    </cfRule>
  </conditionalFormatting>
  <dataValidations count="73">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C7D86FB8-FC3A-FD43-BAB4-A86C69D38EF1}"/>
    <dataValidation allowBlank="1" showInputMessage="1" showErrorMessage="1" promptTitle="Macrometa" prompt="Si el indicador hace parte del reporte de alguna &quot;Macrometa&quot; de Presidencia, seleccione la que corresponda de la lista desplegable." sqref="Y2" xr:uid="{6CBBBD49-2353-4A4E-960E-6516D5F43E41}"/>
    <dataValidation allowBlank="1" showInputMessage="1" showErrorMessage="1" promptTitle="Medio de verificación" prompt="Documento que soporta el avance cuantitativo del indicador." sqref="W2:W3" xr:uid="{A682C1F9-DF2B-154F-9476-BECCA190D771}"/>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0BC326EF-45B6-434A-A3DE-BACBE8F9BE5C}"/>
    <dataValidation allowBlank="1" showInputMessage="1" showErrorMessage="1" promptTitle="ID Indicador" prompt="Campo registrado por la OAPF." sqref="O2:O3" xr:uid="{7925C702-D84F-AC48-81D2-CBFED7E76ABF}"/>
    <dataValidation allowBlank="1" showInputMessage="1" showErrorMessage="1" promptTitle="MIPG" prompt="Seleccione de la lista desplegable la dimensión del Modelo Integrado de Planeación y Gestión (MIPG) a la cual se asocia el indicador." sqref="E2:E3" xr:uid="{8757EA95-D5E9-7C4E-8C8C-71EB032501B4}"/>
    <dataValidation allowBlank="1" showInputMessage="1" showErrorMessage="1" promptTitle="CONPES (Número documento)" prompt="Diligencie el número del documento (s) CONPES asociados con el indicador." sqref="AR2:AR3" xr:uid="{E828504C-0B84-F84E-BEAE-8DBEA4A5A093}"/>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05FEE369-6DA9-5F4B-8353-D88357A451FF}"/>
    <dataValidation allowBlank="1" showInputMessage="1" showErrorMessage="1" promptTitle="Derechos Humanos" prompt="Marque con &quot;X&quot; si el indicador se relaciona con algún componente del Plan Nacional de Educación en Derechos Humanos (PLANEDH)" sqref="AP2:AP3" xr:uid="{2BB933A3-4D89-314C-A3DB-93F792491BC9}"/>
    <dataValidation allowBlank="1" showInputMessage="1" showErrorMessage="1" promptTitle="Iniciativas PPI" prompt="Marque con &quot;X&quot; si el indicador está asociado al cumplimiento de iniciativas planteadas en el Plan Plurianual de Inversión para 2024." sqref="AO2:AO3" xr:uid="{B2D0AF6B-958E-E54C-8059-A41109118648}"/>
    <dataValidation allowBlank="1" showInputMessage="1" showErrorMessage="1" promptTitle="Discapacidad" prompt="Marque con &quot;X&quot; si el indicador responde a un compromiso del MEN en desarrollo de la Política de Discapacidad." sqref="AL2:AL3" xr:uid="{58CD9DBA-1BE6-3B4D-A501-558EBF4ADD9F}"/>
    <dataValidation allowBlank="1" showInputMessage="1" showErrorMessage="1" promptTitle="Víctimas" prompt="Marque con &quot;X&quot; si el indicador responde a un compromiso adquirido por el MEN en desarrollo de la Política de Víctimas." sqref="AJ2:AJ3" xr:uid="{7772D97F-1ECD-C74C-81E5-6F4ADF6A9FD0}"/>
    <dataValidation allowBlank="1" showInputMessage="1" showErrorMessage="1" promptTitle="Equidad de la Mujer" prompt="Marque con &quot;X&quot; si el indicador responde la política de Equidad de la Mujer." sqref="AH2:AH3" xr:uid="{7D4B6909-F906-5B43-B8B3-73900CEE653A}"/>
    <dataValidation allowBlank="1" showInputMessage="1" showErrorMessage="1" promptTitle="Otras mesas" prompt="Diligencie el nombre de otra instancia con Grupos Étnicos - Indígenas con compromisos asociados al indicador." sqref="AE3" xr:uid="{1D08B26C-9729-224F-A580-E3B017EF4878}"/>
    <dataValidation allowBlank="1" showInputMessage="1" showErrorMessage="1" promptTitle="Periodicidad" prompt="Corresponde a la temporalidad con la cual se reporta el avance cuantitativo del indicador." sqref="U2:U3" xr:uid="{B395A6E1-CC19-8041-85D0-887A34442FCF}"/>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433A74C9-CA5C-3F49-BD5B-AE5C942BD901}"/>
    <dataValidation allowBlank="1" showInputMessage="1" showErrorMessage="1" promptTitle="Dias de rezago" prompt="Cantidad de días que se requiere para procesar la información y emitir el dato de avance cuantitativo después del cierre del periodo. " sqref="V2:V3" xr:uid="{1B875781-84A6-DF43-9C71-91DE0E1EAB2B}"/>
    <dataValidation allowBlank="1" showInputMessage="1" showErrorMessage="1" promptTitle="Unidad de medida" prompt="Parámetro de referencia para determina la magnitud del indicador (Ej: número, porcentaje,...)" sqref="T2:T3" xr:uid="{7493D3D0-692F-2146-A620-E3698EE32589}"/>
    <dataValidation allowBlank="1" showInputMessage="1" showErrorMessage="1" promptTitle="Tipo de acumulación" prompt="Seleccione de la lista desplegable el tipo de acumulación:_x000a__x000a_• Mantenimiento (stock)_x000a_• Flujo _x000a_• Acumulado_x000a_• Capacidad_x000a_• Reducción" sqref="R2:R3" xr:uid="{E39DD4EF-9623-BF4D-9775-0A81266B0FC0}"/>
    <dataValidation allowBlank="1" showInputMessage="1" showErrorMessage="1" promptTitle="Fórmula de cálculo" prompt="Es la representación matemática del cálculo a realizar para obtener el dato de avance cuantitativo del indicador." sqref="S2:S3" xr:uid="{083B0003-6E59-7741-812A-AFA2950FB486}"/>
    <dataValidation allowBlank="1" showInputMessage="1" showErrorMessage="1" promptTitle="Estrategia" prompt="Registre la estrategia que permitirá alcanzar el eje estratégico. Debe coincidir con la hoja de acciones._x000a_" sqref="N2:N3" xr:uid="{7429B9D6-6AEF-3341-866D-EAD45EFA890E}"/>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8EB9EB94-1857-3047-B963-70235649308D}"/>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558EF98E-586F-974A-97D6-CDD72C82726A}"/>
    <dataValidation allowBlank="1" showInputMessage="1" showErrorMessage="1" promptTitle="Catalizador" prompt="Seleccione de la lista desplegable el catalizador al cual se asocia el indicador." sqref="K2:K3" xr:uid="{1C1D63E8-926D-AA41-886B-38C7A5A468CC}"/>
    <dataValidation allowBlank="1" showInputMessage="1" showErrorMessage="1" promptTitle="Pilar" prompt="Seleccione de la lista desplegable el pilar de la transformación PND al cual se asocia el indicador. " sqref="J2:J3" xr:uid="{BF509273-8BE7-1C48-99E2-9368C118C04A}"/>
    <dataValidation allowBlank="1" showInputMessage="1" showErrorMessage="1" promptTitle="Transformación PND" prompt="Seleccione de la lista desplegable la transformación del Plan Nacional de Desarrollo (PND) a la cual se asocia el indicador." sqref="I2:I3" xr:uid="{99D8C3D9-8800-624B-9C54-3820B2228F4F}"/>
    <dataValidation allowBlank="1" showInputMessage="1" showErrorMessage="1" promptTitle="Meta ODS" prompt="Seleccione de la lista desplegable la meta del Objetivo de Desarrollo Sostenible (ODS) al cual se asocia el indicador." sqref="H2:H3" xr:uid="{A10E25AA-86C5-D34D-AFB9-C200BFC7E122}"/>
    <dataValidation allowBlank="1" showInputMessage="1" showErrorMessage="1" promptTitle="Objetivo SIG" prompt="Seleccione de la lista desplegable el objetivo del Sistema Integrado de Gestión (SIG) al cual se asocia el indicador." sqref="F2:F3" xr:uid="{ADB104C3-997D-4744-8AE0-735F6D28FDAD}"/>
    <dataValidation allowBlank="1" showInputMessage="1" showErrorMessage="1" promptTitle="Dependencia" prompt="Seleccione de la lista desplegable la dependencia responsable del indicador." sqref="D2:D3" xr:uid="{D4B2374A-B009-A142-AD68-920A026A153D}"/>
    <dataValidation allowBlank="1" showInputMessage="1" showErrorMessage="1" promptTitle="Despacho o dirección " prompt="Seleccione de la lista desplegable el despacho o la dirección responsable del indicador." sqref="C2:C3" xr:uid="{7A54ACFA-1D93-0147-8E52-3896DDE57DAC}"/>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80E710A0-7C79-C246-94A6-50DCF36B2650}"/>
    <dataValidation allowBlank="1" showInputMessage="1" showErrorMessage="1" promptTitle="Otros" prompt="Seleccione de la lista a que otro compromiso responde el indicador formulado._x000a_" sqref="AS2" xr:uid="{51BB9000-127F-3F4B-A15B-E8AECBE5A2FE}"/>
    <dataValidation allowBlank="1" showInputMessage="1" showErrorMessage="1" promptTitle="Primer infancia" prompt="Marque con &quot;X&quot; si el indicador se enmarca en alguna de  las categorias de la política de Primera Infancia, Infancia y Adolescencia " sqref="AI2" xr:uid="{335E92BF-6D21-3942-B6AC-58EF0E8D4869}"/>
    <dataValidation allowBlank="1" showInputMessage="1" showErrorMessage="1" promptTitle="Participación Ciudadana" prompt="Marque con &quot;X&quot; si el indicador responde a alguna estrategia o actividad, en el marco de la política de Participación Ciudadana " sqref="AK2" xr:uid="{085B28B3-9BC8-A748-A072-27C43B354B2D}"/>
    <dataValidation allowBlank="1" showInputMessage="1" showErrorMessage="1" promptTitle="TIC" prompt="Marque con &quot;X&quot; si el indicador se asocia con la política de Tecnologías de la Información y las Comunicaciones" sqref="AM2" xr:uid="{004C8C67-0F0C-894B-986D-D7083A99400D}"/>
    <dataValidation allowBlank="1" showInputMessage="1" showErrorMessage="1" promptTitle="CTeI" prompt="Marque con &quot;X&quot; si el indicador se relaciona con algún componente de la política de Ciencia, Tecnología e Innovación " sqref="AN2:AN3" xr:uid="{FF1DD52E-628C-A14F-8E2E-F905F5184767}"/>
    <dataValidation allowBlank="1" showInputMessage="1" showErrorMessage="1" promptTitle="Étnicos - Rrom" prompt="Marque con &quot;X&quot; si el indicador responde a un compromiso adquirido por el MEN con una comunidad Rrom" sqref="AG2:AG3" xr:uid="{4DC50A17-63F2-0147-B1D7-4B4140FFC1E2}"/>
    <dataValidation allowBlank="1" showInputMessage="1" showErrorMessage="1" promptTitle="Étnicos - NARP" prompt="Marque con &quot;X&quot; si el indicador responde a un compromiso adquirido por el MEN con una comunidad Negra, Afrocolombiana, Raizal y Palenquera" sqref="AF2:AF3" xr:uid="{EBBF8419-3F69-E443-A13D-89847AA08E6F}"/>
    <dataValidation allowBlank="1" showInputMessage="1" showErrorMessage="1" promptTitle="Proceso SIG" prompt="Seleccione de la lista desplegable el proceso del SIG al cual se asocia el indicador" sqref="G2" xr:uid="{8FDB1C4F-5937-1940-BCBA-48A93884C3B4}"/>
    <dataValidation allowBlank="1" showInputMessage="1" showErrorMessage="1" promptTitle="CRIC" prompt="Registre el número del compromiso adquirido por el MEN con el Consejo Regional Indígena del Cauca que esté asociado al indicador." sqref="AB3" xr:uid="{92042261-D419-A14A-BC44-5A197B4C4695}"/>
    <dataValidation allowBlank="1" showInputMessage="1" showErrorMessage="1" promptTitle="CRIHU" prompt="Registre el número del compromiso adquirido por el MEN con el Consejo Regional Indígena del Huila que esté asociado al indicador." sqref="AD3" xr:uid="{230D6C0B-5740-B048-B9F8-D6B79E6FB45E}"/>
    <dataValidation allowBlank="1" showInputMessage="1" showErrorMessage="1" promptTitle="CRIDEC" prompt="Registre el número del compromiso adquirido por el MEN con el Consejo Regional Indígena de Caldas que esté asociado al indicador._x000a_" sqref="AC3" xr:uid="{B2409393-80D5-224A-9C46-D6D6B072396C}"/>
    <dataValidation allowBlank="1" showInputMessage="1" showErrorMessage="1" promptTitle="MRA" prompt="Registre el número del compromiso adquirido por el MEN en la Mesa Regional Amazónica que esté asociado al indicador." sqref="AA3" xr:uid="{0901BC24-8CD4-E04E-AC8D-C10A35D3147D}"/>
    <dataValidation allowBlank="1" showInputMessage="1" showErrorMessage="1" promptTitle="MPC" prompt="Registre el número del compromiso adquirido por el MEN en la Mesa Permanente de Concertación indígena que esté asociado al indicador." sqref="Z3" xr:uid="{24423359-AB4D-794A-8162-A91F3AE0EF7D}"/>
    <dataValidation allowBlank="1" showInputMessage="1" showErrorMessage="1" promptTitle="Meta diciembre" prompt="Diligenciar el valor de la meta programada para la vigencia _x000a_" sqref="EC2" xr:uid="{14F281AB-4DFF-5B4E-BACA-7049CC1BD687}"/>
    <dataValidation allowBlank="1" showInputMessage="1" showErrorMessage="1" promptTitle="Meta noviembre" prompt="Diligenciar el valor de la meta programada para el mes. _x000a_Debe ser registrado de manera acumulada de acuerdo con la periodicidad del indicador  " sqref="DV2" xr:uid="{E66848FF-911D-2F4E-9962-70B2FEB63954}"/>
    <dataValidation allowBlank="1" showInputMessage="1" showErrorMessage="1" promptTitle="Meta octubre" prompt="Diligenciar el valor de la meta programada para el mes. _x000a_Debe ser registrado de manera acumulada de acuerdo con la periodicidad del indicador  " sqref="DO2" xr:uid="{B3F5CE19-6CB0-C047-B7D8-3AFAE42DC392}"/>
    <dataValidation allowBlank="1" showInputMessage="1" showErrorMessage="1" promptTitle="Meta septiembre" prompt="Diligenciar el valor de la meta programada para el mes. _x000a_Debe ser registrado de manera acumulada de acuerdo con la periodicidad del indicador  " sqref="DH2" xr:uid="{B0638B46-078E-994E-9425-8E789BDBC3ED}"/>
    <dataValidation allowBlank="1" showInputMessage="1" showErrorMessage="1" promptTitle="Meta agosto" prompt="Diligenciar el valor de la meta programada para el mes. _x000a_Debe ser registrado de manera acumulada de acuerdo con la periodicidad del indicador  " sqref="DA2" xr:uid="{AAC20ED7-8E55-5548-BE5E-54571FBDB3C9}"/>
    <dataValidation allowBlank="1" showInputMessage="1" showErrorMessage="1" promptTitle="Meta julio" prompt="Diligenciar el valor de la meta programada para el mes. _x000a_Debe ser registrado de manera acumulada de acuerdo con la periodicidad del indicador  " sqref="CT2" xr:uid="{C0F41A62-B7A4-B145-A92D-22D548AB86A0}"/>
    <dataValidation allowBlank="1" showInputMessage="1" showErrorMessage="1" promptTitle="Meta junio" prompt="Diligenciar el valor de la meta programada para el mes. _x000a_Debe ser registrado de manera acumulada de acuerdo con la periodicidad del indicador  " sqref="CM2" xr:uid="{9672A1A1-A634-B945-8E85-B8E7FAFCDCA9}"/>
    <dataValidation allowBlank="1" showInputMessage="1" showErrorMessage="1" promptTitle="Meta mayo" prompt="Diligenciar el valor de la meta programada para el mes. _x000a_Debe ser registrado de manera acumulada de acuerdo con la periodicidad del indicador  " sqref="CF2" xr:uid="{3BD741A4-E87B-0242-8336-1D736219A56E}"/>
    <dataValidation allowBlank="1" showInputMessage="1" showErrorMessage="1" promptTitle="Meta abril" prompt="Diligenciar el valor de la meta programada para el mes. _x000a_Debe ser registrado de manera acumulada de acuerdo con la periodicidad del indicador  " sqref="BY2" xr:uid="{F0037CC5-2BD8-E841-8943-4D93ED276031}"/>
    <dataValidation allowBlank="1" showInputMessage="1" showErrorMessage="1" promptTitle="Meta marzo" prompt="Diligenciar el valor de la meta programada para el mes. _x000a_Debe ser registrado de manera acumulada de acuerdo con la periodicidad del indicador  " sqref="BR2" xr:uid="{CC915E25-E7BA-EB45-81EC-99C785DA9191}"/>
    <dataValidation allowBlank="1" showInputMessage="1" showErrorMessage="1" promptTitle="Meta febrero" prompt="Diligenciar el valor de la meta programada para el mes. _x000a_Debe ser registrado de manera acumulada de acuerdo con la periodicidad del indicador  " sqref="BK2" xr:uid="{33ACD3BC-80FD-6D48-82C6-17A90F50929E}"/>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6BA82F88-8AAE-9249-9744-1307A568957E}"/>
    <dataValidation allowBlank="1" showInputMessage="1" showErrorMessage="1" promptTitle="Avance 2025" prompt="Corresponde a la cantidad o resultado alcanzado del indicador para el año 2025" sqref="BB2:BC2" xr:uid="{3DD9CADB-DFF6-A34F-95C5-04DC9398EBCE}"/>
    <dataValidation allowBlank="1" showInputMessage="1" showErrorMessage="1" promptTitle="Avance 2024" prompt="Corresponde a la cantidad o resultado alcanzado del indicador para el año 2024" sqref="BA2" xr:uid="{8EFDBA4E-470B-6545-A1AD-0D2E995BC9FE}"/>
    <dataValidation allowBlank="1" showInputMessage="1" showErrorMessage="1" promptTitle="Avance 2023" prompt="Corresponde a la cantidad o resultado alcanzado del indicador para el año 2023" sqref="AZ2" xr:uid="{521E0BA0-1290-B642-9176-07E90EFCFB1F}"/>
    <dataValidation allowBlank="1" showInputMessage="1" showErrorMessage="1" promptTitle="Meta cuatrienio" prompt="Corresponde a la cantidad o resultado esperado del indicador para el cuatrienio" sqref="AY2" xr:uid="{6D86958E-1110-3448-897D-5C5BB01B6F19}"/>
    <dataValidation allowBlank="1" showInputMessage="1" showErrorMessage="1" promptTitle="Meta 2026" prompt="Corresponde a la cantidad o resultado esperado del indicador para el año 2026" sqref="AX2" xr:uid="{6118257A-A8EE-6346-AFBF-CCBD55651BC0}"/>
    <dataValidation allowBlank="1" showInputMessage="1" showErrorMessage="1" promptTitle="Meta 2025" prompt="Corresponde a la cantidad o resultado esperado del indicador para el año 2025" sqref="AW2" xr:uid="{8FA9D733-FA42-E54C-8D54-EB01D6D39DFF}"/>
    <dataValidation allowBlank="1" showInputMessage="1" showErrorMessage="1" promptTitle="Meta 2024" prompt="Corresponde a la cantidad o resultado esperado del indicador para el año 2024" sqref="AV2" xr:uid="{0F10E1EC-9545-C048-933A-8ED4DC65BD73}"/>
    <dataValidation allowBlank="1" showInputMessage="1" showErrorMessage="1" promptTitle="Meta 2023" prompt="Corresponde a la cantidad o resultado esperado del indicador para el año 2023" sqref="AU2" xr:uid="{CCAF7102-5034-CC49-A71C-87FDF55B24FA}"/>
    <dataValidation allowBlank="1" showInputMessage="1" showErrorMessage="1" promptTitle="Línea base" prompt="Corresponde al punto de partida o punto de referencia desde el cual se inicia la medición." sqref="AT2:AT3" xr:uid="{95F6D5A9-E11A-D54D-A786-03298366212B}"/>
    <dataValidation allowBlank="1" showInputMessage="1" showErrorMessage="1" promptTitle="Meta 2021 Total" prompt="Corresponde a la Meta 2021 + Rezago en Meta 2020_x000a__x000a_" sqref="DT75:DU75 BJ75 BD75:BF75 BX75 CE75 CL75 CS75 CN75:CO75 CY75:CZ75 DF75:DG75 DM75:DN75 EA75:EB75 BP75 BS75:BT75 BZ75:CA75 CG75:CH75 BL75:BM75 CU75:CV75 DB75:DC75 DI75:DJ75 DP75:DQ75 DW75:DX75 ED75:EE75 EH75:EI75" xr:uid="{64CBD3B2-E81A-6F4B-AB39-D368FE4E313D}"/>
    <dataValidation allowBlank="1" showErrorMessage="1" promptTitle="Mín 300 máx 4000" prompt="Recuerda que debes escribir mínimo 300 caractateres y máximo 4000" sqref="EK3:EL3 CT121 DV121 CF29:CF35 DV128:DV129 DV4:DV7 CF123:CF129 DV123:DV124 CF26 CF13:CF24 CF120:CF121 CF4:CF7 BY120:BY121 BY13:BY24 BY26 BY123:BY129 BY29:BY35 BY4:BY7 CT123:CT124 CT4:CT7 CT128:CT129 DA123:DA124 DA4:DA7 DA128:DA129 DH128:DH129 DH121 DH123:DH124 DH4:DH7 DO4:DO7 DO128:DO129 DO121 DO123:DO124 BY10:BY11 BY37:BY43 BY46:BY47 CF9:CF11 CF37:CF43 CF46:CF47 CM4:CM11 CM46:CM47 CT10:CT11 CT46:CT47 DA10:DA11 DA46:DA47 DH9:DH11 DH46:DH47 DO9:DO11 DO46:DO47 DV9:DV11 DV46:DV47 BY87:BY118 CF87:CF118 DV50:DV119 DH50:DH119 DO50:DO119 DA50:DA118 CT50:CT118 CM50:CM113 BY50:BY82 CF50:CF82 EC4:EC118 EK4:EM129 DV13:DV43 DO13:DO43 DH13:DH43 DA13:DA43 CT13:CT43 CM13:CM43" xr:uid="{FC87F8BC-FDC2-BB4A-BC98-80178DD57A03}"/>
    <dataValidation type="list" allowBlank="1" showInputMessage="1" showErrorMessage="1" sqref="D107:D129 D4:D104" xr:uid="{888B077A-BC95-B043-8106-2DEBD361A200}">
      <formula1>INDIRECT(EL4)</formula1>
    </dataValidation>
    <dataValidation type="list" allowBlank="1" showInputMessage="1" showErrorMessage="1" sqref="J107:L129 N107:N129 N4:N104 J4:L104" xr:uid="{ABDB689D-AAFC-F64A-BCE3-F4C72C52F3DB}">
      <formula1>INDIRECT(EM4)</formula1>
    </dataValidation>
    <dataValidation type="list" allowBlank="1" showInputMessage="1" showErrorMessage="1" sqref="M105:M106 B105:B106 E105:I106" xr:uid="{CE18ADA3-C306-B84E-89CA-F6D0D46AB186}">
      <formula1>#REF!</formula1>
    </dataValidation>
    <dataValidation type="list" allowBlank="1" showInputMessage="1" showErrorMessage="1" sqref="N105:N106 D105:D106 J105:L106" xr:uid="{ED788264-16C7-3641-9278-7D9EBF66C483}">
      <formula1>INDIRECT(#REF!)</formula1>
    </dataValidation>
    <dataValidation type="list" allowBlank="1" showInputMessage="1" showErrorMessage="1" sqref="BW4:BW129 BI4:BI129 BP4:BP129 CD4:CD129 CK4:CK129 CR4:CR129 CY4:CY129 DF4:DF129 DM4:DM129 DT4:DT129 EA4:EA129 EH4:EH129" xr:uid="{F1C557BF-902C-304C-94F2-187F169CF638}">
      <formula1>"SI,NO,Pendiente Validar,Validación Preliminar"</formula1>
    </dataValidation>
    <dataValidation type="list" allowBlank="1" showInputMessage="1" showErrorMessage="1" sqref="C4:C129" xr:uid="{EB4D65EB-4D24-FC45-982E-5B71E5410ED3}">
      <formula1>INDIRECT(B4)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E392E-9042-814A-B76B-E95F932B6337}">
  <dimension ref="A1:ER30"/>
  <sheetViews>
    <sheetView topLeftCell="B1" workbookViewId="0">
      <selection activeCell="G14" sqref="G14"/>
    </sheetView>
  </sheetViews>
  <sheetFormatPr baseColWidth="10" defaultColWidth="0" defaultRowHeight="19" x14ac:dyDescent="0.25"/>
  <cols>
    <col min="1" max="1" width="16.1640625" style="143" hidden="1" customWidth="1"/>
    <col min="2" max="2" width="24.5" style="143" customWidth="1"/>
    <col min="3" max="3" width="28.5" style="143" customWidth="1"/>
    <col min="4" max="4" width="29.33203125" style="143" customWidth="1"/>
    <col min="5" max="7" width="28.5" style="143" customWidth="1"/>
    <col min="8" max="8" width="21.5" style="143" customWidth="1"/>
    <col min="9" max="9" width="24.83203125" style="143" customWidth="1"/>
    <col min="10" max="10" width="29" style="143" customWidth="1"/>
    <col min="11" max="11" width="31" style="143" customWidth="1"/>
    <col min="12" max="12" width="25.83203125" style="143" customWidth="1"/>
    <col min="13" max="13" width="35.1640625" style="143" customWidth="1"/>
    <col min="14" max="14" width="32.83203125" style="143" customWidth="1"/>
    <col min="15" max="15" width="10.33203125" style="143" customWidth="1"/>
    <col min="16" max="16" width="36" style="146" customWidth="1"/>
    <col min="17" max="18" width="14.33203125" style="146" customWidth="1"/>
    <col min="19" max="19" width="21.5" style="146" customWidth="1"/>
    <col min="20" max="21" width="14.33203125" style="146" customWidth="1"/>
    <col min="22" max="22" width="13" style="146" customWidth="1"/>
    <col min="23" max="23" width="21.5" style="146" customWidth="1"/>
    <col min="24" max="24" width="11.5" style="143" customWidth="1"/>
    <col min="25" max="25" width="12.5" style="143" customWidth="1"/>
    <col min="26" max="31" width="17" style="143" hidden="1"/>
    <col min="32" max="32" width="20" style="143" hidden="1"/>
    <col min="33" max="43" width="14.33203125" style="143" hidden="1"/>
    <col min="44" max="44" width="14.33203125" style="147" hidden="1"/>
    <col min="45" max="45" width="14.33203125" style="143" hidden="1"/>
    <col min="46" max="46" width="16.33203125" style="147" customWidth="1"/>
    <col min="47" max="47" width="17.1640625" style="147" customWidth="1"/>
    <col min="48" max="48" width="17.6640625" style="147" customWidth="1"/>
    <col min="49" max="49" width="21" style="147" bestFit="1" customWidth="1"/>
    <col min="50" max="50" width="16.6640625" style="147" customWidth="1"/>
    <col min="51" max="51" width="22.5" style="147" bestFit="1" customWidth="1"/>
    <col min="52" max="52" width="14.33203125" style="143" hidden="1"/>
    <col min="53" max="53" width="6.33203125" style="143" hidden="1"/>
    <col min="54" max="55" width="12.1640625" style="143" hidden="1"/>
    <col min="56" max="57" width="14.1640625" style="143" customWidth="1"/>
    <col min="58" max="58" width="34.5" style="143" customWidth="1"/>
    <col min="59" max="62" width="14.1640625" style="143" customWidth="1"/>
    <col min="63" max="63" width="18" style="143" customWidth="1"/>
    <col min="64" max="64" width="19.33203125" style="143" customWidth="1"/>
    <col min="65" max="69" width="14.1640625" style="143" customWidth="1"/>
    <col min="70" max="70" width="18" style="143" customWidth="1"/>
    <col min="71" max="71" width="21.1640625" style="143" customWidth="1"/>
    <col min="72" max="76" width="14.1640625" style="143" customWidth="1"/>
    <col min="77" max="77" width="21.83203125" style="143" customWidth="1"/>
    <col min="78" max="83" width="14.1640625" style="143" customWidth="1"/>
    <col min="84" max="84" width="23.1640625" style="143" customWidth="1"/>
    <col min="85" max="90" width="14.1640625" style="143" customWidth="1"/>
    <col min="91" max="91" width="23.1640625" style="143" customWidth="1"/>
    <col min="92" max="97" width="14.1640625" style="143" customWidth="1"/>
    <col min="98" max="98" width="23.1640625" style="143" customWidth="1"/>
    <col min="99" max="104" width="14.1640625" style="143" customWidth="1"/>
    <col min="105" max="105" width="23.1640625" style="143" customWidth="1"/>
    <col min="106" max="111" width="14.1640625" style="143" customWidth="1"/>
    <col min="112" max="112" width="23.1640625" style="143" customWidth="1"/>
    <col min="113" max="118" width="14.1640625" style="143" customWidth="1"/>
    <col min="119" max="119" width="23.1640625" style="143" customWidth="1"/>
    <col min="120" max="125" width="14.1640625" style="143" customWidth="1"/>
    <col min="126" max="126" width="23.1640625" style="143" customWidth="1"/>
    <col min="127" max="132" width="14.1640625" style="143" customWidth="1"/>
    <col min="133" max="133" width="23.5" style="143" customWidth="1"/>
    <col min="134" max="137" width="14.1640625" style="143" customWidth="1"/>
    <col min="138" max="138" width="15.33203125" style="143" customWidth="1"/>
    <col min="139" max="139" width="34.6640625" style="143" customWidth="1"/>
    <col min="140" max="140" width="17.6640625" style="143" customWidth="1"/>
    <col min="141" max="141" width="11.83203125" style="143" hidden="1" customWidth="1"/>
    <col min="142" max="142" width="13.33203125" style="147" hidden="1" customWidth="1"/>
    <col min="143" max="143" width="16.83203125" style="143" hidden="1" customWidth="1"/>
    <col min="144" max="144" width="15.33203125" style="143" hidden="1" customWidth="1"/>
    <col min="145" max="145" width="18" style="143" hidden="1" customWidth="1"/>
    <col min="146" max="146" width="19.5" style="143" hidden="1" customWidth="1"/>
    <col min="147" max="147" width="13.5" style="143" hidden="1" customWidth="1"/>
    <col min="148" max="148" width="12.33203125" style="143" hidden="1" customWidth="1"/>
    <col min="149" max="16384" width="11.83203125" style="143" hidden="1"/>
  </cols>
  <sheetData>
    <row r="1" spans="1:148" s="8" customFormat="1" ht="30.75" customHeight="1" x14ac:dyDescent="0.25">
      <c r="B1" s="154" t="s">
        <v>0</v>
      </c>
      <c r="C1" s="154"/>
      <c r="D1" s="154"/>
      <c r="E1" s="155" t="s">
        <v>168</v>
      </c>
      <c r="F1" s="155"/>
      <c r="G1" s="155"/>
      <c r="H1" s="156" t="s">
        <v>169</v>
      </c>
      <c r="I1" s="157"/>
      <c r="J1" s="157"/>
      <c r="K1" s="157"/>
      <c r="L1" s="157"/>
      <c r="M1" s="157"/>
      <c r="N1" s="157"/>
      <c r="O1" s="163" t="s">
        <v>170</v>
      </c>
      <c r="P1" s="164"/>
      <c r="Q1" s="164"/>
      <c r="R1" s="164"/>
      <c r="S1" s="164"/>
      <c r="T1" s="164"/>
      <c r="U1" s="164"/>
      <c r="V1" s="164"/>
      <c r="W1" s="164"/>
      <c r="X1" s="164"/>
      <c r="Y1" s="165"/>
      <c r="Z1" s="166" t="s">
        <v>171</v>
      </c>
      <c r="AA1" s="166"/>
      <c r="AB1" s="166"/>
      <c r="AC1" s="166"/>
      <c r="AD1" s="166"/>
      <c r="AE1" s="166"/>
      <c r="AF1" s="166"/>
      <c r="AG1" s="166"/>
      <c r="AH1" s="166"/>
      <c r="AI1" s="166"/>
      <c r="AJ1" s="166"/>
      <c r="AK1" s="166"/>
      <c r="AL1" s="166"/>
      <c r="AM1" s="166"/>
      <c r="AN1" s="166"/>
      <c r="AO1" s="167" t="s">
        <v>172</v>
      </c>
      <c r="AP1" s="167"/>
      <c r="AQ1" s="167"/>
      <c r="AR1" s="167"/>
      <c r="AS1" s="167"/>
      <c r="AT1" s="158" t="s">
        <v>173</v>
      </c>
      <c r="AU1" s="158"/>
      <c r="AV1" s="158"/>
      <c r="AW1" s="158"/>
      <c r="AX1" s="158"/>
      <c r="AY1" s="158"/>
      <c r="AZ1" s="159" t="s">
        <v>174</v>
      </c>
      <c r="BA1" s="159"/>
      <c r="BB1" s="159"/>
      <c r="BC1" s="159"/>
      <c r="BD1" s="160" t="s">
        <v>175</v>
      </c>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2"/>
      <c r="EL1" s="9"/>
    </row>
    <row r="2" spans="1:148" s="8" customFormat="1" ht="18.75" customHeight="1" x14ac:dyDescent="0.25">
      <c r="B2" s="148" t="s">
        <v>4</v>
      </c>
      <c r="C2" s="148" t="s">
        <v>5</v>
      </c>
      <c r="D2" s="148" t="s">
        <v>6</v>
      </c>
      <c r="E2" s="150" t="s">
        <v>176</v>
      </c>
      <c r="F2" s="150" t="s">
        <v>177</v>
      </c>
      <c r="G2" s="150" t="s">
        <v>178</v>
      </c>
      <c r="H2" s="152" t="s">
        <v>179</v>
      </c>
      <c r="I2" s="152" t="s">
        <v>180</v>
      </c>
      <c r="J2" s="152" t="s">
        <v>181</v>
      </c>
      <c r="K2" s="152" t="s">
        <v>182</v>
      </c>
      <c r="L2" s="152" t="s">
        <v>183</v>
      </c>
      <c r="M2" s="152" t="s">
        <v>1</v>
      </c>
      <c r="N2" s="152" t="s">
        <v>2</v>
      </c>
      <c r="O2" s="171" t="s">
        <v>184</v>
      </c>
      <c r="P2" s="168" t="s">
        <v>185</v>
      </c>
      <c r="Q2" s="168" t="s">
        <v>186</v>
      </c>
      <c r="R2" s="168" t="s">
        <v>187</v>
      </c>
      <c r="S2" s="168" t="s">
        <v>188</v>
      </c>
      <c r="T2" s="168" t="s">
        <v>189</v>
      </c>
      <c r="U2" s="168" t="s">
        <v>190</v>
      </c>
      <c r="V2" s="168" t="s">
        <v>191</v>
      </c>
      <c r="W2" s="168" t="s">
        <v>7</v>
      </c>
      <c r="X2" s="169" t="s">
        <v>192</v>
      </c>
      <c r="Y2" s="169" t="s">
        <v>193</v>
      </c>
      <c r="Z2" s="166" t="s">
        <v>194</v>
      </c>
      <c r="AA2" s="166"/>
      <c r="AB2" s="166"/>
      <c r="AC2" s="166"/>
      <c r="AD2" s="166"/>
      <c r="AE2" s="166"/>
      <c r="AF2" s="173" t="s">
        <v>195</v>
      </c>
      <c r="AG2" s="173" t="s">
        <v>196</v>
      </c>
      <c r="AH2" s="173" t="s">
        <v>197</v>
      </c>
      <c r="AI2" s="173" t="s">
        <v>198</v>
      </c>
      <c r="AJ2" s="173" t="s">
        <v>199</v>
      </c>
      <c r="AK2" s="173" t="s">
        <v>200</v>
      </c>
      <c r="AL2" s="173" t="s">
        <v>201</v>
      </c>
      <c r="AM2" s="173" t="s">
        <v>202</v>
      </c>
      <c r="AN2" s="173" t="s">
        <v>203</v>
      </c>
      <c r="AO2" s="175" t="s">
        <v>204</v>
      </c>
      <c r="AP2" s="175" t="s">
        <v>205</v>
      </c>
      <c r="AQ2" s="175" t="s">
        <v>206</v>
      </c>
      <c r="AR2" s="175" t="s">
        <v>207</v>
      </c>
      <c r="AS2" s="175" t="s">
        <v>208</v>
      </c>
      <c r="AT2" s="177" t="s">
        <v>209</v>
      </c>
      <c r="AU2" s="177" t="s">
        <v>210</v>
      </c>
      <c r="AV2" s="177" t="s">
        <v>211</v>
      </c>
      <c r="AW2" s="177" t="s">
        <v>212</v>
      </c>
      <c r="AX2" s="177" t="s">
        <v>213</v>
      </c>
      <c r="AY2" s="177" t="s">
        <v>214</v>
      </c>
      <c r="AZ2" s="179" t="s">
        <v>215</v>
      </c>
      <c r="BA2" s="179" t="s">
        <v>216</v>
      </c>
      <c r="BB2" s="179" t="s">
        <v>217</v>
      </c>
      <c r="BC2" s="179" t="s">
        <v>218</v>
      </c>
      <c r="BD2" s="182" t="s">
        <v>219</v>
      </c>
      <c r="BE2" s="187" t="s">
        <v>220</v>
      </c>
      <c r="BF2" s="180" t="s">
        <v>8</v>
      </c>
      <c r="BG2" s="180" t="s">
        <v>221</v>
      </c>
      <c r="BH2" s="180" t="s">
        <v>222</v>
      </c>
      <c r="BI2" s="190" t="s">
        <v>9</v>
      </c>
      <c r="BJ2" s="180" t="s">
        <v>223</v>
      </c>
      <c r="BK2" s="182" t="s">
        <v>224</v>
      </c>
      <c r="BL2" s="183" t="s">
        <v>225</v>
      </c>
      <c r="BM2" s="185" t="s">
        <v>11</v>
      </c>
      <c r="BN2" s="185" t="s">
        <v>226</v>
      </c>
      <c r="BO2" s="185" t="s">
        <v>10</v>
      </c>
      <c r="BP2" s="192" t="s">
        <v>12</v>
      </c>
      <c r="BQ2" s="185" t="s">
        <v>227</v>
      </c>
      <c r="BR2" s="182" t="s">
        <v>228</v>
      </c>
      <c r="BS2" s="187" t="s">
        <v>229</v>
      </c>
      <c r="BT2" s="180" t="s">
        <v>14</v>
      </c>
      <c r="BU2" s="180" t="s">
        <v>230</v>
      </c>
      <c r="BV2" s="180" t="s">
        <v>13</v>
      </c>
      <c r="BW2" s="190" t="s">
        <v>15</v>
      </c>
      <c r="BX2" s="180" t="s">
        <v>231</v>
      </c>
      <c r="BY2" s="182" t="s">
        <v>232</v>
      </c>
      <c r="BZ2" s="187" t="s">
        <v>233</v>
      </c>
      <c r="CA2" s="180" t="s">
        <v>17</v>
      </c>
      <c r="CB2" s="180" t="s">
        <v>234</v>
      </c>
      <c r="CC2" s="180" t="s">
        <v>16</v>
      </c>
      <c r="CD2" s="190" t="s">
        <v>18</v>
      </c>
      <c r="CE2" s="180" t="s">
        <v>235</v>
      </c>
      <c r="CF2" s="182" t="s">
        <v>236</v>
      </c>
      <c r="CG2" s="187" t="s">
        <v>237</v>
      </c>
      <c r="CH2" s="180" t="s">
        <v>20</v>
      </c>
      <c r="CI2" s="180" t="s">
        <v>238</v>
      </c>
      <c r="CJ2" s="180" t="s">
        <v>19</v>
      </c>
      <c r="CK2" s="190" t="s">
        <v>21</v>
      </c>
      <c r="CL2" s="180" t="s">
        <v>239</v>
      </c>
      <c r="CM2" s="187" t="s">
        <v>240</v>
      </c>
      <c r="CN2" s="187" t="s">
        <v>241</v>
      </c>
      <c r="CO2" s="180" t="s">
        <v>23</v>
      </c>
      <c r="CP2" s="180" t="s">
        <v>242</v>
      </c>
      <c r="CQ2" s="180" t="s">
        <v>22</v>
      </c>
      <c r="CR2" s="190" t="s">
        <v>24</v>
      </c>
      <c r="CS2" s="180" t="s">
        <v>243</v>
      </c>
      <c r="CT2" s="187" t="s">
        <v>244</v>
      </c>
      <c r="CU2" s="187" t="s">
        <v>245</v>
      </c>
      <c r="CV2" s="180" t="s">
        <v>26</v>
      </c>
      <c r="CW2" s="180" t="s">
        <v>246</v>
      </c>
      <c r="CX2" s="180" t="s">
        <v>25</v>
      </c>
      <c r="CY2" s="190" t="s">
        <v>27</v>
      </c>
      <c r="CZ2" s="180" t="s">
        <v>247</v>
      </c>
      <c r="DA2" s="187" t="s">
        <v>248</v>
      </c>
      <c r="DB2" s="187" t="s">
        <v>249</v>
      </c>
      <c r="DC2" s="180" t="s">
        <v>29</v>
      </c>
      <c r="DD2" s="180" t="s">
        <v>250</v>
      </c>
      <c r="DE2" s="180" t="s">
        <v>28</v>
      </c>
      <c r="DF2" s="190" t="s">
        <v>30</v>
      </c>
      <c r="DG2" s="180" t="s">
        <v>251</v>
      </c>
      <c r="DH2" s="187" t="s">
        <v>252</v>
      </c>
      <c r="DI2" s="187" t="s">
        <v>253</v>
      </c>
      <c r="DJ2" s="180" t="s">
        <v>32</v>
      </c>
      <c r="DK2" s="180" t="s">
        <v>254</v>
      </c>
      <c r="DL2" s="180" t="s">
        <v>31</v>
      </c>
      <c r="DM2" s="190" t="s">
        <v>33</v>
      </c>
      <c r="DN2" s="180" t="s">
        <v>255</v>
      </c>
      <c r="DO2" s="187" t="s">
        <v>256</v>
      </c>
      <c r="DP2" s="187" t="s">
        <v>257</v>
      </c>
      <c r="DQ2" s="180" t="s">
        <v>35</v>
      </c>
      <c r="DR2" s="180" t="s">
        <v>258</v>
      </c>
      <c r="DS2" s="180" t="s">
        <v>34</v>
      </c>
      <c r="DT2" s="190" t="s">
        <v>36</v>
      </c>
      <c r="DU2" s="180" t="s">
        <v>259</v>
      </c>
      <c r="DV2" s="187" t="s">
        <v>260</v>
      </c>
      <c r="DW2" s="187" t="s">
        <v>261</v>
      </c>
      <c r="DX2" s="180" t="s">
        <v>38</v>
      </c>
      <c r="DY2" s="180" t="s">
        <v>262</v>
      </c>
      <c r="DZ2" s="180" t="s">
        <v>37</v>
      </c>
      <c r="EA2" s="190" t="s">
        <v>39</v>
      </c>
      <c r="EB2" s="180" t="s">
        <v>263</v>
      </c>
      <c r="EC2" s="187" t="s">
        <v>264</v>
      </c>
      <c r="ED2" s="187" t="s">
        <v>265</v>
      </c>
      <c r="EE2" s="180" t="s">
        <v>41</v>
      </c>
      <c r="EF2" s="180" t="s">
        <v>266</v>
      </c>
      <c r="EG2" s="180" t="s">
        <v>40</v>
      </c>
      <c r="EH2" s="190" t="s">
        <v>42</v>
      </c>
      <c r="EI2" s="180" t="s">
        <v>267</v>
      </c>
      <c r="EL2" s="9"/>
    </row>
    <row r="3" spans="1:148" s="12" customFormat="1" ht="45.75" customHeight="1" x14ac:dyDescent="0.2">
      <c r="A3" s="10" t="s">
        <v>3</v>
      </c>
      <c r="B3" s="149"/>
      <c r="C3" s="149"/>
      <c r="D3" s="149"/>
      <c r="E3" s="151"/>
      <c r="F3" s="151"/>
      <c r="G3" s="151"/>
      <c r="H3" s="153"/>
      <c r="I3" s="153"/>
      <c r="J3" s="153"/>
      <c r="K3" s="153"/>
      <c r="L3" s="153"/>
      <c r="M3" s="153"/>
      <c r="N3" s="153"/>
      <c r="O3" s="172"/>
      <c r="P3" s="169"/>
      <c r="Q3" s="169"/>
      <c r="R3" s="169"/>
      <c r="S3" s="169"/>
      <c r="T3" s="169"/>
      <c r="U3" s="169"/>
      <c r="V3" s="169"/>
      <c r="W3" s="169"/>
      <c r="X3" s="170"/>
      <c r="Y3" s="170"/>
      <c r="Z3" s="11" t="s">
        <v>268</v>
      </c>
      <c r="AA3" s="11" t="s">
        <v>269</v>
      </c>
      <c r="AB3" s="11" t="s">
        <v>270</v>
      </c>
      <c r="AC3" s="11" t="s">
        <v>271</v>
      </c>
      <c r="AD3" s="11" t="s">
        <v>272</v>
      </c>
      <c r="AE3" s="11" t="s">
        <v>273</v>
      </c>
      <c r="AF3" s="174"/>
      <c r="AG3" s="174"/>
      <c r="AH3" s="174"/>
      <c r="AI3" s="174"/>
      <c r="AJ3" s="174"/>
      <c r="AK3" s="174"/>
      <c r="AL3" s="174"/>
      <c r="AM3" s="174"/>
      <c r="AN3" s="174"/>
      <c r="AO3" s="176"/>
      <c r="AP3" s="176"/>
      <c r="AQ3" s="176"/>
      <c r="AR3" s="176"/>
      <c r="AS3" s="176"/>
      <c r="AT3" s="178"/>
      <c r="AU3" s="178"/>
      <c r="AV3" s="178"/>
      <c r="AW3" s="178"/>
      <c r="AX3" s="178"/>
      <c r="AY3" s="178"/>
      <c r="AZ3" s="179"/>
      <c r="BA3" s="179"/>
      <c r="BB3" s="179"/>
      <c r="BC3" s="179"/>
      <c r="BD3" s="182"/>
      <c r="BE3" s="188"/>
      <c r="BF3" s="181"/>
      <c r="BG3" s="189"/>
      <c r="BH3" s="181"/>
      <c r="BI3" s="191"/>
      <c r="BJ3" s="181"/>
      <c r="BK3" s="182"/>
      <c r="BL3" s="184"/>
      <c r="BM3" s="186"/>
      <c r="BN3" s="186"/>
      <c r="BO3" s="186"/>
      <c r="BP3" s="193"/>
      <c r="BQ3" s="194"/>
      <c r="BR3" s="182"/>
      <c r="BS3" s="188"/>
      <c r="BT3" s="181"/>
      <c r="BU3" s="181"/>
      <c r="BV3" s="181"/>
      <c r="BW3" s="191"/>
      <c r="BX3" s="181"/>
      <c r="BY3" s="182"/>
      <c r="BZ3" s="188"/>
      <c r="CA3" s="181"/>
      <c r="CB3" s="181"/>
      <c r="CC3" s="181"/>
      <c r="CD3" s="191"/>
      <c r="CE3" s="181"/>
      <c r="CF3" s="182"/>
      <c r="CG3" s="188"/>
      <c r="CH3" s="181"/>
      <c r="CI3" s="181"/>
      <c r="CJ3" s="181"/>
      <c r="CK3" s="191"/>
      <c r="CL3" s="181"/>
      <c r="CM3" s="188"/>
      <c r="CN3" s="188"/>
      <c r="CO3" s="181"/>
      <c r="CP3" s="181"/>
      <c r="CQ3" s="181"/>
      <c r="CR3" s="191"/>
      <c r="CS3" s="181"/>
      <c r="CT3" s="188"/>
      <c r="CU3" s="188"/>
      <c r="CV3" s="181"/>
      <c r="CW3" s="181"/>
      <c r="CX3" s="181"/>
      <c r="CY3" s="191"/>
      <c r="CZ3" s="181"/>
      <c r="DA3" s="188"/>
      <c r="DB3" s="188"/>
      <c r="DC3" s="181"/>
      <c r="DD3" s="181"/>
      <c r="DE3" s="181"/>
      <c r="DF3" s="191"/>
      <c r="DG3" s="181"/>
      <c r="DH3" s="188"/>
      <c r="DI3" s="188"/>
      <c r="DJ3" s="181"/>
      <c r="DK3" s="181"/>
      <c r="DL3" s="181"/>
      <c r="DM3" s="191"/>
      <c r="DN3" s="181"/>
      <c r="DO3" s="188"/>
      <c r="DP3" s="188"/>
      <c r="DQ3" s="181"/>
      <c r="DR3" s="181"/>
      <c r="DS3" s="181"/>
      <c r="DT3" s="191"/>
      <c r="DU3" s="181"/>
      <c r="DV3" s="188"/>
      <c r="DW3" s="188"/>
      <c r="DX3" s="181"/>
      <c r="DY3" s="181"/>
      <c r="DZ3" s="181"/>
      <c r="EA3" s="191"/>
      <c r="EB3" s="181"/>
      <c r="EC3" s="195"/>
      <c r="ED3" s="188"/>
      <c r="EE3" s="181"/>
      <c r="EF3" s="181"/>
      <c r="EG3" s="181"/>
      <c r="EH3" s="191"/>
      <c r="EI3" s="181"/>
      <c r="EK3" s="13"/>
      <c r="EL3" s="14" t="s">
        <v>43</v>
      </c>
      <c r="EM3" s="14" t="s">
        <v>180</v>
      </c>
      <c r="EN3" s="14" t="s">
        <v>274</v>
      </c>
      <c r="EO3" s="14" t="s">
        <v>275</v>
      </c>
      <c r="EP3" s="14" t="s">
        <v>183</v>
      </c>
      <c r="EQ3" s="14" t="s">
        <v>1</v>
      </c>
      <c r="ER3" s="15" t="s">
        <v>2</v>
      </c>
    </row>
    <row r="4" spans="1:148" s="37" customFormat="1" ht="44.25" customHeight="1" x14ac:dyDescent="0.25">
      <c r="A4" s="16" t="str">
        <f t="shared" ref="A4:A5" si="0">+CONCATENATE(O4,"_",B4,"_",EJ4)</f>
        <v>119_VES_2025</v>
      </c>
      <c r="B4" s="17" t="s">
        <v>55</v>
      </c>
      <c r="C4" s="17" t="s">
        <v>74</v>
      </c>
      <c r="D4" s="17" t="s">
        <v>75</v>
      </c>
      <c r="E4" s="17" t="s">
        <v>160</v>
      </c>
      <c r="F4" s="17" t="s">
        <v>276</v>
      </c>
      <c r="G4" s="18" t="s">
        <v>519</v>
      </c>
      <c r="H4" s="17" t="s">
        <v>472</v>
      </c>
      <c r="I4" s="17" t="s">
        <v>630</v>
      </c>
      <c r="J4" s="17" t="s">
        <v>631</v>
      </c>
      <c r="K4" s="17" t="s">
        <v>632</v>
      </c>
      <c r="L4" s="17"/>
      <c r="M4" s="17" t="s">
        <v>58</v>
      </c>
      <c r="N4" s="17" t="s">
        <v>61</v>
      </c>
      <c r="O4" s="23">
        <v>119</v>
      </c>
      <c r="P4" s="58" t="s">
        <v>656</v>
      </c>
      <c r="Q4" s="21" t="s">
        <v>284</v>
      </c>
      <c r="R4" s="20" t="s">
        <v>285</v>
      </c>
      <c r="S4" s="58" t="s">
        <v>657</v>
      </c>
      <c r="T4" s="58" t="s">
        <v>287</v>
      </c>
      <c r="U4" s="58" t="s">
        <v>288</v>
      </c>
      <c r="V4" s="58">
        <v>30</v>
      </c>
      <c r="W4" s="58" t="s">
        <v>658</v>
      </c>
      <c r="X4" s="21" t="s">
        <v>290</v>
      </c>
      <c r="Y4" s="22"/>
      <c r="Z4" s="22"/>
      <c r="AA4" s="22"/>
      <c r="AB4" s="22"/>
      <c r="AC4" s="22"/>
      <c r="AD4" s="22"/>
      <c r="AE4" s="22"/>
      <c r="AF4" s="22"/>
      <c r="AG4" s="22"/>
      <c r="AH4" s="23"/>
      <c r="AI4" s="23"/>
      <c r="AJ4" s="23"/>
      <c r="AK4" s="23"/>
      <c r="AL4" s="23"/>
      <c r="AM4" s="23"/>
      <c r="AN4" s="23"/>
      <c r="AO4" s="23"/>
      <c r="AP4" s="23"/>
      <c r="AQ4" s="23"/>
      <c r="AR4" s="24"/>
      <c r="AS4" s="23"/>
      <c r="AT4" s="56"/>
      <c r="AU4" s="56"/>
      <c r="AV4" s="56"/>
      <c r="AW4" s="56">
        <v>30</v>
      </c>
      <c r="AX4" s="56"/>
      <c r="AY4" s="56">
        <v>64</v>
      </c>
      <c r="AZ4" s="57"/>
      <c r="BA4" s="57"/>
      <c r="BB4" s="57"/>
      <c r="BC4" s="57"/>
      <c r="BD4" s="25"/>
      <c r="BE4" s="25"/>
      <c r="BF4" s="26"/>
      <c r="BG4" s="27">
        <f t="shared" ref="BG4:BG5" si="1">IFERROR(BD4/AW4,0)</f>
        <v>0</v>
      </c>
      <c r="BH4" s="28">
        <f t="shared" ref="BH4:BH5" si="2">IFERROR(BE4/AW4,0)</f>
        <v>0</v>
      </c>
      <c r="BI4" s="26" t="s">
        <v>50</v>
      </c>
      <c r="BJ4" s="26"/>
      <c r="BK4" s="25"/>
      <c r="BL4" s="25"/>
      <c r="BM4" s="26"/>
      <c r="BN4" s="28">
        <f t="shared" ref="BN4:BN5" si="3">+IFERROR(BK4/AW4,0)</f>
        <v>0</v>
      </c>
      <c r="BO4" s="29">
        <f t="shared" ref="BO4:BO5" si="4">+IF(BP4="SI",IFERROR((IF(BP4="SI",BL4,0)/AW4),"REVISAR"),BH4)</f>
        <v>0</v>
      </c>
      <c r="BP4" s="26" t="s">
        <v>49</v>
      </c>
      <c r="BQ4" s="30"/>
      <c r="BR4" s="31"/>
      <c r="BS4" s="25"/>
      <c r="BT4" s="26"/>
      <c r="BU4" s="28">
        <f t="shared" ref="BU4:BU5" si="5">+IFERROR(BR4/AW4,0)</f>
        <v>0</v>
      </c>
      <c r="BV4" s="29">
        <f t="shared" ref="BV4:BV5" si="6">+IF(BW4="SI",IFERROR((IF(BW4="SI",BS4,0)/AW4),"REVISAR"),BO4)</f>
        <v>0</v>
      </c>
      <c r="BW4" s="26" t="s">
        <v>49</v>
      </c>
      <c r="BX4" s="26"/>
      <c r="BY4" s="25"/>
      <c r="BZ4" s="25"/>
      <c r="CA4" s="26"/>
      <c r="CB4" s="28">
        <f t="shared" ref="CB4:CB5" si="7">+IFERROR(BY4/AW4,0)</f>
        <v>0</v>
      </c>
      <c r="CC4" s="29">
        <f t="shared" ref="CC4:CC5" si="8">+IF(CD4="SI",IFERROR((IF(CD4="SI",BZ4,0)/AW4),"REVISAR"),BV4)</f>
        <v>0</v>
      </c>
      <c r="CD4" s="26" t="s">
        <v>49</v>
      </c>
      <c r="CE4" s="26"/>
      <c r="CF4" s="25"/>
      <c r="CG4" s="25"/>
      <c r="CH4" s="26"/>
      <c r="CI4" s="28">
        <f t="shared" ref="CI4:CI5" si="9">+IFERROR(CF4/AW4,0)</f>
        <v>0</v>
      </c>
      <c r="CJ4" s="29">
        <f t="shared" ref="CJ4:CJ5" si="10">+IF(CK4="SI",IFERROR((IF(CK4="SI",CG4,0)/AW4),"REVISAR"),CC4)</f>
        <v>0</v>
      </c>
      <c r="CK4" s="26" t="s">
        <v>49</v>
      </c>
      <c r="CL4" s="26"/>
      <c r="CM4" s="25">
        <v>10</v>
      </c>
      <c r="CN4" s="25"/>
      <c r="CO4" s="26"/>
      <c r="CP4" s="28">
        <f t="shared" ref="CP4:CP5" si="11">+IFERROR(CM4/AW4,0)</f>
        <v>0.33333333333333331</v>
      </c>
      <c r="CQ4" s="29">
        <f t="shared" ref="CQ4:CQ5" si="12">+IF(CR4="SI",IFERROR((IF(CR4="SI",CN4,0)/AW4),"REVISAR"),CJ4)</f>
        <v>0</v>
      </c>
      <c r="CR4" s="26" t="s">
        <v>49</v>
      </c>
      <c r="CS4" s="26"/>
      <c r="CT4" s="25">
        <v>10</v>
      </c>
      <c r="CU4" s="25"/>
      <c r="CV4" s="26"/>
      <c r="CW4" s="28">
        <f t="shared" ref="CW4:CW5" si="13">+IFERROR(CT4/AW4,0)</f>
        <v>0.33333333333333331</v>
      </c>
      <c r="CX4" s="29">
        <f t="shared" ref="CX4:CX5" si="14">+IF(CY4="SI",IFERROR((IF(CY4="SI",CU4,0)/AW4),"REVISAR"),CQ4)</f>
        <v>0</v>
      </c>
      <c r="CY4" s="26" t="s">
        <v>49</v>
      </c>
      <c r="CZ4" s="26"/>
      <c r="DA4" s="25">
        <v>10</v>
      </c>
      <c r="DB4" s="25"/>
      <c r="DC4" s="26"/>
      <c r="DD4" s="28">
        <f t="shared" ref="DD4:DD5" si="15">+IFERROR(DA4/AW4,0)</f>
        <v>0.33333333333333331</v>
      </c>
      <c r="DE4" s="29">
        <f t="shared" ref="DE4:DE5" si="16">+IF(DF4="SI",IFERROR((IF(DF4="SI",DB4,0)/AW4),"REVISAR"),CX4)</f>
        <v>0</v>
      </c>
      <c r="DF4" s="26" t="s">
        <v>49</v>
      </c>
      <c r="DG4" s="26"/>
      <c r="DH4" s="25">
        <v>10</v>
      </c>
      <c r="DI4" s="25"/>
      <c r="DJ4" s="26"/>
      <c r="DK4" s="28">
        <f t="shared" ref="DK4:DK5" si="17">+IFERROR(DH4/AW4,0)</f>
        <v>0.33333333333333331</v>
      </c>
      <c r="DL4" s="29">
        <f t="shared" ref="DL4:DL5" si="18">+IF(DM4="SI",IFERROR((IF(DM4="SI",DI4,0)/AW4),"REVISAR"),DE4)</f>
        <v>0</v>
      </c>
      <c r="DM4" s="26" t="s">
        <v>49</v>
      </c>
      <c r="DN4" s="26"/>
      <c r="DO4" s="25">
        <v>10</v>
      </c>
      <c r="DP4" s="25"/>
      <c r="DQ4" s="26"/>
      <c r="DR4" s="28">
        <f t="shared" ref="DR4:DR5" si="19">+IFERROR(DO4/AW4,0)</f>
        <v>0.33333333333333331</v>
      </c>
      <c r="DS4" s="29">
        <f t="shared" ref="DS4:DS5" si="20">+IF(DT4="SI",IFERROR((IF(DT4="SI",DP4,0)/AW4),"REVISAR"),DL4)</f>
        <v>0</v>
      </c>
      <c r="DT4" s="26" t="s">
        <v>49</v>
      </c>
      <c r="DU4" s="26"/>
      <c r="DV4" s="25">
        <v>10</v>
      </c>
      <c r="DW4" s="25"/>
      <c r="DX4" s="26"/>
      <c r="DY4" s="28">
        <f t="shared" ref="DY4:DY5" si="21">+IFERROR(DV4/AW4,0)</f>
        <v>0.33333333333333331</v>
      </c>
      <c r="DZ4" s="29">
        <f t="shared" ref="DZ4:DZ5" si="22">+IF(EA4="SI",IFERROR((IF(EA4="SI",DW4,0)/AW4),"REVISAR"),DS4)</f>
        <v>0</v>
      </c>
      <c r="EA4" s="26" t="s">
        <v>49</v>
      </c>
      <c r="EB4" s="26"/>
      <c r="EC4" s="32">
        <v>30</v>
      </c>
      <c r="ED4" s="25"/>
      <c r="EE4" s="26"/>
      <c r="EF4" s="28">
        <f t="shared" ref="EF4:EF5" si="23">+IFERROR(EC4/AW4,0)</f>
        <v>1</v>
      </c>
      <c r="EG4" s="29">
        <f t="shared" ref="EG4:EG5" si="24">+IF(EH4="SI",IFERROR((IF(EH4="SI",ED4,0)/AW4),"REVISAR"),DZ4)</f>
        <v>0</v>
      </c>
      <c r="EH4" s="26" t="s">
        <v>49</v>
      </c>
      <c r="EI4" s="26"/>
      <c r="EJ4" s="33">
        <v>2025</v>
      </c>
      <c r="EK4" s="34"/>
      <c r="EL4" s="35" t="str">
        <f>+VLOOKUP(C4,[1]Listas_desplega!$AI$22:$AJ$46,2,0)</f>
        <v>DF_ES</v>
      </c>
      <c r="EM4" s="35" t="str">
        <f>+VLOOKUP(I4,[1]Listas_desplega!$BY$3:$BZ$7,2,0)</f>
        <v>T_5</v>
      </c>
      <c r="EN4" s="35" t="str">
        <f>+VLOOKUP(J4,[1]Listas_desplega!$BY$10:$BZ$23,2,0)</f>
        <v>T_5_C_1</v>
      </c>
      <c r="EO4" s="35" t="str">
        <f>+VLOOKUP(K4,[1]Listas_desplega!$BY$28:$BZ$54,2,0)</f>
        <v>T_5_C_1_ET_1</v>
      </c>
      <c r="EP4" s="35" t="e">
        <f>+VLOOKUP(L4,[1]Listas_desplega!$BY$58:$BZ$105,2,0)</f>
        <v>#N/A</v>
      </c>
      <c r="EQ4" s="36" t="str">
        <f>+VLOOKUP(M4,[1]Listas_desplega!$J$3:$K$11,2,0)</f>
        <v>Eje_E_8</v>
      </c>
    </row>
    <row r="5" spans="1:148" s="37" customFormat="1" ht="44.25" customHeight="1" x14ac:dyDescent="0.25">
      <c r="A5" s="16" t="str">
        <f t="shared" si="0"/>
        <v>120_VES_2025</v>
      </c>
      <c r="B5" s="17" t="s">
        <v>55</v>
      </c>
      <c r="C5" s="17" t="s">
        <v>74</v>
      </c>
      <c r="D5" s="17" t="s">
        <v>75</v>
      </c>
      <c r="E5" s="17" t="s">
        <v>160</v>
      </c>
      <c r="F5" s="17" t="s">
        <v>276</v>
      </c>
      <c r="G5" s="18" t="s">
        <v>519</v>
      </c>
      <c r="H5" s="17" t="s">
        <v>472</v>
      </c>
      <c r="I5" s="17" t="s">
        <v>630</v>
      </c>
      <c r="J5" s="17" t="s">
        <v>631</v>
      </c>
      <c r="K5" s="17" t="s">
        <v>632</v>
      </c>
      <c r="L5" s="17"/>
      <c r="M5" s="17" t="s">
        <v>58</v>
      </c>
      <c r="N5" s="17" t="s">
        <v>61</v>
      </c>
      <c r="O5" s="23">
        <v>120</v>
      </c>
      <c r="P5" s="22" t="s">
        <v>659</v>
      </c>
      <c r="Q5" s="21" t="s">
        <v>284</v>
      </c>
      <c r="R5" s="20" t="s">
        <v>285</v>
      </c>
      <c r="S5" s="22" t="s">
        <v>660</v>
      </c>
      <c r="T5" s="20" t="s">
        <v>287</v>
      </c>
      <c r="U5" s="22" t="s">
        <v>295</v>
      </c>
      <c r="V5" s="22">
        <v>30</v>
      </c>
      <c r="W5" s="22" t="s">
        <v>661</v>
      </c>
      <c r="X5" s="21" t="s">
        <v>290</v>
      </c>
      <c r="Y5" s="22"/>
      <c r="Z5" s="22"/>
      <c r="AA5" s="22"/>
      <c r="AB5" s="22"/>
      <c r="AC5" s="22"/>
      <c r="AD5" s="22"/>
      <c r="AE5" s="22"/>
      <c r="AF5" s="22"/>
      <c r="AG5" s="22"/>
      <c r="AH5" s="23"/>
      <c r="AI5" s="23"/>
      <c r="AJ5" s="23"/>
      <c r="AK5" s="23"/>
      <c r="AL5" s="23"/>
      <c r="AM5" s="23"/>
      <c r="AN5" s="23"/>
      <c r="AO5" s="23"/>
      <c r="AP5" s="23"/>
      <c r="AQ5" s="23"/>
      <c r="AR5" s="24"/>
      <c r="AS5" s="23"/>
      <c r="AT5" s="48"/>
      <c r="AU5" s="56"/>
      <c r="AV5" s="56">
        <v>1</v>
      </c>
      <c r="AW5" s="56">
        <v>1</v>
      </c>
      <c r="AX5" s="56"/>
      <c r="AY5" s="56">
        <v>1</v>
      </c>
      <c r="AZ5" s="57"/>
      <c r="BA5" s="57"/>
      <c r="BB5" s="57"/>
      <c r="BC5" s="57"/>
      <c r="BD5" s="25"/>
      <c r="BE5" s="25"/>
      <c r="BF5" s="26"/>
      <c r="BG5" s="27">
        <f t="shared" si="1"/>
        <v>0</v>
      </c>
      <c r="BH5" s="28">
        <f t="shared" si="2"/>
        <v>0</v>
      </c>
      <c r="BI5" s="26" t="s">
        <v>50</v>
      </c>
      <c r="BJ5" s="26"/>
      <c r="BK5" s="25"/>
      <c r="BL5" s="25"/>
      <c r="BM5" s="26"/>
      <c r="BN5" s="28">
        <f t="shared" si="3"/>
        <v>0</v>
      </c>
      <c r="BO5" s="29">
        <f t="shared" si="4"/>
        <v>0</v>
      </c>
      <c r="BP5" s="26" t="s">
        <v>49</v>
      </c>
      <c r="BQ5" s="30"/>
      <c r="BR5" s="31"/>
      <c r="BS5" s="25"/>
      <c r="BT5" s="26"/>
      <c r="BU5" s="28">
        <f t="shared" si="5"/>
        <v>0</v>
      </c>
      <c r="BV5" s="29">
        <f t="shared" si="6"/>
        <v>0</v>
      </c>
      <c r="BW5" s="26" t="s">
        <v>49</v>
      </c>
      <c r="BX5" s="26"/>
      <c r="BY5" s="25"/>
      <c r="BZ5" s="25"/>
      <c r="CA5" s="26"/>
      <c r="CB5" s="28">
        <f t="shared" si="7"/>
        <v>0</v>
      </c>
      <c r="CC5" s="29">
        <f t="shared" si="8"/>
        <v>0</v>
      </c>
      <c r="CD5" s="26" t="s">
        <v>49</v>
      </c>
      <c r="CE5" s="26"/>
      <c r="CF5" s="25"/>
      <c r="CG5" s="25"/>
      <c r="CH5" s="26"/>
      <c r="CI5" s="28">
        <f t="shared" si="9"/>
        <v>0</v>
      </c>
      <c r="CJ5" s="29">
        <f t="shared" si="10"/>
        <v>0</v>
      </c>
      <c r="CK5" s="26" t="s">
        <v>49</v>
      </c>
      <c r="CL5" s="26"/>
      <c r="CM5" s="25"/>
      <c r="CN5" s="25"/>
      <c r="CO5" s="26"/>
      <c r="CP5" s="28">
        <f t="shared" si="11"/>
        <v>0</v>
      </c>
      <c r="CQ5" s="29">
        <f t="shared" si="12"/>
        <v>0</v>
      </c>
      <c r="CR5" s="26" t="s">
        <v>49</v>
      </c>
      <c r="CS5" s="26"/>
      <c r="CT5" s="25"/>
      <c r="CU5" s="25"/>
      <c r="CV5" s="26"/>
      <c r="CW5" s="28">
        <f t="shared" si="13"/>
        <v>0</v>
      </c>
      <c r="CX5" s="29">
        <f t="shared" si="14"/>
        <v>0</v>
      </c>
      <c r="CY5" s="26" t="s">
        <v>49</v>
      </c>
      <c r="CZ5" s="26"/>
      <c r="DA5" s="25"/>
      <c r="DB5" s="25"/>
      <c r="DC5" s="26"/>
      <c r="DD5" s="28">
        <f t="shared" si="15"/>
        <v>0</v>
      </c>
      <c r="DE5" s="29">
        <f t="shared" si="16"/>
        <v>0</v>
      </c>
      <c r="DF5" s="26" t="s">
        <v>49</v>
      </c>
      <c r="DG5" s="26"/>
      <c r="DH5" s="25"/>
      <c r="DI5" s="25"/>
      <c r="DJ5" s="26"/>
      <c r="DK5" s="28">
        <f t="shared" si="17"/>
        <v>0</v>
      </c>
      <c r="DL5" s="29">
        <f t="shared" si="18"/>
        <v>0</v>
      </c>
      <c r="DM5" s="26" t="s">
        <v>49</v>
      </c>
      <c r="DN5" s="26"/>
      <c r="DO5" s="25"/>
      <c r="DP5" s="25"/>
      <c r="DQ5" s="26"/>
      <c r="DR5" s="28">
        <f t="shared" si="19"/>
        <v>0</v>
      </c>
      <c r="DS5" s="29">
        <f t="shared" si="20"/>
        <v>0</v>
      </c>
      <c r="DT5" s="26" t="s">
        <v>49</v>
      </c>
      <c r="DU5" s="26"/>
      <c r="DV5" s="25"/>
      <c r="DW5" s="25"/>
      <c r="DX5" s="26"/>
      <c r="DY5" s="28">
        <f t="shared" si="21"/>
        <v>0</v>
      </c>
      <c r="DZ5" s="29">
        <f t="shared" si="22"/>
        <v>0</v>
      </c>
      <c r="EA5" s="26" t="s">
        <v>49</v>
      </c>
      <c r="EB5" s="26"/>
      <c r="EC5" s="32">
        <v>1</v>
      </c>
      <c r="ED5" s="25"/>
      <c r="EE5" s="26"/>
      <c r="EF5" s="28">
        <f t="shared" si="23"/>
        <v>1</v>
      </c>
      <c r="EG5" s="29">
        <f t="shared" si="24"/>
        <v>0</v>
      </c>
      <c r="EH5" s="26" t="s">
        <v>49</v>
      </c>
      <c r="EI5" s="26"/>
      <c r="EJ5" s="33">
        <v>2025</v>
      </c>
      <c r="EK5" s="34"/>
      <c r="EL5" s="35" t="str">
        <f>+VLOOKUP(C5,[1]Listas_desplega!$AI$22:$AJ$46,2,0)</f>
        <v>DF_ES</v>
      </c>
      <c r="EM5" s="35" t="str">
        <f>+VLOOKUP(I5,[1]Listas_desplega!$BY$3:$BZ$7,2,0)</f>
        <v>T_5</v>
      </c>
      <c r="EN5" s="35" t="str">
        <f>+VLOOKUP(J5,[1]Listas_desplega!$BY$10:$BZ$23,2,0)</f>
        <v>T_5_C_1</v>
      </c>
      <c r="EO5" s="35" t="str">
        <f>+VLOOKUP(K5,[1]Listas_desplega!$BY$28:$BZ$54,2,0)</f>
        <v>T_5_C_1_ET_1</v>
      </c>
      <c r="EP5" s="35" t="e">
        <f>+VLOOKUP(L5,[1]Listas_desplega!$BY$58:$BZ$105,2,0)</f>
        <v>#N/A</v>
      </c>
      <c r="EQ5" s="36" t="str">
        <f>+VLOOKUP(M5,[1]Listas_desplega!$J$3:$K$11,2,0)</f>
        <v>Eje_E_8</v>
      </c>
    </row>
    <row r="6" spans="1:148" s="37" customFormat="1" ht="44.25" customHeight="1" x14ac:dyDescent="0.25">
      <c r="A6" s="16" t="str">
        <f t="shared" ref="A6:A14" si="25">+CONCATENATE(O6,"_",B6,"_",EJ6)</f>
        <v>53_TRANSVERSALES_2025</v>
      </c>
      <c r="B6" s="17" t="s">
        <v>94</v>
      </c>
      <c r="C6" s="17" t="s">
        <v>95</v>
      </c>
      <c r="D6" s="17" t="s">
        <v>99</v>
      </c>
      <c r="E6" s="17" t="s">
        <v>160</v>
      </c>
      <c r="F6" s="17" t="s">
        <v>879</v>
      </c>
      <c r="G6" s="18" t="s">
        <v>891</v>
      </c>
      <c r="H6" s="17"/>
      <c r="I6" s="17" t="s">
        <v>279</v>
      </c>
      <c r="J6" s="17" t="s">
        <v>604</v>
      </c>
      <c r="K6" s="17" t="s">
        <v>892</v>
      </c>
      <c r="L6" s="17" t="s">
        <v>893</v>
      </c>
      <c r="M6" s="17" t="s">
        <v>97</v>
      </c>
      <c r="N6" s="17" t="s">
        <v>100</v>
      </c>
      <c r="O6" s="23">
        <v>53</v>
      </c>
      <c r="P6" s="20" t="s">
        <v>894</v>
      </c>
      <c r="Q6" s="21" t="s">
        <v>284</v>
      </c>
      <c r="R6" s="20" t="s">
        <v>487</v>
      </c>
      <c r="S6" s="20" t="s">
        <v>895</v>
      </c>
      <c r="T6" s="20" t="s">
        <v>287</v>
      </c>
      <c r="U6" s="20" t="s">
        <v>896</v>
      </c>
      <c r="V6" s="20">
        <v>0</v>
      </c>
      <c r="W6" s="20" t="s">
        <v>897</v>
      </c>
      <c r="X6" s="21" t="s">
        <v>290</v>
      </c>
      <c r="Y6" s="22"/>
      <c r="Z6" s="22"/>
      <c r="AA6" s="22"/>
      <c r="AB6" s="22"/>
      <c r="AC6" s="22"/>
      <c r="AD6" s="22"/>
      <c r="AE6" s="22"/>
      <c r="AF6" s="22"/>
      <c r="AG6" s="22"/>
      <c r="AH6" s="23"/>
      <c r="AI6" s="23"/>
      <c r="AJ6" s="23"/>
      <c r="AK6" s="23"/>
      <c r="AL6" s="23"/>
      <c r="AM6" s="23"/>
      <c r="AN6" s="23"/>
      <c r="AO6" s="23"/>
      <c r="AP6" s="23"/>
      <c r="AQ6" s="23"/>
      <c r="AR6" s="24"/>
      <c r="AS6" s="23"/>
      <c r="AT6" s="78">
        <v>0</v>
      </c>
      <c r="AU6" s="38"/>
      <c r="AV6" s="38">
        <v>4</v>
      </c>
      <c r="AW6" s="38">
        <v>4</v>
      </c>
      <c r="AX6" s="38">
        <v>3</v>
      </c>
      <c r="AY6" s="78">
        <v>11</v>
      </c>
      <c r="AZ6" s="83"/>
      <c r="BA6" s="83"/>
      <c r="BB6" s="83"/>
      <c r="BC6" s="83"/>
      <c r="BD6" s="25">
        <v>0</v>
      </c>
      <c r="BE6" s="25"/>
      <c r="BF6" s="26"/>
      <c r="BG6" s="27">
        <f t="shared" ref="BG6:BG8" si="26">IFERROR(BD6/AW6,0)</f>
        <v>0</v>
      </c>
      <c r="BH6" s="28">
        <f t="shared" ref="BH6:BH8" si="27">IFERROR(BE6/AW6,0)</f>
        <v>0</v>
      </c>
      <c r="BI6" s="26" t="s">
        <v>49</v>
      </c>
      <c r="BJ6" s="26"/>
      <c r="BK6" s="25">
        <v>0</v>
      </c>
      <c r="BL6" s="25"/>
      <c r="BM6" s="26" t="s">
        <v>101</v>
      </c>
      <c r="BN6" s="28">
        <f t="shared" ref="BN6:BN8" si="28">+IFERROR(BK6/AW6,0)</f>
        <v>0</v>
      </c>
      <c r="BO6" s="29">
        <f t="shared" ref="BO6:BO8" si="29">+IF(BP6="SI",IFERROR((IF(BP6="SI",BL6,0)/AW6),"REVISAR"),BH6)</f>
        <v>0</v>
      </c>
      <c r="BP6" s="26" t="s">
        <v>50</v>
      </c>
      <c r="BQ6" s="30" t="s">
        <v>104</v>
      </c>
      <c r="BR6" s="31">
        <v>0</v>
      </c>
      <c r="BS6" s="84">
        <v>0.9</v>
      </c>
      <c r="BT6" s="85" t="s">
        <v>103</v>
      </c>
      <c r="BU6" s="28">
        <f t="shared" ref="BU6:BU8" si="30">+IFERROR(BR6/AW6,0)</f>
        <v>0</v>
      </c>
      <c r="BV6" s="29">
        <f t="shared" ref="BV6:BV8" si="31">+IF(BW6="SI",IFERROR((IF(BW6="SI",BS6,0)/AW6),"REVISAR"),BO6)</f>
        <v>0.22500000000000001</v>
      </c>
      <c r="BW6" s="26" t="s">
        <v>50</v>
      </c>
      <c r="BX6" s="26" t="s">
        <v>898</v>
      </c>
      <c r="BY6" s="25">
        <v>1</v>
      </c>
      <c r="BZ6" s="25"/>
      <c r="CA6" s="26"/>
      <c r="CB6" s="28">
        <f t="shared" ref="CB6:CB8" si="32">+IFERROR(BY6/AW6,0)</f>
        <v>0.25</v>
      </c>
      <c r="CC6" s="29">
        <f t="shared" ref="CC6:CC8" si="33">+IF(CD6="SI",IFERROR((IF(CD6="SI",BZ6,0)/AW6),"REVISAR"),BV6)</f>
        <v>0.22500000000000001</v>
      </c>
      <c r="CD6" s="26" t="s">
        <v>49</v>
      </c>
      <c r="CE6" s="26"/>
      <c r="CF6" s="25">
        <v>1</v>
      </c>
      <c r="CG6" s="25"/>
      <c r="CH6" s="26"/>
      <c r="CI6" s="28">
        <f t="shared" ref="CI6:CI8" si="34">+IFERROR(CF6/AW6,0)</f>
        <v>0.25</v>
      </c>
      <c r="CJ6" s="29">
        <f t="shared" ref="CJ6:CJ8" si="35">+IF(CK6="SI",IFERROR((IF(CK6="SI",CG6,0)/AW6),"REVISAR"),CC6)</f>
        <v>0.22500000000000001</v>
      </c>
      <c r="CK6" s="26" t="s">
        <v>49</v>
      </c>
      <c r="CL6" s="26"/>
      <c r="CM6" s="25">
        <v>1</v>
      </c>
      <c r="CN6" s="25"/>
      <c r="CO6" s="26"/>
      <c r="CP6" s="28">
        <f t="shared" ref="CP6:CP8" si="36">+IFERROR(CM6/AW6,0)</f>
        <v>0.25</v>
      </c>
      <c r="CQ6" s="29">
        <f t="shared" ref="CQ6:CQ8" si="37">+IF(CR6="SI",IFERROR((IF(CR6="SI",CN6,0)/AW6),"REVISAR"),CJ6)</f>
        <v>0.22500000000000001</v>
      </c>
      <c r="CR6" s="26" t="s">
        <v>49</v>
      </c>
      <c r="CS6" s="26"/>
      <c r="CT6" s="25">
        <v>1</v>
      </c>
      <c r="CU6" s="25"/>
      <c r="CV6" s="26"/>
      <c r="CW6" s="28">
        <f t="shared" ref="CW6:CW8" si="38">+IFERROR(CT6/AW6,0)</f>
        <v>0.25</v>
      </c>
      <c r="CX6" s="29">
        <f t="shared" ref="CX6:CX8" si="39">+IF(CY6="SI",IFERROR((IF(CY6="SI",CU6,0)/AW6),"REVISAR"),CQ6)</f>
        <v>0.22500000000000001</v>
      </c>
      <c r="CY6" s="26" t="s">
        <v>49</v>
      </c>
      <c r="CZ6" s="26"/>
      <c r="DA6" s="25">
        <v>2</v>
      </c>
      <c r="DB6" s="25"/>
      <c r="DC6" s="26"/>
      <c r="DD6" s="28">
        <f t="shared" ref="DD6:DD8" si="40">+IFERROR(DA6/AW6,0)</f>
        <v>0.5</v>
      </c>
      <c r="DE6" s="29">
        <f t="shared" ref="DE6:DE8" si="41">+IF(DF6="SI",IFERROR((IF(DF6="SI",DB6,0)/AW6),"REVISAR"),CX6)</f>
        <v>0.22500000000000001</v>
      </c>
      <c r="DF6" s="26" t="s">
        <v>49</v>
      </c>
      <c r="DG6" s="26"/>
      <c r="DH6" s="25">
        <v>2</v>
      </c>
      <c r="DI6" s="25"/>
      <c r="DJ6" s="26"/>
      <c r="DK6" s="28">
        <f t="shared" ref="DK6:DK8" si="42">+IFERROR(DH6/AW6,0)</f>
        <v>0.5</v>
      </c>
      <c r="DL6" s="29">
        <f t="shared" ref="DL6:DL8" si="43">+IF(DM6="SI",IFERROR((IF(DM6="SI",DI6,0)/AW6),"REVISAR"),DE6)</f>
        <v>0.22500000000000001</v>
      </c>
      <c r="DM6" s="26" t="s">
        <v>49</v>
      </c>
      <c r="DN6" s="26"/>
      <c r="DO6" s="25">
        <v>2</v>
      </c>
      <c r="DP6" s="25"/>
      <c r="DQ6" s="26"/>
      <c r="DR6" s="28">
        <f t="shared" ref="DR6:DR8" si="44">+IFERROR(DO6/AW6,0)</f>
        <v>0.5</v>
      </c>
      <c r="DS6" s="29">
        <f t="shared" ref="DS6:DS8" si="45">+IF(DT6="SI",IFERROR((IF(DT6="SI",DP6,0)/AW6),"REVISAR"),DL6)</f>
        <v>0.22500000000000001</v>
      </c>
      <c r="DT6" s="26" t="s">
        <v>49</v>
      </c>
      <c r="DU6" s="26"/>
      <c r="DV6" s="25">
        <v>2</v>
      </c>
      <c r="DW6" s="25"/>
      <c r="DX6" s="26"/>
      <c r="DY6" s="28">
        <f t="shared" ref="DY6:DY8" si="46">+IFERROR(DV6/AW6,0)</f>
        <v>0.5</v>
      </c>
      <c r="DZ6" s="29">
        <f t="shared" ref="DZ6:DZ8" si="47">+IF(EA6="SI",IFERROR((IF(EA6="SI",DW6,0)/AW6),"REVISAR"),DS6)</f>
        <v>0.22500000000000001</v>
      </c>
      <c r="EA6" s="26" t="s">
        <v>49</v>
      </c>
      <c r="EB6" s="26"/>
      <c r="EC6" s="32">
        <v>4</v>
      </c>
      <c r="ED6" s="25"/>
      <c r="EE6" s="26"/>
      <c r="EF6" s="28">
        <f t="shared" ref="EF6:EF8" si="48">+IFERROR(EC6/AW6,0)</f>
        <v>1</v>
      </c>
      <c r="EG6" s="29">
        <f t="shared" ref="EG6:EG8" si="49">+IF(EH6="SI",IFERROR((IF(EH6="SI",ED6,0)/AW6),"REVISAR"),DZ6)</f>
        <v>0.22500000000000001</v>
      </c>
      <c r="EH6" s="26" t="s">
        <v>49</v>
      </c>
      <c r="EI6" s="26"/>
      <c r="EJ6" s="33">
        <v>2025</v>
      </c>
      <c r="EK6" s="34"/>
      <c r="EL6" s="35" t="str">
        <f>+VLOOKUP(C6,[1]Listas_desplega!$AI$22:$AJ$46,2,0)</f>
        <v>D_MEN</v>
      </c>
      <c r="EM6" s="35" t="str">
        <f>+VLOOKUP(I6,[1]Listas_desplega!$BY$3:$BZ$7,2,0)</f>
        <v>T_2</v>
      </c>
      <c r="EN6" s="35" t="str">
        <f>+VLOOKUP(J6,[1]Listas_desplega!$BY$10:$BZ$23,2,0)</f>
        <v>T_2_C_1</v>
      </c>
      <c r="EO6" s="35" t="str">
        <f>+VLOOKUP(K6,[1]Listas_desplega!$BY$28:$BZ$54,2,0)</f>
        <v>T_2_C_1_ET_3</v>
      </c>
      <c r="EP6" s="35" t="str">
        <f>+VLOOKUP(L6,[1]Listas_desplega!$BY$58:$BZ$105,2,0)</f>
        <v>T_2_C_1_ET_3_CPT_1</v>
      </c>
      <c r="EQ6" s="36" t="str">
        <f>+VLOOKUP(M6,[1]Listas_desplega!$J$3:$K$11,2,0)</f>
        <v>Eje_E_9</v>
      </c>
    </row>
    <row r="7" spans="1:148" s="37" customFormat="1" ht="44.25" customHeight="1" x14ac:dyDescent="0.25">
      <c r="A7" s="16" t="str">
        <f t="shared" si="25"/>
        <v>54_TRANSVERSALES_2025</v>
      </c>
      <c r="B7" s="86" t="s">
        <v>94</v>
      </c>
      <c r="C7" s="17" t="s">
        <v>95</v>
      </c>
      <c r="D7" s="17" t="s">
        <v>99</v>
      </c>
      <c r="E7" s="86" t="s">
        <v>160</v>
      </c>
      <c r="F7" s="86" t="s">
        <v>879</v>
      </c>
      <c r="G7" s="87" t="s">
        <v>891</v>
      </c>
      <c r="H7" s="86"/>
      <c r="I7" s="86" t="s">
        <v>279</v>
      </c>
      <c r="J7" s="86" t="s">
        <v>604</v>
      </c>
      <c r="K7" s="86" t="s">
        <v>892</v>
      </c>
      <c r="L7" s="86" t="s">
        <v>893</v>
      </c>
      <c r="M7" s="86" t="s">
        <v>97</v>
      </c>
      <c r="N7" s="17" t="s">
        <v>107</v>
      </c>
      <c r="O7" s="88">
        <v>54</v>
      </c>
      <c r="P7" s="89" t="s">
        <v>899</v>
      </c>
      <c r="Q7" s="90" t="s">
        <v>284</v>
      </c>
      <c r="R7" s="87" t="s">
        <v>487</v>
      </c>
      <c r="S7" s="20" t="s">
        <v>900</v>
      </c>
      <c r="T7" s="20" t="s">
        <v>287</v>
      </c>
      <c r="U7" s="20" t="s">
        <v>489</v>
      </c>
      <c r="V7" s="89">
        <v>0</v>
      </c>
      <c r="W7" s="89" t="s">
        <v>901</v>
      </c>
      <c r="X7" s="21" t="s">
        <v>290</v>
      </c>
      <c r="Y7" s="86"/>
      <c r="Z7" s="90"/>
      <c r="AA7" s="90"/>
      <c r="AB7" s="90"/>
      <c r="AC7" s="90"/>
      <c r="AD7" s="90"/>
      <c r="AE7" s="86"/>
      <c r="AF7" s="86"/>
      <c r="AG7" s="86"/>
      <c r="AH7" s="90"/>
      <c r="AI7" s="90"/>
      <c r="AJ7" s="90"/>
      <c r="AK7" s="90"/>
      <c r="AL7" s="90"/>
      <c r="AM7" s="90"/>
      <c r="AN7" s="90"/>
      <c r="AO7" s="90"/>
      <c r="AP7" s="90"/>
      <c r="AQ7" s="90"/>
      <c r="AR7" s="91"/>
      <c r="AS7" s="90"/>
      <c r="AT7" s="86">
        <v>0</v>
      </c>
      <c r="AU7" s="86"/>
      <c r="AV7" s="90">
        <v>500</v>
      </c>
      <c r="AW7" s="90">
        <v>100</v>
      </c>
      <c r="AX7" s="90">
        <v>100</v>
      </c>
      <c r="AY7" s="90">
        <v>700</v>
      </c>
      <c r="AZ7" s="92"/>
      <c r="BA7" s="92"/>
      <c r="BB7" s="92"/>
      <c r="BC7" s="92"/>
      <c r="BD7" s="93"/>
      <c r="BE7" s="93"/>
      <c r="BF7" s="94"/>
      <c r="BG7" s="27">
        <f t="shared" si="26"/>
        <v>0</v>
      </c>
      <c r="BH7" s="28">
        <f t="shared" si="27"/>
        <v>0</v>
      </c>
      <c r="BI7" s="26" t="s">
        <v>49</v>
      </c>
      <c r="BJ7" s="94"/>
      <c r="BK7" s="93">
        <v>9</v>
      </c>
      <c r="BL7" s="93">
        <v>100</v>
      </c>
      <c r="BM7" s="94" t="s">
        <v>902</v>
      </c>
      <c r="BN7" s="28">
        <f t="shared" si="28"/>
        <v>0.09</v>
      </c>
      <c r="BO7" s="29">
        <f t="shared" si="29"/>
        <v>1</v>
      </c>
      <c r="BP7" s="26" t="s">
        <v>50</v>
      </c>
      <c r="BQ7" s="30" t="s">
        <v>124</v>
      </c>
      <c r="BR7" s="95">
        <v>18</v>
      </c>
      <c r="BS7" s="96">
        <v>33</v>
      </c>
      <c r="BT7" s="97" t="s">
        <v>903</v>
      </c>
      <c r="BU7" s="28">
        <f t="shared" si="30"/>
        <v>0.18</v>
      </c>
      <c r="BV7" s="29">
        <f t="shared" si="31"/>
        <v>0.33</v>
      </c>
      <c r="BW7" s="26" t="s">
        <v>50</v>
      </c>
      <c r="BX7" s="94" t="s">
        <v>143</v>
      </c>
      <c r="BY7" s="93">
        <v>27</v>
      </c>
      <c r="BZ7" s="93"/>
      <c r="CA7" s="94"/>
      <c r="CB7" s="28">
        <f t="shared" si="32"/>
        <v>0.27</v>
      </c>
      <c r="CC7" s="29">
        <f t="shared" si="33"/>
        <v>0.33</v>
      </c>
      <c r="CD7" s="26" t="s">
        <v>49</v>
      </c>
      <c r="CE7" s="94"/>
      <c r="CF7" s="93">
        <v>36</v>
      </c>
      <c r="CG7" s="93"/>
      <c r="CH7" s="94"/>
      <c r="CI7" s="28">
        <f t="shared" si="34"/>
        <v>0.36</v>
      </c>
      <c r="CJ7" s="29">
        <f t="shared" si="35"/>
        <v>0.33</v>
      </c>
      <c r="CK7" s="26" t="s">
        <v>49</v>
      </c>
      <c r="CL7" s="94"/>
      <c r="CM7" s="93">
        <v>45</v>
      </c>
      <c r="CN7" s="93"/>
      <c r="CO7" s="94"/>
      <c r="CP7" s="28">
        <f t="shared" si="36"/>
        <v>0.45</v>
      </c>
      <c r="CQ7" s="29">
        <f t="shared" si="37"/>
        <v>0.33</v>
      </c>
      <c r="CR7" s="26" t="s">
        <v>49</v>
      </c>
      <c r="CS7" s="94"/>
      <c r="CT7" s="98">
        <v>54</v>
      </c>
      <c r="CU7" s="93"/>
      <c r="CV7" s="94"/>
      <c r="CW7" s="28">
        <f t="shared" si="38"/>
        <v>0.54</v>
      </c>
      <c r="CX7" s="29">
        <f t="shared" si="39"/>
        <v>0.33</v>
      </c>
      <c r="CY7" s="26" t="s">
        <v>49</v>
      </c>
      <c r="CZ7" s="94"/>
      <c r="DA7" s="93">
        <v>63</v>
      </c>
      <c r="DB7" s="93"/>
      <c r="DC7" s="94"/>
      <c r="DD7" s="28">
        <f t="shared" si="40"/>
        <v>0.63</v>
      </c>
      <c r="DE7" s="29">
        <f t="shared" si="41"/>
        <v>0.33</v>
      </c>
      <c r="DF7" s="26" t="s">
        <v>49</v>
      </c>
      <c r="DG7" s="94"/>
      <c r="DH7" s="93">
        <v>72</v>
      </c>
      <c r="DI7" s="93"/>
      <c r="DJ7" s="94"/>
      <c r="DK7" s="28">
        <f t="shared" si="42"/>
        <v>0.72</v>
      </c>
      <c r="DL7" s="29">
        <f t="shared" si="43"/>
        <v>0.33</v>
      </c>
      <c r="DM7" s="26" t="s">
        <v>49</v>
      </c>
      <c r="DN7" s="94"/>
      <c r="DO7" s="93">
        <v>81</v>
      </c>
      <c r="DP7" s="93"/>
      <c r="DQ7" s="94"/>
      <c r="DR7" s="28">
        <f t="shared" si="44"/>
        <v>0.81</v>
      </c>
      <c r="DS7" s="29">
        <f t="shared" si="45"/>
        <v>0.33</v>
      </c>
      <c r="DT7" s="26" t="s">
        <v>49</v>
      </c>
      <c r="DU7" s="94"/>
      <c r="DV7" s="93">
        <v>90</v>
      </c>
      <c r="DW7" s="93"/>
      <c r="DX7" s="94"/>
      <c r="DY7" s="28">
        <f t="shared" si="46"/>
        <v>0.9</v>
      </c>
      <c r="DZ7" s="29">
        <f t="shared" si="47"/>
        <v>0.33</v>
      </c>
      <c r="EA7" s="26" t="s">
        <v>49</v>
      </c>
      <c r="EB7" s="94"/>
      <c r="EC7" s="98">
        <v>100</v>
      </c>
      <c r="ED7" s="93"/>
      <c r="EE7" s="94"/>
      <c r="EF7" s="28">
        <f t="shared" si="48"/>
        <v>1</v>
      </c>
      <c r="EG7" s="29">
        <f t="shared" si="49"/>
        <v>0.33</v>
      </c>
      <c r="EH7" s="26" t="s">
        <v>49</v>
      </c>
      <c r="EI7" s="94"/>
      <c r="EJ7" s="33">
        <v>2025</v>
      </c>
      <c r="EK7" s="34"/>
      <c r="EL7" s="35" t="str">
        <f>+VLOOKUP(C7,[1]Listas_desplega!$AI$22:$AJ$46,2,0)</f>
        <v>D_MEN</v>
      </c>
      <c r="EM7" s="35" t="str">
        <f>+VLOOKUP(I7,[1]Listas_desplega!$BY$3:$BZ$7,2,0)</f>
        <v>T_2</v>
      </c>
      <c r="EN7" s="35" t="str">
        <f>+VLOOKUP(J7,[1]Listas_desplega!$BY$10:$BZ$23,2,0)</f>
        <v>T_2_C_1</v>
      </c>
      <c r="EO7" s="35" t="str">
        <f>+VLOOKUP(K7,[1]Listas_desplega!$BY$28:$BZ$54,2,0)</f>
        <v>T_2_C_1_ET_3</v>
      </c>
      <c r="EP7" s="35" t="str">
        <f>+VLOOKUP(L7,[1]Listas_desplega!$BY$58:$BZ$105,2,0)</f>
        <v>T_2_C_1_ET_3_CPT_1</v>
      </c>
      <c r="EQ7" s="36" t="str">
        <f>+VLOOKUP(M7,[1]Listas_desplega!$J$3:$K$11,2,0)</f>
        <v>Eje_E_9</v>
      </c>
    </row>
    <row r="8" spans="1:148" s="37" customFormat="1" ht="44.25" customHeight="1" x14ac:dyDescent="0.25">
      <c r="A8" s="16" t="str">
        <f t="shared" si="25"/>
        <v>55_TRANSVERSALES_2025</v>
      </c>
      <c r="B8" s="86" t="s">
        <v>94</v>
      </c>
      <c r="C8" s="17" t="s">
        <v>95</v>
      </c>
      <c r="D8" s="17" t="s">
        <v>99</v>
      </c>
      <c r="E8" s="86" t="s">
        <v>160</v>
      </c>
      <c r="F8" s="86" t="s">
        <v>879</v>
      </c>
      <c r="G8" s="87" t="s">
        <v>891</v>
      </c>
      <c r="H8" s="86"/>
      <c r="I8" s="86" t="s">
        <v>279</v>
      </c>
      <c r="J8" s="86" t="s">
        <v>604</v>
      </c>
      <c r="K8" s="86" t="s">
        <v>892</v>
      </c>
      <c r="L8" s="86" t="s">
        <v>893</v>
      </c>
      <c r="M8" s="86" t="s">
        <v>97</v>
      </c>
      <c r="N8" s="86" t="s">
        <v>108</v>
      </c>
      <c r="O8" s="88">
        <v>55</v>
      </c>
      <c r="P8" s="89" t="s">
        <v>904</v>
      </c>
      <c r="Q8" s="90" t="s">
        <v>284</v>
      </c>
      <c r="R8" s="87" t="s">
        <v>487</v>
      </c>
      <c r="S8" s="20" t="s">
        <v>905</v>
      </c>
      <c r="T8" s="20" t="s">
        <v>287</v>
      </c>
      <c r="U8" s="20" t="s">
        <v>489</v>
      </c>
      <c r="V8" s="89">
        <v>0</v>
      </c>
      <c r="W8" s="89" t="s">
        <v>906</v>
      </c>
      <c r="X8" s="21" t="s">
        <v>290</v>
      </c>
      <c r="Y8" s="99"/>
      <c r="Z8" s="99"/>
      <c r="AA8" s="99"/>
      <c r="AB8" s="99"/>
      <c r="AC8" s="99"/>
      <c r="AD8" s="99"/>
      <c r="AE8" s="99"/>
      <c r="AF8" s="99"/>
      <c r="AG8" s="99"/>
      <c r="AH8" s="90"/>
      <c r="AI8" s="90"/>
      <c r="AJ8" s="90"/>
      <c r="AK8" s="90"/>
      <c r="AL8" s="90"/>
      <c r="AM8" s="90"/>
      <c r="AN8" s="90"/>
      <c r="AO8" s="90"/>
      <c r="AP8" s="90"/>
      <c r="AQ8" s="90"/>
      <c r="AR8" s="100"/>
      <c r="AS8" s="90"/>
      <c r="AT8" s="101">
        <v>1207200000</v>
      </c>
      <c r="AU8" s="88">
        <v>6886979966</v>
      </c>
      <c r="AV8" s="102">
        <v>5880000000</v>
      </c>
      <c r="AW8" s="102">
        <v>3045779205</v>
      </c>
      <c r="AX8" s="102">
        <v>6482700000</v>
      </c>
      <c r="AY8" s="102">
        <v>23502659171</v>
      </c>
      <c r="AZ8" s="86"/>
      <c r="BA8" s="86"/>
      <c r="BB8" s="86"/>
      <c r="BC8" s="86"/>
      <c r="BD8" s="103">
        <v>0</v>
      </c>
      <c r="BE8" s="103"/>
      <c r="BF8" s="104"/>
      <c r="BG8" s="27">
        <f t="shared" si="26"/>
        <v>0</v>
      </c>
      <c r="BH8" s="28">
        <f t="shared" si="27"/>
        <v>0</v>
      </c>
      <c r="BI8" s="26" t="s">
        <v>49</v>
      </c>
      <c r="BJ8" s="104"/>
      <c r="BK8" s="103">
        <v>276889018.63636363</v>
      </c>
      <c r="BL8" s="103">
        <v>135011531.28</v>
      </c>
      <c r="BM8" s="104" t="s">
        <v>109</v>
      </c>
      <c r="BN8" s="28">
        <f t="shared" si="28"/>
        <v>9.0909090909090912E-2</v>
      </c>
      <c r="BO8" s="29">
        <f t="shared" si="29"/>
        <v>4.4327419091430828E-2</v>
      </c>
      <c r="BP8" s="26" t="s">
        <v>50</v>
      </c>
      <c r="BQ8" s="30" t="s">
        <v>124</v>
      </c>
      <c r="BR8" s="105">
        <v>553778037.27272725</v>
      </c>
      <c r="BS8" s="84">
        <v>1276525871.7</v>
      </c>
      <c r="BT8" s="85" t="s">
        <v>110</v>
      </c>
      <c r="BU8" s="28">
        <f t="shared" si="30"/>
        <v>0.18181818181818182</v>
      </c>
      <c r="BV8" s="29">
        <f t="shared" si="31"/>
        <v>0.41911306952402677</v>
      </c>
      <c r="BW8" s="26" t="s">
        <v>50</v>
      </c>
      <c r="BX8" s="104" t="s">
        <v>128</v>
      </c>
      <c r="BY8" s="103">
        <v>830667055.90909088</v>
      </c>
      <c r="BZ8" s="103"/>
      <c r="CA8" s="104"/>
      <c r="CB8" s="28">
        <f t="shared" si="32"/>
        <v>0.27272727272727271</v>
      </c>
      <c r="CC8" s="29">
        <f t="shared" si="33"/>
        <v>0.41911306952402677</v>
      </c>
      <c r="CD8" s="26" t="s">
        <v>49</v>
      </c>
      <c r="CE8" s="104"/>
      <c r="CF8" s="103">
        <v>1107556074.5454545</v>
      </c>
      <c r="CG8" s="103"/>
      <c r="CH8" s="104"/>
      <c r="CI8" s="28">
        <f t="shared" si="34"/>
        <v>0.36363636363636365</v>
      </c>
      <c r="CJ8" s="29">
        <f t="shared" si="35"/>
        <v>0.41911306952402677</v>
      </c>
      <c r="CK8" s="26" t="s">
        <v>49</v>
      </c>
      <c r="CL8" s="104"/>
      <c r="CM8" s="103">
        <v>1384445093.181818</v>
      </c>
      <c r="CN8" s="103"/>
      <c r="CO8" s="104"/>
      <c r="CP8" s="28">
        <f t="shared" si="36"/>
        <v>0.45454545454545447</v>
      </c>
      <c r="CQ8" s="29">
        <f t="shared" si="37"/>
        <v>0.41911306952402677</v>
      </c>
      <c r="CR8" s="26" t="s">
        <v>49</v>
      </c>
      <c r="CS8" s="104"/>
      <c r="CT8" s="103">
        <v>1661334111.8181818</v>
      </c>
      <c r="CU8" s="103"/>
      <c r="CV8" s="104"/>
      <c r="CW8" s="28">
        <f t="shared" si="38"/>
        <v>0.54545454545454541</v>
      </c>
      <c r="CX8" s="29">
        <f t="shared" si="39"/>
        <v>0.41911306952402677</v>
      </c>
      <c r="CY8" s="26" t="s">
        <v>49</v>
      </c>
      <c r="CZ8" s="104"/>
      <c r="DA8" s="103">
        <v>1938223130.4545455</v>
      </c>
      <c r="DB8" s="103"/>
      <c r="DC8" s="104"/>
      <c r="DD8" s="28">
        <f t="shared" si="40"/>
        <v>0.63636363636363635</v>
      </c>
      <c r="DE8" s="29">
        <f t="shared" si="41"/>
        <v>0.41911306952402677</v>
      </c>
      <c r="DF8" s="26" t="s">
        <v>49</v>
      </c>
      <c r="DG8" s="104"/>
      <c r="DH8" s="103">
        <v>2215112149.090909</v>
      </c>
      <c r="DI8" s="103"/>
      <c r="DJ8" s="104"/>
      <c r="DK8" s="28">
        <f t="shared" si="42"/>
        <v>0.72727272727272729</v>
      </c>
      <c r="DL8" s="29">
        <f t="shared" si="43"/>
        <v>0.41911306952402677</v>
      </c>
      <c r="DM8" s="26" t="s">
        <v>49</v>
      </c>
      <c r="DN8" s="104"/>
      <c r="DO8" s="103">
        <v>2492001167.7272725</v>
      </c>
      <c r="DP8" s="103"/>
      <c r="DQ8" s="104"/>
      <c r="DR8" s="28">
        <f t="shared" si="44"/>
        <v>0.81818181818181812</v>
      </c>
      <c r="DS8" s="29">
        <f t="shared" si="45"/>
        <v>0.41911306952402677</v>
      </c>
      <c r="DT8" s="26" t="s">
        <v>49</v>
      </c>
      <c r="DU8" s="104"/>
      <c r="DV8" s="103">
        <v>2768890186.363636</v>
      </c>
      <c r="DW8" s="103"/>
      <c r="DX8" s="104"/>
      <c r="DY8" s="28">
        <f t="shared" si="46"/>
        <v>0.90909090909090895</v>
      </c>
      <c r="DZ8" s="29">
        <f t="shared" si="47"/>
        <v>0.41911306952402677</v>
      </c>
      <c r="EA8" s="26" t="s">
        <v>49</v>
      </c>
      <c r="EB8" s="104"/>
      <c r="EC8" s="106">
        <v>3045779205</v>
      </c>
      <c r="ED8" s="103"/>
      <c r="EE8" s="104"/>
      <c r="EF8" s="28">
        <f t="shared" si="48"/>
        <v>1</v>
      </c>
      <c r="EG8" s="29">
        <f t="shared" si="49"/>
        <v>0.41911306952402677</v>
      </c>
      <c r="EH8" s="26" t="s">
        <v>49</v>
      </c>
      <c r="EI8" s="104"/>
      <c r="EJ8" s="33">
        <v>2025</v>
      </c>
      <c r="EK8" s="34"/>
      <c r="EL8" s="35" t="str">
        <f>+VLOOKUP(C8,[1]Listas_desplega!$AI$22:$AJ$46,2,0)</f>
        <v>D_MEN</v>
      </c>
      <c r="EM8" s="35" t="str">
        <f>+VLOOKUP(I8,[1]Listas_desplega!$BY$3:$BZ$7,2,0)</f>
        <v>T_2</v>
      </c>
      <c r="EN8" s="35" t="str">
        <f>+VLOOKUP(J8,[1]Listas_desplega!$BY$10:$BZ$23,2,0)</f>
        <v>T_2_C_1</v>
      </c>
      <c r="EO8" s="35" t="str">
        <f>+VLOOKUP(K8,[1]Listas_desplega!$BY$28:$BZ$54,2,0)</f>
        <v>T_2_C_1_ET_3</v>
      </c>
      <c r="EP8" s="35" t="str">
        <f>+VLOOKUP(L8,[1]Listas_desplega!$BY$58:$BZ$105,2,0)</f>
        <v>T_2_C_1_ET_3_CPT_1</v>
      </c>
      <c r="EQ8" s="36" t="str">
        <f>+VLOOKUP(M8,[1]Listas_desplega!$J$3:$K$11,2,0)</f>
        <v>Eje_E_9</v>
      </c>
    </row>
    <row r="9" spans="1:148" s="37" customFormat="1" ht="44.25" customHeight="1" x14ac:dyDescent="0.25">
      <c r="A9" s="16" t="str">
        <f t="shared" si="25"/>
        <v>56_TRANSVERSALES_2025</v>
      </c>
      <c r="B9" s="17" t="s">
        <v>94</v>
      </c>
      <c r="C9" s="17" t="s">
        <v>95</v>
      </c>
      <c r="D9" s="17" t="s">
        <v>99</v>
      </c>
      <c r="E9" s="17" t="s">
        <v>160</v>
      </c>
      <c r="F9" s="17" t="s">
        <v>879</v>
      </c>
      <c r="G9" s="18" t="s">
        <v>891</v>
      </c>
      <c r="H9" s="17"/>
      <c r="I9" s="17" t="s">
        <v>279</v>
      </c>
      <c r="J9" s="17" t="s">
        <v>604</v>
      </c>
      <c r="K9" s="17" t="s">
        <v>892</v>
      </c>
      <c r="L9" s="17" t="s">
        <v>893</v>
      </c>
      <c r="M9" s="17" t="s">
        <v>97</v>
      </c>
      <c r="N9" s="17" t="s">
        <v>111</v>
      </c>
      <c r="O9" s="23">
        <v>56</v>
      </c>
      <c r="P9" s="17" t="s">
        <v>907</v>
      </c>
      <c r="Q9" s="23" t="s">
        <v>118</v>
      </c>
      <c r="R9" s="17" t="s">
        <v>595</v>
      </c>
      <c r="S9" s="17" t="s">
        <v>908</v>
      </c>
      <c r="T9" s="20" t="s">
        <v>310</v>
      </c>
      <c r="U9" s="17" t="s">
        <v>288</v>
      </c>
      <c r="V9" s="17">
        <v>0</v>
      </c>
      <c r="W9" s="17" t="s">
        <v>909</v>
      </c>
      <c r="X9" s="21" t="s">
        <v>290</v>
      </c>
      <c r="Y9" s="17"/>
      <c r="Z9" s="23"/>
      <c r="AA9" s="23"/>
      <c r="AB9" s="23"/>
      <c r="AC9" s="23"/>
      <c r="AD9" s="23"/>
      <c r="AE9" s="17"/>
      <c r="AF9" s="17"/>
      <c r="AG9" s="17"/>
      <c r="AH9" s="23"/>
      <c r="AI9" s="23"/>
      <c r="AJ9" s="23"/>
      <c r="AK9" s="23"/>
      <c r="AL9" s="23"/>
      <c r="AM9" s="23"/>
      <c r="AN9" s="23"/>
      <c r="AO9" s="23"/>
      <c r="AP9" s="23"/>
      <c r="AQ9" s="23"/>
      <c r="AR9" s="107"/>
      <c r="AS9" s="23"/>
      <c r="AT9" s="23">
        <v>0</v>
      </c>
      <c r="AU9" s="17">
        <v>100</v>
      </c>
      <c r="AV9" s="23">
        <v>100</v>
      </c>
      <c r="AW9" s="23">
        <v>100</v>
      </c>
      <c r="AX9" s="23">
        <v>100</v>
      </c>
      <c r="AY9" s="23">
        <v>100</v>
      </c>
      <c r="AZ9" s="108"/>
      <c r="BA9" s="108"/>
      <c r="BB9" s="108"/>
      <c r="BC9" s="108"/>
      <c r="BD9" s="109"/>
      <c r="BE9" s="109"/>
      <c r="BF9" s="110"/>
      <c r="BG9" s="28">
        <f>IFERROR(BD9/AW9,0)</f>
        <v>0</v>
      </c>
      <c r="BH9" s="29">
        <f>+IF(BI9="SI",IFERROR((IF(BI9="SI",BE9,0)/AW9),"REVISAR"),0)</f>
        <v>0</v>
      </c>
      <c r="BI9" s="26" t="s">
        <v>49</v>
      </c>
      <c r="BJ9" s="110"/>
      <c r="BK9" s="109"/>
      <c r="BL9" s="109"/>
      <c r="BM9" s="110" t="s">
        <v>101</v>
      </c>
      <c r="BN9" s="28">
        <f>IFERROR(BK9/AW9,0)</f>
        <v>0</v>
      </c>
      <c r="BO9" s="29">
        <f>+IF(BP9="SI",IFERROR((IF(BP9="SI",BL9,0)/AW9),"REVISAR"),BH9)</f>
        <v>0</v>
      </c>
      <c r="BP9" s="26" t="s">
        <v>50</v>
      </c>
      <c r="BQ9" s="30" t="s">
        <v>104</v>
      </c>
      <c r="BR9" s="111"/>
      <c r="BS9" s="96"/>
      <c r="BT9" s="85" t="s">
        <v>101</v>
      </c>
      <c r="BU9" s="28">
        <f>IFERROR(BR9/AW9,0)</f>
        <v>0</v>
      </c>
      <c r="BV9" s="29">
        <f>+IF(BW9="SI",IFERROR((IF(BW9="SI",BS9,0)/AW9),"REVISAR"),BO9)</f>
        <v>0</v>
      </c>
      <c r="BW9" s="26" t="s">
        <v>50</v>
      </c>
      <c r="BX9" s="110" t="s">
        <v>106</v>
      </c>
      <c r="BY9" s="109"/>
      <c r="BZ9" s="109"/>
      <c r="CA9" s="110"/>
      <c r="CB9" s="28">
        <f>IFERROR(BY9/AW9,0)</f>
        <v>0</v>
      </c>
      <c r="CC9" s="29">
        <f>+IF(CD9="SI",IFERROR((IF(CD9="SI",BZ9,0)/AW9),"REVISAR"),BV9)</f>
        <v>0</v>
      </c>
      <c r="CD9" s="26" t="s">
        <v>49</v>
      </c>
      <c r="CE9" s="110"/>
      <c r="CF9" s="109"/>
      <c r="CG9" s="109"/>
      <c r="CH9" s="110"/>
      <c r="CI9" s="28">
        <f>IFERROR(CF9/AW9,0)</f>
        <v>0</v>
      </c>
      <c r="CJ9" s="29">
        <f>+IF(CK9="SI",IFERROR((IF(CK9="SI",CG9,0)/AW9),"REVISAR"),CC9)</f>
        <v>0</v>
      </c>
      <c r="CK9" s="26" t="s">
        <v>49</v>
      </c>
      <c r="CL9" s="110"/>
      <c r="CM9" s="109">
        <v>50</v>
      </c>
      <c r="CN9" s="109"/>
      <c r="CO9" s="110"/>
      <c r="CP9" s="28">
        <f>IFERROR(CM9/AW9,0)</f>
        <v>0.5</v>
      </c>
      <c r="CQ9" s="29">
        <f>+IF(CR9="SI",IFERROR((IF(CR9="SI",CN9,0)/AW9),"REVISAR"),CJ9)</f>
        <v>0</v>
      </c>
      <c r="CR9" s="26" t="s">
        <v>49</v>
      </c>
      <c r="CS9" s="110"/>
      <c r="CT9" s="109"/>
      <c r="CU9" s="109"/>
      <c r="CV9" s="110"/>
      <c r="CW9" s="28">
        <f>IFERROR(CT9/AW9,0)</f>
        <v>0</v>
      </c>
      <c r="CX9" s="29">
        <f>+IF(CY9="SI",IFERROR((IF(CY9="SI",CU9,0)/AW9),"REVISAR"),CQ9)</f>
        <v>0</v>
      </c>
      <c r="CY9" s="26" t="s">
        <v>49</v>
      </c>
      <c r="CZ9" s="110"/>
      <c r="DA9" s="109"/>
      <c r="DB9" s="109"/>
      <c r="DC9" s="110"/>
      <c r="DD9" s="28">
        <f>IFERROR(DA9/AW9,0)</f>
        <v>0</v>
      </c>
      <c r="DE9" s="29">
        <f>+IF(DF9="SI",IFERROR((IF(DF9="SI",DB9,0)/AW9),"REVISAR"),CX9)</f>
        <v>0</v>
      </c>
      <c r="DF9" s="26" t="s">
        <v>49</v>
      </c>
      <c r="DG9" s="110"/>
      <c r="DH9" s="109"/>
      <c r="DI9" s="109"/>
      <c r="DJ9" s="110"/>
      <c r="DK9" s="28">
        <f>IFERROR(DH9/AW9,0)</f>
        <v>0</v>
      </c>
      <c r="DL9" s="29">
        <f>+IF(DM9="SI",IFERROR((IF(DM9="SI",DI9,0)/AW9),"REVISAR"),DE9)</f>
        <v>0</v>
      </c>
      <c r="DM9" s="26" t="s">
        <v>49</v>
      </c>
      <c r="DN9" s="110"/>
      <c r="DO9" s="109"/>
      <c r="DP9" s="109"/>
      <c r="DQ9" s="110"/>
      <c r="DR9" s="28">
        <f>IFERROR(DO9/AW9,0)</f>
        <v>0</v>
      </c>
      <c r="DS9" s="29">
        <f>+IF(DT9="SI",IFERROR((IF(DT9="SI",DP9,0)/AW9),"REVISAR"),DL9)</f>
        <v>0</v>
      </c>
      <c r="DT9" s="26" t="s">
        <v>49</v>
      </c>
      <c r="DU9" s="110"/>
      <c r="DV9" s="109"/>
      <c r="DW9" s="109"/>
      <c r="DX9" s="110"/>
      <c r="DY9" s="28">
        <f>IFERROR(DV9/AW9,0)</f>
        <v>0</v>
      </c>
      <c r="DZ9" s="29">
        <f>+IF(EA9="SI",IFERROR((IF(EA9="SI",DW9,0)/AW9),"REVISAR"),DS9)</f>
        <v>0</v>
      </c>
      <c r="EA9" s="26" t="s">
        <v>49</v>
      </c>
      <c r="EB9" s="110"/>
      <c r="EC9" s="112">
        <v>100</v>
      </c>
      <c r="ED9" s="109"/>
      <c r="EE9" s="110"/>
      <c r="EF9" s="28">
        <f>IFERROR(EC9/AW9,0)</f>
        <v>1</v>
      </c>
      <c r="EG9" s="29">
        <f>+IF(EH9="SI",IFERROR((IF(EH9="SI",ED9,0)/AW9),"REVISAR"),DZ9)</f>
        <v>0</v>
      </c>
      <c r="EH9" s="26" t="s">
        <v>49</v>
      </c>
      <c r="EI9" s="110"/>
      <c r="EJ9" s="33">
        <v>2025</v>
      </c>
      <c r="EK9" s="34"/>
      <c r="EL9" s="35" t="str">
        <f>+VLOOKUP(C9,[1]Listas_desplega!$AI$22:$AJ$46,2,0)</f>
        <v>D_MEN</v>
      </c>
      <c r="EM9" s="35" t="str">
        <f>+VLOOKUP(I9,[1]Listas_desplega!$BY$3:$BZ$7,2,0)</f>
        <v>T_2</v>
      </c>
      <c r="EN9" s="35" t="str">
        <f>+VLOOKUP(J9,[1]Listas_desplega!$BY$10:$BZ$23,2,0)</f>
        <v>T_2_C_1</v>
      </c>
      <c r="EO9" s="35" t="str">
        <f>+VLOOKUP(K9,[1]Listas_desplega!$BY$28:$BZ$54,2,0)</f>
        <v>T_2_C_1_ET_3</v>
      </c>
      <c r="EP9" s="35" t="str">
        <f>+VLOOKUP(L9,[1]Listas_desplega!$BY$58:$BZ$105,2,0)</f>
        <v>T_2_C_1_ET_3_CPT_1</v>
      </c>
      <c r="EQ9" s="36" t="str">
        <f>+VLOOKUP(M9,[1]Listas_desplega!$J$3:$K$11,2,0)</f>
        <v>Eje_E_9</v>
      </c>
    </row>
    <row r="10" spans="1:148" s="37" customFormat="1" ht="44.25" customHeight="1" x14ac:dyDescent="0.25">
      <c r="A10" s="16" t="str">
        <f t="shared" si="25"/>
        <v>58_TRANSVERSALES_2025</v>
      </c>
      <c r="B10" s="17" t="s">
        <v>94</v>
      </c>
      <c r="C10" s="17" t="s">
        <v>95</v>
      </c>
      <c r="D10" s="17" t="s">
        <v>99</v>
      </c>
      <c r="E10" s="17" t="s">
        <v>160</v>
      </c>
      <c r="F10" s="17" t="s">
        <v>879</v>
      </c>
      <c r="G10" s="18" t="s">
        <v>891</v>
      </c>
      <c r="H10" s="17"/>
      <c r="I10" s="17" t="s">
        <v>279</v>
      </c>
      <c r="J10" s="17" t="s">
        <v>604</v>
      </c>
      <c r="K10" s="17" t="s">
        <v>892</v>
      </c>
      <c r="L10" s="17" t="s">
        <v>893</v>
      </c>
      <c r="M10" s="17" t="s">
        <v>97</v>
      </c>
      <c r="N10" s="17" t="s">
        <v>112</v>
      </c>
      <c r="O10" s="23">
        <v>58</v>
      </c>
      <c r="P10" s="20" t="s">
        <v>910</v>
      </c>
      <c r="Q10" s="21" t="s">
        <v>284</v>
      </c>
      <c r="R10" s="17" t="s">
        <v>487</v>
      </c>
      <c r="S10" s="20" t="s">
        <v>911</v>
      </c>
      <c r="T10" s="20" t="s">
        <v>287</v>
      </c>
      <c r="U10" s="20" t="s">
        <v>912</v>
      </c>
      <c r="V10" s="20">
        <v>0</v>
      </c>
      <c r="W10" s="20" t="s">
        <v>913</v>
      </c>
      <c r="X10" s="21" t="s">
        <v>290</v>
      </c>
      <c r="Y10" s="22"/>
      <c r="Z10" s="22"/>
      <c r="AA10" s="22"/>
      <c r="AB10" s="22"/>
      <c r="AC10" s="22"/>
      <c r="AD10" s="22"/>
      <c r="AE10" s="22"/>
      <c r="AF10" s="22"/>
      <c r="AG10" s="22"/>
      <c r="AH10" s="23"/>
      <c r="AI10" s="23"/>
      <c r="AJ10" s="23"/>
      <c r="AK10" s="23"/>
      <c r="AL10" s="23"/>
      <c r="AM10" s="23"/>
      <c r="AN10" s="23"/>
      <c r="AO10" s="23"/>
      <c r="AP10" s="23"/>
      <c r="AQ10" s="23"/>
      <c r="AR10" s="24"/>
      <c r="AS10" s="23"/>
      <c r="AT10" s="113">
        <v>0</v>
      </c>
      <c r="AU10" s="114"/>
      <c r="AV10" s="114">
        <v>6</v>
      </c>
      <c r="AW10" s="114">
        <v>6</v>
      </c>
      <c r="AX10" s="114">
        <v>6</v>
      </c>
      <c r="AY10" s="114">
        <v>18</v>
      </c>
      <c r="AZ10" s="17"/>
      <c r="BA10" s="17"/>
      <c r="BB10" s="17"/>
      <c r="BC10" s="17"/>
      <c r="BD10" s="25"/>
      <c r="BE10" s="25"/>
      <c r="BF10" s="26"/>
      <c r="BG10" s="27">
        <f>IFERROR(BD10/AW10,0)</f>
        <v>0</v>
      </c>
      <c r="BH10" s="28">
        <f>IFERROR(BE10/AW10,0)</f>
        <v>0</v>
      </c>
      <c r="BI10" s="26" t="s">
        <v>49</v>
      </c>
      <c r="BJ10" s="26"/>
      <c r="BK10" s="25">
        <v>1</v>
      </c>
      <c r="BL10" s="25">
        <v>1</v>
      </c>
      <c r="BM10" s="26" t="s">
        <v>914</v>
      </c>
      <c r="BN10" s="28">
        <f>+IFERROR(BK10/AW10,0)</f>
        <v>0.16666666666666666</v>
      </c>
      <c r="BO10" s="29">
        <f>+IF(BP10="SI",IFERROR((IF(BP10="SI",BL10,0)/AW10),"REVISAR"),BH10)</f>
        <v>0.16666666666666666</v>
      </c>
      <c r="BP10" s="26" t="s">
        <v>50</v>
      </c>
      <c r="BQ10" s="30" t="s">
        <v>130</v>
      </c>
      <c r="BR10" s="31">
        <v>1</v>
      </c>
      <c r="BS10" s="84"/>
      <c r="BT10" s="85" t="s">
        <v>101</v>
      </c>
      <c r="BU10" s="28">
        <f>+IFERROR(BR10/AW10,0)</f>
        <v>0.16666666666666666</v>
      </c>
      <c r="BV10" s="29">
        <f>+IF(BW10="SI",IFERROR((IF(BW10="SI",BS10,0)/AW10),"REVISAR"),BO10)</f>
        <v>0</v>
      </c>
      <c r="BW10" s="26" t="s">
        <v>50</v>
      </c>
      <c r="BX10" s="26" t="s">
        <v>106</v>
      </c>
      <c r="BY10" s="25">
        <v>2</v>
      </c>
      <c r="BZ10" s="25"/>
      <c r="CA10" s="26"/>
      <c r="CB10" s="28">
        <f>+IFERROR(BY10/AW10,0)</f>
        <v>0.33333333333333331</v>
      </c>
      <c r="CC10" s="29">
        <f>+IF(CD10="SI",IFERROR((IF(CD10="SI",BZ10,0)/AW10),"REVISAR"),BV10)</f>
        <v>0</v>
      </c>
      <c r="CD10" s="26" t="s">
        <v>49</v>
      </c>
      <c r="CE10" s="26"/>
      <c r="CF10" s="25">
        <v>2</v>
      </c>
      <c r="CG10" s="25"/>
      <c r="CH10" s="26"/>
      <c r="CI10" s="28">
        <f>+IFERROR(CF10/AW10,0)</f>
        <v>0.33333333333333331</v>
      </c>
      <c r="CJ10" s="29">
        <f>+IF(CK10="SI",IFERROR((IF(CK10="SI",CG10,0)/AW10),"REVISAR"),CC10)</f>
        <v>0</v>
      </c>
      <c r="CK10" s="26" t="s">
        <v>49</v>
      </c>
      <c r="CL10" s="26"/>
      <c r="CM10" s="25">
        <v>3</v>
      </c>
      <c r="CN10" s="25"/>
      <c r="CO10" s="26"/>
      <c r="CP10" s="28">
        <f>+IFERROR(CM10/AW10,0)</f>
        <v>0.5</v>
      </c>
      <c r="CQ10" s="29">
        <f>+IF(CR10="SI",IFERROR((IF(CR10="SI",CN10,0)/AW10),"REVISAR"),CJ10)</f>
        <v>0</v>
      </c>
      <c r="CR10" s="26" t="s">
        <v>49</v>
      </c>
      <c r="CS10" s="26"/>
      <c r="CT10" s="25">
        <v>3</v>
      </c>
      <c r="CU10" s="25"/>
      <c r="CV10" s="26"/>
      <c r="CW10" s="28">
        <f>+IFERROR(CT10/AW10,0)</f>
        <v>0.5</v>
      </c>
      <c r="CX10" s="29">
        <f>+IF(CY10="SI",IFERROR((IF(CY10="SI",CU10,0)/AW10),"REVISAR"),CQ10)</f>
        <v>0</v>
      </c>
      <c r="CY10" s="26" t="s">
        <v>49</v>
      </c>
      <c r="CZ10" s="26"/>
      <c r="DA10" s="25">
        <v>4</v>
      </c>
      <c r="DB10" s="25"/>
      <c r="DC10" s="26"/>
      <c r="DD10" s="28">
        <f>+IFERROR(DA10/AW10,0)</f>
        <v>0.66666666666666663</v>
      </c>
      <c r="DE10" s="29">
        <f>+IF(DF10="SI",IFERROR((IF(DF10="SI",DB10,0)/AW10),"REVISAR"),CX10)</f>
        <v>0</v>
      </c>
      <c r="DF10" s="26" t="s">
        <v>49</v>
      </c>
      <c r="DG10" s="26"/>
      <c r="DH10" s="25">
        <v>4</v>
      </c>
      <c r="DI10" s="25"/>
      <c r="DJ10" s="26"/>
      <c r="DK10" s="28">
        <f>+IFERROR(DH10/AW10,0)</f>
        <v>0.66666666666666663</v>
      </c>
      <c r="DL10" s="29">
        <f>+IF(DM10="SI",IFERROR((IF(DM10="SI",DI10,0)/AW10),"REVISAR"),DE10)</f>
        <v>0</v>
      </c>
      <c r="DM10" s="26" t="s">
        <v>49</v>
      </c>
      <c r="DN10" s="26"/>
      <c r="DO10" s="25">
        <v>5</v>
      </c>
      <c r="DP10" s="25"/>
      <c r="DQ10" s="26"/>
      <c r="DR10" s="28">
        <f>+IFERROR(DO10/AW10,0)</f>
        <v>0.83333333333333337</v>
      </c>
      <c r="DS10" s="29">
        <f>+IF(DT10="SI",IFERROR((IF(DT10="SI",DP10,0)/AW10),"REVISAR"),DL10)</f>
        <v>0</v>
      </c>
      <c r="DT10" s="26" t="s">
        <v>49</v>
      </c>
      <c r="DU10" s="26"/>
      <c r="DV10" s="25">
        <v>5</v>
      </c>
      <c r="DW10" s="25"/>
      <c r="DX10" s="26"/>
      <c r="DY10" s="28">
        <f>+IFERROR(DV10/AW10,0)</f>
        <v>0.83333333333333337</v>
      </c>
      <c r="DZ10" s="29">
        <f>+IF(EA10="SI",IFERROR((IF(EA10="SI",DW10,0)/AW10),"REVISAR"),DS10)</f>
        <v>0</v>
      </c>
      <c r="EA10" s="26" t="s">
        <v>49</v>
      </c>
      <c r="EB10" s="26"/>
      <c r="EC10" s="32">
        <v>6</v>
      </c>
      <c r="ED10" s="25"/>
      <c r="EE10" s="26"/>
      <c r="EF10" s="28">
        <f>+IFERROR(EC10/AW10,0)</f>
        <v>1</v>
      </c>
      <c r="EG10" s="29">
        <f>+IF(EH10="SI",IFERROR((IF(EH10="SI",ED10,0)/AW10),"REVISAR"),DZ10)</f>
        <v>0</v>
      </c>
      <c r="EH10" s="26" t="s">
        <v>49</v>
      </c>
      <c r="EI10" s="26"/>
      <c r="EJ10" s="33">
        <v>2025</v>
      </c>
      <c r="EK10" s="34"/>
      <c r="EL10" s="35" t="str">
        <f>+VLOOKUP(C10,[1]Listas_desplega!$AI$22:$AJ$46,2,0)</f>
        <v>D_MEN</v>
      </c>
      <c r="EM10" s="35" t="str">
        <f>+VLOOKUP(I10,[1]Listas_desplega!$BY$3:$BZ$7,2,0)</f>
        <v>T_2</v>
      </c>
      <c r="EN10" s="35" t="str">
        <f>+VLOOKUP(J10,[1]Listas_desplega!$BY$10:$BZ$23,2,0)</f>
        <v>T_2_C_1</v>
      </c>
      <c r="EO10" s="35" t="str">
        <f>+VLOOKUP(K10,[1]Listas_desplega!$BY$28:$BZ$54,2,0)</f>
        <v>T_2_C_1_ET_3</v>
      </c>
      <c r="EP10" s="35" t="str">
        <f>+VLOOKUP(L10,[1]Listas_desplega!$BY$58:$BZ$105,2,0)</f>
        <v>T_2_C_1_ET_3_CPT_1</v>
      </c>
      <c r="EQ10" s="36" t="str">
        <f>+VLOOKUP(M10,[1]Listas_desplega!$J$3:$K$11,2,0)</f>
        <v>Eje_E_9</v>
      </c>
    </row>
    <row r="11" spans="1:148" s="37" customFormat="1" ht="44.25" customHeight="1" x14ac:dyDescent="0.25">
      <c r="A11" s="16" t="str">
        <f t="shared" si="25"/>
        <v>124_TRANSVERSALES_2025</v>
      </c>
      <c r="B11" s="17" t="s">
        <v>94</v>
      </c>
      <c r="C11" s="17" t="s">
        <v>95</v>
      </c>
      <c r="D11" s="17" t="s">
        <v>113</v>
      </c>
      <c r="E11" s="17" t="s">
        <v>160</v>
      </c>
      <c r="F11" s="17" t="s">
        <v>276</v>
      </c>
      <c r="G11" s="18" t="s">
        <v>915</v>
      </c>
      <c r="H11" s="17"/>
      <c r="I11" s="17" t="s">
        <v>630</v>
      </c>
      <c r="J11" s="17" t="s">
        <v>631</v>
      </c>
      <c r="K11" s="17" t="s">
        <v>632</v>
      </c>
      <c r="L11" s="17" t="s">
        <v>716</v>
      </c>
      <c r="M11" s="17" t="s">
        <v>97</v>
      </c>
      <c r="N11" s="17" t="s">
        <v>114</v>
      </c>
      <c r="O11" s="23">
        <v>124</v>
      </c>
      <c r="P11" s="20" t="s">
        <v>916</v>
      </c>
      <c r="Q11" s="21" t="s">
        <v>118</v>
      </c>
      <c r="R11" s="20" t="s">
        <v>758</v>
      </c>
      <c r="S11" s="22" t="s">
        <v>917</v>
      </c>
      <c r="T11" s="20" t="s">
        <v>310</v>
      </c>
      <c r="U11" s="20" t="s">
        <v>436</v>
      </c>
      <c r="V11" s="20">
        <v>0</v>
      </c>
      <c r="W11" s="20" t="s">
        <v>918</v>
      </c>
      <c r="X11" s="21" t="s">
        <v>290</v>
      </c>
      <c r="Y11" s="22"/>
      <c r="Z11" s="22"/>
      <c r="AA11" s="22"/>
      <c r="AB11" s="22"/>
      <c r="AC11" s="22"/>
      <c r="AD11" s="22"/>
      <c r="AE11" s="22"/>
      <c r="AF11" s="22"/>
      <c r="AG11" s="22"/>
      <c r="AH11" s="23"/>
      <c r="AI11" s="23"/>
      <c r="AJ11" s="23"/>
      <c r="AK11" s="23"/>
      <c r="AL11" s="23"/>
      <c r="AM11" s="23"/>
      <c r="AN11" s="23"/>
      <c r="AO11" s="23"/>
      <c r="AP11" s="23"/>
      <c r="AQ11" s="23"/>
      <c r="AR11" s="24"/>
      <c r="AS11" s="23"/>
      <c r="AT11" s="115"/>
      <c r="AU11" s="116"/>
      <c r="AV11" s="116"/>
      <c r="AW11" s="116">
        <v>100</v>
      </c>
      <c r="AX11" s="116">
        <v>100</v>
      </c>
      <c r="AY11" s="116">
        <v>100</v>
      </c>
      <c r="AZ11" s="39"/>
      <c r="BA11" s="39"/>
      <c r="BB11" s="39"/>
      <c r="BC11" s="39"/>
      <c r="BD11" s="25"/>
      <c r="BE11" s="25"/>
      <c r="BF11" s="26"/>
      <c r="BG11" s="28">
        <f t="shared" ref="BG11" si="50">IFERROR(BD11/AW11,0)</f>
        <v>0</v>
      </c>
      <c r="BH11" s="29">
        <f t="shared" ref="BH11" si="51">+IF(BI11="SI",IFERROR((IF(BI11="SI",BE11,0)/AW11),"REVISAR"),0)</f>
        <v>0</v>
      </c>
      <c r="BI11" s="26" t="s">
        <v>49</v>
      </c>
      <c r="BJ11" s="26"/>
      <c r="BK11" s="117"/>
      <c r="BL11" s="25"/>
      <c r="BM11" s="26"/>
      <c r="BN11" s="28">
        <f t="shared" ref="BN11" si="52">IFERROR(BK11/AW11,0)</f>
        <v>0</v>
      </c>
      <c r="BO11" s="29">
        <f t="shared" ref="BO11" si="53">+IF(BP11="SI",IFERROR((IF(BP11="SI",BL11,0)/AW11),"REVISAR"),BH11)</f>
        <v>0</v>
      </c>
      <c r="BP11" s="26" t="s">
        <v>49</v>
      </c>
      <c r="BQ11" s="30"/>
      <c r="BR11" s="31">
        <v>100</v>
      </c>
      <c r="BS11" s="25">
        <v>100</v>
      </c>
      <c r="BT11" s="26" t="s">
        <v>919</v>
      </c>
      <c r="BU11" s="28">
        <f t="shared" ref="BU11" si="54">IFERROR(BR11/AW11,0)</f>
        <v>1</v>
      </c>
      <c r="BV11" s="29">
        <f t="shared" ref="BV11" si="55">+IF(BW11="SI",IFERROR((IF(BW11="SI",BS11,0)/AW11),"REVISAR"),BO11)</f>
        <v>1</v>
      </c>
      <c r="BW11" s="26" t="s">
        <v>50</v>
      </c>
      <c r="BX11" s="26" t="s">
        <v>920</v>
      </c>
      <c r="BY11" s="117"/>
      <c r="BZ11" s="25"/>
      <c r="CA11" s="26"/>
      <c r="CB11" s="28">
        <f t="shared" ref="CB11" si="56">IFERROR(BY11/AW11,0)</f>
        <v>0</v>
      </c>
      <c r="CC11" s="29">
        <f t="shared" ref="CC11" si="57">+IF(CD11="SI",IFERROR((IF(CD11="SI",BZ11,0)/AW11),"REVISAR"),BV11)</f>
        <v>1</v>
      </c>
      <c r="CD11" s="26" t="s">
        <v>49</v>
      </c>
      <c r="CE11" s="26"/>
      <c r="CF11" s="117"/>
      <c r="CG11" s="25"/>
      <c r="CH11" s="26"/>
      <c r="CI11" s="28">
        <f t="shared" ref="CI11" si="58">IFERROR(CF11/AW11,0)</f>
        <v>0</v>
      </c>
      <c r="CJ11" s="29">
        <f t="shared" ref="CJ11" si="59">+IF(CK11="SI",IFERROR((IF(CK11="SI",CG11,0)/AW11),"REVISAR"),CC11)</f>
        <v>1</v>
      </c>
      <c r="CK11" s="26" t="s">
        <v>49</v>
      </c>
      <c r="CL11" s="26"/>
      <c r="CM11" s="117">
        <v>100</v>
      </c>
      <c r="CN11" s="25"/>
      <c r="CO11" s="26"/>
      <c r="CP11" s="28">
        <f t="shared" ref="CP11" si="60">IFERROR(CM11/AW11,0)</f>
        <v>1</v>
      </c>
      <c r="CQ11" s="29">
        <f t="shared" ref="CQ11" si="61">+IF(CR11="SI",IFERROR((IF(CR11="SI",CN11,0)/AW11),"REVISAR"),CJ11)</f>
        <v>1</v>
      </c>
      <c r="CR11" s="26" t="s">
        <v>49</v>
      </c>
      <c r="CS11" s="26"/>
      <c r="CT11" s="117"/>
      <c r="CU11" s="25"/>
      <c r="CV11" s="26"/>
      <c r="CW11" s="28">
        <f t="shared" ref="CW11" si="62">IFERROR(CT11/AW11,0)</f>
        <v>0</v>
      </c>
      <c r="CX11" s="29">
        <f t="shared" ref="CX11" si="63">+IF(CY11="SI",IFERROR((IF(CY11="SI",CU11,0)/AW11),"REVISAR"),CQ11)</f>
        <v>1</v>
      </c>
      <c r="CY11" s="26" t="s">
        <v>49</v>
      </c>
      <c r="CZ11" s="26"/>
      <c r="DA11" s="117"/>
      <c r="DB11" s="25"/>
      <c r="DC11" s="26"/>
      <c r="DD11" s="28">
        <f t="shared" ref="DD11" si="64">IFERROR(DA11/AW11,0)</f>
        <v>0</v>
      </c>
      <c r="DE11" s="29">
        <f t="shared" ref="DE11" si="65">+IF(DF11="SI",IFERROR((IF(DF11="SI",DB11,0)/AW11),"REVISAR"),CX11)</f>
        <v>1</v>
      </c>
      <c r="DF11" s="26" t="s">
        <v>49</v>
      </c>
      <c r="DG11" s="26"/>
      <c r="DH11" s="117">
        <v>100</v>
      </c>
      <c r="DI11" s="25"/>
      <c r="DJ11" s="26"/>
      <c r="DK11" s="28">
        <f t="shared" ref="DK11" si="66">IFERROR(DH11/AW11,0)</f>
        <v>1</v>
      </c>
      <c r="DL11" s="29">
        <f t="shared" ref="DL11" si="67">+IF(DM11="SI",IFERROR((IF(DM11="SI",DI11,0)/AW11),"REVISAR"),DE11)</f>
        <v>1</v>
      </c>
      <c r="DM11" s="26" t="s">
        <v>49</v>
      </c>
      <c r="DN11" s="26"/>
      <c r="DO11" s="117"/>
      <c r="DP11" s="25"/>
      <c r="DQ11" s="26"/>
      <c r="DR11" s="28">
        <f t="shared" ref="DR11" si="68">IFERROR(DO11/AW11,0)</f>
        <v>0</v>
      </c>
      <c r="DS11" s="29">
        <f t="shared" ref="DS11" si="69">+IF(DT11="SI",IFERROR((IF(DT11="SI",DP11,0)/AW11),"REVISAR"),DL11)</f>
        <v>1</v>
      </c>
      <c r="DT11" s="26" t="s">
        <v>49</v>
      </c>
      <c r="DU11" s="26"/>
      <c r="DV11" s="117"/>
      <c r="DW11" s="25"/>
      <c r="DX11" s="26"/>
      <c r="DY11" s="28">
        <f t="shared" ref="DY11" si="70">IFERROR(DV11/AW11,0)</f>
        <v>0</v>
      </c>
      <c r="DZ11" s="29">
        <f t="shared" ref="DZ11" si="71">+IF(EA11="SI",IFERROR((IF(EA11="SI",DW11,0)/AW11),"REVISAR"),DS11)</f>
        <v>1</v>
      </c>
      <c r="EA11" s="26" t="s">
        <v>49</v>
      </c>
      <c r="EB11" s="26"/>
      <c r="EC11" s="117">
        <v>100</v>
      </c>
      <c r="ED11" s="25"/>
      <c r="EE11" s="26"/>
      <c r="EF11" s="28">
        <f t="shared" ref="EF11" si="72">IFERROR(EC11/AW11,0)</f>
        <v>1</v>
      </c>
      <c r="EG11" s="29">
        <f t="shared" ref="EG11" si="73">+IF(EH11="SI",IFERROR((IF(EH11="SI",ED11,0)/AW11),"REVISAR"),DZ11)</f>
        <v>1</v>
      </c>
      <c r="EH11" s="26" t="s">
        <v>49</v>
      </c>
      <c r="EI11" s="26"/>
      <c r="EJ11" s="33">
        <v>2025</v>
      </c>
      <c r="EK11" s="34"/>
      <c r="EL11" s="35" t="str">
        <f>+VLOOKUP(C11,[1]Listas_desplega!$AI$22:$AJ$46,2,0)</f>
        <v>D_MEN</v>
      </c>
      <c r="EM11" s="35" t="str">
        <f>+VLOOKUP(I11,[1]Listas_desplega!$BY$3:$BZ$7,2,0)</f>
        <v>T_5</v>
      </c>
      <c r="EN11" s="35" t="str">
        <f>+VLOOKUP(J11,[1]Listas_desplega!$BY$10:$BZ$23,2,0)</f>
        <v>T_5_C_1</v>
      </c>
      <c r="EO11" s="35" t="str">
        <f>+VLOOKUP(K11,[1]Listas_desplega!$BY$28:$BZ$54,2,0)</f>
        <v>T_5_C_1_ET_1</v>
      </c>
      <c r="EP11" s="35" t="str">
        <f>+VLOOKUP(L11,[1]Listas_desplega!$BY$58:$BZ$105,2,0)</f>
        <v>T_5_C_1_ET_1_CPT_2</v>
      </c>
      <c r="EQ11" s="36" t="str">
        <f>+VLOOKUP(M11,[1]Listas_desplega!$J$3:$K$11,2,0)</f>
        <v>Eje_E_9</v>
      </c>
    </row>
    <row r="12" spans="1:148" s="37" customFormat="1" ht="44.25" customHeight="1" x14ac:dyDescent="0.25">
      <c r="A12" s="16" t="str">
        <f t="shared" si="25"/>
        <v>127_TRANSVERSALES_2025</v>
      </c>
      <c r="B12" s="17" t="s">
        <v>94</v>
      </c>
      <c r="C12" s="17" t="s">
        <v>95</v>
      </c>
      <c r="D12" s="17" t="s">
        <v>116</v>
      </c>
      <c r="E12" s="17" t="s">
        <v>160</v>
      </c>
      <c r="F12" s="17" t="s">
        <v>879</v>
      </c>
      <c r="G12" s="18" t="s">
        <v>935</v>
      </c>
      <c r="H12" s="17"/>
      <c r="I12" s="17" t="s">
        <v>630</v>
      </c>
      <c r="J12" s="17" t="s">
        <v>631</v>
      </c>
      <c r="K12" s="17" t="s">
        <v>632</v>
      </c>
      <c r="L12" s="17" t="s">
        <v>716</v>
      </c>
      <c r="M12" s="17" t="s">
        <v>97</v>
      </c>
      <c r="N12" s="17" t="s">
        <v>117</v>
      </c>
      <c r="O12" s="23">
        <v>127</v>
      </c>
      <c r="P12" s="20" t="s">
        <v>936</v>
      </c>
      <c r="Q12" s="21" t="s">
        <v>118</v>
      </c>
      <c r="R12" s="20" t="s">
        <v>885</v>
      </c>
      <c r="S12" s="20" t="s">
        <v>937</v>
      </c>
      <c r="T12" s="20" t="s">
        <v>310</v>
      </c>
      <c r="U12" s="20" t="s">
        <v>489</v>
      </c>
      <c r="V12" s="20">
        <v>0</v>
      </c>
      <c r="W12" s="20" t="s">
        <v>119</v>
      </c>
      <c r="X12" s="21" t="s">
        <v>290</v>
      </c>
      <c r="Y12" s="22"/>
      <c r="Z12" s="22"/>
      <c r="AA12" s="22"/>
      <c r="AB12" s="22"/>
      <c r="AC12" s="22"/>
      <c r="AD12" s="22"/>
      <c r="AE12" s="22"/>
      <c r="AF12" s="22"/>
      <c r="AG12" s="22"/>
      <c r="AH12" s="23"/>
      <c r="AI12" s="23"/>
      <c r="AJ12" s="23"/>
      <c r="AK12" s="23"/>
      <c r="AL12" s="23"/>
      <c r="AM12" s="23"/>
      <c r="AN12" s="23"/>
      <c r="AO12" s="23"/>
      <c r="AP12" s="23"/>
      <c r="AQ12" s="23"/>
      <c r="AR12" s="24"/>
      <c r="AS12" s="23"/>
      <c r="AT12" s="78"/>
      <c r="AU12" s="38"/>
      <c r="AV12" s="38"/>
      <c r="AW12" s="38">
        <v>100</v>
      </c>
      <c r="AX12" s="38">
        <v>100</v>
      </c>
      <c r="AY12" s="38">
        <v>100</v>
      </c>
      <c r="AZ12" s="39">
        <v>7</v>
      </c>
      <c r="BA12" s="39" t="s">
        <v>938</v>
      </c>
      <c r="BB12" s="39" t="s">
        <v>939</v>
      </c>
      <c r="BC12" s="39" t="s">
        <v>940</v>
      </c>
      <c r="BD12" s="25">
        <v>7</v>
      </c>
      <c r="BE12" s="25">
        <v>5</v>
      </c>
      <c r="BF12" s="26" t="s">
        <v>941</v>
      </c>
      <c r="BG12" s="28">
        <f>IFERROR(BD12/AW12,0)</f>
        <v>7.0000000000000007E-2</v>
      </c>
      <c r="BH12" s="29">
        <f>+IF(BI12="SI",IFERROR((IF(BI12="SI",BE12,0)/AW12),"REVISAR"),0)</f>
        <v>0.05</v>
      </c>
      <c r="BI12" s="26" t="s">
        <v>50</v>
      </c>
      <c r="BJ12" s="26" t="s">
        <v>942</v>
      </c>
      <c r="BK12" s="25">
        <v>15</v>
      </c>
      <c r="BL12" s="25">
        <v>14</v>
      </c>
      <c r="BM12" s="26" t="s">
        <v>943</v>
      </c>
      <c r="BN12" s="28">
        <f>+IFERROR(BK12/AW12,0)</f>
        <v>0.15</v>
      </c>
      <c r="BO12" s="29">
        <f>+IF(BP12="SI",IFERROR((IF(BP12="SI",BL12,0)/AW12),"REVISAR"),BH12)</f>
        <v>0.14000000000000001</v>
      </c>
      <c r="BP12" s="26" t="s">
        <v>50</v>
      </c>
      <c r="BQ12" s="30" t="s">
        <v>944</v>
      </c>
      <c r="BR12" s="31">
        <v>24</v>
      </c>
      <c r="BS12" s="25">
        <v>28</v>
      </c>
      <c r="BT12" s="26" t="s">
        <v>945</v>
      </c>
      <c r="BU12" s="28">
        <f>+IFERROR(BR12/AW12,0)</f>
        <v>0.24</v>
      </c>
      <c r="BV12" s="29">
        <f>+IF(BW12="SI",IFERROR((IF(BW12="SI",BS12,0)/AW12),"REVISAR"),BO12)</f>
        <v>0.14000000000000001</v>
      </c>
      <c r="BW12" s="26" t="s">
        <v>49</v>
      </c>
      <c r="BX12" s="26"/>
      <c r="BY12" s="25">
        <v>32</v>
      </c>
      <c r="BZ12" s="25"/>
      <c r="CA12" s="26"/>
      <c r="CB12" s="28">
        <f>+IFERROR(BY12/AW12,0)</f>
        <v>0.32</v>
      </c>
      <c r="CC12" s="29">
        <f>+IF(CD12="SI",IFERROR((IF(CD12="SI",BZ12,0)/AW12),"REVISAR"),BV12)</f>
        <v>0.14000000000000001</v>
      </c>
      <c r="CD12" s="26" t="s">
        <v>49</v>
      </c>
      <c r="CE12" s="26"/>
      <c r="CF12" s="25">
        <v>41</v>
      </c>
      <c r="CG12" s="25"/>
      <c r="CH12" s="26"/>
      <c r="CI12" s="28">
        <f>+IFERROR(CF12/AW12,0)</f>
        <v>0.41</v>
      </c>
      <c r="CJ12" s="29">
        <f>+IF(CK12="SI",IFERROR((IF(CK12="SI",CG12,0)/AW12),"REVISAR"),CC12)</f>
        <v>0.14000000000000001</v>
      </c>
      <c r="CK12" s="26" t="s">
        <v>49</v>
      </c>
      <c r="CL12" s="26"/>
      <c r="CM12" s="25">
        <v>49</v>
      </c>
      <c r="CN12" s="25"/>
      <c r="CO12" s="26"/>
      <c r="CP12" s="28">
        <f>+IFERROR(CM12/AW12,0)</f>
        <v>0.49</v>
      </c>
      <c r="CQ12" s="29">
        <f>+IF(CR12="SI",IFERROR((IF(CR12="SI",CN12,0)/AW12),"REVISAR"),CJ12)</f>
        <v>0.14000000000000001</v>
      </c>
      <c r="CR12" s="26" t="s">
        <v>49</v>
      </c>
      <c r="CS12" s="26"/>
      <c r="CT12" s="25">
        <v>58</v>
      </c>
      <c r="CU12" s="25"/>
      <c r="CV12" s="26"/>
      <c r="CW12" s="28">
        <f>+IFERROR(CT12/AW12,0)</f>
        <v>0.57999999999999996</v>
      </c>
      <c r="CX12" s="29">
        <f>+IF(CY12="SI",IFERROR((IF(CY12="SI",CU12,0)/AW12),"REVISAR"),CQ12)</f>
        <v>0.14000000000000001</v>
      </c>
      <c r="CY12" s="26" t="s">
        <v>49</v>
      </c>
      <c r="CZ12" s="26"/>
      <c r="DA12" s="25">
        <v>66</v>
      </c>
      <c r="DB12" s="25"/>
      <c r="DC12" s="26"/>
      <c r="DD12" s="28">
        <f>+IFERROR(DA12/AW12,0)</f>
        <v>0.66</v>
      </c>
      <c r="DE12" s="29">
        <f>+IF(DF12="SI",IFERROR((IF(DF12="SI",DB12,0)/AW12),"REVISAR"),CX12)</f>
        <v>0.14000000000000001</v>
      </c>
      <c r="DF12" s="26" t="s">
        <v>49</v>
      </c>
      <c r="DG12" s="26"/>
      <c r="DH12" s="25">
        <v>75</v>
      </c>
      <c r="DI12" s="25"/>
      <c r="DJ12" s="26"/>
      <c r="DK12" s="28">
        <f>+IFERROR(DH12/AW12,0)</f>
        <v>0.75</v>
      </c>
      <c r="DL12" s="29">
        <f>+IF(DM12="SI",IFERROR((IF(DM12="SI",DI12,0)/AW12),"REVISAR"),DE12)</f>
        <v>0.14000000000000001</v>
      </c>
      <c r="DM12" s="26" t="s">
        <v>49</v>
      </c>
      <c r="DN12" s="26"/>
      <c r="DO12" s="25">
        <v>83</v>
      </c>
      <c r="DP12" s="25"/>
      <c r="DQ12" s="26"/>
      <c r="DR12" s="28">
        <f>+IFERROR(DO12/AW12,0)</f>
        <v>0.83</v>
      </c>
      <c r="DS12" s="29">
        <f>+IF(DT12="SI",IFERROR((IF(DT12="SI",DP12,0)/AW12),"REVISAR"),DL12)</f>
        <v>0.14000000000000001</v>
      </c>
      <c r="DT12" s="26" t="s">
        <v>49</v>
      </c>
      <c r="DU12" s="26"/>
      <c r="DV12" s="25">
        <v>92</v>
      </c>
      <c r="DW12" s="25"/>
      <c r="DX12" s="26"/>
      <c r="DY12" s="28">
        <f>+IFERROR(DV12/AW12,0)</f>
        <v>0.92</v>
      </c>
      <c r="DZ12" s="29">
        <f>+IF(EA12="SI",IFERROR((IF(EA12="SI",DW12,0)/AW12),"REVISAR"),DS12)</f>
        <v>0.14000000000000001</v>
      </c>
      <c r="EA12" s="26" t="s">
        <v>49</v>
      </c>
      <c r="EB12" s="26"/>
      <c r="EC12" s="32">
        <v>100</v>
      </c>
      <c r="ED12" s="25"/>
      <c r="EE12" s="26"/>
      <c r="EF12" s="28">
        <f>+IFERROR(EC12/AW12,0)</f>
        <v>1</v>
      </c>
      <c r="EG12" s="29">
        <f>+IF(EH12="SI",IFERROR((IF(EH12="SI",ED12,0)/AW12),"REVISAR"),DZ12)</f>
        <v>0.14000000000000001</v>
      </c>
      <c r="EH12" s="26" t="s">
        <v>49</v>
      </c>
      <c r="EI12" s="26"/>
      <c r="EJ12" s="33">
        <v>2025</v>
      </c>
      <c r="EK12" s="34"/>
      <c r="EL12" s="35" t="str">
        <f>+VLOOKUP(C12,[1]Listas_desplega!$AI$22:$AJ$46,2,0)</f>
        <v>D_MEN</v>
      </c>
      <c r="EM12" s="35" t="str">
        <f>+VLOOKUP(I12,[1]Listas_desplega!$BY$3:$BZ$7,2,0)</f>
        <v>T_5</v>
      </c>
      <c r="EN12" s="35" t="str">
        <f>+VLOOKUP(J12,[1]Listas_desplega!$BY$10:$BZ$23,2,0)</f>
        <v>T_5_C_1</v>
      </c>
      <c r="EO12" s="35" t="str">
        <f>+VLOOKUP(K12,[1]Listas_desplega!$BY$28:$BZ$54,2,0)</f>
        <v>T_5_C_1_ET_1</v>
      </c>
      <c r="EP12" s="35" t="str">
        <f>+VLOOKUP(L12,[1]Listas_desplega!$BY$58:$BZ$105,2,0)</f>
        <v>T_5_C_1_ET_1_CPT_2</v>
      </c>
      <c r="EQ12" s="36" t="str">
        <f>+VLOOKUP(M12,[1]Listas_desplega!$J$3:$K$11,2,0)</f>
        <v>Eje_E_9</v>
      </c>
    </row>
    <row r="13" spans="1:148" s="37" customFormat="1" ht="44.25" customHeight="1" x14ac:dyDescent="0.25">
      <c r="A13" s="16" t="str">
        <f t="shared" si="25"/>
        <v>128_TRANSVERSALES_2025</v>
      </c>
      <c r="B13" s="17" t="s">
        <v>94</v>
      </c>
      <c r="C13" s="17" t="s">
        <v>95</v>
      </c>
      <c r="D13" s="17" t="s">
        <v>116</v>
      </c>
      <c r="E13" s="17" t="s">
        <v>160</v>
      </c>
      <c r="F13" s="17" t="s">
        <v>879</v>
      </c>
      <c r="G13" s="18" t="s">
        <v>935</v>
      </c>
      <c r="H13" s="17"/>
      <c r="I13" s="17" t="s">
        <v>630</v>
      </c>
      <c r="J13" s="17" t="s">
        <v>631</v>
      </c>
      <c r="K13" s="17" t="s">
        <v>632</v>
      </c>
      <c r="L13" s="17" t="s">
        <v>716</v>
      </c>
      <c r="M13" s="17" t="s">
        <v>97</v>
      </c>
      <c r="N13" s="17" t="s">
        <v>117</v>
      </c>
      <c r="O13" s="23">
        <v>128</v>
      </c>
      <c r="P13" s="20" t="s">
        <v>946</v>
      </c>
      <c r="Q13" s="21" t="s">
        <v>118</v>
      </c>
      <c r="R13" s="20" t="s">
        <v>487</v>
      </c>
      <c r="S13" s="20" t="s">
        <v>947</v>
      </c>
      <c r="T13" s="20" t="s">
        <v>287</v>
      </c>
      <c r="U13" s="20" t="s">
        <v>896</v>
      </c>
      <c r="V13" s="20">
        <v>0</v>
      </c>
      <c r="W13" s="20" t="s">
        <v>119</v>
      </c>
      <c r="X13" s="21" t="s">
        <v>290</v>
      </c>
      <c r="Y13" s="22"/>
      <c r="Z13" s="22"/>
      <c r="AA13" s="22"/>
      <c r="AB13" s="22"/>
      <c r="AC13" s="22"/>
      <c r="AD13" s="22"/>
      <c r="AE13" s="22"/>
      <c r="AF13" s="22"/>
      <c r="AG13" s="22"/>
      <c r="AH13" s="23"/>
      <c r="AI13" s="23"/>
      <c r="AJ13" s="23"/>
      <c r="AK13" s="23"/>
      <c r="AL13" s="23"/>
      <c r="AM13" s="23"/>
      <c r="AN13" s="23"/>
      <c r="AO13" s="23"/>
      <c r="AP13" s="23"/>
      <c r="AQ13" s="23"/>
      <c r="AR13" s="24"/>
      <c r="AS13" s="23"/>
      <c r="AT13" s="78"/>
      <c r="AU13" s="38"/>
      <c r="AV13" s="38"/>
      <c r="AW13" s="38">
        <v>3</v>
      </c>
      <c r="AX13" s="38">
        <v>3</v>
      </c>
      <c r="AY13" s="38">
        <v>6</v>
      </c>
      <c r="AZ13" s="39" t="s">
        <v>948</v>
      </c>
      <c r="BA13" s="39" t="s">
        <v>948</v>
      </c>
      <c r="BB13" s="39" t="s">
        <v>948</v>
      </c>
      <c r="BC13" s="39" t="s">
        <v>949</v>
      </c>
      <c r="BD13" s="25" t="s">
        <v>948</v>
      </c>
      <c r="BE13" s="25"/>
      <c r="BF13" s="26" t="s">
        <v>101</v>
      </c>
      <c r="BG13" s="27">
        <f t="shared" ref="BG13" si="74">IFERROR(BD13/AW13,0)</f>
        <v>0</v>
      </c>
      <c r="BH13" s="28">
        <f t="shared" ref="BH13" si="75">IFERROR(BE13/AW13,0)</f>
        <v>0</v>
      </c>
      <c r="BI13" s="26" t="s">
        <v>50</v>
      </c>
      <c r="BJ13" s="26" t="s">
        <v>102</v>
      </c>
      <c r="BK13" s="25" t="s">
        <v>948</v>
      </c>
      <c r="BL13" s="25"/>
      <c r="BM13" s="26" t="s">
        <v>101</v>
      </c>
      <c r="BN13" s="28">
        <f t="shared" ref="BN13" si="76">+IFERROR(BK13/AW13,0)</f>
        <v>0</v>
      </c>
      <c r="BO13" s="29">
        <f t="shared" ref="BO13" si="77">+IF(BP13="SI",IFERROR((IF(BP13="SI",BL13,0)/AW13),"REVISAR"),BH13)</f>
        <v>0</v>
      </c>
      <c r="BP13" s="26" t="s">
        <v>50</v>
      </c>
      <c r="BQ13" s="30" t="s">
        <v>104</v>
      </c>
      <c r="BR13" s="31" t="s">
        <v>948</v>
      </c>
      <c r="BS13" s="25"/>
      <c r="BT13" s="26" t="s">
        <v>101</v>
      </c>
      <c r="BU13" s="28">
        <f t="shared" ref="BU13" si="78">+IFERROR(BR13/AW13,0)</f>
        <v>0</v>
      </c>
      <c r="BV13" s="29">
        <f t="shared" ref="BV13" si="79">+IF(BW13="SI",IFERROR((IF(BW13="SI",BS13,0)/AW13),"REVISAR"),BO13)</f>
        <v>0</v>
      </c>
      <c r="BW13" s="26" t="s">
        <v>49</v>
      </c>
      <c r="BX13" s="26"/>
      <c r="BY13" s="25" t="s">
        <v>949</v>
      </c>
      <c r="BZ13" s="25"/>
      <c r="CA13" s="26"/>
      <c r="CB13" s="28">
        <f t="shared" ref="CB13" si="80">+IFERROR(BY13/AW13,0)</f>
        <v>0</v>
      </c>
      <c r="CC13" s="29">
        <f t="shared" ref="CC13" si="81">+IF(CD13="SI",IFERROR((IF(CD13="SI",BZ13,0)/AW13),"REVISAR"),BV13)</f>
        <v>0</v>
      </c>
      <c r="CD13" s="26" t="s">
        <v>49</v>
      </c>
      <c r="CE13" s="26"/>
      <c r="CF13" s="25" t="s">
        <v>949</v>
      </c>
      <c r="CG13" s="25"/>
      <c r="CH13" s="26"/>
      <c r="CI13" s="28">
        <f t="shared" ref="CI13" si="82">+IFERROR(CF13/AW13,0)</f>
        <v>0</v>
      </c>
      <c r="CJ13" s="29">
        <f t="shared" ref="CJ13" si="83">+IF(CK13="SI",IFERROR((IF(CK13="SI",CG13,0)/AW13),"REVISAR"),CC13)</f>
        <v>0</v>
      </c>
      <c r="CK13" s="26" t="s">
        <v>49</v>
      </c>
      <c r="CL13" s="26"/>
      <c r="CM13" s="25" t="s">
        <v>949</v>
      </c>
      <c r="CN13" s="25"/>
      <c r="CO13" s="26"/>
      <c r="CP13" s="28">
        <f t="shared" ref="CP13" si="84">+IFERROR(CM13/AW13,0)</f>
        <v>0</v>
      </c>
      <c r="CQ13" s="29">
        <f t="shared" ref="CQ13" si="85">+IF(CR13="SI",IFERROR((IF(CR13="SI",CN13,0)/AW13),"REVISAR"),CJ13)</f>
        <v>0</v>
      </c>
      <c r="CR13" s="26" t="s">
        <v>49</v>
      </c>
      <c r="CS13" s="26"/>
      <c r="CT13" s="25" t="s">
        <v>949</v>
      </c>
      <c r="CU13" s="25"/>
      <c r="CV13" s="26"/>
      <c r="CW13" s="28">
        <f t="shared" ref="CW13" si="86">+IFERROR(CT13/AW13,0)</f>
        <v>0</v>
      </c>
      <c r="CX13" s="29">
        <f t="shared" ref="CX13" si="87">+IF(CY13="SI",IFERROR((IF(CY13="SI",CU13,0)/AW13),"REVISAR"),CQ13)</f>
        <v>0</v>
      </c>
      <c r="CY13" s="26" t="s">
        <v>49</v>
      </c>
      <c r="CZ13" s="26"/>
      <c r="DA13" s="25" t="s">
        <v>950</v>
      </c>
      <c r="DB13" s="25"/>
      <c r="DC13" s="26"/>
      <c r="DD13" s="28">
        <f t="shared" ref="DD13" si="88">+IFERROR(DA13/AW13,0)</f>
        <v>0</v>
      </c>
      <c r="DE13" s="29">
        <f t="shared" ref="DE13" si="89">+IF(DF13="SI",IFERROR((IF(DF13="SI",DB13,0)/AW13),"REVISAR"),CX13)</f>
        <v>0</v>
      </c>
      <c r="DF13" s="26" t="s">
        <v>49</v>
      </c>
      <c r="DG13" s="26"/>
      <c r="DH13" s="25" t="s">
        <v>950</v>
      </c>
      <c r="DI13" s="25"/>
      <c r="DJ13" s="26"/>
      <c r="DK13" s="28">
        <f t="shared" ref="DK13" si="90">+IFERROR(DH13/AW13,0)</f>
        <v>0</v>
      </c>
      <c r="DL13" s="29">
        <f t="shared" ref="DL13" si="91">+IF(DM13="SI",IFERROR((IF(DM13="SI",DI13,0)/AW13),"REVISAR"),DE13)</f>
        <v>0</v>
      </c>
      <c r="DM13" s="26" t="s">
        <v>49</v>
      </c>
      <c r="DN13" s="26"/>
      <c r="DO13" s="25" t="s">
        <v>950</v>
      </c>
      <c r="DP13" s="25"/>
      <c r="DQ13" s="26"/>
      <c r="DR13" s="28">
        <f t="shared" ref="DR13" si="92">+IFERROR(DO13/AW13,0)</f>
        <v>0</v>
      </c>
      <c r="DS13" s="29">
        <f t="shared" ref="DS13" si="93">+IF(DT13="SI",IFERROR((IF(DT13="SI",DP13,0)/AW13),"REVISAR"),DL13)</f>
        <v>0</v>
      </c>
      <c r="DT13" s="26" t="s">
        <v>49</v>
      </c>
      <c r="DU13" s="26"/>
      <c r="DV13" s="25" t="s">
        <v>950</v>
      </c>
      <c r="DW13" s="25"/>
      <c r="DX13" s="26"/>
      <c r="DY13" s="28">
        <f t="shared" ref="DY13" si="94">+IFERROR(DV13/AW13,0)</f>
        <v>0</v>
      </c>
      <c r="DZ13" s="29">
        <f t="shared" ref="DZ13" si="95">+IF(EA13="SI",IFERROR((IF(EA13="SI",DW13,0)/AW13),"REVISAR"),DS13)</f>
        <v>0</v>
      </c>
      <c r="EA13" s="26" t="s">
        <v>49</v>
      </c>
      <c r="EB13" s="26"/>
      <c r="EC13" s="32">
        <v>3</v>
      </c>
      <c r="ED13" s="25"/>
      <c r="EE13" s="26"/>
      <c r="EF13" s="28">
        <f t="shared" ref="EF13" si="96">+IFERROR(EC13/AW13,0)</f>
        <v>1</v>
      </c>
      <c r="EG13" s="29">
        <f t="shared" ref="EG13" si="97">+IF(EH13="SI",IFERROR((IF(EH13="SI",ED13,0)/AW13),"REVISAR"),DZ13)</f>
        <v>0</v>
      </c>
      <c r="EH13" s="26" t="s">
        <v>49</v>
      </c>
      <c r="EI13" s="26"/>
      <c r="EJ13" s="33">
        <v>2025</v>
      </c>
      <c r="EK13" s="34"/>
      <c r="EL13" s="35" t="str">
        <f>+VLOOKUP(C13,[1]Listas_desplega!$AI$22:$AJ$46,2,0)</f>
        <v>D_MEN</v>
      </c>
      <c r="EM13" s="35" t="str">
        <f>+VLOOKUP(I13,[1]Listas_desplega!$BY$3:$BZ$7,2,0)</f>
        <v>T_5</v>
      </c>
      <c r="EN13" s="35" t="str">
        <f>+VLOOKUP(J13,[1]Listas_desplega!$BY$10:$BZ$23,2,0)</f>
        <v>T_5_C_1</v>
      </c>
      <c r="EO13" s="35" t="str">
        <f>+VLOOKUP(K13,[1]Listas_desplega!$BY$28:$BZ$54,2,0)</f>
        <v>T_5_C_1_ET_1</v>
      </c>
      <c r="EP13" s="35" t="str">
        <f>+VLOOKUP(L13,[1]Listas_desplega!$BY$58:$BZ$105,2,0)</f>
        <v>T_5_C_1_ET_1_CPT_2</v>
      </c>
      <c r="EQ13" s="36" t="str">
        <f>+VLOOKUP(M13,[1]Listas_desplega!$J$3:$K$11,2,0)</f>
        <v>Eje_E_9</v>
      </c>
    </row>
    <row r="14" spans="1:148" s="37" customFormat="1" ht="44.25" customHeight="1" x14ac:dyDescent="0.25">
      <c r="A14" s="16" t="str">
        <f t="shared" si="25"/>
        <v>129_TRANSVERSALES_2025</v>
      </c>
      <c r="B14" s="17" t="s">
        <v>94</v>
      </c>
      <c r="C14" s="17" t="s">
        <v>95</v>
      </c>
      <c r="D14" s="17" t="s">
        <v>131</v>
      </c>
      <c r="E14" s="17" t="s">
        <v>160</v>
      </c>
      <c r="F14" s="17" t="s">
        <v>276</v>
      </c>
      <c r="G14" s="18" t="s">
        <v>519</v>
      </c>
      <c r="H14" s="17" t="s">
        <v>472</v>
      </c>
      <c r="I14" s="17" t="s">
        <v>630</v>
      </c>
      <c r="J14" s="17" t="s">
        <v>631</v>
      </c>
      <c r="K14" s="17" t="s">
        <v>632</v>
      </c>
      <c r="L14" s="17"/>
      <c r="M14" s="17" t="s">
        <v>68</v>
      </c>
      <c r="N14" s="17" t="s">
        <v>1002</v>
      </c>
      <c r="O14" s="23">
        <v>129</v>
      </c>
      <c r="P14" s="20" t="s">
        <v>1003</v>
      </c>
      <c r="Q14" s="21" t="s">
        <v>284</v>
      </c>
      <c r="R14" s="20" t="s">
        <v>285</v>
      </c>
      <c r="S14" s="20" t="s">
        <v>1004</v>
      </c>
      <c r="T14" s="20" t="s">
        <v>287</v>
      </c>
      <c r="U14" s="20" t="s">
        <v>489</v>
      </c>
      <c r="V14" s="20">
        <v>30</v>
      </c>
      <c r="W14" s="20" t="s">
        <v>1005</v>
      </c>
      <c r="X14" s="21" t="s">
        <v>290</v>
      </c>
      <c r="Y14" s="22" t="s">
        <v>48</v>
      </c>
      <c r="Z14" s="22"/>
      <c r="AA14" s="22"/>
      <c r="AB14" s="22"/>
      <c r="AC14" s="22"/>
      <c r="AD14" s="22"/>
      <c r="AE14" s="22"/>
      <c r="AF14" s="22"/>
      <c r="AG14" s="22"/>
      <c r="AH14" s="23"/>
      <c r="AI14" s="23"/>
      <c r="AJ14" s="23"/>
      <c r="AK14" s="23"/>
      <c r="AL14" s="23"/>
      <c r="AM14" s="23"/>
      <c r="AN14" s="23"/>
      <c r="AO14" s="23"/>
      <c r="AP14" s="23"/>
      <c r="AQ14" s="23"/>
      <c r="AR14" s="24"/>
      <c r="AS14" s="23"/>
      <c r="AT14" s="23">
        <v>0</v>
      </c>
      <c r="AU14" s="38">
        <v>6</v>
      </c>
      <c r="AV14" s="38">
        <v>40</v>
      </c>
      <c r="AW14" s="38">
        <v>40</v>
      </c>
      <c r="AX14" s="38">
        <v>14</v>
      </c>
      <c r="AY14" s="38">
        <v>100</v>
      </c>
      <c r="AZ14" s="39"/>
      <c r="BA14" s="39"/>
      <c r="BB14" s="39"/>
      <c r="BC14" s="39"/>
      <c r="BD14" s="25"/>
      <c r="BE14" s="25"/>
      <c r="BF14" s="26" t="s">
        <v>1006</v>
      </c>
      <c r="BG14" s="27">
        <f t="shared" ref="BG14:BG17" si="98">IFERROR(BD14/AW14,0)</f>
        <v>0</v>
      </c>
      <c r="BH14" s="28">
        <f t="shared" ref="BH14" si="99">IFERROR(BE14/AW14,0)</f>
        <v>0</v>
      </c>
      <c r="BI14" s="26" t="s">
        <v>50</v>
      </c>
      <c r="BJ14" s="26" t="s">
        <v>1000</v>
      </c>
      <c r="BK14" s="25"/>
      <c r="BL14" s="25"/>
      <c r="BM14" s="26" t="s">
        <v>1007</v>
      </c>
      <c r="BN14" s="28">
        <f t="shared" ref="BN14" si="100">+IFERROR(BK14/AW14,0)</f>
        <v>0</v>
      </c>
      <c r="BO14" s="29">
        <f t="shared" ref="BO14:BO17" si="101">+IF(BP14="SI",IFERROR((IF(BP14="SI",BL14,0)/AW14),"REVISAR"),BH14)</f>
        <v>0</v>
      </c>
      <c r="BP14" s="26" t="s">
        <v>50</v>
      </c>
      <c r="BQ14" s="30" t="s">
        <v>1000</v>
      </c>
      <c r="BR14" s="31"/>
      <c r="BS14" s="25"/>
      <c r="BT14" s="26" t="s">
        <v>1008</v>
      </c>
      <c r="BU14" s="28">
        <f t="shared" ref="BU14" si="102">+IFERROR(BR14/AW14,0)</f>
        <v>0</v>
      </c>
      <c r="BV14" s="29">
        <f t="shared" ref="BV14:BV17" si="103">+IF(BW14="SI",IFERROR((IF(BW14="SI",BS14,0)/AW14),"REVISAR"),BO14)</f>
        <v>0</v>
      </c>
      <c r="BW14" s="26" t="s">
        <v>50</v>
      </c>
      <c r="BX14" s="26" t="s">
        <v>1000</v>
      </c>
      <c r="BY14" s="25"/>
      <c r="BZ14" s="25"/>
      <c r="CA14" s="26"/>
      <c r="CB14" s="28">
        <f t="shared" ref="CB14" si="104">+IFERROR(BY14/AW14,0)</f>
        <v>0</v>
      </c>
      <c r="CC14" s="29">
        <f t="shared" ref="CC14:CC17" si="105">+IF(CD14="SI",IFERROR((IF(CD14="SI",BZ14,0)/AW14),"REVISAR"),BV14)</f>
        <v>0</v>
      </c>
      <c r="CD14" s="26" t="s">
        <v>49</v>
      </c>
      <c r="CE14" s="26"/>
      <c r="CF14" s="25"/>
      <c r="CG14" s="25"/>
      <c r="CH14" s="26"/>
      <c r="CI14" s="28">
        <f t="shared" ref="CI14" si="106">+IFERROR(CF14/AW14,0)</f>
        <v>0</v>
      </c>
      <c r="CJ14" s="29">
        <f t="shared" ref="CJ14:CJ17" si="107">+IF(CK14="SI",IFERROR((IF(CK14="SI",CG14,0)/AW14),"REVISAR"),CC14)</f>
        <v>0</v>
      </c>
      <c r="CK14" s="26" t="s">
        <v>49</v>
      </c>
      <c r="CL14" s="26"/>
      <c r="CM14" s="25"/>
      <c r="CN14" s="25"/>
      <c r="CO14" s="26"/>
      <c r="CP14" s="28">
        <f t="shared" ref="CP14" si="108">+IFERROR(CM14/AW14,0)</f>
        <v>0</v>
      </c>
      <c r="CQ14" s="29">
        <f t="shared" ref="CQ14:CQ17" si="109">+IF(CR14="SI",IFERROR((IF(CR14="SI",CN14,0)/AW14),"REVISAR"),CJ14)</f>
        <v>0</v>
      </c>
      <c r="CR14" s="26" t="s">
        <v>49</v>
      </c>
      <c r="CS14" s="26"/>
      <c r="CT14" s="25"/>
      <c r="CU14" s="25"/>
      <c r="CV14" s="26"/>
      <c r="CW14" s="28">
        <f t="shared" ref="CW14" si="110">+IFERROR(CT14/AW14,0)</f>
        <v>0</v>
      </c>
      <c r="CX14" s="29">
        <f t="shared" ref="CX14:CX17" si="111">+IF(CY14="SI",IFERROR((IF(CY14="SI",CU14,0)/AW14),"REVISAR"),CQ14)</f>
        <v>0</v>
      </c>
      <c r="CY14" s="26" t="s">
        <v>49</v>
      </c>
      <c r="CZ14" s="26"/>
      <c r="DA14" s="25"/>
      <c r="DB14" s="25"/>
      <c r="DC14" s="26"/>
      <c r="DD14" s="28">
        <f t="shared" ref="DD14" si="112">+IFERROR(DA14/AW14,0)</f>
        <v>0</v>
      </c>
      <c r="DE14" s="29">
        <f t="shared" ref="DE14:DE17" si="113">+IF(DF14="SI",IFERROR((IF(DF14="SI",DB14,0)/AW14),"REVISAR"),CX14)</f>
        <v>0</v>
      </c>
      <c r="DF14" s="26" t="s">
        <v>49</v>
      </c>
      <c r="DG14" s="26"/>
      <c r="DH14" s="25"/>
      <c r="DI14" s="25"/>
      <c r="DJ14" s="26"/>
      <c r="DK14" s="28">
        <f t="shared" ref="DK14" si="114">+IFERROR(DH14/AW14,0)</f>
        <v>0</v>
      </c>
      <c r="DL14" s="29">
        <f t="shared" ref="DL14:DL17" si="115">+IF(DM14="SI",IFERROR((IF(DM14="SI",DI14,0)/AW14),"REVISAR"),DE14)</f>
        <v>0</v>
      </c>
      <c r="DM14" s="26" t="s">
        <v>49</v>
      </c>
      <c r="DN14" s="26"/>
      <c r="DO14" s="25"/>
      <c r="DP14" s="25"/>
      <c r="DQ14" s="26"/>
      <c r="DR14" s="28">
        <f t="shared" ref="DR14" si="116">+IFERROR(DO14/AW14,0)</f>
        <v>0</v>
      </c>
      <c r="DS14" s="29">
        <f t="shared" ref="DS14:DS17" si="117">+IF(DT14="SI",IFERROR((IF(DT14="SI",DP14,0)/AW14),"REVISAR"),DL14)</f>
        <v>0</v>
      </c>
      <c r="DT14" s="26" t="s">
        <v>49</v>
      </c>
      <c r="DU14" s="26"/>
      <c r="DV14" s="25"/>
      <c r="DW14" s="25"/>
      <c r="DX14" s="26"/>
      <c r="DY14" s="28">
        <f t="shared" ref="DY14" si="118">+IFERROR(DV14/AW14,0)</f>
        <v>0</v>
      </c>
      <c r="DZ14" s="29">
        <f t="shared" ref="DZ14:DZ17" si="119">+IF(EA14="SI",IFERROR((IF(EA14="SI",DW14,0)/AW14),"REVISAR"),DS14)</f>
        <v>0</v>
      </c>
      <c r="EA14" s="26" t="s">
        <v>49</v>
      </c>
      <c r="EB14" s="26"/>
      <c r="EC14" s="32">
        <v>40</v>
      </c>
      <c r="ED14" s="25"/>
      <c r="EE14" s="26"/>
      <c r="EF14" s="28">
        <f t="shared" ref="EF14" si="120">+IFERROR(EC14/AW14,0)</f>
        <v>1</v>
      </c>
      <c r="EG14" s="29">
        <f t="shared" ref="EG14:EG17" si="121">+IF(EH14="SI",IFERROR((IF(EH14="SI",ED14,0)/AW14),"REVISAR"),DZ14)</f>
        <v>0</v>
      </c>
      <c r="EH14" s="26" t="s">
        <v>49</v>
      </c>
      <c r="EI14" s="26"/>
      <c r="EJ14" s="33">
        <v>2025</v>
      </c>
      <c r="EK14" s="34"/>
      <c r="EL14" s="35" t="str">
        <f>+VLOOKUP(C14,[1]Listas_desplega!$AI$22:$AJ$46,2,0)</f>
        <v>D_MEN</v>
      </c>
      <c r="EM14" s="35" t="str">
        <f>+VLOOKUP(I14,[1]Listas_desplega!$BY$3:$BZ$7,2,0)</f>
        <v>T_5</v>
      </c>
      <c r="EN14" s="35" t="str">
        <f>+VLOOKUP(J14,[1]Listas_desplega!$BY$10:$BZ$23,2,0)</f>
        <v>T_5_C_1</v>
      </c>
      <c r="EO14" s="35" t="str">
        <f>+VLOOKUP(K14,[1]Listas_desplega!$BY$28:$BZ$54,2,0)</f>
        <v>T_5_C_1_ET_1</v>
      </c>
      <c r="EP14" s="35" t="e">
        <f>+VLOOKUP(L14,[1]Listas_desplega!$BY$58:$BZ$105,2,0)</f>
        <v>#N/A</v>
      </c>
      <c r="EQ14" s="36" t="str">
        <f>+VLOOKUP(M14,[1]Listas_desplega!$J$3:$K$11,2,0)</f>
        <v>Eje_E_7</v>
      </c>
    </row>
    <row r="15" spans="1:148" s="37" customFormat="1" ht="44.25" customHeight="1" x14ac:dyDescent="0.25">
      <c r="A15" s="16" t="str">
        <f t="shared" ref="A15:A28" si="122">+CONCATENATE(O15,"_",B15,"_",EJ15)</f>
        <v>69_TRANSVERSALES_2025</v>
      </c>
      <c r="B15" s="17" t="s">
        <v>94</v>
      </c>
      <c r="C15" s="17" t="s">
        <v>95</v>
      </c>
      <c r="D15" s="17" t="s">
        <v>136</v>
      </c>
      <c r="E15" s="17" t="s">
        <v>160</v>
      </c>
      <c r="F15" s="17" t="s">
        <v>879</v>
      </c>
      <c r="G15" s="18" t="s">
        <v>1017</v>
      </c>
      <c r="H15" s="17"/>
      <c r="I15" s="17" t="s">
        <v>630</v>
      </c>
      <c r="J15" s="17" t="s">
        <v>631</v>
      </c>
      <c r="K15" s="17" t="s">
        <v>632</v>
      </c>
      <c r="L15" s="17" t="s">
        <v>1018</v>
      </c>
      <c r="M15" s="17" t="s">
        <v>97</v>
      </c>
      <c r="N15" s="17" t="s">
        <v>137</v>
      </c>
      <c r="O15" s="23">
        <v>69</v>
      </c>
      <c r="P15" s="20" t="s">
        <v>1019</v>
      </c>
      <c r="Q15" s="21" t="s">
        <v>284</v>
      </c>
      <c r="R15" s="20" t="s">
        <v>595</v>
      </c>
      <c r="S15" s="20" t="s">
        <v>1020</v>
      </c>
      <c r="T15" s="20" t="s">
        <v>310</v>
      </c>
      <c r="U15" s="20" t="s">
        <v>436</v>
      </c>
      <c r="V15" s="20">
        <v>0</v>
      </c>
      <c r="W15" s="20" t="s">
        <v>1021</v>
      </c>
      <c r="X15" s="21" t="s">
        <v>290</v>
      </c>
      <c r="Y15" s="22"/>
      <c r="Z15" s="22"/>
      <c r="AA15" s="22"/>
      <c r="AB15" s="22"/>
      <c r="AC15" s="22"/>
      <c r="AD15" s="22"/>
      <c r="AE15" s="22"/>
      <c r="AF15" s="22"/>
      <c r="AG15" s="22"/>
      <c r="AH15" s="23"/>
      <c r="AI15" s="23"/>
      <c r="AJ15" s="23"/>
      <c r="AK15" s="23"/>
      <c r="AL15" s="23"/>
      <c r="AM15" s="23" t="s">
        <v>48</v>
      </c>
      <c r="AN15" s="23"/>
      <c r="AO15" s="23"/>
      <c r="AP15" s="23"/>
      <c r="AQ15" s="23"/>
      <c r="AR15" s="24"/>
      <c r="AS15" s="23"/>
      <c r="AT15" s="23" t="s">
        <v>150</v>
      </c>
      <c r="AU15" s="23" t="s">
        <v>101</v>
      </c>
      <c r="AV15" s="23">
        <v>90</v>
      </c>
      <c r="AW15" s="23">
        <v>90</v>
      </c>
      <c r="AX15" s="23">
        <v>90</v>
      </c>
      <c r="AY15" s="23">
        <v>90</v>
      </c>
      <c r="AZ15" s="17"/>
      <c r="BA15" s="17"/>
      <c r="BB15" s="17"/>
      <c r="BC15" s="17"/>
      <c r="BD15" s="25">
        <v>0</v>
      </c>
      <c r="BE15" s="25"/>
      <c r="BF15" s="26"/>
      <c r="BG15" s="28">
        <f t="shared" si="98"/>
        <v>0</v>
      </c>
      <c r="BH15" s="29">
        <f t="shared" ref="BH15:BH17" si="123">+IF(BI15="SI",IFERROR((IF(BI15="SI",BE15,0)/AW15),"REVISAR"),0)</f>
        <v>0</v>
      </c>
      <c r="BI15" s="26" t="s">
        <v>49</v>
      </c>
      <c r="BJ15" s="26"/>
      <c r="BK15" s="25">
        <v>0</v>
      </c>
      <c r="BL15" s="25"/>
      <c r="BM15" s="26"/>
      <c r="BN15" s="28">
        <f t="shared" ref="BN15:BN17" si="124">IFERROR(BK15/AW15,0)</f>
        <v>0</v>
      </c>
      <c r="BO15" s="29">
        <f t="shared" si="101"/>
        <v>0</v>
      </c>
      <c r="BP15" s="26" t="s">
        <v>49</v>
      </c>
      <c r="BQ15" s="30"/>
      <c r="BR15" s="31">
        <v>22.5</v>
      </c>
      <c r="BS15" s="25">
        <v>22.5</v>
      </c>
      <c r="BT15" s="26" t="s">
        <v>1022</v>
      </c>
      <c r="BU15" s="28">
        <f t="shared" ref="BU15:BU17" si="125">IFERROR(BR15/AW15,0)</f>
        <v>0.25</v>
      </c>
      <c r="BV15" s="29">
        <f t="shared" si="103"/>
        <v>0.25</v>
      </c>
      <c r="BW15" s="26" t="s">
        <v>50</v>
      </c>
      <c r="BX15" s="26" t="s">
        <v>920</v>
      </c>
      <c r="BY15" s="25">
        <v>22.5</v>
      </c>
      <c r="BZ15" s="25"/>
      <c r="CA15" s="26"/>
      <c r="CB15" s="28">
        <f t="shared" ref="CB15:CB17" si="126">IFERROR(BY15/AW15,0)</f>
        <v>0.25</v>
      </c>
      <c r="CC15" s="29">
        <f t="shared" si="105"/>
        <v>0.25</v>
      </c>
      <c r="CD15" s="26" t="s">
        <v>49</v>
      </c>
      <c r="CE15" s="26"/>
      <c r="CF15" s="25">
        <v>22.5</v>
      </c>
      <c r="CG15" s="25"/>
      <c r="CH15" s="26"/>
      <c r="CI15" s="28">
        <f t="shared" ref="CI15:CI17" si="127">IFERROR(CF15/AW15,0)</f>
        <v>0.25</v>
      </c>
      <c r="CJ15" s="29">
        <f t="shared" si="107"/>
        <v>0.25</v>
      </c>
      <c r="CK15" s="26" t="s">
        <v>49</v>
      </c>
      <c r="CL15" s="26"/>
      <c r="CM15" s="25">
        <v>45</v>
      </c>
      <c r="CN15" s="25"/>
      <c r="CO15" s="26"/>
      <c r="CP15" s="28">
        <f t="shared" ref="CP15:CP17" si="128">IFERROR(CM15/AW15,0)</f>
        <v>0.5</v>
      </c>
      <c r="CQ15" s="29">
        <f t="shared" si="109"/>
        <v>0.25</v>
      </c>
      <c r="CR15" s="26" t="s">
        <v>49</v>
      </c>
      <c r="CS15" s="26"/>
      <c r="CT15" s="25">
        <v>45</v>
      </c>
      <c r="CU15" s="25"/>
      <c r="CV15" s="26"/>
      <c r="CW15" s="28">
        <f t="shared" ref="CW15:CW17" si="129">IFERROR(CT15/AW15,0)</f>
        <v>0.5</v>
      </c>
      <c r="CX15" s="29">
        <f t="shared" si="111"/>
        <v>0.25</v>
      </c>
      <c r="CY15" s="26" t="s">
        <v>49</v>
      </c>
      <c r="CZ15" s="26"/>
      <c r="DA15" s="25">
        <v>45</v>
      </c>
      <c r="DB15" s="25"/>
      <c r="DC15" s="26"/>
      <c r="DD15" s="28">
        <f t="shared" ref="DD15:DD17" si="130">IFERROR(DA15/AW15,0)</f>
        <v>0.5</v>
      </c>
      <c r="DE15" s="29">
        <f t="shared" si="113"/>
        <v>0.25</v>
      </c>
      <c r="DF15" s="26" t="s">
        <v>49</v>
      </c>
      <c r="DG15" s="26"/>
      <c r="DH15" s="25">
        <v>67.5</v>
      </c>
      <c r="DI15" s="25"/>
      <c r="DJ15" s="26"/>
      <c r="DK15" s="28">
        <f t="shared" ref="DK15:DK17" si="131">IFERROR(DH15/AW15,0)</f>
        <v>0.75</v>
      </c>
      <c r="DL15" s="29">
        <f t="shared" si="115"/>
        <v>0.25</v>
      </c>
      <c r="DM15" s="26" t="s">
        <v>49</v>
      </c>
      <c r="DN15" s="26"/>
      <c r="DO15" s="25">
        <v>67.5</v>
      </c>
      <c r="DP15" s="25"/>
      <c r="DQ15" s="26"/>
      <c r="DR15" s="28">
        <f t="shared" ref="DR15:DR17" si="132">IFERROR(DO15/AW15,0)</f>
        <v>0.75</v>
      </c>
      <c r="DS15" s="29">
        <f t="shared" si="117"/>
        <v>0.25</v>
      </c>
      <c r="DT15" s="26" t="s">
        <v>49</v>
      </c>
      <c r="DU15" s="26"/>
      <c r="DV15" s="25">
        <v>67.5</v>
      </c>
      <c r="DW15" s="25"/>
      <c r="DX15" s="26"/>
      <c r="DY15" s="28">
        <f t="shared" ref="DY15:DY17" si="133">IFERROR(DV15/AW15,0)</f>
        <v>0.75</v>
      </c>
      <c r="DZ15" s="29">
        <f t="shared" si="119"/>
        <v>0.25</v>
      </c>
      <c r="EA15" s="26" t="s">
        <v>49</v>
      </c>
      <c r="EB15" s="26"/>
      <c r="EC15" s="32">
        <v>90</v>
      </c>
      <c r="ED15" s="25"/>
      <c r="EE15" s="26"/>
      <c r="EF15" s="28">
        <f t="shared" ref="EF15:EF17" si="134">IFERROR(EC15/AW15,0)</f>
        <v>1</v>
      </c>
      <c r="EG15" s="29">
        <f t="shared" si="121"/>
        <v>0.25</v>
      </c>
      <c r="EH15" s="26" t="s">
        <v>49</v>
      </c>
      <c r="EI15" s="26"/>
      <c r="EJ15" s="33">
        <v>2025</v>
      </c>
      <c r="EK15" s="34"/>
      <c r="EL15" s="35" t="str">
        <f>+VLOOKUP(C15,[1]Listas_desplega!$AI$22:$AJ$46,2,0)</f>
        <v>D_MEN</v>
      </c>
      <c r="EM15" s="35" t="str">
        <f>+VLOOKUP(I15,[1]Listas_desplega!$BY$3:$BZ$7,2,0)</f>
        <v>T_5</v>
      </c>
      <c r="EN15" s="35" t="str">
        <f>+VLOOKUP(J15,[1]Listas_desplega!$BY$10:$BZ$23,2,0)</f>
        <v>T_5_C_1</v>
      </c>
      <c r="EO15" s="35" t="str">
        <f>+VLOOKUP(K15,[1]Listas_desplega!$BY$28:$BZ$54,2,0)</f>
        <v>T_5_C_1_ET_1</v>
      </c>
      <c r="EP15" s="35" t="str">
        <f>+VLOOKUP(L15,[1]Listas_desplega!$BY$58:$BZ$105,2,0)</f>
        <v>T_5_C_1_ET_1_CPT_4</v>
      </c>
      <c r="EQ15" s="36" t="str">
        <f>+VLOOKUP(M15,[1]Listas_desplega!$J$3:$K$11,2,0)</f>
        <v>Eje_E_9</v>
      </c>
    </row>
    <row r="16" spans="1:148" s="37" customFormat="1" ht="44.25" customHeight="1" x14ac:dyDescent="0.25">
      <c r="A16" s="16" t="str">
        <f t="shared" si="122"/>
        <v>70_TRANSVERSALES_2025</v>
      </c>
      <c r="B16" s="17" t="s">
        <v>94</v>
      </c>
      <c r="C16" s="17" t="s">
        <v>95</v>
      </c>
      <c r="D16" s="17" t="s">
        <v>136</v>
      </c>
      <c r="E16" s="17" t="s">
        <v>160</v>
      </c>
      <c r="F16" s="17" t="s">
        <v>879</v>
      </c>
      <c r="G16" s="18" t="s">
        <v>1017</v>
      </c>
      <c r="H16" s="17"/>
      <c r="I16" s="17" t="s">
        <v>630</v>
      </c>
      <c r="J16" s="17" t="s">
        <v>631</v>
      </c>
      <c r="K16" s="17" t="s">
        <v>632</v>
      </c>
      <c r="L16" s="17" t="s">
        <v>1018</v>
      </c>
      <c r="M16" s="17" t="s">
        <v>97</v>
      </c>
      <c r="N16" s="17" t="s">
        <v>137</v>
      </c>
      <c r="O16" s="23">
        <v>70</v>
      </c>
      <c r="P16" s="20" t="s">
        <v>1023</v>
      </c>
      <c r="Q16" s="21" t="s">
        <v>284</v>
      </c>
      <c r="R16" s="20" t="s">
        <v>595</v>
      </c>
      <c r="S16" s="20" t="s">
        <v>1024</v>
      </c>
      <c r="T16" s="20" t="s">
        <v>310</v>
      </c>
      <c r="U16" s="20" t="s">
        <v>436</v>
      </c>
      <c r="V16" s="20">
        <v>0</v>
      </c>
      <c r="W16" s="20" t="s">
        <v>1025</v>
      </c>
      <c r="X16" s="21" t="s">
        <v>290</v>
      </c>
      <c r="Y16" s="22"/>
      <c r="Z16" s="22"/>
      <c r="AA16" s="22"/>
      <c r="AB16" s="22"/>
      <c r="AC16" s="22"/>
      <c r="AD16" s="22"/>
      <c r="AE16" s="22"/>
      <c r="AF16" s="22"/>
      <c r="AG16" s="22"/>
      <c r="AH16" s="23"/>
      <c r="AI16" s="23"/>
      <c r="AJ16" s="23"/>
      <c r="AK16" s="23"/>
      <c r="AL16" s="23"/>
      <c r="AM16" s="23" t="s">
        <v>48</v>
      </c>
      <c r="AN16" s="23"/>
      <c r="AO16" s="23"/>
      <c r="AP16" s="23"/>
      <c r="AQ16" s="23"/>
      <c r="AR16" s="24"/>
      <c r="AS16" s="23"/>
      <c r="AT16" s="23" t="s">
        <v>150</v>
      </c>
      <c r="AU16" s="23" t="s">
        <v>101</v>
      </c>
      <c r="AV16" s="23">
        <v>74</v>
      </c>
      <c r="AW16" s="23">
        <v>74</v>
      </c>
      <c r="AX16" s="23">
        <v>74</v>
      </c>
      <c r="AY16" s="23">
        <v>74</v>
      </c>
      <c r="AZ16" s="17"/>
      <c r="BA16" s="17"/>
      <c r="BB16" s="17"/>
      <c r="BC16" s="17"/>
      <c r="BD16" s="25">
        <v>0</v>
      </c>
      <c r="BE16" s="25"/>
      <c r="BF16" s="26"/>
      <c r="BG16" s="28">
        <f t="shared" si="98"/>
        <v>0</v>
      </c>
      <c r="BH16" s="29">
        <f t="shared" si="123"/>
        <v>0</v>
      </c>
      <c r="BI16" s="26" t="s">
        <v>49</v>
      </c>
      <c r="BJ16" s="26"/>
      <c r="BK16" s="25">
        <v>0</v>
      </c>
      <c r="BL16" s="25"/>
      <c r="BM16" s="26"/>
      <c r="BN16" s="28">
        <f t="shared" si="124"/>
        <v>0</v>
      </c>
      <c r="BO16" s="29">
        <f t="shared" si="101"/>
        <v>0</v>
      </c>
      <c r="BP16" s="26" t="s">
        <v>49</v>
      </c>
      <c r="BQ16" s="30"/>
      <c r="BR16" s="31">
        <v>27</v>
      </c>
      <c r="BS16" s="25">
        <v>27.835051546391753</v>
      </c>
      <c r="BT16" s="26" t="s">
        <v>1026</v>
      </c>
      <c r="BU16" s="28">
        <f t="shared" si="125"/>
        <v>0.36486486486486486</v>
      </c>
      <c r="BV16" s="29">
        <f t="shared" si="103"/>
        <v>0.37614934522151017</v>
      </c>
      <c r="BW16" s="26" t="s">
        <v>50</v>
      </c>
      <c r="BX16" s="26" t="s">
        <v>920</v>
      </c>
      <c r="BY16" s="25">
        <v>27</v>
      </c>
      <c r="BZ16" s="25"/>
      <c r="CA16" s="26"/>
      <c r="CB16" s="28">
        <f t="shared" si="126"/>
        <v>0.36486486486486486</v>
      </c>
      <c r="CC16" s="29">
        <f t="shared" si="105"/>
        <v>0.37614934522151017</v>
      </c>
      <c r="CD16" s="26" t="s">
        <v>49</v>
      </c>
      <c r="CE16" s="26"/>
      <c r="CF16" s="25">
        <v>27</v>
      </c>
      <c r="CG16" s="25"/>
      <c r="CH16" s="26"/>
      <c r="CI16" s="28">
        <f t="shared" si="127"/>
        <v>0.36486486486486486</v>
      </c>
      <c r="CJ16" s="29">
        <f t="shared" si="107"/>
        <v>0.37614934522151017</v>
      </c>
      <c r="CK16" s="26" t="s">
        <v>49</v>
      </c>
      <c r="CL16" s="26"/>
      <c r="CM16" s="25">
        <v>52</v>
      </c>
      <c r="CN16" s="25"/>
      <c r="CO16" s="26"/>
      <c r="CP16" s="28">
        <f t="shared" si="128"/>
        <v>0.70270270270270274</v>
      </c>
      <c r="CQ16" s="29">
        <f t="shared" si="109"/>
        <v>0.37614934522151017</v>
      </c>
      <c r="CR16" s="26" t="s">
        <v>49</v>
      </c>
      <c r="CS16" s="26"/>
      <c r="CT16" s="25">
        <v>52</v>
      </c>
      <c r="CU16" s="25"/>
      <c r="CV16" s="26"/>
      <c r="CW16" s="28">
        <f t="shared" si="129"/>
        <v>0.70270270270270274</v>
      </c>
      <c r="CX16" s="29">
        <f t="shared" si="111"/>
        <v>0.37614934522151017</v>
      </c>
      <c r="CY16" s="26" t="s">
        <v>49</v>
      </c>
      <c r="CZ16" s="26"/>
      <c r="DA16" s="25">
        <v>52</v>
      </c>
      <c r="DB16" s="25"/>
      <c r="DC16" s="26"/>
      <c r="DD16" s="28">
        <f t="shared" si="130"/>
        <v>0.70270270270270274</v>
      </c>
      <c r="DE16" s="29">
        <f t="shared" si="113"/>
        <v>0.37614934522151017</v>
      </c>
      <c r="DF16" s="26" t="s">
        <v>49</v>
      </c>
      <c r="DG16" s="26"/>
      <c r="DH16" s="25">
        <v>67</v>
      </c>
      <c r="DI16" s="25"/>
      <c r="DJ16" s="26"/>
      <c r="DK16" s="28">
        <f t="shared" si="131"/>
        <v>0.90540540540540537</v>
      </c>
      <c r="DL16" s="29">
        <f t="shared" si="115"/>
        <v>0.37614934522151017</v>
      </c>
      <c r="DM16" s="26" t="s">
        <v>49</v>
      </c>
      <c r="DN16" s="26"/>
      <c r="DO16" s="25">
        <v>67</v>
      </c>
      <c r="DP16" s="25"/>
      <c r="DQ16" s="26"/>
      <c r="DR16" s="28">
        <f t="shared" si="132"/>
        <v>0.90540540540540537</v>
      </c>
      <c r="DS16" s="29">
        <f t="shared" si="117"/>
        <v>0.37614934522151017</v>
      </c>
      <c r="DT16" s="26" t="s">
        <v>49</v>
      </c>
      <c r="DU16" s="26"/>
      <c r="DV16" s="25">
        <v>67</v>
      </c>
      <c r="DW16" s="25"/>
      <c r="DX16" s="26"/>
      <c r="DY16" s="28">
        <f t="shared" si="133"/>
        <v>0.90540540540540537</v>
      </c>
      <c r="DZ16" s="29">
        <f t="shared" si="119"/>
        <v>0.37614934522151017</v>
      </c>
      <c r="EA16" s="26" t="s">
        <v>49</v>
      </c>
      <c r="EB16" s="26"/>
      <c r="EC16" s="32">
        <v>74</v>
      </c>
      <c r="ED16" s="25"/>
      <c r="EE16" s="26"/>
      <c r="EF16" s="28">
        <f t="shared" si="134"/>
        <v>1</v>
      </c>
      <c r="EG16" s="29">
        <f t="shared" si="121"/>
        <v>0.37614934522151017</v>
      </c>
      <c r="EH16" s="26" t="s">
        <v>49</v>
      </c>
      <c r="EI16" s="26"/>
      <c r="EJ16" s="33">
        <v>2025</v>
      </c>
      <c r="EK16" s="34"/>
      <c r="EL16" s="35" t="str">
        <f>+VLOOKUP(C16,[1]Listas_desplega!$AI$22:$AJ$46,2,0)</f>
        <v>D_MEN</v>
      </c>
      <c r="EM16" s="35" t="str">
        <f>+VLOOKUP(I16,[1]Listas_desplega!$BY$3:$BZ$7,2,0)</f>
        <v>T_5</v>
      </c>
      <c r="EN16" s="35" t="str">
        <f>+VLOOKUP(J16,[1]Listas_desplega!$BY$10:$BZ$23,2,0)</f>
        <v>T_5_C_1</v>
      </c>
      <c r="EO16" s="35" t="str">
        <f>+VLOOKUP(K16,[1]Listas_desplega!$BY$28:$BZ$54,2,0)</f>
        <v>T_5_C_1_ET_1</v>
      </c>
      <c r="EP16" s="35" t="str">
        <f>+VLOOKUP(L16,[1]Listas_desplega!$BY$58:$BZ$105,2,0)</f>
        <v>T_5_C_1_ET_1_CPT_4</v>
      </c>
      <c r="EQ16" s="36" t="str">
        <f>+VLOOKUP(M16,[1]Listas_desplega!$J$3:$K$11,2,0)</f>
        <v>Eje_E_9</v>
      </c>
    </row>
    <row r="17" spans="1:147" s="37" customFormat="1" ht="44.25" customHeight="1" x14ac:dyDescent="0.25">
      <c r="A17" s="16" t="str">
        <f t="shared" si="122"/>
        <v>71_TRANSVERSALES_2025</v>
      </c>
      <c r="B17" s="17" t="s">
        <v>94</v>
      </c>
      <c r="C17" s="17" t="s">
        <v>95</v>
      </c>
      <c r="D17" s="17" t="s">
        <v>136</v>
      </c>
      <c r="E17" s="17" t="s">
        <v>160</v>
      </c>
      <c r="F17" s="17" t="s">
        <v>879</v>
      </c>
      <c r="G17" s="18" t="s">
        <v>1017</v>
      </c>
      <c r="H17" s="17"/>
      <c r="I17" s="17" t="s">
        <v>630</v>
      </c>
      <c r="J17" s="17" t="s">
        <v>631</v>
      </c>
      <c r="K17" s="17" t="s">
        <v>632</v>
      </c>
      <c r="L17" s="17" t="s">
        <v>1018</v>
      </c>
      <c r="M17" s="17" t="s">
        <v>97</v>
      </c>
      <c r="N17" s="17" t="s">
        <v>137</v>
      </c>
      <c r="O17" s="23">
        <v>71</v>
      </c>
      <c r="P17" s="20" t="s">
        <v>1027</v>
      </c>
      <c r="Q17" s="21" t="s">
        <v>307</v>
      </c>
      <c r="R17" s="20" t="s">
        <v>595</v>
      </c>
      <c r="S17" s="20" t="s">
        <v>1028</v>
      </c>
      <c r="T17" s="20" t="s">
        <v>310</v>
      </c>
      <c r="U17" s="20" t="s">
        <v>288</v>
      </c>
      <c r="V17" s="20">
        <v>0</v>
      </c>
      <c r="W17" s="20" t="s">
        <v>1029</v>
      </c>
      <c r="X17" s="21" t="s">
        <v>290</v>
      </c>
      <c r="Y17" s="22"/>
      <c r="Z17" s="22"/>
      <c r="AA17" s="22"/>
      <c r="AB17" s="22"/>
      <c r="AC17" s="22"/>
      <c r="AD17" s="22"/>
      <c r="AE17" s="22"/>
      <c r="AF17" s="22"/>
      <c r="AG17" s="22"/>
      <c r="AH17" s="23"/>
      <c r="AI17" s="23"/>
      <c r="AJ17" s="23"/>
      <c r="AK17" s="23"/>
      <c r="AL17" s="23"/>
      <c r="AM17" s="23" t="s">
        <v>48</v>
      </c>
      <c r="AN17" s="23"/>
      <c r="AO17" s="23"/>
      <c r="AP17" s="23"/>
      <c r="AQ17" s="23"/>
      <c r="AR17" s="24"/>
      <c r="AS17" s="23"/>
      <c r="AT17" s="23" t="s">
        <v>150</v>
      </c>
      <c r="AU17" s="23" t="s">
        <v>101</v>
      </c>
      <c r="AV17" s="38">
        <v>100</v>
      </c>
      <c r="AW17" s="38">
        <v>100</v>
      </c>
      <c r="AX17" s="38">
        <v>100</v>
      </c>
      <c r="AY17" s="38">
        <v>100</v>
      </c>
      <c r="AZ17" s="39"/>
      <c r="BA17" s="39"/>
      <c r="BB17" s="39"/>
      <c r="BC17" s="39"/>
      <c r="BD17" s="25">
        <v>0</v>
      </c>
      <c r="BE17" s="25"/>
      <c r="BF17" s="26"/>
      <c r="BG17" s="28">
        <f t="shared" si="98"/>
        <v>0</v>
      </c>
      <c r="BH17" s="29">
        <f t="shared" si="123"/>
        <v>0</v>
      </c>
      <c r="BI17" s="26" t="s">
        <v>49</v>
      </c>
      <c r="BJ17" s="26"/>
      <c r="BK17" s="25">
        <v>0</v>
      </c>
      <c r="BL17" s="25"/>
      <c r="BM17" s="26"/>
      <c r="BN17" s="28">
        <f t="shared" si="124"/>
        <v>0</v>
      </c>
      <c r="BO17" s="29">
        <f t="shared" si="101"/>
        <v>0</v>
      </c>
      <c r="BP17" s="26" t="s">
        <v>49</v>
      </c>
      <c r="BQ17" s="30"/>
      <c r="BR17" s="31">
        <v>0</v>
      </c>
      <c r="BS17" s="122">
        <v>0</v>
      </c>
      <c r="BT17" s="26" t="s">
        <v>101</v>
      </c>
      <c r="BU17" s="28">
        <f t="shared" si="125"/>
        <v>0</v>
      </c>
      <c r="BV17" s="29">
        <f t="shared" si="103"/>
        <v>0</v>
      </c>
      <c r="BW17" s="26" t="s">
        <v>50</v>
      </c>
      <c r="BX17" s="26" t="s">
        <v>106</v>
      </c>
      <c r="BY17" s="25">
        <v>0</v>
      </c>
      <c r="BZ17" s="25"/>
      <c r="CA17" s="26"/>
      <c r="CB17" s="28">
        <f t="shared" si="126"/>
        <v>0</v>
      </c>
      <c r="CC17" s="29">
        <f t="shared" si="105"/>
        <v>0</v>
      </c>
      <c r="CD17" s="26" t="s">
        <v>49</v>
      </c>
      <c r="CE17" s="26"/>
      <c r="CF17" s="25">
        <v>0</v>
      </c>
      <c r="CG17" s="25"/>
      <c r="CH17" s="26"/>
      <c r="CI17" s="28">
        <f t="shared" si="127"/>
        <v>0</v>
      </c>
      <c r="CJ17" s="29">
        <f t="shared" si="107"/>
        <v>0</v>
      </c>
      <c r="CK17" s="26" t="s">
        <v>49</v>
      </c>
      <c r="CL17" s="26"/>
      <c r="CM17" s="25">
        <v>50</v>
      </c>
      <c r="CN17" s="25"/>
      <c r="CO17" s="26"/>
      <c r="CP17" s="28">
        <f t="shared" si="128"/>
        <v>0.5</v>
      </c>
      <c r="CQ17" s="29">
        <f t="shared" si="109"/>
        <v>0</v>
      </c>
      <c r="CR17" s="26" t="s">
        <v>49</v>
      </c>
      <c r="CS17" s="26"/>
      <c r="CT17" s="25">
        <v>50</v>
      </c>
      <c r="CU17" s="25"/>
      <c r="CV17" s="26"/>
      <c r="CW17" s="28">
        <f t="shared" si="129"/>
        <v>0.5</v>
      </c>
      <c r="CX17" s="29">
        <f t="shared" si="111"/>
        <v>0</v>
      </c>
      <c r="CY17" s="26" t="s">
        <v>49</v>
      </c>
      <c r="CZ17" s="26"/>
      <c r="DA17" s="25">
        <v>50</v>
      </c>
      <c r="DB17" s="25"/>
      <c r="DC17" s="26"/>
      <c r="DD17" s="28">
        <f t="shared" si="130"/>
        <v>0.5</v>
      </c>
      <c r="DE17" s="29">
        <f t="shared" si="113"/>
        <v>0</v>
      </c>
      <c r="DF17" s="26" t="s">
        <v>49</v>
      </c>
      <c r="DG17" s="26"/>
      <c r="DH17" s="25">
        <v>50</v>
      </c>
      <c r="DI17" s="25"/>
      <c r="DJ17" s="26"/>
      <c r="DK17" s="28">
        <f t="shared" si="131"/>
        <v>0.5</v>
      </c>
      <c r="DL17" s="29">
        <f t="shared" si="115"/>
        <v>0</v>
      </c>
      <c r="DM17" s="26" t="s">
        <v>49</v>
      </c>
      <c r="DN17" s="26"/>
      <c r="DO17" s="25">
        <v>50</v>
      </c>
      <c r="DP17" s="25"/>
      <c r="DQ17" s="26"/>
      <c r="DR17" s="28">
        <f t="shared" si="132"/>
        <v>0.5</v>
      </c>
      <c r="DS17" s="29">
        <f t="shared" si="117"/>
        <v>0</v>
      </c>
      <c r="DT17" s="26" t="s">
        <v>49</v>
      </c>
      <c r="DU17" s="26"/>
      <c r="DV17" s="25">
        <v>50</v>
      </c>
      <c r="DW17" s="25"/>
      <c r="DX17" s="26"/>
      <c r="DY17" s="28">
        <f t="shared" si="133"/>
        <v>0.5</v>
      </c>
      <c r="DZ17" s="29">
        <f t="shared" si="119"/>
        <v>0</v>
      </c>
      <c r="EA17" s="26" t="s">
        <v>49</v>
      </c>
      <c r="EB17" s="26"/>
      <c r="EC17" s="32">
        <v>100</v>
      </c>
      <c r="ED17" s="25"/>
      <c r="EE17" s="26"/>
      <c r="EF17" s="28">
        <f t="shared" si="134"/>
        <v>1</v>
      </c>
      <c r="EG17" s="29">
        <f t="shared" si="121"/>
        <v>0</v>
      </c>
      <c r="EH17" s="26" t="s">
        <v>49</v>
      </c>
      <c r="EI17" s="26"/>
      <c r="EJ17" s="33">
        <v>2025</v>
      </c>
      <c r="EK17" s="34"/>
      <c r="EL17" s="35" t="str">
        <f>+VLOOKUP(C17,[1]Listas_desplega!$AI$22:$AJ$46,2,0)</f>
        <v>D_MEN</v>
      </c>
      <c r="EM17" s="35" t="str">
        <f>+VLOOKUP(I17,[1]Listas_desplega!$BY$3:$BZ$7,2,0)</f>
        <v>T_5</v>
      </c>
      <c r="EN17" s="35" t="str">
        <f>+VLOOKUP(J17,[1]Listas_desplega!$BY$10:$BZ$23,2,0)</f>
        <v>T_5_C_1</v>
      </c>
      <c r="EO17" s="35" t="str">
        <f>+VLOOKUP(K17,[1]Listas_desplega!$BY$28:$BZ$54,2,0)</f>
        <v>T_5_C_1_ET_1</v>
      </c>
      <c r="EP17" s="35" t="str">
        <f>+VLOOKUP(L17,[1]Listas_desplega!$BY$58:$BZ$105,2,0)</f>
        <v>T_5_C_1_ET_1_CPT_4</v>
      </c>
      <c r="EQ17" s="36" t="str">
        <f>+VLOOKUP(M17,[1]Listas_desplega!$J$3:$K$11,2,0)</f>
        <v>Eje_E_9</v>
      </c>
    </row>
    <row r="18" spans="1:147" s="37" customFormat="1" ht="44.25" customHeight="1" x14ac:dyDescent="0.25">
      <c r="A18" s="16" t="str">
        <f t="shared" si="122"/>
        <v>72_TRANSVERSALES_2025</v>
      </c>
      <c r="B18" s="17" t="s">
        <v>94</v>
      </c>
      <c r="C18" s="17" t="s">
        <v>95</v>
      </c>
      <c r="D18" s="17" t="s">
        <v>136</v>
      </c>
      <c r="E18" s="17" t="s">
        <v>160</v>
      </c>
      <c r="F18" s="17" t="s">
        <v>879</v>
      </c>
      <c r="G18" s="18" t="s">
        <v>1017</v>
      </c>
      <c r="H18" s="17"/>
      <c r="I18" s="17" t="s">
        <v>630</v>
      </c>
      <c r="J18" s="17" t="s">
        <v>631</v>
      </c>
      <c r="K18" s="17" t="s">
        <v>632</v>
      </c>
      <c r="L18" s="17" t="s">
        <v>1018</v>
      </c>
      <c r="M18" s="17" t="s">
        <v>97</v>
      </c>
      <c r="N18" s="17" t="s">
        <v>137</v>
      </c>
      <c r="O18" s="23">
        <v>72</v>
      </c>
      <c r="P18" s="20" t="s">
        <v>1030</v>
      </c>
      <c r="Q18" s="21" t="s">
        <v>307</v>
      </c>
      <c r="R18" s="20" t="s">
        <v>885</v>
      </c>
      <c r="S18" s="20" t="s">
        <v>1031</v>
      </c>
      <c r="T18" s="20" t="s">
        <v>310</v>
      </c>
      <c r="U18" s="20" t="s">
        <v>436</v>
      </c>
      <c r="V18" s="20">
        <v>0</v>
      </c>
      <c r="W18" s="20" t="s">
        <v>1032</v>
      </c>
      <c r="X18" s="21" t="s">
        <v>290</v>
      </c>
      <c r="Y18" s="22"/>
      <c r="Z18" s="22"/>
      <c r="AA18" s="22"/>
      <c r="AB18" s="22"/>
      <c r="AC18" s="22"/>
      <c r="AD18" s="22"/>
      <c r="AE18" s="22"/>
      <c r="AF18" s="22"/>
      <c r="AG18" s="22"/>
      <c r="AH18" s="23"/>
      <c r="AI18" s="23"/>
      <c r="AJ18" s="23"/>
      <c r="AK18" s="23"/>
      <c r="AL18" s="23"/>
      <c r="AM18" s="23" t="s">
        <v>48</v>
      </c>
      <c r="AN18" s="23"/>
      <c r="AO18" s="23"/>
      <c r="AP18" s="23"/>
      <c r="AQ18" s="23"/>
      <c r="AR18" s="24"/>
      <c r="AS18" s="23"/>
      <c r="AT18" s="23" t="s">
        <v>150</v>
      </c>
      <c r="AU18" s="23" t="s">
        <v>101</v>
      </c>
      <c r="AV18" s="38">
        <v>80</v>
      </c>
      <c r="AW18" s="38">
        <v>82</v>
      </c>
      <c r="AX18" s="38">
        <v>85</v>
      </c>
      <c r="AY18" s="38">
        <v>85</v>
      </c>
      <c r="AZ18" s="39"/>
      <c r="BA18" s="39"/>
      <c r="BB18" s="39"/>
      <c r="BC18" s="39"/>
      <c r="BD18" s="25">
        <v>80</v>
      </c>
      <c r="BE18" s="25"/>
      <c r="BF18" s="26"/>
      <c r="BG18" s="28">
        <f>IFERROR(BD18/AW18,0)</f>
        <v>0.97560975609756095</v>
      </c>
      <c r="BH18" s="29">
        <f>+IF(BI18="SI",IFERROR((IF(BI18="SI",BE18,0)/AW18),"REVISAR"),0)</f>
        <v>0</v>
      </c>
      <c r="BI18" s="26" t="s">
        <v>49</v>
      </c>
      <c r="BJ18" s="26"/>
      <c r="BK18" s="25">
        <v>80</v>
      </c>
      <c r="BL18" s="25"/>
      <c r="BM18" s="26"/>
      <c r="BN18" s="28">
        <f>+IFERROR(BK18/AW18,0)</f>
        <v>0.97560975609756095</v>
      </c>
      <c r="BO18" s="29">
        <f>+IF(BP18="SI",IFERROR((IF(BP18="SI",BL18,0)/AW18),"REVISAR"),BH18)</f>
        <v>0</v>
      </c>
      <c r="BP18" s="26" t="s">
        <v>49</v>
      </c>
      <c r="BQ18" s="30"/>
      <c r="BR18" s="31">
        <v>80.5</v>
      </c>
      <c r="BS18" s="25">
        <v>94.983277591973248</v>
      </c>
      <c r="BT18" s="26" t="s">
        <v>1033</v>
      </c>
      <c r="BU18" s="28">
        <f>+IFERROR(BR18/AW18,0)</f>
        <v>0.98170731707317072</v>
      </c>
      <c r="BV18" s="29">
        <f>+IF(BW18="SI",IFERROR((IF(BW18="SI",BS18,0)/AW18),"REVISAR"),BO18)</f>
        <v>1.1583326535606493</v>
      </c>
      <c r="BW18" s="26" t="s">
        <v>50</v>
      </c>
      <c r="BX18" s="26" t="s">
        <v>920</v>
      </c>
      <c r="BY18" s="25">
        <v>80.5</v>
      </c>
      <c r="BZ18" s="25"/>
      <c r="CA18" s="26"/>
      <c r="CB18" s="28">
        <f>+IFERROR(BY18/AW18,0)</f>
        <v>0.98170731707317072</v>
      </c>
      <c r="CC18" s="29">
        <f>+IF(CD18="SI",IFERROR((IF(CD18="SI",BZ18,0)/AW18),"REVISAR"),BV18)</f>
        <v>1.1583326535606493</v>
      </c>
      <c r="CD18" s="26" t="s">
        <v>49</v>
      </c>
      <c r="CE18" s="26"/>
      <c r="CF18" s="25">
        <v>80.5</v>
      </c>
      <c r="CG18" s="25"/>
      <c r="CH18" s="26"/>
      <c r="CI18" s="28">
        <f>+IFERROR(CF18/AW18,0)</f>
        <v>0.98170731707317072</v>
      </c>
      <c r="CJ18" s="29">
        <f>+IF(CK18="SI",IFERROR((IF(CK18="SI",CG18,0)/AW18),"REVISAR"),CC18)</f>
        <v>1.1583326535606493</v>
      </c>
      <c r="CK18" s="26" t="s">
        <v>49</v>
      </c>
      <c r="CL18" s="26"/>
      <c r="CM18" s="25">
        <v>81</v>
      </c>
      <c r="CN18" s="25"/>
      <c r="CO18" s="26"/>
      <c r="CP18" s="28">
        <f>+IFERROR(CM18/AW18,0)</f>
        <v>0.98780487804878048</v>
      </c>
      <c r="CQ18" s="29">
        <f>+IF(CR18="SI",IFERROR((IF(CR18="SI",CN18,0)/AW18),"REVISAR"),CJ18)</f>
        <v>1.1583326535606493</v>
      </c>
      <c r="CR18" s="26" t="s">
        <v>49</v>
      </c>
      <c r="CS18" s="26"/>
      <c r="CT18" s="25">
        <v>81</v>
      </c>
      <c r="CU18" s="25"/>
      <c r="CV18" s="26"/>
      <c r="CW18" s="28">
        <f>+IFERROR(CT18/AW18,0)</f>
        <v>0.98780487804878048</v>
      </c>
      <c r="CX18" s="29">
        <f>+IF(CY18="SI",IFERROR((IF(CY18="SI",CU18,0)/AW18),"REVISAR"),CQ18)</f>
        <v>1.1583326535606493</v>
      </c>
      <c r="CY18" s="26" t="s">
        <v>49</v>
      </c>
      <c r="CZ18" s="26"/>
      <c r="DA18" s="25">
        <v>81</v>
      </c>
      <c r="DB18" s="25"/>
      <c r="DC18" s="26"/>
      <c r="DD18" s="28">
        <f>+IFERROR(DA18/AW18,0)</f>
        <v>0.98780487804878048</v>
      </c>
      <c r="DE18" s="29">
        <f>+IF(DF18="SI",IFERROR((IF(DF18="SI",DB18,0)/AW18),"REVISAR"),CX18)</f>
        <v>1.1583326535606493</v>
      </c>
      <c r="DF18" s="26" t="s">
        <v>49</v>
      </c>
      <c r="DG18" s="26"/>
      <c r="DH18" s="25">
        <v>81.5</v>
      </c>
      <c r="DI18" s="25"/>
      <c r="DJ18" s="26"/>
      <c r="DK18" s="28">
        <f>+IFERROR(DH18/AW18,0)</f>
        <v>0.99390243902439024</v>
      </c>
      <c r="DL18" s="29">
        <f>+IF(DM18="SI",IFERROR((IF(DM18="SI",DI18,0)/AW18),"REVISAR"),DE18)</f>
        <v>1.1583326535606493</v>
      </c>
      <c r="DM18" s="26" t="s">
        <v>49</v>
      </c>
      <c r="DN18" s="26"/>
      <c r="DO18" s="25">
        <v>81.5</v>
      </c>
      <c r="DP18" s="25"/>
      <c r="DQ18" s="26"/>
      <c r="DR18" s="28">
        <f>+IFERROR(DO18/AW18,0)</f>
        <v>0.99390243902439024</v>
      </c>
      <c r="DS18" s="29">
        <f>+IF(DT18="SI",IFERROR((IF(DT18="SI",DP18,0)/AW18),"REVISAR"),DL18)</f>
        <v>1.1583326535606493</v>
      </c>
      <c r="DT18" s="26" t="s">
        <v>49</v>
      </c>
      <c r="DU18" s="26"/>
      <c r="DV18" s="25">
        <v>81.5</v>
      </c>
      <c r="DW18" s="25"/>
      <c r="DX18" s="26"/>
      <c r="DY18" s="28">
        <f>+IFERROR(DV18/AW18,0)</f>
        <v>0.99390243902439024</v>
      </c>
      <c r="DZ18" s="29">
        <f>+IF(EA18="SI",IFERROR((IF(EA18="SI",DW18,0)/AW18),"REVISAR"),DS18)</f>
        <v>1.1583326535606493</v>
      </c>
      <c r="EA18" s="26" t="s">
        <v>49</v>
      </c>
      <c r="EB18" s="26"/>
      <c r="EC18" s="32">
        <v>82</v>
      </c>
      <c r="ED18" s="25"/>
      <c r="EE18" s="26"/>
      <c r="EF18" s="28">
        <f>+IFERROR(EC18/AW18,0)</f>
        <v>1</v>
      </c>
      <c r="EG18" s="29">
        <f>+IF(EH18="SI",IFERROR((IF(EH18="SI",ED18,0)/AW18),"REVISAR"),DZ18)</f>
        <v>1.1583326535606493</v>
      </c>
      <c r="EH18" s="26" t="s">
        <v>49</v>
      </c>
      <c r="EI18" s="26"/>
      <c r="EJ18" s="33">
        <v>2025</v>
      </c>
      <c r="EK18" s="34"/>
      <c r="EL18" s="35" t="str">
        <f>+VLOOKUP(C18,[1]Listas_desplega!$AI$22:$AJ$46,2,0)</f>
        <v>D_MEN</v>
      </c>
      <c r="EM18" s="35" t="str">
        <f>+VLOOKUP(I18,[1]Listas_desplega!$BY$3:$BZ$7,2,0)</f>
        <v>T_5</v>
      </c>
      <c r="EN18" s="35" t="str">
        <f>+VLOOKUP(J18,[1]Listas_desplega!$BY$10:$BZ$23,2,0)</f>
        <v>T_5_C_1</v>
      </c>
      <c r="EO18" s="35" t="str">
        <f>+VLOOKUP(K18,[1]Listas_desplega!$BY$28:$BZ$54,2,0)</f>
        <v>T_5_C_1_ET_1</v>
      </c>
      <c r="EP18" s="35" t="str">
        <f>+VLOOKUP(L18,[1]Listas_desplega!$BY$58:$BZ$105,2,0)</f>
        <v>T_5_C_1_ET_1_CPT_4</v>
      </c>
      <c r="EQ18" s="36" t="str">
        <f>+VLOOKUP(M18,[1]Listas_desplega!$J$3:$K$11,2,0)</f>
        <v>Eje_E_9</v>
      </c>
    </row>
    <row r="19" spans="1:147" s="37" customFormat="1" ht="44.25" customHeight="1" x14ac:dyDescent="0.25">
      <c r="A19" s="16" t="str">
        <f t="shared" si="122"/>
        <v>73_TRANSVERSALES_2025</v>
      </c>
      <c r="B19" s="17" t="s">
        <v>94</v>
      </c>
      <c r="C19" s="17" t="s">
        <v>138</v>
      </c>
      <c r="D19" s="17" t="s">
        <v>139</v>
      </c>
      <c r="E19" s="17" t="s">
        <v>160</v>
      </c>
      <c r="F19" s="17" t="s">
        <v>879</v>
      </c>
      <c r="G19" s="18" t="s">
        <v>1034</v>
      </c>
      <c r="H19" s="17"/>
      <c r="I19" s="17" t="s">
        <v>630</v>
      </c>
      <c r="J19" s="17" t="s">
        <v>631</v>
      </c>
      <c r="K19" s="17" t="s">
        <v>632</v>
      </c>
      <c r="L19" s="17" t="s">
        <v>716</v>
      </c>
      <c r="M19" s="17" t="s">
        <v>97</v>
      </c>
      <c r="N19" s="17" t="s">
        <v>140</v>
      </c>
      <c r="O19" s="23">
        <v>73</v>
      </c>
      <c r="P19" s="20" t="s">
        <v>1035</v>
      </c>
      <c r="Q19" s="21" t="s">
        <v>118</v>
      </c>
      <c r="R19" s="20" t="s">
        <v>595</v>
      </c>
      <c r="S19" s="20" t="s">
        <v>1036</v>
      </c>
      <c r="T19" s="20" t="s">
        <v>310</v>
      </c>
      <c r="U19" s="20" t="s">
        <v>489</v>
      </c>
      <c r="V19" s="20">
        <v>0</v>
      </c>
      <c r="W19" s="20" t="s">
        <v>1037</v>
      </c>
      <c r="X19" s="21" t="s">
        <v>290</v>
      </c>
      <c r="Y19" s="22"/>
      <c r="Z19" s="22"/>
      <c r="AA19" s="22"/>
      <c r="AB19" s="22"/>
      <c r="AC19" s="22"/>
      <c r="AD19" s="22"/>
      <c r="AE19" s="22"/>
      <c r="AF19" s="22"/>
      <c r="AG19" s="22"/>
      <c r="AH19" s="23"/>
      <c r="AI19" s="23"/>
      <c r="AJ19" s="23"/>
      <c r="AK19" s="23"/>
      <c r="AL19" s="23"/>
      <c r="AM19" s="23"/>
      <c r="AN19" s="23"/>
      <c r="AO19" s="23"/>
      <c r="AP19" s="23"/>
      <c r="AQ19" s="23"/>
      <c r="AR19" s="24"/>
      <c r="AS19" s="23"/>
      <c r="AT19" s="23"/>
      <c r="AU19" s="23">
        <v>95</v>
      </c>
      <c r="AV19" s="38">
        <v>95</v>
      </c>
      <c r="AW19" s="38">
        <v>95</v>
      </c>
      <c r="AX19" s="38">
        <v>95</v>
      </c>
      <c r="AY19" s="38">
        <v>95</v>
      </c>
      <c r="AZ19" s="39"/>
      <c r="BA19" s="39"/>
      <c r="BB19" s="39"/>
      <c r="BC19" s="39"/>
      <c r="BD19" s="25"/>
      <c r="BE19" s="25"/>
      <c r="BF19" s="26"/>
      <c r="BG19" s="28">
        <f t="shared" ref="BG19:BG20" si="135">IFERROR(BD19/AW19,0)</f>
        <v>0</v>
      </c>
      <c r="BH19" s="29">
        <f t="shared" ref="BH19:BH20" si="136">+IF(BI19="SI",IFERROR((IF(BI19="SI",BE19,0)/AW19),"REVISAR"),0)</f>
        <v>0</v>
      </c>
      <c r="BI19" s="26" t="s">
        <v>49</v>
      </c>
      <c r="BJ19" s="26"/>
      <c r="BK19" s="25"/>
      <c r="BL19" s="25"/>
      <c r="BM19" s="26"/>
      <c r="BN19" s="28">
        <f t="shared" ref="BN19:BN20" si="137">IFERROR(BK19/AW19,0)</f>
        <v>0</v>
      </c>
      <c r="BO19" s="29">
        <f t="shared" ref="BO19:BO20" si="138">+IF(BP19="SI",IFERROR((IF(BP19="SI",BL19,0)/AW19),"REVISAR"),BH19)</f>
        <v>0</v>
      </c>
      <c r="BP19" s="26" t="s">
        <v>49</v>
      </c>
      <c r="BQ19" s="30"/>
      <c r="BR19" s="31">
        <v>30</v>
      </c>
      <c r="BS19" s="25"/>
      <c r="BT19" s="26"/>
      <c r="BU19" s="28">
        <f t="shared" ref="BU19:BU20" si="139">IFERROR(BR19/AW19,0)</f>
        <v>0.31578947368421051</v>
      </c>
      <c r="BV19" s="29">
        <f t="shared" ref="BV19:BV20" si="140">+IF(BW19="SI",IFERROR((IF(BW19="SI",BS19,0)/AW19),"REVISAR"),BO19)</f>
        <v>0</v>
      </c>
      <c r="BW19" s="26" t="s">
        <v>62</v>
      </c>
      <c r="BX19" s="26" t="s">
        <v>1038</v>
      </c>
      <c r="BY19" s="25">
        <v>30</v>
      </c>
      <c r="BZ19" s="25"/>
      <c r="CA19" s="26"/>
      <c r="CB19" s="28">
        <f t="shared" ref="CB19:CB20" si="141">IFERROR(BY19/AW19,0)</f>
        <v>0.31578947368421051</v>
      </c>
      <c r="CC19" s="29">
        <f t="shared" ref="CC19:CC20" si="142">+IF(CD19="SI",IFERROR((IF(CD19="SI",BZ19,0)/AW19),"REVISAR"),BV19)</f>
        <v>0</v>
      </c>
      <c r="CD19" s="26" t="s">
        <v>49</v>
      </c>
      <c r="CE19" s="26"/>
      <c r="CF19" s="25">
        <v>30</v>
      </c>
      <c r="CG19" s="25"/>
      <c r="CH19" s="26"/>
      <c r="CI19" s="28">
        <f t="shared" ref="CI19:CI20" si="143">IFERROR(CF19/AW19,0)</f>
        <v>0.31578947368421051</v>
      </c>
      <c r="CJ19" s="29">
        <f t="shared" ref="CJ19:CJ20" si="144">+IF(CK19="SI",IFERROR((IF(CK19="SI",CG19,0)/AW19),"REVISAR"),CC19)</f>
        <v>0</v>
      </c>
      <c r="CK19" s="26" t="s">
        <v>49</v>
      </c>
      <c r="CL19" s="26"/>
      <c r="CM19" s="25">
        <v>60</v>
      </c>
      <c r="CN19" s="25"/>
      <c r="CO19" s="26"/>
      <c r="CP19" s="28">
        <f t="shared" ref="CP19:CP20" si="145">IFERROR(CM19/AW19,0)</f>
        <v>0.63157894736842102</v>
      </c>
      <c r="CQ19" s="29">
        <f t="shared" ref="CQ19:CQ20" si="146">+IF(CR19="SI",IFERROR((IF(CR19="SI",CN19,0)/AW19),"REVISAR"),CJ19)</f>
        <v>0</v>
      </c>
      <c r="CR19" s="26" t="s">
        <v>49</v>
      </c>
      <c r="CS19" s="26"/>
      <c r="CT19" s="25">
        <v>60</v>
      </c>
      <c r="CU19" s="25"/>
      <c r="CV19" s="26"/>
      <c r="CW19" s="28">
        <f t="shared" ref="CW19:CW20" si="147">IFERROR(CT19/AW19,0)</f>
        <v>0.63157894736842102</v>
      </c>
      <c r="CX19" s="29">
        <f t="shared" ref="CX19:CX20" si="148">+IF(CY19="SI",IFERROR((IF(CY19="SI",CU19,0)/AW19),"REVISAR"),CQ19)</f>
        <v>0</v>
      </c>
      <c r="CY19" s="26" t="s">
        <v>49</v>
      </c>
      <c r="CZ19" s="26"/>
      <c r="DA19" s="25">
        <v>60</v>
      </c>
      <c r="DB19" s="25"/>
      <c r="DC19" s="26"/>
      <c r="DD19" s="28">
        <f t="shared" ref="DD19:DD20" si="149">IFERROR(DA19/AW19,0)</f>
        <v>0.63157894736842102</v>
      </c>
      <c r="DE19" s="29">
        <f t="shared" ref="DE19:DE20" si="150">+IF(DF19="SI",IFERROR((IF(DF19="SI",DB19,0)/AW19),"REVISAR"),CX19)</f>
        <v>0</v>
      </c>
      <c r="DF19" s="26" t="s">
        <v>49</v>
      </c>
      <c r="DG19" s="26"/>
      <c r="DH19" s="25">
        <v>75</v>
      </c>
      <c r="DI19" s="25"/>
      <c r="DJ19" s="26"/>
      <c r="DK19" s="28">
        <f t="shared" ref="DK19:DK20" si="151">IFERROR(DH19/AW19,0)</f>
        <v>0.78947368421052633</v>
      </c>
      <c r="DL19" s="29">
        <f t="shared" ref="DL19:DL20" si="152">+IF(DM19="SI",IFERROR((IF(DM19="SI",DI19,0)/AW19),"REVISAR"),DE19)</f>
        <v>0</v>
      </c>
      <c r="DM19" s="26" t="s">
        <v>49</v>
      </c>
      <c r="DN19" s="26"/>
      <c r="DO19" s="25">
        <v>75</v>
      </c>
      <c r="DP19" s="25"/>
      <c r="DQ19" s="26"/>
      <c r="DR19" s="28">
        <f t="shared" ref="DR19:DR20" si="153">IFERROR(DO19/AW19,0)</f>
        <v>0.78947368421052633</v>
      </c>
      <c r="DS19" s="29">
        <f t="shared" ref="DS19:DS20" si="154">+IF(DT19="SI",IFERROR((IF(DT19="SI",DP19,0)/AW19),"REVISAR"),DL19)</f>
        <v>0</v>
      </c>
      <c r="DT19" s="26" t="s">
        <v>49</v>
      </c>
      <c r="DU19" s="26"/>
      <c r="DV19" s="25">
        <v>75</v>
      </c>
      <c r="DW19" s="25"/>
      <c r="DX19" s="26"/>
      <c r="DY19" s="28">
        <f t="shared" ref="DY19:DY20" si="155">IFERROR(DV19/AW19,0)</f>
        <v>0.78947368421052633</v>
      </c>
      <c r="DZ19" s="29">
        <f t="shared" ref="DZ19:DZ20" si="156">+IF(EA19="SI",IFERROR((IF(EA19="SI",DW19,0)/AW19),"REVISAR"),DS19)</f>
        <v>0</v>
      </c>
      <c r="EA19" s="26" t="s">
        <v>49</v>
      </c>
      <c r="EB19" s="26"/>
      <c r="EC19" s="32">
        <v>95</v>
      </c>
      <c r="ED19" s="25"/>
      <c r="EE19" s="26"/>
      <c r="EF19" s="28">
        <f t="shared" ref="EF19:EF20" si="157">IFERROR(EC19/AW19,0)</f>
        <v>1</v>
      </c>
      <c r="EG19" s="29">
        <f t="shared" ref="EG19:EG20" si="158">+IF(EH19="SI",IFERROR((IF(EH19="SI",ED19,0)/AW19),"REVISAR"),DZ19)</f>
        <v>0</v>
      </c>
      <c r="EH19" s="26" t="s">
        <v>49</v>
      </c>
      <c r="EI19" s="26"/>
      <c r="EJ19" s="33">
        <v>2025</v>
      </c>
      <c r="EK19" s="34"/>
      <c r="EL19" s="35" t="str">
        <f>+VLOOKUP(C19,[1]Listas_desplega!$AI$22:$AJ$46,2,0)</f>
        <v>SG</v>
      </c>
      <c r="EM19" s="35" t="str">
        <f>+VLOOKUP(I19,[1]Listas_desplega!$BY$3:$BZ$7,2,0)</f>
        <v>T_5</v>
      </c>
      <c r="EN19" s="35" t="str">
        <f>+VLOOKUP(J19,[1]Listas_desplega!$BY$10:$BZ$23,2,0)</f>
        <v>T_5_C_1</v>
      </c>
      <c r="EO19" s="35" t="str">
        <f>+VLOOKUP(K19,[1]Listas_desplega!$BY$28:$BZ$54,2,0)</f>
        <v>T_5_C_1_ET_1</v>
      </c>
      <c r="EP19" s="35" t="str">
        <f>+VLOOKUP(L19,[1]Listas_desplega!$BY$58:$BZ$105,2,0)</f>
        <v>T_5_C_1_ET_1_CPT_2</v>
      </c>
      <c r="EQ19" s="36" t="str">
        <f>+VLOOKUP(M19,[1]Listas_desplega!$J$3:$K$11,2,0)</f>
        <v>Eje_E_9</v>
      </c>
    </row>
    <row r="20" spans="1:147" s="37" customFormat="1" ht="44.25" customHeight="1" x14ac:dyDescent="0.25">
      <c r="A20" s="16" t="str">
        <f t="shared" si="122"/>
        <v>74_TRANSVERSALES_2025</v>
      </c>
      <c r="B20" s="17" t="s">
        <v>94</v>
      </c>
      <c r="C20" s="17" t="s">
        <v>138</v>
      </c>
      <c r="D20" s="17" t="s">
        <v>139</v>
      </c>
      <c r="E20" s="17" t="s">
        <v>160</v>
      </c>
      <c r="F20" s="17" t="s">
        <v>879</v>
      </c>
      <c r="G20" s="18" t="s">
        <v>1034</v>
      </c>
      <c r="H20" s="17"/>
      <c r="I20" s="17" t="s">
        <v>630</v>
      </c>
      <c r="J20" s="17" t="s">
        <v>631</v>
      </c>
      <c r="K20" s="17" t="s">
        <v>632</v>
      </c>
      <c r="L20" s="17" t="s">
        <v>716</v>
      </c>
      <c r="M20" s="17" t="s">
        <v>97</v>
      </c>
      <c r="N20" s="17" t="s">
        <v>140</v>
      </c>
      <c r="O20" s="23">
        <v>74</v>
      </c>
      <c r="P20" s="20" t="s">
        <v>1039</v>
      </c>
      <c r="Q20" s="21" t="s">
        <v>118</v>
      </c>
      <c r="R20" s="20" t="s">
        <v>595</v>
      </c>
      <c r="S20" s="20" t="s">
        <v>1040</v>
      </c>
      <c r="T20" s="20" t="s">
        <v>310</v>
      </c>
      <c r="U20" s="20" t="s">
        <v>489</v>
      </c>
      <c r="V20" s="20">
        <v>0</v>
      </c>
      <c r="W20" s="20" t="s">
        <v>1041</v>
      </c>
      <c r="X20" s="21" t="s">
        <v>290</v>
      </c>
      <c r="Y20" s="22"/>
      <c r="Z20" s="22"/>
      <c r="AA20" s="22"/>
      <c r="AB20" s="22"/>
      <c r="AC20" s="22"/>
      <c r="AD20" s="22"/>
      <c r="AE20" s="22"/>
      <c r="AF20" s="22"/>
      <c r="AG20" s="22"/>
      <c r="AH20" s="23"/>
      <c r="AI20" s="23"/>
      <c r="AJ20" s="23"/>
      <c r="AK20" s="23"/>
      <c r="AL20" s="23"/>
      <c r="AM20" s="23"/>
      <c r="AN20" s="23"/>
      <c r="AO20" s="23"/>
      <c r="AP20" s="23"/>
      <c r="AQ20" s="23"/>
      <c r="AR20" s="24"/>
      <c r="AS20" s="23"/>
      <c r="AT20" s="23"/>
      <c r="AU20" s="23">
        <v>95</v>
      </c>
      <c r="AV20" s="38">
        <v>95</v>
      </c>
      <c r="AW20" s="38">
        <v>95</v>
      </c>
      <c r="AX20" s="38">
        <v>95</v>
      </c>
      <c r="AY20" s="38">
        <v>95</v>
      </c>
      <c r="AZ20" s="39"/>
      <c r="BA20" s="39"/>
      <c r="BB20" s="39"/>
      <c r="BC20" s="39"/>
      <c r="BD20" s="25"/>
      <c r="BE20" s="25"/>
      <c r="BF20" s="26"/>
      <c r="BG20" s="28">
        <f t="shared" si="135"/>
        <v>0</v>
      </c>
      <c r="BH20" s="29">
        <f t="shared" si="136"/>
        <v>0</v>
      </c>
      <c r="BI20" s="26" t="s">
        <v>49</v>
      </c>
      <c r="BJ20" s="26"/>
      <c r="BK20" s="25"/>
      <c r="BL20" s="25"/>
      <c r="BM20" s="26"/>
      <c r="BN20" s="28">
        <f t="shared" si="137"/>
        <v>0</v>
      </c>
      <c r="BO20" s="29">
        <f t="shared" si="138"/>
        <v>0</v>
      </c>
      <c r="BP20" s="26" t="s">
        <v>49</v>
      </c>
      <c r="BQ20" s="30"/>
      <c r="BR20" s="31">
        <v>30</v>
      </c>
      <c r="BS20" s="25"/>
      <c r="BT20" s="26"/>
      <c r="BU20" s="28">
        <f t="shared" si="139"/>
        <v>0.31578947368421051</v>
      </c>
      <c r="BV20" s="29">
        <f t="shared" si="140"/>
        <v>0</v>
      </c>
      <c r="BW20" s="26" t="s">
        <v>62</v>
      </c>
      <c r="BX20" s="123" t="s">
        <v>1042</v>
      </c>
      <c r="BY20" s="25">
        <v>30</v>
      </c>
      <c r="BZ20" s="25"/>
      <c r="CA20" s="26"/>
      <c r="CB20" s="28">
        <f t="shared" si="141"/>
        <v>0.31578947368421051</v>
      </c>
      <c r="CC20" s="29">
        <f t="shared" si="142"/>
        <v>0</v>
      </c>
      <c r="CD20" s="26" t="s">
        <v>49</v>
      </c>
      <c r="CE20" s="26"/>
      <c r="CF20" s="25">
        <v>30</v>
      </c>
      <c r="CG20" s="25"/>
      <c r="CH20" s="26"/>
      <c r="CI20" s="28">
        <f t="shared" si="143"/>
        <v>0.31578947368421051</v>
      </c>
      <c r="CJ20" s="29">
        <f t="shared" si="144"/>
        <v>0</v>
      </c>
      <c r="CK20" s="26" t="s">
        <v>49</v>
      </c>
      <c r="CL20" s="26"/>
      <c r="CM20" s="25">
        <v>60</v>
      </c>
      <c r="CN20" s="25"/>
      <c r="CO20" s="26"/>
      <c r="CP20" s="28">
        <f t="shared" si="145"/>
        <v>0.63157894736842102</v>
      </c>
      <c r="CQ20" s="29">
        <f t="shared" si="146"/>
        <v>0</v>
      </c>
      <c r="CR20" s="26" t="s">
        <v>49</v>
      </c>
      <c r="CS20" s="26"/>
      <c r="CT20" s="25">
        <v>60</v>
      </c>
      <c r="CU20" s="25"/>
      <c r="CV20" s="26"/>
      <c r="CW20" s="28">
        <f t="shared" si="147"/>
        <v>0.63157894736842102</v>
      </c>
      <c r="CX20" s="29">
        <f t="shared" si="148"/>
        <v>0</v>
      </c>
      <c r="CY20" s="26" t="s">
        <v>49</v>
      </c>
      <c r="CZ20" s="26"/>
      <c r="DA20" s="25">
        <v>60</v>
      </c>
      <c r="DB20" s="25"/>
      <c r="DC20" s="26"/>
      <c r="DD20" s="28">
        <f t="shared" si="149"/>
        <v>0.63157894736842102</v>
      </c>
      <c r="DE20" s="29">
        <f t="shared" si="150"/>
        <v>0</v>
      </c>
      <c r="DF20" s="26" t="s">
        <v>49</v>
      </c>
      <c r="DG20" s="26"/>
      <c r="DH20" s="25">
        <v>75</v>
      </c>
      <c r="DI20" s="25"/>
      <c r="DJ20" s="26"/>
      <c r="DK20" s="28">
        <f t="shared" si="151"/>
        <v>0.78947368421052633</v>
      </c>
      <c r="DL20" s="29">
        <f t="shared" si="152"/>
        <v>0</v>
      </c>
      <c r="DM20" s="26" t="s">
        <v>49</v>
      </c>
      <c r="DN20" s="26"/>
      <c r="DO20" s="25">
        <v>75</v>
      </c>
      <c r="DP20" s="25"/>
      <c r="DQ20" s="26"/>
      <c r="DR20" s="28">
        <f t="shared" si="153"/>
        <v>0.78947368421052633</v>
      </c>
      <c r="DS20" s="29">
        <f t="shared" si="154"/>
        <v>0</v>
      </c>
      <c r="DT20" s="26" t="s">
        <v>49</v>
      </c>
      <c r="DU20" s="26"/>
      <c r="DV20" s="25">
        <v>75</v>
      </c>
      <c r="DW20" s="25"/>
      <c r="DX20" s="26"/>
      <c r="DY20" s="28">
        <f t="shared" si="155"/>
        <v>0.78947368421052633</v>
      </c>
      <c r="DZ20" s="29">
        <f t="shared" si="156"/>
        <v>0</v>
      </c>
      <c r="EA20" s="26" t="s">
        <v>49</v>
      </c>
      <c r="EB20" s="26"/>
      <c r="EC20" s="32">
        <v>95</v>
      </c>
      <c r="ED20" s="25"/>
      <c r="EE20" s="26"/>
      <c r="EF20" s="28">
        <f t="shared" si="157"/>
        <v>1</v>
      </c>
      <c r="EG20" s="29">
        <f t="shared" si="158"/>
        <v>0</v>
      </c>
      <c r="EH20" s="26" t="s">
        <v>49</v>
      </c>
      <c r="EI20" s="26"/>
      <c r="EJ20" s="33">
        <v>2025</v>
      </c>
      <c r="EK20" s="34"/>
      <c r="EL20" s="35" t="str">
        <f>+VLOOKUP(C20,[1]Listas_desplega!$AI$22:$AJ$46,2,0)</f>
        <v>SG</v>
      </c>
      <c r="EM20" s="35" t="str">
        <f>+VLOOKUP(I20,[1]Listas_desplega!$BY$3:$BZ$7,2,0)</f>
        <v>T_5</v>
      </c>
      <c r="EN20" s="35" t="str">
        <f>+VLOOKUP(J20,[1]Listas_desplega!$BY$10:$BZ$23,2,0)</f>
        <v>T_5_C_1</v>
      </c>
      <c r="EO20" s="35" t="str">
        <f>+VLOOKUP(K20,[1]Listas_desplega!$BY$28:$BZ$54,2,0)</f>
        <v>T_5_C_1_ET_1</v>
      </c>
      <c r="EP20" s="35" t="str">
        <f>+VLOOKUP(L20,[1]Listas_desplega!$BY$58:$BZ$105,2,0)</f>
        <v>T_5_C_1_ET_1_CPT_2</v>
      </c>
      <c r="EQ20" s="36" t="str">
        <f>+VLOOKUP(M20,[1]Listas_desplega!$J$3:$K$11,2,0)</f>
        <v>Eje_E_9</v>
      </c>
    </row>
    <row r="21" spans="1:147" s="37" customFormat="1" ht="44.25" customHeight="1" x14ac:dyDescent="0.25">
      <c r="A21" s="16" t="str">
        <f t="shared" si="122"/>
        <v>77_TRANSVERSALES_2025</v>
      </c>
      <c r="B21" s="17" t="s">
        <v>94</v>
      </c>
      <c r="C21" s="17" t="s">
        <v>138</v>
      </c>
      <c r="D21" s="17" t="s">
        <v>145</v>
      </c>
      <c r="E21" s="17" t="s">
        <v>160</v>
      </c>
      <c r="F21" s="17" t="s">
        <v>921</v>
      </c>
      <c r="G21" s="18" t="s">
        <v>1056</v>
      </c>
      <c r="H21" s="17"/>
      <c r="I21" s="17" t="s">
        <v>630</v>
      </c>
      <c r="J21" s="17" t="s">
        <v>631</v>
      </c>
      <c r="K21" s="17" t="s">
        <v>632</v>
      </c>
      <c r="L21" s="17" t="s">
        <v>716</v>
      </c>
      <c r="M21" s="17" t="s">
        <v>97</v>
      </c>
      <c r="N21" s="17" t="s">
        <v>146</v>
      </c>
      <c r="O21" s="23">
        <v>77</v>
      </c>
      <c r="P21" s="20" t="s">
        <v>1057</v>
      </c>
      <c r="Q21" s="21" t="s">
        <v>118</v>
      </c>
      <c r="R21" s="20" t="s">
        <v>595</v>
      </c>
      <c r="S21" s="20" t="s">
        <v>1058</v>
      </c>
      <c r="T21" s="20" t="s">
        <v>310</v>
      </c>
      <c r="U21" s="20" t="s">
        <v>436</v>
      </c>
      <c r="V21" s="20">
        <v>15</v>
      </c>
      <c r="W21" s="20" t="s">
        <v>1059</v>
      </c>
      <c r="X21" s="21" t="s">
        <v>290</v>
      </c>
      <c r="Y21" s="22"/>
      <c r="Z21" s="22"/>
      <c r="AA21" s="22"/>
      <c r="AB21" s="22"/>
      <c r="AC21" s="22"/>
      <c r="AD21" s="22"/>
      <c r="AE21" s="22"/>
      <c r="AF21" s="22"/>
      <c r="AG21" s="22"/>
      <c r="AH21" s="23"/>
      <c r="AI21" s="23"/>
      <c r="AJ21" s="23"/>
      <c r="AK21" s="23"/>
      <c r="AL21" s="23"/>
      <c r="AM21" s="23"/>
      <c r="AN21" s="23"/>
      <c r="AO21" s="23"/>
      <c r="AP21" s="23"/>
      <c r="AQ21" s="23"/>
      <c r="AR21" s="24"/>
      <c r="AS21" s="23"/>
      <c r="AT21" s="23">
        <v>0</v>
      </c>
      <c r="AU21" s="23">
        <v>0</v>
      </c>
      <c r="AV21" s="38">
        <v>100</v>
      </c>
      <c r="AW21" s="38">
        <v>100</v>
      </c>
      <c r="AX21" s="38">
        <v>100</v>
      </c>
      <c r="AY21" s="38">
        <v>100</v>
      </c>
      <c r="AZ21" s="39"/>
      <c r="BA21" s="39"/>
      <c r="BB21" s="39"/>
      <c r="BC21" s="39"/>
      <c r="BD21" s="25"/>
      <c r="BE21" s="25"/>
      <c r="BF21" s="26"/>
      <c r="BG21" s="28">
        <f>IFERROR(BD21/AW21,0)</f>
        <v>0</v>
      </c>
      <c r="BH21" s="29">
        <f>+IF(BI21="SI",IFERROR((IF(BI21="SI",BE21,0)/AW21),"REVISAR"),0)</f>
        <v>0</v>
      </c>
      <c r="BI21" s="26" t="s">
        <v>49</v>
      </c>
      <c r="BJ21" s="26"/>
      <c r="BK21" s="25"/>
      <c r="BL21" s="25"/>
      <c r="BM21" s="26"/>
      <c r="BN21" s="28">
        <f>IFERROR(BK21/AW21,0)</f>
        <v>0</v>
      </c>
      <c r="BO21" s="29">
        <f>+IF(BP21="SI",IFERROR((IF(BP21="SI",BL21,0)/AW21),"REVISAR"),BH21)</f>
        <v>0</v>
      </c>
      <c r="BP21" s="26" t="s">
        <v>49</v>
      </c>
      <c r="BQ21" s="30"/>
      <c r="BR21" s="31">
        <v>100</v>
      </c>
      <c r="BS21" s="25">
        <v>100</v>
      </c>
      <c r="BT21" s="26" t="s">
        <v>1060</v>
      </c>
      <c r="BU21" s="28">
        <f>IFERROR(BR21/AW21,0)</f>
        <v>1</v>
      </c>
      <c r="BV21" s="29">
        <f>+IF(BW21="SI",IFERROR((IF(BW21="SI",BS21,0)/AW21),"REVISAR"),BO21)</f>
        <v>1</v>
      </c>
      <c r="BW21" s="26" t="s">
        <v>50</v>
      </c>
      <c r="BX21" s="26" t="s">
        <v>920</v>
      </c>
      <c r="BY21" s="25">
        <v>100</v>
      </c>
      <c r="BZ21" s="25"/>
      <c r="CA21" s="26"/>
      <c r="CB21" s="28">
        <f>IFERROR(BY21/AW21,0)</f>
        <v>1</v>
      </c>
      <c r="CC21" s="29">
        <f>+IF(CD21="SI",IFERROR((IF(CD21="SI",BZ21,0)/AW21),"REVISAR"),BV21)</f>
        <v>1</v>
      </c>
      <c r="CD21" s="26" t="s">
        <v>49</v>
      </c>
      <c r="CE21" s="26"/>
      <c r="CF21" s="25">
        <v>100</v>
      </c>
      <c r="CG21" s="25"/>
      <c r="CH21" s="26"/>
      <c r="CI21" s="28">
        <f>IFERROR(CF21/AW21,0)</f>
        <v>1</v>
      </c>
      <c r="CJ21" s="29">
        <f>+IF(CK21="SI",IFERROR((IF(CK21="SI",CG21,0)/AW21),"REVISAR"),CC21)</f>
        <v>1</v>
      </c>
      <c r="CK21" s="26" t="s">
        <v>49</v>
      </c>
      <c r="CL21" s="26"/>
      <c r="CM21" s="25">
        <v>100</v>
      </c>
      <c r="CN21" s="25"/>
      <c r="CO21" s="26"/>
      <c r="CP21" s="28">
        <f>IFERROR(CM21/AW21,0)</f>
        <v>1</v>
      </c>
      <c r="CQ21" s="29">
        <f>+IF(CR21="SI",IFERROR((IF(CR21="SI",CN21,0)/AW21),"REVISAR"),CJ21)</f>
        <v>1</v>
      </c>
      <c r="CR21" s="26" t="s">
        <v>49</v>
      </c>
      <c r="CS21" s="26"/>
      <c r="CT21" s="25">
        <v>100</v>
      </c>
      <c r="CU21" s="25"/>
      <c r="CV21" s="26"/>
      <c r="CW21" s="28">
        <f>IFERROR(CT21/AW21,0)</f>
        <v>1</v>
      </c>
      <c r="CX21" s="29">
        <f>+IF(CY21="SI",IFERROR((IF(CY21="SI",CU21,0)/AW21),"REVISAR"),CQ21)</f>
        <v>1</v>
      </c>
      <c r="CY21" s="26" t="s">
        <v>49</v>
      </c>
      <c r="CZ21" s="26"/>
      <c r="DA21" s="25">
        <v>100</v>
      </c>
      <c r="DB21" s="25"/>
      <c r="DC21" s="26"/>
      <c r="DD21" s="28">
        <f>IFERROR(DA21/AW21,0)</f>
        <v>1</v>
      </c>
      <c r="DE21" s="29">
        <f>+IF(DF21="SI",IFERROR((IF(DF21="SI",DB21,0)/AW21),"REVISAR"),CX21)</f>
        <v>1</v>
      </c>
      <c r="DF21" s="26" t="s">
        <v>49</v>
      </c>
      <c r="DG21" s="26"/>
      <c r="DH21" s="25">
        <v>100</v>
      </c>
      <c r="DI21" s="25"/>
      <c r="DJ21" s="26"/>
      <c r="DK21" s="28">
        <f>IFERROR(DH21/AW21,0)</f>
        <v>1</v>
      </c>
      <c r="DL21" s="29">
        <f>+IF(DM21="SI",IFERROR((IF(DM21="SI",DI21,0)/AW21),"REVISAR"),DE21)</f>
        <v>1</v>
      </c>
      <c r="DM21" s="26" t="s">
        <v>49</v>
      </c>
      <c r="DN21" s="26"/>
      <c r="DO21" s="25">
        <v>100</v>
      </c>
      <c r="DP21" s="25"/>
      <c r="DQ21" s="26"/>
      <c r="DR21" s="28">
        <f>IFERROR(DO21/AW21,0)</f>
        <v>1</v>
      </c>
      <c r="DS21" s="29">
        <f>+IF(DT21="SI",IFERROR((IF(DT21="SI",DP21,0)/AW21),"REVISAR"),DL21)</f>
        <v>1</v>
      </c>
      <c r="DT21" s="26" t="s">
        <v>49</v>
      </c>
      <c r="DU21" s="26"/>
      <c r="DV21" s="25">
        <v>100</v>
      </c>
      <c r="DW21" s="25"/>
      <c r="DX21" s="26"/>
      <c r="DY21" s="28">
        <f>IFERROR(DV21/AW21,0)</f>
        <v>1</v>
      </c>
      <c r="DZ21" s="29">
        <f>+IF(EA21="SI",IFERROR((IF(EA21="SI",DW21,0)/AW21),"REVISAR"),DS21)</f>
        <v>1</v>
      </c>
      <c r="EA21" s="26" t="s">
        <v>49</v>
      </c>
      <c r="EB21" s="26"/>
      <c r="EC21" s="25">
        <v>100</v>
      </c>
      <c r="ED21" s="25"/>
      <c r="EE21" s="26"/>
      <c r="EF21" s="28">
        <f>IFERROR(EC21/AW21,0)</f>
        <v>1</v>
      </c>
      <c r="EG21" s="29">
        <f>+IF(EH21="SI",IFERROR((IF(EH21="SI",ED21,0)/AW21),"REVISAR"),DZ21)</f>
        <v>1</v>
      </c>
      <c r="EH21" s="26" t="s">
        <v>49</v>
      </c>
      <c r="EI21" s="26"/>
      <c r="EJ21" s="33">
        <v>2025</v>
      </c>
      <c r="EK21" s="34"/>
      <c r="EL21" s="35"/>
      <c r="EM21" s="35"/>
      <c r="EN21" s="35"/>
      <c r="EO21" s="35"/>
      <c r="EP21" s="35"/>
      <c r="EQ21" s="36"/>
    </row>
    <row r="22" spans="1:147" s="37" customFormat="1" ht="44.25" customHeight="1" x14ac:dyDescent="0.25">
      <c r="A22" s="16" t="str">
        <f t="shared" si="122"/>
        <v>78_TRANSVERSALES_2025</v>
      </c>
      <c r="B22" s="17" t="s">
        <v>94</v>
      </c>
      <c r="C22" s="17" t="s">
        <v>138</v>
      </c>
      <c r="D22" s="17" t="s">
        <v>145</v>
      </c>
      <c r="E22" s="17" t="s">
        <v>160</v>
      </c>
      <c r="F22" s="17" t="s">
        <v>921</v>
      </c>
      <c r="G22" s="18" t="s">
        <v>1056</v>
      </c>
      <c r="H22" s="17"/>
      <c r="I22" s="17" t="s">
        <v>630</v>
      </c>
      <c r="J22" s="17" t="s">
        <v>631</v>
      </c>
      <c r="K22" s="17" t="s">
        <v>632</v>
      </c>
      <c r="L22" s="17" t="s">
        <v>716</v>
      </c>
      <c r="M22" s="17" t="s">
        <v>97</v>
      </c>
      <c r="N22" s="17" t="s">
        <v>146</v>
      </c>
      <c r="O22" s="23">
        <v>78</v>
      </c>
      <c r="P22" s="20" t="s">
        <v>1061</v>
      </c>
      <c r="Q22" s="21" t="s">
        <v>118</v>
      </c>
      <c r="R22" s="20" t="s">
        <v>308</v>
      </c>
      <c r="S22" s="20" t="s">
        <v>1062</v>
      </c>
      <c r="T22" s="20" t="s">
        <v>310</v>
      </c>
      <c r="U22" s="20" t="s">
        <v>436</v>
      </c>
      <c r="V22" s="20">
        <v>0</v>
      </c>
      <c r="W22" s="20" t="s">
        <v>1063</v>
      </c>
      <c r="X22" s="21" t="s">
        <v>290</v>
      </c>
      <c r="Y22" s="22"/>
      <c r="Z22" s="22"/>
      <c r="AA22" s="22"/>
      <c r="AB22" s="22"/>
      <c r="AC22" s="22"/>
      <c r="AD22" s="22"/>
      <c r="AE22" s="22"/>
      <c r="AF22" s="22"/>
      <c r="AG22" s="22"/>
      <c r="AH22" s="23"/>
      <c r="AI22" s="23"/>
      <c r="AJ22" s="23"/>
      <c r="AK22" s="23"/>
      <c r="AL22" s="23"/>
      <c r="AM22" s="23"/>
      <c r="AN22" s="23"/>
      <c r="AO22" s="23"/>
      <c r="AP22" s="23"/>
      <c r="AQ22" s="23"/>
      <c r="AR22" s="24"/>
      <c r="AS22" s="23"/>
      <c r="AT22" s="23">
        <v>0</v>
      </c>
      <c r="AU22" s="23">
        <v>0</v>
      </c>
      <c r="AV22" s="38">
        <v>90</v>
      </c>
      <c r="AW22" s="38">
        <v>95</v>
      </c>
      <c r="AX22" s="38">
        <v>100</v>
      </c>
      <c r="AY22" s="38">
        <v>100</v>
      </c>
      <c r="AZ22" s="39"/>
      <c r="BA22" s="39"/>
      <c r="BB22" s="39"/>
      <c r="BC22" s="39"/>
      <c r="BD22" s="25"/>
      <c r="BE22" s="25"/>
      <c r="BF22" s="26"/>
      <c r="BG22" s="28">
        <f t="shared" ref="BG22:BG26" si="159">IFERROR(BD22/AW22,0)</f>
        <v>0</v>
      </c>
      <c r="BH22" s="29">
        <f t="shared" ref="BH22:BH26" si="160">+IF(BI22="SI",IFERROR((IF(BI22="SI",BE22,0)/AW22),"REVISAR"),0)</f>
        <v>0</v>
      </c>
      <c r="BI22" s="26" t="s">
        <v>49</v>
      </c>
      <c r="BJ22" s="26"/>
      <c r="BK22" s="25"/>
      <c r="BL22" s="25"/>
      <c r="BM22" s="26"/>
      <c r="BN22" s="28">
        <f t="shared" ref="BN22:BN23" si="161">+IFERROR(BK22/AW22,0)</f>
        <v>0</v>
      </c>
      <c r="BO22" s="29">
        <f t="shared" ref="BO22:BO26" si="162">+IF(BP22="SI",IFERROR((IF(BP22="SI",BL22,0)/AW22),"REVISAR"),BH22)</f>
        <v>0</v>
      </c>
      <c r="BP22" s="26" t="s">
        <v>49</v>
      </c>
      <c r="BQ22" s="30"/>
      <c r="BR22" s="31">
        <v>18.3</v>
      </c>
      <c r="BS22" s="25">
        <v>18.3</v>
      </c>
      <c r="BT22" s="26" t="s">
        <v>1064</v>
      </c>
      <c r="BU22" s="28">
        <f t="shared" ref="BU22:BU23" si="163">+IFERROR(BR22/AW22,0)</f>
        <v>0.19263157894736843</v>
      </c>
      <c r="BV22" s="29">
        <f t="shared" ref="BV22:BV26" si="164">+IF(BW22="SI",IFERROR((IF(BW22="SI",BS22,0)/AW22),"REVISAR"),BO22)</f>
        <v>0.19263157894736843</v>
      </c>
      <c r="BW22" s="26" t="s">
        <v>50</v>
      </c>
      <c r="BX22" s="26" t="s">
        <v>920</v>
      </c>
      <c r="BY22" s="25">
        <v>18.3</v>
      </c>
      <c r="BZ22" s="25"/>
      <c r="CA22" s="26"/>
      <c r="CB22" s="28">
        <f t="shared" ref="CB22:CB23" si="165">+IFERROR(BY22/AW22,0)</f>
        <v>0.19263157894736843</v>
      </c>
      <c r="CC22" s="29">
        <f t="shared" ref="CC22:CC26" si="166">+IF(CD22="SI",IFERROR((IF(CD22="SI",BZ22,0)/AW22),"REVISAR"),BV22)</f>
        <v>0.19263157894736843</v>
      </c>
      <c r="CD22" s="26" t="s">
        <v>49</v>
      </c>
      <c r="CE22" s="26"/>
      <c r="CF22" s="25">
        <v>18.3</v>
      </c>
      <c r="CG22" s="25"/>
      <c r="CH22" s="26"/>
      <c r="CI22" s="28">
        <f t="shared" ref="CI22:CI23" si="167">+IFERROR(CF22/AW22,0)</f>
        <v>0.19263157894736843</v>
      </c>
      <c r="CJ22" s="29">
        <f t="shared" ref="CJ22:CJ26" si="168">+IF(CK22="SI",IFERROR((IF(CK22="SI",CG22,0)/AW22),"REVISAR"),CC22)</f>
        <v>0.19263157894736843</v>
      </c>
      <c r="CK22" s="26" t="s">
        <v>49</v>
      </c>
      <c r="CL22" s="26"/>
      <c r="CM22" s="25">
        <v>59.2</v>
      </c>
      <c r="CN22" s="25"/>
      <c r="CO22" s="26"/>
      <c r="CP22" s="28">
        <f t="shared" ref="CP22:CP23" si="169">+IFERROR(CM22/AW22,0)</f>
        <v>0.62315789473684213</v>
      </c>
      <c r="CQ22" s="29">
        <f t="shared" ref="CQ22:CQ26" si="170">+IF(CR22="SI",IFERROR((IF(CR22="SI",CN22,0)/AW22),"REVISAR"),CJ22)</f>
        <v>0.19263157894736843</v>
      </c>
      <c r="CR22" s="26" t="s">
        <v>49</v>
      </c>
      <c r="CS22" s="26"/>
      <c r="CT22" s="25">
        <v>59.2</v>
      </c>
      <c r="CU22" s="25"/>
      <c r="CV22" s="26"/>
      <c r="CW22" s="28">
        <f t="shared" ref="CW22:CW23" si="171">+IFERROR(CT22/AW22,0)</f>
        <v>0.62315789473684213</v>
      </c>
      <c r="CX22" s="29">
        <f t="shared" ref="CX22:CX26" si="172">+IF(CY22="SI",IFERROR((IF(CY22="SI",CU22,0)/AW22),"REVISAR"),CQ22)</f>
        <v>0.19263157894736843</v>
      </c>
      <c r="CY22" s="26" t="s">
        <v>49</v>
      </c>
      <c r="CZ22" s="26"/>
      <c r="DA22" s="25">
        <v>59.2</v>
      </c>
      <c r="DB22" s="25"/>
      <c r="DC22" s="26"/>
      <c r="DD22" s="28">
        <f t="shared" ref="DD22:DD23" si="173">+IFERROR(DA22/AW22,0)</f>
        <v>0.62315789473684213</v>
      </c>
      <c r="DE22" s="29">
        <f t="shared" ref="DE22:DE26" si="174">+IF(DF22="SI",IFERROR((IF(DF22="SI",DB22,0)/AW22),"REVISAR"),CX22)</f>
        <v>0.19263157894736843</v>
      </c>
      <c r="DF22" s="26" t="s">
        <v>49</v>
      </c>
      <c r="DG22" s="26"/>
      <c r="DH22" s="25">
        <v>69.2</v>
      </c>
      <c r="DI22" s="25"/>
      <c r="DJ22" s="26"/>
      <c r="DK22" s="28">
        <f t="shared" ref="DK22:DK23" si="175">+IFERROR(DH22/AW22,0)</f>
        <v>0.72842105263157897</v>
      </c>
      <c r="DL22" s="29">
        <f t="shared" ref="DL22:DL26" si="176">+IF(DM22="SI",IFERROR((IF(DM22="SI",DI22,0)/AW22),"REVISAR"),DE22)</f>
        <v>0.19263157894736843</v>
      </c>
      <c r="DM22" s="26" t="s">
        <v>49</v>
      </c>
      <c r="DN22" s="26"/>
      <c r="DO22" s="25">
        <v>69.2</v>
      </c>
      <c r="DP22" s="25"/>
      <c r="DQ22" s="26"/>
      <c r="DR22" s="28">
        <f t="shared" ref="DR22:DR23" si="177">+IFERROR(DO22/AW22,0)</f>
        <v>0.72842105263157897</v>
      </c>
      <c r="DS22" s="29">
        <f t="shared" ref="DS22:DS26" si="178">+IF(DT22="SI",IFERROR((IF(DT22="SI",DP22,0)/AW22),"REVISAR"),DL22)</f>
        <v>0.19263157894736843</v>
      </c>
      <c r="DT22" s="26" t="s">
        <v>49</v>
      </c>
      <c r="DU22" s="26"/>
      <c r="DV22" s="25">
        <v>69.2</v>
      </c>
      <c r="DW22" s="25"/>
      <c r="DX22" s="26"/>
      <c r="DY22" s="28">
        <f t="shared" ref="DY22:DY23" si="179">+IFERROR(DV22/AW22,0)</f>
        <v>0.72842105263157897</v>
      </c>
      <c r="DZ22" s="29">
        <f t="shared" ref="DZ22:DZ26" si="180">+IF(EA22="SI",IFERROR((IF(EA22="SI",DW22,0)/AW22),"REVISAR"),DS22)</f>
        <v>0.19263157894736843</v>
      </c>
      <c r="EA22" s="26" t="s">
        <v>49</v>
      </c>
      <c r="EB22" s="26"/>
      <c r="EC22" s="32">
        <v>95</v>
      </c>
      <c r="ED22" s="25"/>
      <c r="EE22" s="26"/>
      <c r="EF22" s="28">
        <f t="shared" ref="EF22:EF23" si="181">+IFERROR(EC22/AW22,0)</f>
        <v>1</v>
      </c>
      <c r="EG22" s="29">
        <f t="shared" ref="EG22:EG26" si="182">+IF(EH22="SI",IFERROR((IF(EH22="SI",ED22,0)/AW22),"REVISAR"),DZ22)</f>
        <v>0.19263157894736843</v>
      </c>
      <c r="EH22" s="26" t="s">
        <v>49</v>
      </c>
      <c r="EI22" s="26"/>
      <c r="EJ22" s="33">
        <v>2025</v>
      </c>
      <c r="EK22" s="34"/>
      <c r="EL22" s="35"/>
      <c r="EM22" s="35"/>
      <c r="EN22" s="35"/>
      <c r="EO22" s="35"/>
      <c r="EP22" s="35"/>
      <c r="EQ22" s="36"/>
    </row>
    <row r="23" spans="1:147" s="37" customFormat="1" ht="44.25" customHeight="1" x14ac:dyDescent="0.25">
      <c r="A23" s="16" t="str">
        <f t="shared" si="122"/>
        <v>79_TRANSVERSALES_2025</v>
      </c>
      <c r="B23" s="17" t="s">
        <v>94</v>
      </c>
      <c r="C23" s="17" t="s">
        <v>138</v>
      </c>
      <c r="D23" s="17" t="s">
        <v>145</v>
      </c>
      <c r="E23" s="17" t="s">
        <v>160</v>
      </c>
      <c r="F23" s="17" t="s">
        <v>921</v>
      </c>
      <c r="G23" s="18" t="s">
        <v>1056</v>
      </c>
      <c r="H23" s="17"/>
      <c r="I23" s="17" t="s">
        <v>630</v>
      </c>
      <c r="J23" s="17" t="s">
        <v>631</v>
      </c>
      <c r="K23" s="17" t="s">
        <v>632</v>
      </c>
      <c r="L23" s="17" t="s">
        <v>716</v>
      </c>
      <c r="M23" s="17" t="s">
        <v>97</v>
      </c>
      <c r="N23" s="17" t="s">
        <v>146</v>
      </c>
      <c r="O23" s="23">
        <v>79</v>
      </c>
      <c r="P23" s="20" t="s">
        <v>147</v>
      </c>
      <c r="Q23" s="21" t="s">
        <v>118</v>
      </c>
      <c r="R23" s="20" t="s">
        <v>308</v>
      </c>
      <c r="S23" s="20" t="s">
        <v>1065</v>
      </c>
      <c r="T23" s="20" t="s">
        <v>310</v>
      </c>
      <c r="U23" s="20" t="s">
        <v>436</v>
      </c>
      <c r="V23" s="20">
        <v>15</v>
      </c>
      <c r="W23" s="20" t="s">
        <v>1066</v>
      </c>
      <c r="X23" s="21" t="s">
        <v>290</v>
      </c>
      <c r="Y23" s="22"/>
      <c r="Z23" s="22"/>
      <c r="AA23" s="22"/>
      <c r="AB23" s="22"/>
      <c r="AC23" s="22"/>
      <c r="AD23" s="22"/>
      <c r="AE23" s="22"/>
      <c r="AF23" s="22"/>
      <c r="AG23" s="22"/>
      <c r="AH23" s="23"/>
      <c r="AI23" s="23"/>
      <c r="AJ23" s="23"/>
      <c r="AK23" s="23"/>
      <c r="AL23" s="23"/>
      <c r="AM23" s="23"/>
      <c r="AN23" s="23"/>
      <c r="AO23" s="23"/>
      <c r="AP23" s="23"/>
      <c r="AQ23" s="23"/>
      <c r="AR23" s="24"/>
      <c r="AS23" s="23"/>
      <c r="AT23" s="23">
        <v>0</v>
      </c>
      <c r="AU23" s="23">
        <v>0</v>
      </c>
      <c r="AV23" s="38">
        <v>65</v>
      </c>
      <c r="AW23" s="38">
        <v>75</v>
      </c>
      <c r="AX23" s="38">
        <v>89</v>
      </c>
      <c r="AY23" s="38">
        <v>89</v>
      </c>
      <c r="AZ23" s="39"/>
      <c r="BA23" s="39"/>
      <c r="BB23" s="39"/>
      <c r="BC23" s="39"/>
      <c r="BD23" s="25"/>
      <c r="BE23" s="25"/>
      <c r="BF23" s="26"/>
      <c r="BG23" s="28">
        <f t="shared" si="159"/>
        <v>0</v>
      </c>
      <c r="BH23" s="29">
        <f t="shared" si="160"/>
        <v>0</v>
      </c>
      <c r="BI23" s="26" t="s">
        <v>49</v>
      </c>
      <c r="BJ23" s="26"/>
      <c r="BK23" s="25"/>
      <c r="BL23" s="25"/>
      <c r="BM23" s="26"/>
      <c r="BN23" s="28">
        <f t="shared" si="161"/>
        <v>0</v>
      </c>
      <c r="BO23" s="29">
        <f t="shared" si="162"/>
        <v>0</v>
      </c>
      <c r="BP23" s="26" t="s">
        <v>49</v>
      </c>
      <c r="BQ23" s="30"/>
      <c r="BR23" s="31">
        <v>75</v>
      </c>
      <c r="BS23" s="25">
        <v>88.89</v>
      </c>
      <c r="BT23" s="26" t="s">
        <v>1067</v>
      </c>
      <c r="BU23" s="28">
        <f t="shared" si="163"/>
        <v>1</v>
      </c>
      <c r="BV23" s="29">
        <f t="shared" si="164"/>
        <v>1.1852</v>
      </c>
      <c r="BW23" s="26" t="s">
        <v>50</v>
      </c>
      <c r="BX23" s="26" t="s">
        <v>920</v>
      </c>
      <c r="BY23" s="25">
        <v>75</v>
      </c>
      <c r="BZ23" s="25"/>
      <c r="CA23" s="26"/>
      <c r="CB23" s="28">
        <f t="shared" si="165"/>
        <v>1</v>
      </c>
      <c r="CC23" s="29">
        <f t="shared" si="166"/>
        <v>1.1852</v>
      </c>
      <c r="CD23" s="26" t="s">
        <v>49</v>
      </c>
      <c r="CE23" s="26"/>
      <c r="CF23" s="25">
        <v>75</v>
      </c>
      <c r="CG23" s="25"/>
      <c r="CH23" s="26"/>
      <c r="CI23" s="28">
        <f t="shared" si="167"/>
        <v>1</v>
      </c>
      <c r="CJ23" s="29">
        <f t="shared" si="168"/>
        <v>1.1852</v>
      </c>
      <c r="CK23" s="26" t="s">
        <v>49</v>
      </c>
      <c r="CL23" s="26"/>
      <c r="CM23" s="25">
        <v>75</v>
      </c>
      <c r="CN23" s="25"/>
      <c r="CO23" s="26"/>
      <c r="CP23" s="28">
        <f t="shared" si="169"/>
        <v>1</v>
      </c>
      <c r="CQ23" s="29">
        <f t="shared" si="170"/>
        <v>1.1852</v>
      </c>
      <c r="CR23" s="26" t="s">
        <v>49</v>
      </c>
      <c r="CS23" s="26"/>
      <c r="CT23" s="25">
        <v>75</v>
      </c>
      <c r="CU23" s="25"/>
      <c r="CV23" s="26"/>
      <c r="CW23" s="28">
        <f t="shared" si="171"/>
        <v>1</v>
      </c>
      <c r="CX23" s="29">
        <f t="shared" si="172"/>
        <v>1.1852</v>
      </c>
      <c r="CY23" s="26" t="s">
        <v>49</v>
      </c>
      <c r="CZ23" s="26"/>
      <c r="DA23" s="25">
        <v>75</v>
      </c>
      <c r="DB23" s="25"/>
      <c r="DC23" s="26"/>
      <c r="DD23" s="28">
        <f t="shared" si="173"/>
        <v>1</v>
      </c>
      <c r="DE23" s="29">
        <f t="shared" si="174"/>
        <v>1.1852</v>
      </c>
      <c r="DF23" s="26" t="s">
        <v>49</v>
      </c>
      <c r="DG23" s="26"/>
      <c r="DH23" s="25">
        <v>75</v>
      </c>
      <c r="DI23" s="25"/>
      <c r="DJ23" s="26"/>
      <c r="DK23" s="28">
        <f t="shared" si="175"/>
        <v>1</v>
      </c>
      <c r="DL23" s="29">
        <f t="shared" si="176"/>
        <v>1.1852</v>
      </c>
      <c r="DM23" s="26" t="s">
        <v>49</v>
      </c>
      <c r="DN23" s="26"/>
      <c r="DO23" s="25">
        <v>75</v>
      </c>
      <c r="DP23" s="25"/>
      <c r="DQ23" s="26"/>
      <c r="DR23" s="28">
        <f t="shared" si="177"/>
        <v>1</v>
      </c>
      <c r="DS23" s="29">
        <f t="shared" si="178"/>
        <v>1.1852</v>
      </c>
      <c r="DT23" s="26" t="s">
        <v>49</v>
      </c>
      <c r="DU23" s="26"/>
      <c r="DV23" s="25">
        <v>75</v>
      </c>
      <c r="DW23" s="25"/>
      <c r="DX23" s="26"/>
      <c r="DY23" s="28">
        <f t="shared" si="179"/>
        <v>1</v>
      </c>
      <c r="DZ23" s="29">
        <f t="shared" si="180"/>
        <v>1.1852</v>
      </c>
      <c r="EA23" s="26" t="s">
        <v>49</v>
      </c>
      <c r="EB23" s="26"/>
      <c r="EC23" s="32">
        <v>75</v>
      </c>
      <c r="ED23" s="25"/>
      <c r="EE23" s="26"/>
      <c r="EF23" s="28">
        <f t="shared" si="181"/>
        <v>1</v>
      </c>
      <c r="EG23" s="29">
        <f t="shared" si="182"/>
        <v>1.1852</v>
      </c>
      <c r="EH23" s="26" t="s">
        <v>49</v>
      </c>
      <c r="EI23" s="26"/>
      <c r="EJ23" s="33">
        <v>2025</v>
      </c>
      <c r="EK23" s="34"/>
      <c r="EL23" s="35"/>
      <c r="EM23" s="35"/>
      <c r="EN23" s="35"/>
      <c r="EO23" s="35"/>
      <c r="EP23" s="35"/>
      <c r="EQ23" s="36"/>
    </row>
    <row r="24" spans="1:147" s="37" customFormat="1" ht="44.25" customHeight="1" x14ac:dyDescent="0.25">
      <c r="A24" s="16" t="str">
        <f t="shared" si="122"/>
        <v>85_TRANSVERSALES_2025</v>
      </c>
      <c r="B24" s="17" t="s">
        <v>94</v>
      </c>
      <c r="C24" s="17" t="s">
        <v>138</v>
      </c>
      <c r="D24" s="17" t="s">
        <v>149</v>
      </c>
      <c r="E24" s="17" t="s">
        <v>160</v>
      </c>
      <c r="F24" s="17" t="s">
        <v>921</v>
      </c>
      <c r="G24" s="18" t="s">
        <v>1081</v>
      </c>
      <c r="H24" s="17"/>
      <c r="I24" s="17" t="s">
        <v>630</v>
      </c>
      <c r="J24" s="17" t="s">
        <v>631</v>
      </c>
      <c r="K24" s="17" t="s">
        <v>632</v>
      </c>
      <c r="L24" s="17" t="s">
        <v>953</v>
      </c>
      <c r="M24" s="17" t="s">
        <v>97</v>
      </c>
      <c r="N24" s="17" t="s">
        <v>111</v>
      </c>
      <c r="O24" s="23">
        <v>85</v>
      </c>
      <c r="P24" s="20" t="s">
        <v>1082</v>
      </c>
      <c r="Q24" s="21" t="s">
        <v>284</v>
      </c>
      <c r="R24" s="20" t="s">
        <v>758</v>
      </c>
      <c r="S24" s="20" t="s">
        <v>1083</v>
      </c>
      <c r="T24" s="20" t="s">
        <v>310</v>
      </c>
      <c r="U24" s="20" t="s">
        <v>295</v>
      </c>
      <c r="V24" s="20">
        <v>0</v>
      </c>
      <c r="W24" s="20" t="s">
        <v>1084</v>
      </c>
      <c r="X24" s="21" t="s">
        <v>290</v>
      </c>
      <c r="Y24" s="22"/>
      <c r="Z24" s="22"/>
      <c r="AA24" s="22"/>
      <c r="AB24" s="22"/>
      <c r="AC24" s="22"/>
      <c r="AD24" s="22"/>
      <c r="AE24" s="22"/>
      <c r="AF24" s="22"/>
      <c r="AG24" s="22"/>
      <c r="AH24" s="23"/>
      <c r="AI24" s="23"/>
      <c r="AJ24" s="23"/>
      <c r="AK24" s="23"/>
      <c r="AL24" s="23"/>
      <c r="AM24" s="23"/>
      <c r="AN24" s="23"/>
      <c r="AO24" s="23"/>
      <c r="AP24" s="23"/>
      <c r="AQ24" s="23"/>
      <c r="AR24" s="24"/>
      <c r="AS24" s="23"/>
      <c r="AT24" s="23">
        <v>100</v>
      </c>
      <c r="AU24" s="23">
        <v>100</v>
      </c>
      <c r="AV24" s="38">
        <v>100</v>
      </c>
      <c r="AW24" s="38">
        <v>100</v>
      </c>
      <c r="AX24" s="38">
        <v>100</v>
      </c>
      <c r="AY24" s="38">
        <v>100</v>
      </c>
      <c r="AZ24" s="39"/>
      <c r="BA24" s="39"/>
      <c r="BB24" s="39"/>
      <c r="BC24" s="39"/>
      <c r="BD24" s="25"/>
      <c r="BE24" s="25"/>
      <c r="BF24" s="26" t="s">
        <v>101</v>
      </c>
      <c r="BG24" s="28">
        <f t="shared" si="159"/>
        <v>0</v>
      </c>
      <c r="BH24" s="29">
        <f t="shared" si="160"/>
        <v>0</v>
      </c>
      <c r="BI24" s="26" t="s">
        <v>50</v>
      </c>
      <c r="BJ24" s="26" t="s">
        <v>102</v>
      </c>
      <c r="BK24" s="25"/>
      <c r="BL24" s="25"/>
      <c r="BM24" s="26" t="s">
        <v>101</v>
      </c>
      <c r="BN24" s="28">
        <f t="shared" ref="BN24:BN26" si="183">IFERROR(BK24/AW24,0)</f>
        <v>0</v>
      </c>
      <c r="BO24" s="29">
        <f t="shared" si="162"/>
        <v>0</v>
      </c>
      <c r="BP24" s="26" t="s">
        <v>50</v>
      </c>
      <c r="BQ24" s="30" t="s">
        <v>104</v>
      </c>
      <c r="BR24" s="31"/>
      <c r="BS24" s="25"/>
      <c r="BT24" s="26" t="s">
        <v>101</v>
      </c>
      <c r="BU24" s="28">
        <f t="shared" ref="BU24:BU26" si="184">IFERROR(BR24/AW24,0)</f>
        <v>0</v>
      </c>
      <c r="BV24" s="29">
        <f t="shared" si="164"/>
        <v>0</v>
      </c>
      <c r="BW24" s="26" t="s">
        <v>50</v>
      </c>
      <c r="BX24" s="26" t="s">
        <v>1085</v>
      </c>
      <c r="BY24" s="25"/>
      <c r="BZ24" s="25"/>
      <c r="CA24" s="26"/>
      <c r="CB24" s="28">
        <f t="shared" ref="CB24:CB26" si="185">IFERROR(BY24/AW24,0)</f>
        <v>0</v>
      </c>
      <c r="CC24" s="29">
        <f t="shared" si="166"/>
        <v>0</v>
      </c>
      <c r="CD24" s="26" t="s">
        <v>49</v>
      </c>
      <c r="CE24" s="26"/>
      <c r="CF24" s="25"/>
      <c r="CG24" s="25"/>
      <c r="CH24" s="26"/>
      <c r="CI24" s="28">
        <f t="shared" ref="CI24:CI26" si="186">IFERROR(CF24/AW24,0)</f>
        <v>0</v>
      </c>
      <c r="CJ24" s="29">
        <f t="shared" si="168"/>
        <v>0</v>
      </c>
      <c r="CK24" s="26" t="s">
        <v>49</v>
      </c>
      <c r="CL24" s="26"/>
      <c r="CM24" s="25"/>
      <c r="CN24" s="25"/>
      <c r="CO24" s="26"/>
      <c r="CP24" s="28">
        <f t="shared" ref="CP24:CP26" si="187">IFERROR(CM24/AW24,0)</f>
        <v>0</v>
      </c>
      <c r="CQ24" s="29">
        <f t="shared" si="170"/>
        <v>0</v>
      </c>
      <c r="CR24" s="26" t="s">
        <v>49</v>
      </c>
      <c r="CS24" s="26"/>
      <c r="CT24" s="25"/>
      <c r="CU24" s="25"/>
      <c r="CV24" s="26"/>
      <c r="CW24" s="28">
        <f t="shared" ref="CW24:CW26" si="188">IFERROR(CT24/AW24,0)</f>
        <v>0</v>
      </c>
      <c r="CX24" s="29">
        <f t="shared" si="172"/>
        <v>0</v>
      </c>
      <c r="CY24" s="26" t="s">
        <v>49</v>
      </c>
      <c r="CZ24" s="26"/>
      <c r="DA24" s="25"/>
      <c r="DB24" s="25"/>
      <c r="DC24" s="26"/>
      <c r="DD24" s="28">
        <f t="shared" ref="DD24:DD26" si="189">IFERROR(DA24/AW24,0)</f>
        <v>0</v>
      </c>
      <c r="DE24" s="29">
        <f t="shared" si="174"/>
        <v>0</v>
      </c>
      <c r="DF24" s="26" t="s">
        <v>49</v>
      </c>
      <c r="DG24" s="26"/>
      <c r="DH24" s="25"/>
      <c r="DI24" s="25"/>
      <c r="DJ24" s="26"/>
      <c r="DK24" s="28">
        <f t="shared" ref="DK24:DK26" si="190">IFERROR(DH24/AW24,0)</f>
        <v>0</v>
      </c>
      <c r="DL24" s="29">
        <f t="shared" si="176"/>
        <v>0</v>
      </c>
      <c r="DM24" s="26" t="s">
        <v>49</v>
      </c>
      <c r="DN24" s="26"/>
      <c r="DO24" s="25"/>
      <c r="DP24" s="25"/>
      <c r="DQ24" s="26"/>
      <c r="DR24" s="28">
        <f t="shared" ref="DR24:DR26" si="191">IFERROR(DO24/AW24,0)</f>
        <v>0</v>
      </c>
      <c r="DS24" s="29">
        <f t="shared" si="178"/>
        <v>0</v>
      </c>
      <c r="DT24" s="26" t="s">
        <v>49</v>
      </c>
      <c r="DU24" s="26"/>
      <c r="DV24" s="25"/>
      <c r="DW24" s="25"/>
      <c r="DX24" s="26"/>
      <c r="DY24" s="28">
        <f t="shared" ref="DY24:DY26" si="192">IFERROR(DV24/AW24,0)</f>
        <v>0</v>
      </c>
      <c r="DZ24" s="29">
        <f t="shared" si="180"/>
        <v>0</v>
      </c>
      <c r="EA24" s="26" t="s">
        <v>49</v>
      </c>
      <c r="EB24" s="26"/>
      <c r="EC24" s="32">
        <v>100</v>
      </c>
      <c r="ED24" s="25"/>
      <c r="EE24" s="26"/>
      <c r="EF24" s="28">
        <f t="shared" ref="EF24:EF26" si="193">IFERROR(EC24/AW24,0)</f>
        <v>1</v>
      </c>
      <c r="EG24" s="29">
        <f t="shared" si="182"/>
        <v>0</v>
      </c>
      <c r="EH24" s="26" t="s">
        <v>49</v>
      </c>
      <c r="EI24" s="26"/>
      <c r="EJ24" s="33">
        <v>2025</v>
      </c>
      <c r="EK24" s="34"/>
      <c r="EL24" s="35"/>
      <c r="EM24" s="35"/>
      <c r="EN24" s="35"/>
      <c r="EO24" s="35"/>
      <c r="EP24" s="35"/>
      <c r="EQ24" s="36"/>
    </row>
    <row r="25" spans="1:147" s="37" customFormat="1" ht="44.25" customHeight="1" x14ac:dyDescent="0.25">
      <c r="A25" s="16" t="str">
        <f t="shared" si="122"/>
        <v>86_TRANSVERSALES_2025</v>
      </c>
      <c r="B25" s="17" t="s">
        <v>94</v>
      </c>
      <c r="C25" s="17" t="s">
        <v>138</v>
      </c>
      <c r="D25" s="17" t="s">
        <v>149</v>
      </c>
      <c r="E25" s="17" t="s">
        <v>160</v>
      </c>
      <c r="F25" s="17" t="s">
        <v>921</v>
      </c>
      <c r="G25" s="18" t="s">
        <v>1081</v>
      </c>
      <c r="H25" s="17"/>
      <c r="I25" s="17" t="s">
        <v>630</v>
      </c>
      <c r="J25" s="17" t="s">
        <v>631</v>
      </c>
      <c r="K25" s="17" t="s">
        <v>632</v>
      </c>
      <c r="L25" s="17" t="s">
        <v>953</v>
      </c>
      <c r="M25" s="17" t="s">
        <v>97</v>
      </c>
      <c r="N25" s="17" t="s">
        <v>111</v>
      </c>
      <c r="O25" s="23">
        <v>86</v>
      </c>
      <c r="P25" s="20" t="s">
        <v>1086</v>
      </c>
      <c r="Q25" s="21" t="s">
        <v>284</v>
      </c>
      <c r="R25" s="20" t="s">
        <v>758</v>
      </c>
      <c r="S25" s="20" t="s">
        <v>1087</v>
      </c>
      <c r="T25" s="20" t="s">
        <v>310</v>
      </c>
      <c r="U25" s="20" t="s">
        <v>295</v>
      </c>
      <c r="V25" s="20">
        <v>0</v>
      </c>
      <c r="W25" s="20" t="s">
        <v>1088</v>
      </c>
      <c r="X25" s="21" t="s">
        <v>290</v>
      </c>
      <c r="Y25" s="22"/>
      <c r="Z25" s="22"/>
      <c r="AA25" s="22"/>
      <c r="AB25" s="22"/>
      <c r="AC25" s="22"/>
      <c r="AD25" s="22"/>
      <c r="AE25" s="22"/>
      <c r="AF25" s="22"/>
      <c r="AG25" s="22"/>
      <c r="AH25" s="23"/>
      <c r="AI25" s="23"/>
      <c r="AJ25" s="23"/>
      <c r="AK25" s="23"/>
      <c r="AL25" s="23"/>
      <c r="AM25" s="23"/>
      <c r="AN25" s="23"/>
      <c r="AO25" s="23"/>
      <c r="AP25" s="23"/>
      <c r="AQ25" s="23"/>
      <c r="AR25" s="24"/>
      <c r="AS25" s="23"/>
      <c r="AT25" s="23">
        <v>100</v>
      </c>
      <c r="AU25" s="23">
        <v>100</v>
      </c>
      <c r="AV25" s="38">
        <v>100</v>
      </c>
      <c r="AW25" s="38">
        <v>100</v>
      </c>
      <c r="AX25" s="38">
        <v>100</v>
      </c>
      <c r="AY25" s="38">
        <v>100</v>
      </c>
      <c r="AZ25" s="39"/>
      <c r="BA25" s="39"/>
      <c r="BB25" s="39"/>
      <c r="BC25" s="39"/>
      <c r="BD25" s="25"/>
      <c r="BE25" s="25"/>
      <c r="BF25" s="26" t="s">
        <v>101</v>
      </c>
      <c r="BG25" s="28">
        <f t="shared" si="159"/>
        <v>0</v>
      </c>
      <c r="BH25" s="29">
        <f t="shared" si="160"/>
        <v>0</v>
      </c>
      <c r="BI25" s="26" t="s">
        <v>50</v>
      </c>
      <c r="BJ25" s="26" t="s">
        <v>102</v>
      </c>
      <c r="BK25" s="25"/>
      <c r="BL25" s="25"/>
      <c r="BM25" s="26" t="s">
        <v>101</v>
      </c>
      <c r="BN25" s="28">
        <f t="shared" si="183"/>
        <v>0</v>
      </c>
      <c r="BO25" s="29">
        <f t="shared" si="162"/>
        <v>0</v>
      </c>
      <c r="BP25" s="26" t="s">
        <v>50</v>
      </c>
      <c r="BQ25" s="30" t="s">
        <v>104</v>
      </c>
      <c r="BR25" s="31"/>
      <c r="BS25" s="25"/>
      <c r="BT25" s="26" t="s">
        <v>101</v>
      </c>
      <c r="BU25" s="28">
        <f t="shared" si="184"/>
        <v>0</v>
      </c>
      <c r="BV25" s="29">
        <f t="shared" si="164"/>
        <v>0</v>
      </c>
      <c r="BW25" s="26" t="s">
        <v>50</v>
      </c>
      <c r="BX25" s="26" t="s">
        <v>1085</v>
      </c>
      <c r="BY25" s="25"/>
      <c r="BZ25" s="25"/>
      <c r="CA25" s="26"/>
      <c r="CB25" s="28">
        <f t="shared" si="185"/>
        <v>0</v>
      </c>
      <c r="CC25" s="29">
        <f t="shared" si="166"/>
        <v>0</v>
      </c>
      <c r="CD25" s="26" t="s">
        <v>49</v>
      </c>
      <c r="CE25" s="26"/>
      <c r="CF25" s="25"/>
      <c r="CG25" s="25"/>
      <c r="CH25" s="26"/>
      <c r="CI25" s="28">
        <f t="shared" si="186"/>
        <v>0</v>
      </c>
      <c r="CJ25" s="29">
        <f t="shared" si="168"/>
        <v>0</v>
      </c>
      <c r="CK25" s="26" t="s">
        <v>49</v>
      </c>
      <c r="CL25" s="26"/>
      <c r="CM25" s="25"/>
      <c r="CN25" s="25"/>
      <c r="CO25" s="26"/>
      <c r="CP25" s="28">
        <f t="shared" si="187"/>
        <v>0</v>
      </c>
      <c r="CQ25" s="29">
        <f t="shared" si="170"/>
        <v>0</v>
      </c>
      <c r="CR25" s="26" t="s">
        <v>49</v>
      </c>
      <c r="CS25" s="26"/>
      <c r="CT25" s="25"/>
      <c r="CU25" s="25"/>
      <c r="CV25" s="26"/>
      <c r="CW25" s="28">
        <f t="shared" si="188"/>
        <v>0</v>
      </c>
      <c r="CX25" s="29">
        <f t="shared" si="172"/>
        <v>0</v>
      </c>
      <c r="CY25" s="26" t="s">
        <v>49</v>
      </c>
      <c r="CZ25" s="26"/>
      <c r="DA25" s="25"/>
      <c r="DB25" s="25"/>
      <c r="DC25" s="26"/>
      <c r="DD25" s="28">
        <f t="shared" si="189"/>
        <v>0</v>
      </c>
      <c r="DE25" s="29">
        <f t="shared" si="174"/>
        <v>0</v>
      </c>
      <c r="DF25" s="26" t="s">
        <v>49</v>
      </c>
      <c r="DG25" s="26"/>
      <c r="DH25" s="25"/>
      <c r="DI25" s="25"/>
      <c r="DJ25" s="26"/>
      <c r="DK25" s="28">
        <f t="shared" si="190"/>
        <v>0</v>
      </c>
      <c r="DL25" s="29">
        <f t="shared" si="176"/>
        <v>0</v>
      </c>
      <c r="DM25" s="26" t="s">
        <v>49</v>
      </c>
      <c r="DN25" s="26"/>
      <c r="DO25" s="25"/>
      <c r="DP25" s="25"/>
      <c r="DQ25" s="26"/>
      <c r="DR25" s="28">
        <f t="shared" si="191"/>
        <v>0</v>
      </c>
      <c r="DS25" s="29">
        <f t="shared" si="178"/>
        <v>0</v>
      </c>
      <c r="DT25" s="26" t="s">
        <v>49</v>
      </c>
      <c r="DU25" s="26"/>
      <c r="DV25" s="25"/>
      <c r="DW25" s="25"/>
      <c r="DX25" s="26"/>
      <c r="DY25" s="28">
        <f t="shared" si="192"/>
        <v>0</v>
      </c>
      <c r="DZ25" s="29">
        <f t="shared" si="180"/>
        <v>0</v>
      </c>
      <c r="EA25" s="26" t="s">
        <v>49</v>
      </c>
      <c r="EB25" s="26"/>
      <c r="EC25" s="32">
        <v>100</v>
      </c>
      <c r="ED25" s="25"/>
      <c r="EE25" s="26"/>
      <c r="EF25" s="28">
        <f t="shared" si="193"/>
        <v>1</v>
      </c>
      <c r="EG25" s="29">
        <f t="shared" si="182"/>
        <v>0</v>
      </c>
      <c r="EH25" s="26" t="s">
        <v>49</v>
      </c>
      <c r="EI25" s="26"/>
      <c r="EJ25" s="33">
        <v>2025</v>
      </c>
      <c r="EK25" s="34"/>
      <c r="EL25" s="35"/>
      <c r="EM25" s="35"/>
      <c r="EN25" s="35"/>
      <c r="EO25" s="35"/>
      <c r="EP25" s="35"/>
      <c r="EQ25" s="36"/>
    </row>
    <row r="26" spans="1:147" s="37" customFormat="1" ht="44.25" customHeight="1" x14ac:dyDescent="0.25">
      <c r="A26" s="16" t="str">
        <f t="shared" si="122"/>
        <v>134_TRANSVERSALES_2025</v>
      </c>
      <c r="B26" s="17" t="s">
        <v>94</v>
      </c>
      <c r="C26" s="17" t="s">
        <v>138</v>
      </c>
      <c r="D26" s="17" t="s">
        <v>149</v>
      </c>
      <c r="E26" s="17" t="s">
        <v>160</v>
      </c>
      <c r="F26" s="17" t="s">
        <v>921</v>
      </c>
      <c r="G26" s="18" t="s">
        <v>1081</v>
      </c>
      <c r="H26" s="17"/>
      <c r="I26" s="17" t="s">
        <v>630</v>
      </c>
      <c r="J26" s="17" t="s">
        <v>631</v>
      </c>
      <c r="K26" s="17" t="s">
        <v>632</v>
      </c>
      <c r="L26" s="17" t="s">
        <v>953</v>
      </c>
      <c r="M26" s="17" t="s">
        <v>97</v>
      </c>
      <c r="N26" s="17" t="s">
        <v>111</v>
      </c>
      <c r="O26" s="23">
        <v>134</v>
      </c>
      <c r="P26" s="20" t="s">
        <v>1089</v>
      </c>
      <c r="Q26" s="21" t="s">
        <v>284</v>
      </c>
      <c r="R26" s="20" t="s">
        <v>758</v>
      </c>
      <c r="S26" s="20" t="s">
        <v>1090</v>
      </c>
      <c r="T26" s="20" t="s">
        <v>310</v>
      </c>
      <c r="U26" s="20" t="s">
        <v>295</v>
      </c>
      <c r="V26" s="20">
        <v>0</v>
      </c>
      <c r="W26" s="20" t="s">
        <v>144</v>
      </c>
      <c r="X26" s="21" t="s">
        <v>290</v>
      </c>
      <c r="Y26" s="22"/>
      <c r="Z26" s="22"/>
      <c r="AA26" s="22"/>
      <c r="AB26" s="22"/>
      <c r="AC26" s="22"/>
      <c r="AD26" s="22"/>
      <c r="AE26" s="22"/>
      <c r="AF26" s="22"/>
      <c r="AG26" s="22"/>
      <c r="AH26" s="23"/>
      <c r="AI26" s="23"/>
      <c r="AJ26" s="23"/>
      <c r="AK26" s="23"/>
      <c r="AL26" s="23"/>
      <c r="AM26" s="23"/>
      <c r="AN26" s="23"/>
      <c r="AO26" s="23"/>
      <c r="AP26" s="23"/>
      <c r="AQ26" s="23"/>
      <c r="AR26" s="24"/>
      <c r="AS26" s="23"/>
      <c r="AT26" s="23">
        <v>100</v>
      </c>
      <c r="AU26" s="23">
        <v>100</v>
      </c>
      <c r="AV26" s="38">
        <v>100</v>
      </c>
      <c r="AW26" s="38">
        <v>100</v>
      </c>
      <c r="AX26" s="38">
        <v>100</v>
      </c>
      <c r="AY26" s="38">
        <v>100</v>
      </c>
      <c r="AZ26" s="39"/>
      <c r="BA26" s="39"/>
      <c r="BB26" s="39"/>
      <c r="BC26" s="39"/>
      <c r="BD26" s="25"/>
      <c r="BE26" s="25"/>
      <c r="BF26" s="26" t="s">
        <v>101</v>
      </c>
      <c r="BG26" s="28">
        <f t="shared" si="159"/>
        <v>0</v>
      </c>
      <c r="BH26" s="29">
        <f t="shared" si="160"/>
        <v>0</v>
      </c>
      <c r="BI26" s="26" t="s">
        <v>50</v>
      </c>
      <c r="BJ26" s="26" t="s">
        <v>102</v>
      </c>
      <c r="BK26" s="25"/>
      <c r="BL26" s="25"/>
      <c r="BM26" s="26" t="s">
        <v>101</v>
      </c>
      <c r="BN26" s="28">
        <f t="shared" si="183"/>
        <v>0</v>
      </c>
      <c r="BO26" s="29">
        <f t="shared" si="162"/>
        <v>0</v>
      </c>
      <c r="BP26" s="26" t="s">
        <v>50</v>
      </c>
      <c r="BQ26" s="30" t="s">
        <v>104</v>
      </c>
      <c r="BR26" s="31"/>
      <c r="BS26" s="25"/>
      <c r="BT26" s="26" t="s">
        <v>101</v>
      </c>
      <c r="BU26" s="28">
        <f t="shared" si="184"/>
        <v>0</v>
      </c>
      <c r="BV26" s="29">
        <f t="shared" si="164"/>
        <v>0</v>
      </c>
      <c r="BW26" s="26" t="s">
        <v>50</v>
      </c>
      <c r="BX26" s="26" t="s">
        <v>1085</v>
      </c>
      <c r="BY26" s="25"/>
      <c r="BZ26" s="25"/>
      <c r="CA26" s="26"/>
      <c r="CB26" s="28">
        <f t="shared" si="185"/>
        <v>0</v>
      </c>
      <c r="CC26" s="29">
        <f t="shared" si="166"/>
        <v>0</v>
      </c>
      <c r="CD26" s="26" t="s">
        <v>49</v>
      </c>
      <c r="CE26" s="26"/>
      <c r="CF26" s="25"/>
      <c r="CG26" s="25"/>
      <c r="CH26" s="26"/>
      <c r="CI26" s="28">
        <f t="shared" si="186"/>
        <v>0</v>
      </c>
      <c r="CJ26" s="29">
        <f t="shared" si="168"/>
        <v>0</v>
      </c>
      <c r="CK26" s="26" t="s">
        <v>49</v>
      </c>
      <c r="CL26" s="26"/>
      <c r="CM26" s="25">
        <v>50</v>
      </c>
      <c r="CN26" s="25"/>
      <c r="CO26" s="26"/>
      <c r="CP26" s="28">
        <f t="shared" si="187"/>
        <v>0.5</v>
      </c>
      <c r="CQ26" s="29">
        <f t="shared" si="170"/>
        <v>0</v>
      </c>
      <c r="CR26" s="26" t="s">
        <v>49</v>
      </c>
      <c r="CS26" s="26"/>
      <c r="CT26" s="25">
        <v>50</v>
      </c>
      <c r="CU26" s="25"/>
      <c r="CV26" s="26"/>
      <c r="CW26" s="28">
        <f t="shared" si="188"/>
        <v>0.5</v>
      </c>
      <c r="CX26" s="29">
        <f t="shared" si="172"/>
        <v>0</v>
      </c>
      <c r="CY26" s="26" t="s">
        <v>49</v>
      </c>
      <c r="CZ26" s="26"/>
      <c r="DA26" s="25">
        <v>50</v>
      </c>
      <c r="DB26" s="25"/>
      <c r="DC26" s="26"/>
      <c r="DD26" s="28">
        <f t="shared" si="189"/>
        <v>0.5</v>
      </c>
      <c r="DE26" s="29">
        <f t="shared" si="174"/>
        <v>0</v>
      </c>
      <c r="DF26" s="26" t="s">
        <v>49</v>
      </c>
      <c r="DG26" s="26"/>
      <c r="DH26" s="25">
        <v>50</v>
      </c>
      <c r="DI26" s="25"/>
      <c r="DJ26" s="26"/>
      <c r="DK26" s="28">
        <f t="shared" si="190"/>
        <v>0.5</v>
      </c>
      <c r="DL26" s="29">
        <f t="shared" si="176"/>
        <v>0</v>
      </c>
      <c r="DM26" s="26" t="s">
        <v>49</v>
      </c>
      <c r="DN26" s="26"/>
      <c r="DO26" s="25">
        <v>50</v>
      </c>
      <c r="DP26" s="25"/>
      <c r="DQ26" s="26"/>
      <c r="DR26" s="28">
        <f t="shared" si="191"/>
        <v>0.5</v>
      </c>
      <c r="DS26" s="29">
        <f t="shared" si="178"/>
        <v>0</v>
      </c>
      <c r="DT26" s="26" t="s">
        <v>49</v>
      </c>
      <c r="DU26" s="26"/>
      <c r="DV26" s="25">
        <v>50</v>
      </c>
      <c r="DW26" s="25"/>
      <c r="DX26" s="26"/>
      <c r="DY26" s="28">
        <f t="shared" si="192"/>
        <v>0.5</v>
      </c>
      <c r="DZ26" s="29">
        <f t="shared" si="180"/>
        <v>0</v>
      </c>
      <c r="EA26" s="26" t="s">
        <v>49</v>
      </c>
      <c r="EB26" s="26"/>
      <c r="EC26" s="32">
        <v>100</v>
      </c>
      <c r="ED26" s="25"/>
      <c r="EE26" s="26"/>
      <c r="EF26" s="28">
        <f t="shared" si="193"/>
        <v>1</v>
      </c>
      <c r="EG26" s="29">
        <f t="shared" si="182"/>
        <v>0</v>
      </c>
      <c r="EH26" s="26" t="s">
        <v>49</v>
      </c>
      <c r="EI26" s="26"/>
      <c r="EJ26" s="33">
        <v>2025</v>
      </c>
      <c r="EK26" s="34"/>
      <c r="EL26" s="35"/>
      <c r="EM26" s="35"/>
      <c r="EN26" s="35"/>
      <c r="EO26" s="35"/>
      <c r="EP26" s="35"/>
      <c r="EQ26" s="36"/>
    </row>
    <row r="27" spans="1:147" s="37" customFormat="1" ht="44.25" customHeight="1" x14ac:dyDescent="0.25">
      <c r="A27" s="16" t="str">
        <f t="shared" si="122"/>
        <v>135_TRANSVERSALES_2025</v>
      </c>
      <c r="B27" s="17" t="s">
        <v>94</v>
      </c>
      <c r="C27" s="17" t="s">
        <v>138</v>
      </c>
      <c r="D27" s="17" t="s">
        <v>149</v>
      </c>
      <c r="E27" s="17" t="s">
        <v>160</v>
      </c>
      <c r="F27" s="17" t="s">
        <v>921</v>
      </c>
      <c r="G27" s="18" t="s">
        <v>1081</v>
      </c>
      <c r="H27" s="17"/>
      <c r="I27" s="17" t="s">
        <v>630</v>
      </c>
      <c r="J27" s="17" t="s">
        <v>631</v>
      </c>
      <c r="K27" s="17" t="s">
        <v>632</v>
      </c>
      <c r="L27" s="17" t="s">
        <v>953</v>
      </c>
      <c r="M27" s="17" t="s">
        <v>97</v>
      </c>
      <c r="N27" s="17" t="s">
        <v>111</v>
      </c>
      <c r="O27" s="23">
        <v>135</v>
      </c>
      <c r="P27" s="20" t="s">
        <v>1091</v>
      </c>
      <c r="Q27" s="21" t="s">
        <v>118</v>
      </c>
      <c r="R27" s="20" t="s">
        <v>487</v>
      </c>
      <c r="S27" s="20" t="s">
        <v>1092</v>
      </c>
      <c r="T27" s="20" t="s">
        <v>310</v>
      </c>
      <c r="U27" s="20" t="s">
        <v>295</v>
      </c>
      <c r="V27" s="20">
        <v>0</v>
      </c>
      <c r="W27" s="20" t="s">
        <v>144</v>
      </c>
      <c r="X27" s="21" t="s">
        <v>290</v>
      </c>
      <c r="Y27" s="22"/>
      <c r="Z27" s="22"/>
      <c r="AA27" s="22"/>
      <c r="AB27" s="22"/>
      <c r="AC27" s="22"/>
      <c r="AD27" s="22"/>
      <c r="AE27" s="22"/>
      <c r="AF27" s="22"/>
      <c r="AG27" s="22"/>
      <c r="AH27" s="23"/>
      <c r="AI27" s="23"/>
      <c r="AJ27" s="23"/>
      <c r="AK27" s="23"/>
      <c r="AL27" s="23"/>
      <c r="AM27" s="23"/>
      <c r="AN27" s="23"/>
      <c r="AO27" s="23"/>
      <c r="AP27" s="23"/>
      <c r="AQ27" s="23"/>
      <c r="AR27" s="24"/>
      <c r="AS27" s="23"/>
      <c r="AT27" s="23"/>
      <c r="AU27" s="23"/>
      <c r="AV27" s="38"/>
      <c r="AW27" s="38">
        <v>25</v>
      </c>
      <c r="AX27" s="38">
        <v>50</v>
      </c>
      <c r="AY27" s="38">
        <v>75</v>
      </c>
      <c r="AZ27" s="39"/>
      <c r="BA27" s="39"/>
      <c r="BB27" s="39"/>
      <c r="BC27" s="39"/>
      <c r="BD27" s="25"/>
      <c r="BE27" s="25"/>
      <c r="BF27" s="26" t="s">
        <v>101</v>
      </c>
      <c r="BG27" s="27">
        <f>IFERROR(BD27/AW27,0)</f>
        <v>0</v>
      </c>
      <c r="BH27" s="28">
        <f>IFERROR(BE27/AW27,0)</f>
        <v>0</v>
      </c>
      <c r="BI27" s="26" t="s">
        <v>50</v>
      </c>
      <c r="BJ27" s="26" t="s">
        <v>102</v>
      </c>
      <c r="BK27" s="25"/>
      <c r="BL27" s="25"/>
      <c r="BM27" s="26" t="s">
        <v>101</v>
      </c>
      <c r="BN27" s="28">
        <f>+IFERROR(BK27/AW27,0)</f>
        <v>0</v>
      </c>
      <c r="BO27" s="29">
        <f>+IF(BP27="SI",IFERROR((IF(BP27="SI",BL27,0)/AW27),"REVISAR"),BH27)</f>
        <v>0</v>
      </c>
      <c r="BP27" s="26" t="s">
        <v>50</v>
      </c>
      <c r="BQ27" s="30" t="s">
        <v>104</v>
      </c>
      <c r="BR27" s="31"/>
      <c r="BS27" s="25"/>
      <c r="BT27" s="26" t="s">
        <v>101</v>
      </c>
      <c r="BU27" s="28">
        <f>+IFERROR(BR27/AW27,0)</f>
        <v>0</v>
      </c>
      <c r="BV27" s="29">
        <f>+IF(BW27="SI",IFERROR((IF(BW27="SI",BS27,0)/AW27),"REVISAR"),BO27)</f>
        <v>0</v>
      </c>
      <c r="BW27" s="26" t="s">
        <v>50</v>
      </c>
      <c r="BX27" s="26" t="s">
        <v>1085</v>
      </c>
      <c r="BY27" s="25"/>
      <c r="BZ27" s="25"/>
      <c r="CA27" s="26"/>
      <c r="CB27" s="28">
        <f>+IFERROR(BY27/AW27,0)</f>
        <v>0</v>
      </c>
      <c r="CC27" s="29">
        <f>+IF(CD27="SI",IFERROR((IF(CD27="SI",BZ27,0)/AW27),"REVISAR"),BV27)</f>
        <v>0</v>
      </c>
      <c r="CD27" s="26" t="s">
        <v>49</v>
      </c>
      <c r="CE27" s="26"/>
      <c r="CF27" s="25"/>
      <c r="CG27" s="25"/>
      <c r="CH27" s="26"/>
      <c r="CI27" s="28">
        <f>+IFERROR(CF27/AW27,0)</f>
        <v>0</v>
      </c>
      <c r="CJ27" s="29">
        <f>+IF(CK27="SI",IFERROR((IF(CK27="SI",CG27,0)/AW27),"REVISAR"),CC27)</f>
        <v>0</v>
      </c>
      <c r="CK27" s="26" t="s">
        <v>49</v>
      </c>
      <c r="CL27" s="26"/>
      <c r="CM27" s="25">
        <v>12</v>
      </c>
      <c r="CN27" s="25"/>
      <c r="CO27" s="26"/>
      <c r="CP27" s="28">
        <f>+IFERROR(CM27/AW27,0)</f>
        <v>0.48</v>
      </c>
      <c r="CQ27" s="29">
        <f>+IF(CR27="SI",IFERROR((IF(CR27="SI",CN27,0)/AW27),"REVISAR"),CJ27)</f>
        <v>0</v>
      </c>
      <c r="CR27" s="26" t="s">
        <v>49</v>
      </c>
      <c r="CS27" s="26"/>
      <c r="CT27" s="25">
        <v>12</v>
      </c>
      <c r="CU27" s="25"/>
      <c r="CV27" s="26"/>
      <c r="CW27" s="28">
        <f>+IFERROR(CT27/AW27,0)</f>
        <v>0.48</v>
      </c>
      <c r="CX27" s="29">
        <f>+IF(CY27="SI",IFERROR((IF(CY27="SI",CU27,0)/AW27),"REVISAR"),CQ27)</f>
        <v>0</v>
      </c>
      <c r="CY27" s="26" t="s">
        <v>49</v>
      </c>
      <c r="CZ27" s="26"/>
      <c r="DA27" s="25">
        <v>12</v>
      </c>
      <c r="DB27" s="25"/>
      <c r="DC27" s="26"/>
      <c r="DD27" s="28">
        <f>+IFERROR(DA27/AW27,0)</f>
        <v>0.48</v>
      </c>
      <c r="DE27" s="29">
        <f>+IF(DF27="SI",IFERROR((IF(DF27="SI",DB27,0)/AW27),"REVISAR"),CX27)</f>
        <v>0</v>
      </c>
      <c r="DF27" s="26" t="s">
        <v>49</v>
      </c>
      <c r="DG27" s="26"/>
      <c r="DH27" s="25">
        <v>12</v>
      </c>
      <c r="DI27" s="25"/>
      <c r="DJ27" s="26"/>
      <c r="DK27" s="28">
        <f>+IFERROR(DH27/AW27,0)</f>
        <v>0.48</v>
      </c>
      <c r="DL27" s="29">
        <f>+IF(DM27="SI",IFERROR((IF(DM27="SI",DI27,0)/AW27),"REVISAR"),DE27)</f>
        <v>0</v>
      </c>
      <c r="DM27" s="26" t="s">
        <v>49</v>
      </c>
      <c r="DN27" s="26"/>
      <c r="DO27" s="25">
        <v>12</v>
      </c>
      <c r="DP27" s="25"/>
      <c r="DQ27" s="26"/>
      <c r="DR27" s="28">
        <f>+IFERROR(DO27/AW27,0)</f>
        <v>0.48</v>
      </c>
      <c r="DS27" s="29">
        <f>+IF(DT27="SI",IFERROR((IF(DT27="SI",DP27,0)/AW27),"REVISAR"),DL27)</f>
        <v>0</v>
      </c>
      <c r="DT27" s="26" t="s">
        <v>49</v>
      </c>
      <c r="DU27" s="26"/>
      <c r="DV27" s="25">
        <v>12</v>
      </c>
      <c r="DW27" s="25"/>
      <c r="DX27" s="26"/>
      <c r="DY27" s="28">
        <f>+IFERROR(DV27/AW27,0)</f>
        <v>0.48</v>
      </c>
      <c r="DZ27" s="29">
        <f>+IF(EA27="SI",IFERROR((IF(EA27="SI",DW27,0)/AW27),"REVISAR"),DS27)</f>
        <v>0</v>
      </c>
      <c r="EA27" s="26" t="s">
        <v>49</v>
      </c>
      <c r="EB27" s="26"/>
      <c r="EC27" s="32">
        <v>25</v>
      </c>
      <c r="ED27" s="25"/>
      <c r="EE27" s="26"/>
      <c r="EF27" s="28">
        <f>+IFERROR(EC27/AW27,0)</f>
        <v>1</v>
      </c>
      <c r="EG27" s="29">
        <f>+IF(EH27="SI",IFERROR((IF(EH27="SI",ED27,0)/AW27),"REVISAR"),DZ27)</f>
        <v>0</v>
      </c>
      <c r="EH27" s="26" t="s">
        <v>49</v>
      </c>
      <c r="EI27" s="26"/>
      <c r="EJ27" s="33">
        <v>2025</v>
      </c>
      <c r="EK27" s="34"/>
      <c r="EL27" s="35"/>
      <c r="EM27" s="35"/>
      <c r="EN27" s="35"/>
      <c r="EO27" s="35"/>
      <c r="EP27" s="35"/>
      <c r="EQ27" s="36"/>
    </row>
    <row r="28" spans="1:147" s="37" customFormat="1" ht="44.25" customHeight="1" x14ac:dyDescent="0.25">
      <c r="A28" s="16" t="str">
        <f t="shared" si="122"/>
        <v>136_TRANSVERSALES_2025</v>
      </c>
      <c r="B28" s="17" t="s">
        <v>94</v>
      </c>
      <c r="C28" s="17" t="s">
        <v>138</v>
      </c>
      <c r="D28" s="17" t="s">
        <v>149</v>
      </c>
      <c r="E28" s="17" t="s">
        <v>160</v>
      </c>
      <c r="F28" s="17" t="s">
        <v>921</v>
      </c>
      <c r="G28" s="18" t="s">
        <v>1081</v>
      </c>
      <c r="H28" s="17"/>
      <c r="I28" s="17" t="s">
        <v>630</v>
      </c>
      <c r="J28" s="17" t="s">
        <v>631</v>
      </c>
      <c r="K28" s="17" t="s">
        <v>632</v>
      </c>
      <c r="L28" s="17" t="s">
        <v>953</v>
      </c>
      <c r="M28" s="17" t="s">
        <v>97</v>
      </c>
      <c r="N28" s="17" t="s">
        <v>111</v>
      </c>
      <c r="O28" s="23">
        <v>136</v>
      </c>
      <c r="P28" s="20" t="s">
        <v>1093</v>
      </c>
      <c r="Q28" s="21" t="s">
        <v>118</v>
      </c>
      <c r="R28" s="20" t="s">
        <v>885</v>
      </c>
      <c r="S28" s="20" t="s">
        <v>1094</v>
      </c>
      <c r="T28" s="20" t="s">
        <v>287</v>
      </c>
      <c r="U28" s="20" t="s">
        <v>295</v>
      </c>
      <c r="V28" s="20">
        <v>0</v>
      </c>
      <c r="W28" s="20" t="s">
        <v>144</v>
      </c>
      <c r="X28" s="21" t="s">
        <v>290</v>
      </c>
      <c r="Y28" s="22"/>
      <c r="Z28" s="22"/>
      <c r="AA28" s="22"/>
      <c r="AB28" s="22"/>
      <c r="AC28" s="22"/>
      <c r="AD28" s="22"/>
      <c r="AE28" s="22"/>
      <c r="AF28" s="22"/>
      <c r="AG28" s="22"/>
      <c r="AH28" s="23"/>
      <c r="AI28" s="23"/>
      <c r="AJ28" s="23"/>
      <c r="AK28" s="23"/>
      <c r="AL28" s="23"/>
      <c r="AM28" s="23"/>
      <c r="AN28" s="23"/>
      <c r="AO28" s="23"/>
      <c r="AP28" s="23"/>
      <c r="AQ28" s="23"/>
      <c r="AR28" s="24"/>
      <c r="AS28" s="23"/>
      <c r="AT28" s="23">
        <v>0</v>
      </c>
      <c r="AU28" s="23">
        <v>3</v>
      </c>
      <c r="AV28" s="38">
        <v>5</v>
      </c>
      <c r="AW28" s="38">
        <v>5</v>
      </c>
      <c r="AX28" s="38">
        <v>5</v>
      </c>
      <c r="AY28" s="38">
        <v>5</v>
      </c>
      <c r="AZ28" s="39"/>
      <c r="BA28" s="39"/>
      <c r="BB28" s="39"/>
      <c r="BC28" s="39"/>
      <c r="BD28" s="25"/>
      <c r="BE28" s="25"/>
      <c r="BF28" s="26" t="s">
        <v>101</v>
      </c>
      <c r="BG28" s="28">
        <f>IFERROR(BD28/AW28,0)</f>
        <v>0</v>
      </c>
      <c r="BH28" s="29">
        <f>+IF(BI28="SI",IFERROR((IF(BI28="SI",BE28,0)/AW28),"REVISAR"),0)</f>
        <v>0</v>
      </c>
      <c r="BI28" s="26" t="s">
        <v>50</v>
      </c>
      <c r="BJ28" s="26" t="s">
        <v>102</v>
      </c>
      <c r="BK28" s="25"/>
      <c r="BL28" s="25"/>
      <c r="BM28" s="26" t="s">
        <v>101</v>
      </c>
      <c r="BN28" s="28">
        <f>+IFERROR(BK28/AW28,0)</f>
        <v>0</v>
      </c>
      <c r="BO28" s="29">
        <f>+IF(BP28="SI",IFERROR((IF(BP28="SI",BL28,0)/AW28),"REVISAR"),BH28)</f>
        <v>0</v>
      </c>
      <c r="BP28" s="26" t="s">
        <v>50</v>
      </c>
      <c r="BQ28" s="30" t="s">
        <v>104</v>
      </c>
      <c r="BR28" s="31"/>
      <c r="BS28" s="25"/>
      <c r="BT28" s="26" t="s">
        <v>101</v>
      </c>
      <c r="BU28" s="28">
        <f>+IFERROR(BR28/AW28,0)</f>
        <v>0</v>
      </c>
      <c r="BV28" s="29">
        <f>+IF(BW28="SI",IFERROR((IF(BW28="SI",BS28,0)/AW28),"REVISAR"),BO28)</f>
        <v>0</v>
      </c>
      <c r="BW28" s="26" t="s">
        <v>50</v>
      </c>
      <c r="BX28" s="26" t="s">
        <v>1085</v>
      </c>
      <c r="BY28" s="25"/>
      <c r="BZ28" s="25"/>
      <c r="CA28" s="26"/>
      <c r="CB28" s="28">
        <f>+IFERROR(BY28/AW28,0)</f>
        <v>0</v>
      </c>
      <c r="CC28" s="29">
        <f>+IF(CD28="SI",IFERROR((IF(CD28="SI",BZ28,0)/AW28),"REVISAR"),BV28)</f>
        <v>0</v>
      </c>
      <c r="CD28" s="26" t="s">
        <v>49</v>
      </c>
      <c r="CE28" s="26"/>
      <c r="CF28" s="25"/>
      <c r="CG28" s="25"/>
      <c r="CH28" s="26"/>
      <c r="CI28" s="28">
        <f>+IFERROR(CF28/AW28,0)</f>
        <v>0</v>
      </c>
      <c r="CJ28" s="29">
        <f>+IF(CK28="SI",IFERROR((IF(CK28="SI",CG28,0)/AW28),"REVISAR"),CC28)</f>
        <v>0</v>
      </c>
      <c r="CK28" s="26" t="s">
        <v>49</v>
      </c>
      <c r="CL28" s="26"/>
      <c r="CM28" s="25"/>
      <c r="CN28" s="25"/>
      <c r="CO28" s="26"/>
      <c r="CP28" s="28">
        <f>+IFERROR(CM28/AW28,0)</f>
        <v>0</v>
      </c>
      <c r="CQ28" s="29">
        <f>+IF(CR28="SI",IFERROR((IF(CR28="SI",CN28,0)/AW28),"REVISAR"),CJ28)</f>
        <v>0</v>
      </c>
      <c r="CR28" s="26" t="s">
        <v>49</v>
      </c>
      <c r="CS28" s="26"/>
      <c r="CT28" s="25"/>
      <c r="CU28" s="25"/>
      <c r="CV28" s="26"/>
      <c r="CW28" s="28">
        <f>+IFERROR(CT28/AW28,0)</f>
        <v>0</v>
      </c>
      <c r="CX28" s="29">
        <f>+IF(CY28="SI",IFERROR((IF(CY28="SI",CU28,0)/AW28),"REVISAR"),CQ28)</f>
        <v>0</v>
      </c>
      <c r="CY28" s="26" t="s">
        <v>49</v>
      </c>
      <c r="CZ28" s="26"/>
      <c r="DA28" s="25"/>
      <c r="DB28" s="25"/>
      <c r="DC28" s="26"/>
      <c r="DD28" s="28">
        <f>+IFERROR(DA28/AW28,0)</f>
        <v>0</v>
      </c>
      <c r="DE28" s="29">
        <f>+IF(DF28="SI",IFERROR((IF(DF28="SI",DB28,0)/AW28),"REVISAR"),CX28)</f>
        <v>0</v>
      </c>
      <c r="DF28" s="26" t="s">
        <v>49</v>
      </c>
      <c r="DG28" s="26"/>
      <c r="DH28" s="25"/>
      <c r="DI28" s="25"/>
      <c r="DJ28" s="26"/>
      <c r="DK28" s="28">
        <f>+IFERROR(DH28/AW28,0)</f>
        <v>0</v>
      </c>
      <c r="DL28" s="29">
        <f>+IF(DM28="SI",IFERROR((IF(DM28="SI",DI28,0)/AW28),"REVISAR"),DE28)</f>
        <v>0</v>
      </c>
      <c r="DM28" s="26" t="s">
        <v>49</v>
      </c>
      <c r="DN28" s="26"/>
      <c r="DO28" s="25"/>
      <c r="DP28" s="25"/>
      <c r="DQ28" s="26"/>
      <c r="DR28" s="28">
        <f>+IFERROR(DO28/AW28,0)</f>
        <v>0</v>
      </c>
      <c r="DS28" s="29">
        <f>+IF(DT28="SI",IFERROR((IF(DT28="SI",DP28,0)/AW28),"REVISAR"),DL28)</f>
        <v>0</v>
      </c>
      <c r="DT28" s="26" t="s">
        <v>49</v>
      </c>
      <c r="DU28" s="26"/>
      <c r="DV28" s="25"/>
      <c r="DW28" s="25"/>
      <c r="DX28" s="26"/>
      <c r="DY28" s="28">
        <f>+IFERROR(DV28/AW28,0)</f>
        <v>0</v>
      </c>
      <c r="DZ28" s="29">
        <f>+IF(EA28="SI",IFERROR((IF(EA28="SI",DW28,0)/AW28),"REVISAR"),DS28)</f>
        <v>0</v>
      </c>
      <c r="EA28" s="26" t="s">
        <v>49</v>
      </c>
      <c r="EB28" s="26"/>
      <c r="EC28" s="32">
        <v>5</v>
      </c>
      <c r="ED28" s="25"/>
      <c r="EE28" s="26"/>
      <c r="EF28" s="28">
        <f>+IFERROR(EC28/AW28,0)</f>
        <v>1</v>
      </c>
      <c r="EG28" s="29">
        <f>+IF(EH28="SI",IFERROR((IF(EH28="SI",ED28,0)/AW28),"REVISAR"),DZ28)</f>
        <v>0</v>
      </c>
      <c r="EH28" s="26" t="s">
        <v>49</v>
      </c>
      <c r="EI28" s="26"/>
      <c r="EJ28" s="33">
        <v>2025</v>
      </c>
      <c r="EK28" s="34"/>
      <c r="EL28" s="35"/>
      <c r="EM28" s="35"/>
      <c r="EN28" s="35"/>
      <c r="EO28" s="35"/>
      <c r="EP28" s="35"/>
      <c r="EQ28" s="36"/>
    </row>
    <row r="29" spans="1:147" s="37" customFormat="1" ht="44.25" customHeight="1" x14ac:dyDescent="0.25">
      <c r="A29" s="130"/>
      <c r="B29" s="131"/>
      <c r="C29" s="131"/>
      <c r="D29" s="131"/>
      <c r="E29" s="131"/>
      <c r="F29" s="131"/>
      <c r="G29" s="132"/>
      <c r="H29" s="131"/>
      <c r="I29" s="131"/>
      <c r="J29" s="131"/>
      <c r="K29" s="131"/>
      <c r="L29" s="131"/>
      <c r="M29" s="131"/>
      <c r="N29" s="131"/>
      <c r="O29" s="133"/>
      <c r="P29" s="134"/>
      <c r="Q29" s="135"/>
      <c r="R29" s="134"/>
      <c r="S29" s="134"/>
      <c r="T29" s="134"/>
      <c r="U29" s="134"/>
      <c r="V29" s="134"/>
      <c r="W29" s="134"/>
      <c r="X29" s="136"/>
      <c r="Y29" s="137"/>
      <c r="Z29" s="137"/>
      <c r="AA29" s="137"/>
      <c r="AB29" s="137"/>
      <c r="AC29" s="137"/>
      <c r="AD29" s="137"/>
      <c r="AE29" s="137"/>
      <c r="AF29" s="137"/>
      <c r="AG29" s="137"/>
      <c r="AH29" s="133"/>
      <c r="AI29" s="133"/>
      <c r="AJ29" s="133"/>
      <c r="AK29" s="133"/>
      <c r="AL29" s="133"/>
      <c r="AM29" s="133"/>
      <c r="AN29" s="133"/>
      <c r="AO29" s="133"/>
      <c r="AP29" s="133"/>
      <c r="AQ29" s="133"/>
      <c r="AR29" s="135"/>
      <c r="AS29" s="133"/>
      <c r="AT29" s="133"/>
      <c r="AU29" s="133"/>
      <c r="AV29" s="138"/>
      <c r="AW29" s="138"/>
      <c r="AX29" s="138"/>
      <c r="AY29" s="138"/>
      <c r="AZ29" s="139"/>
      <c r="BA29" s="139"/>
      <c r="BB29" s="139"/>
      <c r="BC29" s="139"/>
      <c r="BD29" s="140"/>
      <c r="BE29" s="140"/>
      <c r="BF29" s="140"/>
      <c r="BG29" s="141"/>
      <c r="BH29" s="140"/>
      <c r="BI29" s="140"/>
      <c r="BJ29" s="140"/>
      <c r="BK29" s="140"/>
      <c r="BL29" s="140"/>
      <c r="BM29" s="140"/>
      <c r="BN29" s="140"/>
      <c r="BO29" s="140"/>
      <c r="BP29" s="140"/>
      <c r="BQ29" s="141"/>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c r="CN29" s="140"/>
      <c r="CO29" s="140"/>
      <c r="CP29" s="140"/>
      <c r="CQ29" s="140"/>
      <c r="CR29" s="140"/>
      <c r="CS29" s="140"/>
      <c r="CT29" s="140"/>
      <c r="CU29" s="140"/>
      <c r="CV29" s="140"/>
      <c r="CW29" s="140"/>
      <c r="CX29" s="140"/>
      <c r="CY29" s="140"/>
      <c r="CZ29" s="140"/>
      <c r="DA29" s="140"/>
      <c r="DB29" s="140"/>
      <c r="DC29" s="140"/>
      <c r="DD29" s="140"/>
      <c r="DE29" s="140"/>
      <c r="DF29" s="140"/>
      <c r="DG29" s="140"/>
      <c r="DH29" s="140"/>
      <c r="DI29" s="140"/>
      <c r="DJ29" s="140"/>
      <c r="DK29" s="140"/>
      <c r="DL29" s="140"/>
      <c r="DM29" s="140"/>
      <c r="DN29" s="140"/>
      <c r="DO29" s="140"/>
      <c r="DP29" s="140"/>
      <c r="DQ29" s="140"/>
      <c r="DR29" s="140"/>
      <c r="DS29" s="140"/>
      <c r="DT29" s="140"/>
      <c r="DU29" s="140"/>
      <c r="DV29" s="140"/>
      <c r="DW29" s="140"/>
      <c r="DX29" s="140"/>
      <c r="DY29" s="140"/>
      <c r="DZ29" s="140"/>
      <c r="EA29" s="140"/>
      <c r="EB29" s="140"/>
      <c r="EC29" s="142"/>
      <c r="ED29" s="140"/>
      <c r="EE29" s="140"/>
      <c r="EF29" s="140"/>
      <c r="EG29" s="140"/>
      <c r="EH29" s="140"/>
      <c r="EI29" s="140"/>
      <c r="EJ29" s="33"/>
      <c r="EK29" s="34"/>
      <c r="EL29" s="35" t="e">
        <f>+VLOOKUP(C29,[1]Listas_desplega!$AI$22:$AJ$46,2,0)</f>
        <v>#N/A</v>
      </c>
      <c r="EM29" s="35" t="e">
        <f>+VLOOKUP(I29,[1]Listas_desplega!$BY$3:$BZ$7,2,0)</f>
        <v>#N/A</v>
      </c>
      <c r="EN29" s="35" t="e">
        <f>+VLOOKUP(J29,[1]Listas_desplega!$BY$10:$BZ$23,2,0)</f>
        <v>#N/A</v>
      </c>
      <c r="EO29" s="35" t="e">
        <f>+VLOOKUP(K29,[1]Listas_desplega!$BY$28:$BZ$54,2,0)</f>
        <v>#N/A</v>
      </c>
      <c r="EP29" s="35" t="e">
        <f>+VLOOKUP(L29,[1]Listas_desplega!$BY$58:$BZ$105,2,0)</f>
        <v>#N/A</v>
      </c>
      <c r="EQ29" s="36" t="e">
        <f>+VLOOKUP(M29,[1]Listas_desplega!$J$3:$K$11,2,0)</f>
        <v>#N/A</v>
      </c>
    </row>
    <row r="30" spans="1:147" ht="24.75" customHeight="1" x14ac:dyDescent="0.25">
      <c r="B30" s="144" t="s">
        <v>66</v>
      </c>
      <c r="C30" s="144" t="s">
        <v>66</v>
      </c>
      <c r="D30" s="144" t="s">
        <v>66</v>
      </c>
      <c r="E30" s="144" t="s">
        <v>66</v>
      </c>
      <c r="F30" s="144" t="s">
        <v>66</v>
      </c>
      <c r="G30" s="144" t="s">
        <v>66</v>
      </c>
      <c r="H30" s="144" t="s">
        <v>66</v>
      </c>
      <c r="I30" s="144" t="s">
        <v>66</v>
      </c>
      <c r="J30" s="144" t="s">
        <v>66</v>
      </c>
      <c r="K30" s="144" t="s">
        <v>66</v>
      </c>
      <c r="L30" s="144" t="s">
        <v>66</v>
      </c>
      <c r="M30" s="144" t="s">
        <v>66</v>
      </c>
      <c r="N30" s="144" t="s">
        <v>66</v>
      </c>
      <c r="O30" s="145" t="s">
        <v>66</v>
      </c>
      <c r="P30" s="145" t="s">
        <v>66</v>
      </c>
      <c r="Q30" s="145" t="s">
        <v>66</v>
      </c>
      <c r="R30" s="145" t="s">
        <v>66</v>
      </c>
      <c r="S30" s="145" t="s">
        <v>66</v>
      </c>
      <c r="T30" s="145" t="s">
        <v>66</v>
      </c>
      <c r="U30" s="145" t="s">
        <v>66</v>
      </c>
      <c r="V30" s="145" t="s">
        <v>66</v>
      </c>
      <c r="W30" s="145" t="s">
        <v>66</v>
      </c>
      <c r="X30" s="145" t="s">
        <v>66</v>
      </c>
      <c r="Y30" s="145" t="s">
        <v>66</v>
      </c>
      <c r="Z30" s="145" t="s">
        <v>66</v>
      </c>
      <c r="AA30" s="145" t="s">
        <v>66</v>
      </c>
      <c r="AB30" s="145" t="s">
        <v>66</v>
      </c>
      <c r="AC30" s="145" t="s">
        <v>66</v>
      </c>
      <c r="AD30" s="145" t="s">
        <v>66</v>
      </c>
      <c r="AE30" s="145" t="s">
        <v>66</v>
      </c>
      <c r="AF30" s="145" t="s">
        <v>66</v>
      </c>
      <c r="AG30" s="145" t="s">
        <v>66</v>
      </c>
      <c r="AH30" s="145" t="s">
        <v>66</v>
      </c>
      <c r="AI30" s="145" t="s">
        <v>66</v>
      </c>
      <c r="AJ30" s="145" t="s">
        <v>66</v>
      </c>
      <c r="AK30" s="145" t="s">
        <v>66</v>
      </c>
      <c r="AL30" s="145" t="s">
        <v>66</v>
      </c>
      <c r="AM30" s="145" t="s">
        <v>66</v>
      </c>
      <c r="AN30" s="145" t="s">
        <v>66</v>
      </c>
      <c r="AO30" s="145" t="s">
        <v>66</v>
      </c>
      <c r="AP30" s="145" t="s">
        <v>66</v>
      </c>
      <c r="AQ30" s="145" t="s">
        <v>66</v>
      </c>
      <c r="AR30" s="145" t="s">
        <v>66</v>
      </c>
      <c r="AS30" s="145" t="s">
        <v>66</v>
      </c>
      <c r="AT30" s="145" t="s">
        <v>66</v>
      </c>
      <c r="AU30" s="145" t="s">
        <v>66</v>
      </c>
      <c r="AV30" s="145" t="s">
        <v>66</v>
      </c>
      <c r="AW30" s="145" t="s">
        <v>66</v>
      </c>
      <c r="AX30" s="145" t="s">
        <v>66</v>
      </c>
      <c r="AY30" s="145" t="s">
        <v>66</v>
      </c>
      <c r="AZ30" s="145" t="s">
        <v>66</v>
      </c>
      <c r="BA30" s="145" t="s">
        <v>66</v>
      </c>
      <c r="BB30" s="145" t="s">
        <v>66</v>
      </c>
      <c r="BC30" s="145" t="s">
        <v>66</v>
      </c>
      <c r="BD30" s="145" t="s">
        <v>66</v>
      </c>
      <c r="BE30" s="145"/>
      <c r="BF30" s="145"/>
      <c r="BG30" s="145"/>
      <c r="BH30" s="145"/>
      <c r="BI30" s="145"/>
      <c r="BJ30" s="145"/>
      <c r="BK30" s="145" t="s">
        <v>66</v>
      </c>
      <c r="BL30" s="145"/>
      <c r="BM30" s="145"/>
      <c r="BN30" s="145"/>
      <c r="BO30" s="145"/>
      <c r="BP30" s="145"/>
      <c r="BQ30" s="145"/>
      <c r="BR30" s="145" t="s">
        <v>66</v>
      </c>
      <c r="BS30" s="145"/>
      <c r="BT30" s="145"/>
      <c r="BU30" s="145"/>
      <c r="BV30" s="145"/>
      <c r="BW30" s="145"/>
      <c r="BX30" s="145"/>
      <c r="BY30" s="145" t="s">
        <v>66</v>
      </c>
      <c r="BZ30" s="145"/>
      <c r="CA30" s="145"/>
      <c r="CB30" s="145"/>
      <c r="CC30" s="145"/>
      <c r="CD30" s="145"/>
      <c r="CE30" s="145"/>
      <c r="CF30" s="145" t="s">
        <v>66</v>
      </c>
      <c r="CG30" s="145"/>
      <c r="CH30" s="145"/>
      <c r="CI30" s="145"/>
      <c r="CJ30" s="145"/>
      <c r="CK30" s="145"/>
      <c r="CL30" s="145"/>
      <c r="CM30" s="145" t="s">
        <v>66</v>
      </c>
      <c r="CN30" s="145"/>
      <c r="CO30" s="145"/>
      <c r="CP30" s="145"/>
      <c r="CQ30" s="145"/>
      <c r="CR30" s="145"/>
      <c r="CS30" s="145"/>
      <c r="CT30" s="145" t="s">
        <v>66</v>
      </c>
      <c r="CU30" s="145"/>
      <c r="CV30" s="145"/>
      <c r="CW30" s="145"/>
      <c r="CX30" s="145"/>
      <c r="CY30" s="145"/>
      <c r="CZ30" s="145"/>
      <c r="DA30" s="145" t="s">
        <v>66</v>
      </c>
      <c r="DB30" s="145"/>
      <c r="DC30" s="145"/>
      <c r="DD30" s="145"/>
      <c r="DE30" s="145"/>
      <c r="DF30" s="145"/>
      <c r="DG30" s="145"/>
      <c r="DH30" s="145" t="s">
        <v>66</v>
      </c>
      <c r="DI30" s="145"/>
      <c r="DJ30" s="145"/>
      <c r="DK30" s="145"/>
      <c r="DL30" s="145"/>
      <c r="DM30" s="145"/>
      <c r="DN30" s="145"/>
      <c r="DO30" s="145" t="s">
        <v>66</v>
      </c>
      <c r="DP30" s="145"/>
      <c r="DQ30" s="145"/>
      <c r="DR30" s="145"/>
      <c r="DS30" s="145"/>
      <c r="DT30" s="145"/>
      <c r="DU30" s="145"/>
      <c r="DV30" s="145" t="s">
        <v>66</v>
      </c>
      <c r="DW30" s="145"/>
      <c r="DX30" s="145"/>
      <c r="DY30" s="145"/>
      <c r="DZ30" s="145"/>
      <c r="EA30" s="145"/>
      <c r="EB30" s="145"/>
      <c r="EC30" s="145" t="s">
        <v>66</v>
      </c>
      <c r="ED30" s="145"/>
      <c r="EE30" s="145"/>
      <c r="EF30" s="145"/>
      <c r="EG30" s="145"/>
      <c r="EH30" s="145"/>
      <c r="EI30" s="145"/>
      <c r="EJ30" s="145"/>
      <c r="EK30" s="145" t="s">
        <v>66</v>
      </c>
      <c r="EL30" s="145" t="s">
        <v>66</v>
      </c>
      <c r="EM30" s="145" t="s">
        <v>66</v>
      </c>
      <c r="EN30" s="145" t="s">
        <v>66</v>
      </c>
      <c r="EO30" s="145" t="s">
        <v>66</v>
      </c>
      <c r="EP30" s="145" t="s">
        <v>66</v>
      </c>
      <c r="EQ30" s="145" t="s">
        <v>66</v>
      </c>
    </row>
  </sheetData>
  <autoFilter ref="B2:EI28" xr:uid="{1F9E392E-9042-814A-B76B-E95F932B6337}">
    <filterColumn colId="24" showButton="0"/>
    <filterColumn colId="25" showButton="0"/>
    <filterColumn colId="26" showButton="0"/>
    <filterColumn colId="27" showButton="0"/>
    <filterColumn colId="28" showButton="0"/>
  </autoFilter>
  <mergeCells count="142">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AF2:AF3"/>
    <mergeCell ref="AG2:AG3"/>
    <mergeCell ref="AH2:AH3"/>
    <mergeCell ref="AI2:AI3"/>
    <mergeCell ref="AJ2:AJ3"/>
    <mergeCell ref="AK2:AK3"/>
    <mergeCell ref="AX2:AX3"/>
    <mergeCell ref="AY2:AY3"/>
    <mergeCell ref="AZ2:AZ3"/>
    <mergeCell ref="BA2:BA3"/>
    <mergeCell ref="BB2:BB3"/>
    <mergeCell ref="BC2:BC3"/>
    <mergeCell ref="AR2:AR3"/>
    <mergeCell ref="AS2:AS3"/>
    <mergeCell ref="AT2:AT3"/>
    <mergeCell ref="AU2:AU3"/>
    <mergeCell ref="AV2:AV3"/>
    <mergeCell ref="AW2:AW3"/>
    <mergeCell ref="BJ2:BJ3"/>
    <mergeCell ref="BK2:BK3"/>
    <mergeCell ref="BL2:BL3"/>
    <mergeCell ref="BM2:BM3"/>
    <mergeCell ref="BN2:BN3"/>
    <mergeCell ref="BO2:BO3"/>
    <mergeCell ref="BD2:BD3"/>
    <mergeCell ref="BE2:BE3"/>
    <mergeCell ref="BF2:BF3"/>
    <mergeCell ref="BG2:BG3"/>
    <mergeCell ref="BH2:BH3"/>
    <mergeCell ref="BI2:BI3"/>
    <mergeCell ref="BV2:BV3"/>
    <mergeCell ref="BW2:BW3"/>
    <mergeCell ref="BX2:BX3"/>
    <mergeCell ref="BY2:BY3"/>
    <mergeCell ref="BZ2:BZ3"/>
    <mergeCell ref="CA2:CA3"/>
    <mergeCell ref="BP2:BP3"/>
    <mergeCell ref="BQ2:BQ3"/>
    <mergeCell ref="BR2:BR3"/>
    <mergeCell ref="BS2:BS3"/>
    <mergeCell ref="BT2:BT3"/>
    <mergeCell ref="BU2:BU3"/>
    <mergeCell ref="CH2:CH3"/>
    <mergeCell ref="CI2:CI3"/>
    <mergeCell ref="CJ2:CJ3"/>
    <mergeCell ref="CK2:CK3"/>
    <mergeCell ref="CL2:CL3"/>
    <mergeCell ref="CM2:CM3"/>
    <mergeCell ref="CB2:CB3"/>
    <mergeCell ref="CC2:CC3"/>
    <mergeCell ref="CD2:CD3"/>
    <mergeCell ref="CE2:CE3"/>
    <mergeCell ref="CF2:CF3"/>
    <mergeCell ref="CG2:CG3"/>
    <mergeCell ref="CT2:CT3"/>
    <mergeCell ref="CU2:CU3"/>
    <mergeCell ref="CV2:CV3"/>
    <mergeCell ref="CW2:CW3"/>
    <mergeCell ref="CX2:CX3"/>
    <mergeCell ref="CY2:CY3"/>
    <mergeCell ref="CN2:CN3"/>
    <mergeCell ref="CO2:CO3"/>
    <mergeCell ref="CP2:CP3"/>
    <mergeCell ref="CQ2:CQ3"/>
    <mergeCell ref="CR2:CR3"/>
    <mergeCell ref="CS2:CS3"/>
    <mergeCell ref="DF2:DF3"/>
    <mergeCell ref="DG2:DG3"/>
    <mergeCell ref="DH2:DH3"/>
    <mergeCell ref="DI2:DI3"/>
    <mergeCell ref="DJ2:DJ3"/>
    <mergeCell ref="DK2:DK3"/>
    <mergeCell ref="CZ2:CZ3"/>
    <mergeCell ref="DA2:DA3"/>
    <mergeCell ref="DB2:DB3"/>
    <mergeCell ref="DC2:DC3"/>
    <mergeCell ref="DD2:DD3"/>
    <mergeCell ref="DE2:DE3"/>
    <mergeCell ref="DR2:DR3"/>
    <mergeCell ref="DS2:DS3"/>
    <mergeCell ref="DT2:DT3"/>
    <mergeCell ref="DU2:DU3"/>
    <mergeCell ref="DV2:DV3"/>
    <mergeCell ref="DW2:DW3"/>
    <mergeCell ref="DL2:DL3"/>
    <mergeCell ref="DM2:DM3"/>
    <mergeCell ref="DN2:DN3"/>
    <mergeCell ref="DO2:DO3"/>
    <mergeCell ref="DP2:DP3"/>
    <mergeCell ref="DQ2:DQ3"/>
    <mergeCell ref="ED2:ED3"/>
    <mergeCell ref="EE2:EE3"/>
    <mergeCell ref="EF2:EF3"/>
    <mergeCell ref="EG2:EG3"/>
    <mergeCell ref="EH2:EH3"/>
    <mergeCell ref="EI2:EI3"/>
    <mergeCell ref="DX2:DX3"/>
    <mergeCell ref="DY2:DY3"/>
    <mergeCell ref="DZ2:DZ3"/>
    <mergeCell ref="EA2:EA3"/>
    <mergeCell ref="EB2:EB3"/>
    <mergeCell ref="EC2:EC3"/>
  </mergeCells>
  <conditionalFormatting sqref="BI4:BI28 BP4:BP28 BW4:BW28 CD4:CD28 CK4:CK28 CR4:CR28 CY4:CY28 DF4:DF28 DM4:DM28 DT4:DT28 EA4:EA28 EH4:EH28">
    <cfRule type="containsText" dxfId="24" priority="11" operator="containsText" text="Validación Preliminar">
      <formula>NOT(ISERROR(SEARCH("Validación Preliminar",BI4)))</formula>
    </cfRule>
    <cfRule type="containsText" dxfId="23" priority="12" operator="containsText" text="NO">
      <formula>NOT(ISERROR(SEARCH("NO",BI4)))</formula>
    </cfRule>
    <cfRule type="containsText" dxfId="22" priority="13" operator="containsText" text="Pendiente Validar">
      <formula>NOT(ISERROR(SEARCH("Pendiente Validar",BI4)))</formula>
    </cfRule>
    <cfRule type="containsText" dxfId="21" priority="14" operator="containsText" text="SI">
      <formula>NOT(ISERROR(SEARCH("SI",BI4)))</formula>
    </cfRule>
    <cfRule type="containsText" dxfId="20" priority="15" operator="containsText" text="Pendiente Validar">
      <formula>NOT(ISERROR(SEARCH("Pendiente Validar",BI4)))</formula>
    </cfRule>
  </conditionalFormatting>
  <dataValidations count="79">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E4A0BF2F-0FAB-1E4C-9E62-4087811023B5}"/>
    <dataValidation allowBlank="1" showInputMessage="1" showErrorMessage="1" promptTitle="Macrometa" prompt="Si el indicador hace parte del reporte de alguna &quot;Macrometa&quot; de Presidencia, seleccione la que corresponda de la lista desplegable." sqref="Y2" xr:uid="{10E2D112-901B-0B49-BCAB-A909D35D8654}"/>
    <dataValidation allowBlank="1" showInputMessage="1" showErrorMessage="1" promptTitle="Medio de verificación" prompt="Documento que soporta el avance cuantitativo del indicador." sqref="W2:W3" xr:uid="{0964828B-E283-2B48-958B-0E3DB3A9047E}"/>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760D8B4C-4580-A745-847B-49853115BDDA}"/>
    <dataValidation allowBlank="1" showInputMessage="1" showErrorMessage="1" promptTitle="ID Indicador" prompt="Campo registrado por la OAPF." sqref="O2:O3" xr:uid="{D6F02825-091B-0F47-AA99-C011FA24F29D}"/>
    <dataValidation allowBlank="1" showInputMessage="1" showErrorMessage="1" promptTitle="MIPG" prompt="Seleccione de la lista desplegable la dimensión del Modelo Integrado de Planeación y Gestión (MIPG) a la cual se asocia el indicador." sqref="E2:E3" xr:uid="{E7FFB74D-721E-8F4F-BEC5-3B5AAB3B86FC}"/>
    <dataValidation allowBlank="1" showInputMessage="1" showErrorMessage="1" promptTitle="CONPES (Número documento)" prompt="Diligencie el número del documento (s) CONPES asociados con el indicador." sqref="AR2:AR3" xr:uid="{257AA8A8-2B49-9846-8ED2-CB797BB0F38B}"/>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813C1E42-DD4F-C243-BF14-BFFF6101A579}"/>
    <dataValidation allowBlank="1" showInputMessage="1" showErrorMessage="1" promptTitle="Derechos Humanos" prompt="Marque con &quot;X&quot; si el indicador se relaciona con algún componente del Plan Nacional de Educación en Derechos Humanos (PLANEDH)" sqref="AP2:AP3" xr:uid="{DF7FA562-12FC-474E-8A06-3400145F6CE5}"/>
    <dataValidation allowBlank="1" showInputMessage="1" showErrorMessage="1" promptTitle="Iniciativas PPI" prompt="Marque con &quot;X&quot; si el indicador está asociado al cumplimiento de iniciativas planteadas en el Plan Plurianual de Inversión para 2024." sqref="AO2:AO3" xr:uid="{F20103F6-A95E-DC49-AB0B-37E7A9F92524}"/>
    <dataValidation allowBlank="1" showInputMessage="1" showErrorMessage="1" promptTitle="Discapacidad" prompt="Marque con &quot;X&quot; si el indicador responde a un compromiso del MEN en desarrollo de la Política de Discapacidad." sqref="AL2:AL3" xr:uid="{4724A714-808C-9741-A9F0-6687FBAA1595}"/>
    <dataValidation allowBlank="1" showInputMessage="1" showErrorMessage="1" promptTitle="Víctimas" prompt="Marque con &quot;X&quot; si el indicador responde a un compromiso adquirido por el MEN en desarrollo de la Política de Víctimas." sqref="AJ2:AJ3" xr:uid="{526B5F05-E080-724F-A0A1-912794F59370}"/>
    <dataValidation allowBlank="1" showInputMessage="1" showErrorMessage="1" promptTitle="Equidad de la Mujer" prompt="Marque con &quot;X&quot; si el indicador responde la política de Equidad de la Mujer." sqref="AH2:AH3" xr:uid="{1E1482E4-252B-BC47-A45B-9DF7E53C7DA2}"/>
    <dataValidation allowBlank="1" showInputMessage="1" showErrorMessage="1" promptTitle="Otras mesas" prompt="Diligencie el nombre de otra instancia con Grupos Étnicos - Indígenas con compromisos asociados al indicador." sqref="AE3" xr:uid="{7D5AD6EA-0F7E-5A48-A685-4C51112EF059}"/>
    <dataValidation allowBlank="1" showInputMessage="1" showErrorMessage="1" promptTitle="Periodicidad" prompt="Corresponde a la temporalidad con la cual se reporta el avance cuantitativo del indicador." sqref="U2:U3" xr:uid="{2CEFD38E-C8AF-B741-8F37-3900FD2E2C20}"/>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CA41DD3F-84C1-9442-A7C6-5DC41032AA01}"/>
    <dataValidation allowBlank="1" showInputMessage="1" showErrorMessage="1" promptTitle="Dias de rezago" prompt="Cantidad de días que se requiere para procesar la información y emitir el dato de avance cuantitativo después del cierre del periodo. " sqref="V2:V3" xr:uid="{7936ECDA-2DE2-BF42-B858-E246ECF06239}"/>
    <dataValidation allowBlank="1" showInputMessage="1" showErrorMessage="1" promptTitle="Unidad de medida" prompt="Parámetro de referencia para determina la magnitud del indicador (Ej: número, porcentaje,...)" sqref="T2:T3" xr:uid="{491A224D-7AEB-7C48-BED1-86500AB7D5A2}"/>
    <dataValidation allowBlank="1" showInputMessage="1" showErrorMessage="1" promptTitle="Tipo de acumulación" prompt="Seleccione de la lista desplegable el tipo de acumulación:_x000a__x000a_• Mantenimiento (stock)_x000a_• Flujo _x000a_• Acumulado_x000a_• Capacidad_x000a_• Reducción" sqref="R2:R3" xr:uid="{8005CE63-8E70-0E49-9CA0-533D1F11D518}"/>
    <dataValidation allowBlank="1" showInputMessage="1" showErrorMessage="1" promptTitle="Fórmula de cálculo" prompt="Es la representación matemática del cálculo a realizar para obtener el dato de avance cuantitativo del indicador." sqref="S2:S3" xr:uid="{24490EEA-0D64-8D45-8B46-A51D403F9522}"/>
    <dataValidation allowBlank="1" showInputMessage="1" showErrorMessage="1" promptTitle="Estrategia" prompt="Registre la estrategia que permitirá alcanzar el eje estratégico. Debe coincidir con la hoja de acciones._x000a_" sqref="N2:N3" xr:uid="{C682910F-066F-7649-95B4-216F79A0B901}"/>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81B68648-739B-1C44-BCF3-34248D92504E}"/>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36D39E67-656A-D84C-A868-6F7984F5C335}"/>
    <dataValidation allowBlank="1" showInputMessage="1" showErrorMessage="1" promptTitle="Catalizador" prompt="Seleccione de la lista desplegable el catalizador al cual se asocia el indicador." sqref="K2:K3" xr:uid="{23A03C5C-4249-F94B-9B98-2A69D05A4779}"/>
    <dataValidation allowBlank="1" showInputMessage="1" showErrorMessage="1" promptTitle="Pilar" prompt="Seleccione de la lista desplegable el pilar de la transformación PND al cual se asocia el indicador. " sqref="J2:J3" xr:uid="{AE3015B1-C586-6E4B-A43F-290B938D236F}"/>
    <dataValidation allowBlank="1" showInputMessage="1" showErrorMessage="1" promptTitle="Transformación PND" prompt="Seleccione de la lista desplegable la transformación del Plan Nacional de Desarrollo (PND) a la cual se asocia el indicador." sqref="I2:I3" xr:uid="{6C76F01D-6DCA-0243-81B1-9CBBFB3F40FB}"/>
    <dataValidation allowBlank="1" showInputMessage="1" showErrorMessage="1" promptTitle="Meta ODS" prompt="Seleccione de la lista desplegable la meta del Objetivo de Desarrollo Sostenible (ODS) al cual se asocia el indicador." sqref="H2:H3" xr:uid="{460FA2A8-AF92-8749-BC1F-78FC40E663F8}"/>
    <dataValidation allowBlank="1" showInputMessage="1" showErrorMessage="1" promptTitle="Objetivo SIG" prompt="Seleccione de la lista desplegable el objetivo del Sistema Integrado de Gestión (SIG) al cual se asocia el indicador." sqref="F2:F3" xr:uid="{29F3CEAE-A207-7F49-863A-40297E0B2C01}"/>
    <dataValidation allowBlank="1" showInputMessage="1" showErrorMessage="1" promptTitle="Dependencia" prompt="Seleccione de la lista desplegable la dependencia responsable del indicador." sqref="D2:D3" xr:uid="{E0950DE7-02CF-7C4F-89A4-763607BCC7E0}"/>
    <dataValidation allowBlank="1" showInputMessage="1" showErrorMessage="1" promptTitle="Despacho o dirección " prompt="Seleccione de la lista desplegable el despacho o la dirección responsable del indicador." sqref="C2:C3" xr:uid="{06A99A5E-AC9F-AF40-9455-6F522E05B6B6}"/>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EF44822B-D1BE-4C47-A70B-0300D8965E9B}"/>
    <dataValidation allowBlank="1" showInputMessage="1" showErrorMessage="1" promptTitle="Otros" prompt="Seleccione de la lista a que otro compromiso responde el indicador formulado._x000a_" sqref="AS2" xr:uid="{4479E439-CF2E-0A4D-ACB7-A90165B0A012}"/>
    <dataValidation allowBlank="1" showInputMessage="1" showErrorMessage="1" promptTitle="Primer infancia" prompt="Marque con &quot;X&quot; si el indicador se enmarca en alguna de  las categorias de la política de Primera Infancia, Infancia y Adolescencia " sqref="AI2" xr:uid="{05137773-0737-3E40-98A8-3891BB5196A3}"/>
    <dataValidation allowBlank="1" showInputMessage="1" showErrorMessage="1" promptTitle="Participación Ciudadana" prompt="Marque con &quot;X&quot; si el indicador responde a alguna estrategia o actividad, en el marco de la política de Participación Ciudadana " sqref="AK2" xr:uid="{3F6B3AC4-812E-E446-A83F-BE4797D8B0B0}"/>
    <dataValidation allowBlank="1" showInputMessage="1" showErrorMessage="1" promptTitle="TIC" prompt="Marque con &quot;X&quot; si el indicador se asocia con la política de Tecnologías de la Información y las Comunicaciones" sqref="AM2" xr:uid="{38FCD0CD-5961-974B-AEAF-FD299B8DD136}"/>
    <dataValidation allowBlank="1" showInputMessage="1" showErrorMessage="1" promptTitle="CTeI" prompt="Marque con &quot;X&quot; si el indicador se relaciona con algún componente de la política de Ciencia, Tecnología e Innovación " sqref="AN2:AN3" xr:uid="{A27FDF09-CF7E-B240-B3B8-3D093B15A66A}"/>
    <dataValidation allowBlank="1" showInputMessage="1" showErrorMessage="1" promptTitle="Étnicos - Rrom" prompt="Marque con &quot;X&quot; si el indicador responde a un compromiso adquirido por el MEN con una comunidad Rrom" sqref="AG2:AG3" xr:uid="{91947992-9C75-EF42-870A-B8C5663070BC}"/>
    <dataValidation allowBlank="1" showInputMessage="1" showErrorMessage="1" promptTitle="Étnicos - NARP" prompt="Marque con &quot;X&quot; si el indicador responde a un compromiso adquirido por el MEN con una comunidad Negra, Afrocolombiana, Raizal y Palenquera" sqref="AF2:AF3" xr:uid="{21D1AC88-2B3A-E147-B47A-F73BC5361591}"/>
    <dataValidation allowBlank="1" showInputMessage="1" showErrorMessage="1" promptTitle="Proceso SIG" prompt="Seleccione de la lista desplegable el proceso del SIG al cual se asocia el indicador" sqref="G2" xr:uid="{EC6D0E53-EC83-1F4E-853B-62DA4902A4FD}"/>
    <dataValidation allowBlank="1" showInputMessage="1" showErrorMessage="1" promptTitle="CRIC" prompt="Registre el número del compromiso adquirido por el MEN con el Consejo Regional Indígena del Cauca que esté asociado al indicador." sqref="AB3" xr:uid="{75DA8968-928B-2A49-94B2-B93B74A1B71D}"/>
    <dataValidation allowBlank="1" showInputMessage="1" showErrorMessage="1" promptTitle="CRIHU" prompt="Registre el número del compromiso adquirido por el MEN con el Consejo Regional Indígena del Huila que esté asociado al indicador." sqref="AD3" xr:uid="{3E13B3D2-A586-AF4D-BCF9-F49BAF8DEF61}"/>
    <dataValidation allowBlank="1" showInputMessage="1" showErrorMessage="1" promptTitle="CRIDEC" prompt="Registre el número del compromiso adquirido por el MEN con el Consejo Regional Indígena de Caldas que esté asociado al indicador._x000a_" sqref="AC3" xr:uid="{846AB08C-4194-A845-BDAF-1D4208494829}"/>
    <dataValidation allowBlank="1" showInputMessage="1" showErrorMessage="1" promptTitle="MRA" prompt="Registre el número del compromiso adquirido por el MEN en la Mesa Regional Amazónica que esté asociado al indicador." sqref="AA3" xr:uid="{05198302-A28D-7346-A5CE-FAAB360DD6C1}"/>
    <dataValidation allowBlank="1" showInputMessage="1" showErrorMessage="1" promptTitle="MPC" prompt="Registre el número del compromiso adquirido por el MEN en la Mesa Permanente de Concertación indígena que esté asociado al indicador." sqref="Z3" xr:uid="{B4FEB976-0FDC-8F4E-A543-60B805728CDC}"/>
    <dataValidation allowBlank="1" showInputMessage="1" showErrorMessage="1" promptTitle="Meta diciembre" prompt="Diligenciar el valor de la meta programada para la vigencia _x000a_" sqref="EC2" xr:uid="{E0302718-F8D2-4C42-ABBD-6D6795E1A927}"/>
    <dataValidation allowBlank="1" showInputMessage="1" showErrorMessage="1" promptTitle="Meta noviembre" prompt="Diligenciar el valor de la meta programada para el mes. _x000a_Debe ser registrado de manera acumulada de acuerdo con la periodicidad del indicador  " sqref="DV2" xr:uid="{CEE8BD4D-70CB-524F-9F52-620112CF7223}"/>
    <dataValidation allowBlank="1" showInputMessage="1" showErrorMessage="1" promptTitle="Meta octubre" prompt="Diligenciar el valor de la meta programada para el mes. _x000a_Debe ser registrado de manera acumulada de acuerdo con la periodicidad del indicador  " sqref="DO2" xr:uid="{61A0A1C8-0FF8-1144-9681-1C832207D4FE}"/>
    <dataValidation allowBlank="1" showInputMessage="1" showErrorMessage="1" promptTitle="Meta septiembre" prompt="Diligenciar el valor de la meta programada para el mes. _x000a_Debe ser registrado de manera acumulada de acuerdo con la periodicidad del indicador  " sqref="DH2" xr:uid="{B33FBC6F-5055-5944-9A94-F04BD62A6CF8}"/>
    <dataValidation allowBlank="1" showInputMessage="1" showErrorMessage="1" promptTitle="Meta agosto" prompt="Diligenciar el valor de la meta programada para el mes. _x000a_Debe ser registrado de manera acumulada de acuerdo con la periodicidad del indicador  " sqref="DA2" xr:uid="{F9A4EBAF-0A7C-C446-BBA3-F04895A245D9}"/>
    <dataValidation allowBlank="1" showInputMessage="1" showErrorMessage="1" promptTitle="Meta julio" prompt="Diligenciar el valor de la meta programada para el mes. _x000a_Debe ser registrado de manera acumulada de acuerdo con la periodicidad del indicador  " sqref="CT2" xr:uid="{A8C2F646-6B78-224A-AF58-151954710F6E}"/>
    <dataValidation allowBlank="1" showInputMessage="1" showErrorMessage="1" promptTitle="Meta junio" prompt="Diligenciar el valor de la meta programada para el mes. _x000a_Debe ser registrado de manera acumulada de acuerdo con la periodicidad del indicador  " sqref="CM2" xr:uid="{C8FB244B-5FA5-F741-8AC6-13B0A5E0C1C2}"/>
    <dataValidation allowBlank="1" showInputMessage="1" showErrorMessage="1" promptTitle="Meta mayo" prompt="Diligenciar el valor de la meta programada para el mes. _x000a_Debe ser registrado de manera acumulada de acuerdo con la periodicidad del indicador  " sqref="CF2" xr:uid="{04AB48AF-B94F-3842-8052-AE9FCF1A578D}"/>
    <dataValidation allowBlank="1" showInputMessage="1" showErrorMessage="1" promptTitle="Meta abril" prompt="Diligenciar el valor de la meta programada para el mes. _x000a_Debe ser registrado de manera acumulada de acuerdo con la periodicidad del indicador  " sqref="BY2" xr:uid="{D1E309A7-A073-6A4C-B744-1658DE3C6452}"/>
    <dataValidation allowBlank="1" showInputMessage="1" showErrorMessage="1" promptTitle="Meta marzo" prompt="Diligenciar el valor de la meta programada para el mes. _x000a_Debe ser registrado de manera acumulada de acuerdo con la periodicidad del indicador  " sqref="BR2" xr:uid="{01ACB7EE-7574-684F-9366-75FE3974B12A}"/>
    <dataValidation allowBlank="1" showInputMessage="1" showErrorMessage="1" promptTitle="Meta febrero" prompt="Diligenciar el valor de la meta programada para el mes. _x000a_Debe ser registrado de manera acumulada de acuerdo con la periodicidad del indicador  " sqref="BK2" xr:uid="{F89FA534-1A23-974B-9B73-1FB1996D2746}"/>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6ADFAD67-3C3F-2740-8378-94C5FB264C18}"/>
    <dataValidation allowBlank="1" showInputMessage="1" showErrorMessage="1" promptTitle="Avance 2025" prompt="Corresponde a la cantidad o resultado alcanzado del indicador para el año 2025" sqref="BB2:BC2" xr:uid="{43D76177-DDF2-1746-897E-AE88E0E4056C}"/>
    <dataValidation allowBlank="1" showInputMessage="1" showErrorMessage="1" promptTitle="Avance 2024" prompt="Corresponde a la cantidad o resultado alcanzado del indicador para el año 2024" sqref="BA2" xr:uid="{49AEF07E-939A-324B-9889-ABE6045512BF}"/>
    <dataValidation allowBlank="1" showInputMessage="1" showErrorMessage="1" promptTitle="Avance 2023" prompt="Corresponde a la cantidad o resultado alcanzado del indicador para el año 2023" sqref="AZ2" xr:uid="{851D01A9-DDD5-1B44-9CE9-660B0D00309D}"/>
    <dataValidation allowBlank="1" showInputMessage="1" showErrorMessage="1" promptTitle="Meta cuatrienio" prompt="Corresponde a la cantidad o resultado esperado del indicador para el cuatrienio" sqref="AY2" xr:uid="{D0B3E596-878F-984B-8170-4FE5BFA18104}"/>
    <dataValidation allowBlank="1" showInputMessage="1" showErrorMessage="1" promptTitle="Meta 2026" prompt="Corresponde a la cantidad o resultado esperado del indicador para el año 2026" sqref="AX2" xr:uid="{4E0D2C65-8072-B344-8F45-2102EBC2F6C8}"/>
    <dataValidation allowBlank="1" showInputMessage="1" showErrorMessage="1" promptTitle="Meta 2025" prompt="Corresponde a la cantidad o resultado esperado del indicador para el año 2025" sqref="AW2" xr:uid="{3F1667A3-FE68-D642-89FF-AA96CBCBD0F7}"/>
    <dataValidation allowBlank="1" showInputMessage="1" showErrorMessage="1" promptTitle="Meta 2024" prompt="Corresponde a la cantidad o resultado esperado del indicador para el año 2024" sqref="AV2" xr:uid="{07A55A8C-04D8-8444-A10B-08033A41A254}"/>
    <dataValidation allowBlank="1" showInputMessage="1" showErrorMessage="1" promptTitle="Meta 2023" prompt="Corresponde a la cantidad o resultado esperado del indicador para el año 2023" sqref="AU2" xr:uid="{CF86C93D-0E54-7D4A-AE1C-AB8AE3343CAB}"/>
    <dataValidation allowBlank="1" showInputMessage="1" showErrorMessage="1" promptTitle="Línea base" prompt="Corresponde al punto de partida o punto de referencia desde el cual se inicia la medición." sqref="AT2:AT3" xr:uid="{422C427D-F0E2-D74E-9B67-B58CBD96B2C0}"/>
    <dataValidation allowBlank="1" showErrorMessage="1" promptTitle="Mín 300 máx 4000" prompt="Recuerda que debes escribir mínimo 300 caractateres y máximo 4000" sqref="EK3:EL3 CM29 BR16 CM23 DO28:DO29 DH28:DH29 DA28:DA29 CT28:CT29 DV28:DV29 CF23:CF29 BY23:BY29 DO22:DO25 DH22:DH25 EC22:EC29 CT23:CT25 DA23:DA25 DV22:DV25 EK4:EM29 EC4:EC20 DH4:DH20 DO4:DO20 CM4:CM19 CT4:CT20 DA4:DA20 DV4:DV20 BY4:BY20 CF4:CF20" xr:uid="{1FDE849F-FB36-6C43-9CF9-008632110CAD}"/>
    <dataValidation type="list" allowBlank="1" showInputMessage="1" showErrorMessage="1" sqref="D12:D29 D4:D10" xr:uid="{7E18F66E-337F-A748-8BB3-7CCCD373D791}">
      <formula1>INDIRECT(EL4)</formula1>
    </dataValidation>
    <dataValidation type="list" allowBlank="1" showInputMessage="1" showErrorMessage="1" sqref="N9 N12:N29 J12:L29 J4:L6 N4:N7" xr:uid="{2ED2CA34-21DC-5E4A-926D-AA526F735AC3}">
      <formula1>INDIRECT(EM4)</formula1>
    </dataValidation>
    <dataValidation type="list" allowBlank="1" showInputMessage="1" showErrorMessage="1" sqref="M7:M8" xr:uid="{EDE7A92B-2234-B84D-949B-AE5E484C564D}">
      <formula1>$J$3:$J$3</formula1>
    </dataValidation>
    <dataValidation type="list" allowBlank="1" showInputMessage="1" showErrorMessage="1" sqref="B7:B8" xr:uid="{1DB7CDF3-2D9B-774C-83C5-B62E816BF1C2}">
      <formula1>$AI$2:$AK$2</formula1>
    </dataValidation>
    <dataValidation type="list" allowBlank="1" showInputMessage="1" showErrorMessage="1" sqref="I7:I8" xr:uid="{13059B99-5C0F-F449-8282-31F9F18EBFF4}">
      <formula1>$ES$3:$ES$3</formula1>
    </dataValidation>
    <dataValidation type="list" allowBlank="1" showInputMessage="1" showErrorMessage="1" sqref="H7:H8" xr:uid="{DD5BB943-3239-2B42-9180-3DEE86353D28}">
      <formula1>$A$3:$A$3</formula1>
    </dataValidation>
    <dataValidation type="list" allowBlank="1" showInputMessage="1" showErrorMessage="1" sqref="G7:G8" xr:uid="{D62695FF-9C8A-A748-96EE-127F68E2E007}">
      <formula1>$H$3:$H$3</formula1>
    </dataValidation>
    <dataValidation type="list" allowBlank="1" showInputMessage="1" showErrorMessage="1" sqref="F7:F8" xr:uid="{4A32CEBC-FFC0-D74E-9755-5127C8AA01CB}">
      <formula1>$F$3:$F$3</formula1>
    </dataValidation>
    <dataValidation type="list" allowBlank="1" showInputMessage="1" showErrorMessage="1" sqref="E7:E8" xr:uid="{69E7D7D2-402E-2A47-B151-7513285FB107}">
      <formula1>$C$3:$C$3</formula1>
    </dataValidation>
    <dataValidation type="list" allowBlank="1" showInputMessage="1" showErrorMessage="1" sqref="M9:M11 E9:I11 B9:B11" xr:uid="{7FF5696B-4343-154B-875A-5F97AC3DA832}">
      <formula1>#REF!</formula1>
    </dataValidation>
    <dataValidation type="list" allowBlank="1" showInputMessage="1" showErrorMessage="1" sqref="N10:N11 J7:L11 N8 D11" xr:uid="{552938B1-D2BA-E64B-A1E6-D0E5A8F5C43B}">
      <formula1>INDIRECT(#REF!)</formula1>
    </dataValidation>
    <dataValidation type="list" allowBlank="1" showInputMessage="1" showErrorMessage="1" sqref="EH4:EH28 BW4:BW28 BI4:BI28 BP4:BP28 CD4:CD28 CK4:CK28 CR4:CR28 CY4:CY28 DF4:DF28 DM4:DM28 DT4:DT28 EA4:EA28" xr:uid="{471CBB3C-9738-5B45-A7B3-6ECEB3C7A431}">
      <formula1>"SI,NO,Pendiente Validar,Validación Preliminar"</formula1>
    </dataValidation>
    <dataValidation type="list" allowBlank="1" showInputMessage="1" showErrorMessage="1" sqref="C4:C29" xr:uid="{9DA8C9B6-A092-BA4A-B63D-4CF6E713D02C}">
      <formula1>INDIRECT(B4)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E08A3-6AD7-8640-A3E5-AFF539F04E68}">
  <dimension ref="A1:ER10"/>
  <sheetViews>
    <sheetView topLeftCell="B1" workbookViewId="0">
      <selection activeCell="E11" sqref="E11"/>
    </sheetView>
  </sheetViews>
  <sheetFormatPr baseColWidth="10" defaultColWidth="0" defaultRowHeight="19" x14ac:dyDescent="0.25"/>
  <cols>
    <col min="1" max="1" width="16.1640625" style="143" hidden="1" customWidth="1"/>
    <col min="2" max="2" width="24.5" style="143" customWidth="1"/>
    <col min="3" max="3" width="28.5" style="143" customWidth="1"/>
    <col min="4" max="4" width="29.33203125" style="143" customWidth="1"/>
    <col min="5" max="7" width="28.5" style="143" customWidth="1"/>
    <col min="8" max="8" width="21.5" style="143" customWidth="1"/>
    <col min="9" max="9" width="24.83203125" style="143" customWidth="1"/>
    <col min="10" max="10" width="29" style="143" customWidth="1"/>
    <col min="11" max="11" width="31" style="143" customWidth="1"/>
    <col min="12" max="12" width="25.83203125" style="143" customWidth="1"/>
    <col min="13" max="13" width="35.1640625" style="143" customWidth="1"/>
    <col min="14" max="14" width="32.83203125" style="143" customWidth="1"/>
    <col min="15" max="15" width="10.33203125" style="143" customWidth="1"/>
    <col min="16" max="16" width="36" style="146" customWidth="1"/>
    <col min="17" max="18" width="14.33203125" style="146" customWidth="1"/>
    <col min="19" max="19" width="21.5" style="146" customWidth="1"/>
    <col min="20" max="21" width="14.33203125" style="146" customWidth="1"/>
    <col min="22" max="22" width="13" style="146" customWidth="1"/>
    <col min="23" max="23" width="21.5" style="146" customWidth="1"/>
    <col min="24" max="24" width="11.5" style="143" customWidth="1"/>
    <col min="25" max="25" width="12.5" style="143" customWidth="1"/>
    <col min="26" max="31" width="17" style="143" hidden="1"/>
    <col min="32" max="32" width="20" style="143" hidden="1"/>
    <col min="33" max="43" width="14.33203125" style="143" hidden="1"/>
    <col min="44" max="44" width="14.33203125" style="147" hidden="1"/>
    <col min="45" max="45" width="14.33203125" style="143" hidden="1"/>
    <col min="46" max="46" width="16.33203125" style="147" customWidth="1"/>
    <col min="47" max="47" width="17.1640625" style="147" customWidth="1"/>
    <col min="48" max="48" width="17.6640625" style="147" customWidth="1"/>
    <col min="49" max="49" width="21" style="147" bestFit="1" customWidth="1"/>
    <col min="50" max="50" width="16.6640625" style="147" customWidth="1"/>
    <col min="51" max="51" width="22.5" style="147" bestFit="1" customWidth="1"/>
    <col min="52" max="52" width="14.33203125" style="143" hidden="1"/>
    <col min="53" max="53" width="6.33203125" style="143" hidden="1"/>
    <col min="54" max="55" width="12.1640625" style="143" hidden="1"/>
    <col min="56" max="57" width="14.1640625" style="143" customWidth="1"/>
    <col min="58" max="58" width="34.5" style="143" customWidth="1"/>
    <col min="59" max="62" width="14.1640625" style="143" customWidth="1"/>
    <col min="63" max="63" width="18" style="143" customWidth="1"/>
    <col min="64" max="64" width="19.33203125" style="143" customWidth="1"/>
    <col min="65" max="69" width="14.1640625" style="143" customWidth="1"/>
    <col min="70" max="70" width="18" style="143" customWidth="1"/>
    <col min="71" max="71" width="21.1640625" style="143" customWidth="1"/>
    <col min="72" max="76" width="14.1640625" style="143" customWidth="1"/>
    <col min="77" max="77" width="21.83203125" style="143" customWidth="1"/>
    <col min="78" max="83" width="14.1640625" style="143" customWidth="1"/>
    <col min="84" max="84" width="23.1640625" style="143" customWidth="1"/>
    <col min="85" max="90" width="14.1640625" style="143" customWidth="1"/>
    <col min="91" max="91" width="23.1640625" style="143" customWidth="1"/>
    <col min="92" max="97" width="14.1640625" style="143" customWidth="1"/>
    <col min="98" max="98" width="23.1640625" style="143" customWidth="1"/>
    <col min="99" max="104" width="14.1640625" style="143" customWidth="1"/>
    <col min="105" max="105" width="23.1640625" style="143" customWidth="1"/>
    <col min="106" max="111" width="14.1640625" style="143" customWidth="1"/>
    <col min="112" max="112" width="23.1640625" style="143" customWidth="1"/>
    <col min="113" max="118" width="14.1640625" style="143" customWidth="1"/>
    <col min="119" max="119" width="23.1640625" style="143" customWidth="1"/>
    <col min="120" max="125" width="14.1640625" style="143" customWidth="1"/>
    <col min="126" max="126" width="23.1640625" style="143" customWidth="1"/>
    <col min="127" max="132" width="14.1640625" style="143" customWidth="1"/>
    <col min="133" max="133" width="23.5" style="143" customWidth="1"/>
    <col min="134" max="137" width="14.1640625" style="143" customWidth="1"/>
    <col min="138" max="138" width="15.33203125" style="143" customWidth="1"/>
    <col min="139" max="139" width="34.6640625" style="143" customWidth="1"/>
    <col min="140" max="140" width="17.6640625" style="143" customWidth="1"/>
    <col min="141" max="141" width="11.83203125" style="143" hidden="1" customWidth="1"/>
    <col min="142" max="142" width="13.33203125" style="147" hidden="1" customWidth="1"/>
    <col min="143" max="143" width="16.83203125" style="143" hidden="1" customWidth="1"/>
    <col min="144" max="144" width="15.33203125" style="143" hidden="1" customWidth="1"/>
    <col min="145" max="145" width="18" style="143" hidden="1" customWidth="1"/>
    <col min="146" max="146" width="19.5" style="143" hidden="1" customWidth="1"/>
    <col min="147" max="147" width="13.5" style="143" hidden="1" customWidth="1"/>
    <col min="148" max="148" width="12.33203125" style="143" hidden="1" customWidth="1"/>
    <col min="149" max="16384" width="11.83203125" style="143" hidden="1"/>
  </cols>
  <sheetData>
    <row r="1" spans="1:148" s="8" customFormat="1" ht="30.75" customHeight="1" x14ac:dyDescent="0.25">
      <c r="B1" s="154" t="s">
        <v>0</v>
      </c>
      <c r="C1" s="154"/>
      <c r="D1" s="154"/>
      <c r="E1" s="155" t="s">
        <v>168</v>
      </c>
      <c r="F1" s="155"/>
      <c r="G1" s="155"/>
      <c r="H1" s="156" t="s">
        <v>169</v>
      </c>
      <c r="I1" s="157"/>
      <c r="J1" s="157"/>
      <c r="K1" s="157"/>
      <c r="L1" s="157"/>
      <c r="M1" s="157"/>
      <c r="N1" s="157"/>
      <c r="O1" s="163" t="s">
        <v>170</v>
      </c>
      <c r="P1" s="164"/>
      <c r="Q1" s="164"/>
      <c r="R1" s="164"/>
      <c r="S1" s="164"/>
      <c r="T1" s="164"/>
      <c r="U1" s="164"/>
      <c r="V1" s="164"/>
      <c r="W1" s="164"/>
      <c r="X1" s="164"/>
      <c r="Y1" s="165"/>
      <c r="Z1" s="166" t="s">
        <v>171</v>
      </c>
      <c r="AA1" s="166"/>
      <c r="AB1" s="166"/>
      <c r="AC1" s="166"/>
      <c r="AD1" s="166"/>
      <c r="AE1" s="166"/>
      <c r="AF1" s="166"/>
      <c r="AG1" s="166"/>
      <c r="AH1" s="166"/>
      <c r="AI1" s="166"/>
      <c r="AJ1" s="166"/>
      <c r="AK1" s="166"/>
      <c r="AL1" s="166"/>
      <c r="AM1" s="166"/>
      <c r="AN1" s="166"/>
      <c r="AO1" s="167" t="s">
        <v>172</v>
      </c>
      <c r="AP1" s="167"/>
      <c r="AQ1" s="167"/>
      <c r="AR1" s="167"/>
      <c r="AS1" s="167"/>
      <c r="AT1" s="158" t="s">
        <v>173</v>
      </c>
      <c r="AU1" s="158"/>
      <c r="AV1" s="158"/>
      <c r="AW1" s="158"/>
      <c r="AX1" s="158"/>
      <c r="AY1" s="158"/>
      <c r="AZ1" s="159" t="s">
        <v>174</v>
      </c>
      <c r="BA1" s="159"/>
      <c r="BB1" s="159"/>
      <c r="BC1" s="159"/>
      <c r="BD1" s="160" t="s">
        <v>175</v>
      </c>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2"/>
      <c r="EL1" s="9"/>
    </row>
    <row r="2" spans="1:148" s="8" customFormat="1" ht="18.75" customHeight="1" x14ac:dyDescent="0.25">
      <c r="B2" s="148" t="s">
        <v>4</v>
      </c>
      <c r="C2" s="148" t="s">
        <v>5</v>
      </c>
      <c r="D2" s="148" t="s">
        <v>6</v>
      </c>
      <c r="E2" s="150" t="s">
        <v>176</v>
      </c>
      <c r="F2" s="150" t="s">
        <v>177</v>
      </c>
      <c r="G2" s="150" t="s">
        <v>178</v>
      </c>
      <c r="H2" s="152" t="s">
        <v>179</v>
      </c>
      <c r="I2" s="152" t="s">
        <v>180</v>
      </c>
      <c r="J2" s="152" t="s">
        <v>181</v>
      </c>
      <c r="K2" s="152" t="s">
        <v>182</v>
      </c>
      <c r="L2" s="152" t="s">
        <v>183</v>
      </c>
      <c r="M2" s="152" t="s">
        <v>1</v>
      </c>
      <c r="N2" s="152" t="s">
        <v>2</v>
      </c>
      <c r="O2" s="171" t="s">
        <v>184</v>
      </c>
      <c r="P2" s="168" t="s">
        <v>185</v>
      </c>
      <c r="Q2" s="168" t="s">
        <v>186</v>
      </c>
      <c r="R2" s="168" t="s">
        <v>187</v>
      </c>
      <c r="S2" s="168" t="s">
        <v>188</v>
      </c>
      <c r="T2" s="168" t="s">
        <v>189</v>
      </c>
      <c r="U2" s="168" t="s">
        <v>190</v>
      </c>
      <c r="V2" s="168" t="s">
        <v>191</v>
      </c>
      <c r="W2" s="168" t="s">
        <v>7</v>
      </c>
      <c r="X2" s="169" t="s">
        <v>192</v>
      </c>
      <c r="Y2" s="169" t="s">
        <v>193</v>
      </c>
      <c r="Z2" s="166" t="s">
        <v>194</v>
      </c>
      <c r="AA2" s="166"/>
      <c r="AB2" s="166"/>
      <c r="AC2" s="166"/>
      <c r="AD2" s="166"/>
      <c r="AE2" s="166"/>
      <c r="AF2" s="173" t="s">
        <v>195</v>
      </c>
      <c r="AG2" s="173" t="s">
        <v>196</v>
      </c>
      <c r="AH2" s="173" t="s">
        <v>197</v>
      </c>
      <c r="AI2" s="173" t="s">
        <v>198</v>
      </c>
      <c r="AJ2" s="173" t="s">
        <v>199</v>
      </c>
      <c r="AK2" s="173" t="s">
        <v>200</v>
      </c>
      <c r="AL2" s="173" t="s">
        <v>201</v>
      </c>
      <c r="AM2" s="173" t="s">
        <v>202</v>
      </c>
      <c r="AN2" s="173" t="s">
        <v>203</v>
      </c>
      <c r="AO2" s="175" t="s">
        <v>204</v>
      </c>
      <c r="AP2" s="175" t="s">
        <v>205</v>
      </c>
      <c r="AQ2" s="175" t="s">
        <v>206</v>
      </c>
      <c r="AR2" s="175" t="s">
        <v>207</v>
      </c>
      <c r="AS2" s="175" t="s">
        <v>208</v>
      </c>
      <c r="AT2" s="177" t="s">
        <v>209</v>
      </c>
      <c r="AU2" s="177" t="s">
        <v>210</v>
      </c>
      <c r="AV2" s="177" t="s">
        <v>211</v>
      </c>
      <c r="AW2" s="177" t="s">
        <v>212</v>
      </c>
      <c r="AX2" s="177" t="s">
        <v>213</v>
      </c>
      <c r="AY2" s="177" t="s">
        <v>214</v>
      </c>
      <c r="AZ2" s="179" t="s">
        <v>215</v>
      </c>
      <c r="BA2" s="179" t="s">
        <v>216</v>
      </c>
      <c r="BB2" s="179" t="s">
        <v>217</v>
      </c>
      <c r="BC2" s="179" t="s">
        <v>218</v>
      </c>
      <c r="BD2" s="182" t="s">
        <v>219</v>
      </c>
      <c r="BE2" s="187" t="s">
        <v>220</v>
      </c>
      <c r="BF2" s="180" t="s">
        <v>8</v>
      </c>
      <c r="BG2" s="180" t="s">
        <v>221</v>
      </c>
      <c r="BH2" s="180" t="s">
        <v>222</v>
      </c>
      <c r="BI2" s="190" t="s">
        <v>9</v>
      </c>
      <c r="BJ2" s="180" t="s">
        <v>223</v>
      </c>
      <c r="BK2" s="182" t="s">
        <v>224</v>
      </c>
      <c r="BL2" s="183" t="s">
        <v>225</v>
      </c>
      <c r="BM2" s="185" t="s">
        <v>11</v>
      </c>
      <c r="BN2" s="185" t="s">
        <v>226</v>
      </c>
      <c r="BO2" s="185" t="s">
        <v>10</v>
      </c>
      <c r="BP2" s="192" t="s">
        <v>12</v>
      </c>
      <c r="BQ2" s="185" t="s">
        <v>227</v>
      </c>
      <c r="BR2" s="182" t="s">
        <v>228</v>
      </c>
      <c r="BS2" s="187" t="s">
        <v>229</v>
      </c>
      <c r="BT2" s="180" t="s">
        <v>14</v>
      </c>
      <c r="BU2" s="180" t="s">
        <v>230</v>
      </c>
      <c r="BV2" s="180" t="s">
        <v>13</v>
      </c>
      <c r="BW2" s="190" t="s">
        <v>15</v>
      </c>
      <c r="BX2" s="180" t="s">
        <v>231</v>
      </c>
      <c r="BY2" s="182" t="s">
        <v>232</v>
      </c>
      <c r="BZ2" s="187" t="s">
        <v>233</v>
      </c>
      <c r="CA2" s="180" t="s">
        <v>17</v>
      </c>
      <c r="CB2" s="180" t="s">
        <v>234</v>
      </c>
      <c r="CC2" s="180" t="s">
        <v>16</v>
      </c>
      <c r="CD2" s="190" t="s">
        <v>18</v>
      </c>
      <c r="CE2" s="180" t="s">
        <v>235</v>
      </c>
      <c r="CF2" s="182" t="s">
        <v>236</v>
      </c>
      <c r="CG2" s="187" t="s">
        <v>237</v>
      </c>
      <c r="CH2" s="180" t="s">
        <v>20</v>
      </c>
      <c r="CI2" s="180" t="s">
        <v>238</v>
      </c>
      <c r="CJ2" s="180" t="s">
        <v>19</v>
      </c>
      <c r="CK2" s="190" t="s">
        <v>21</v>
      </c>
      <c r="CL2" s="180" t="s">
        <v>239</v>
      </c>
      <c r="CM2" s="187" t="s">
        <v>240</v>
      </c>
      <c r="CN2" s="187" t="s">
        <v>241</v>
      </c>
      <c r="CO2" s="180" t="s">
        <v>23</v>
      </c>
      <c r="CP2" s="180" t="s">
        <v>242</v>
      </c>
      <c r="CQ2" s="180" t="s">
        <v>22</v>
      </c>
      <c r="CR2" s="190" t="s">
        <v>24</v>
      </c>
      <c r="CS2" s="180" t="s">
        <v>243</v>
      </c>
      <c r="CT2" s="187" t="s">
        <v>244</v>
      </c>
      <c r="CU2" s="187" t="s">
        <v>245</v>
      </c>
      <c r="CV2" s="180" t="s">
        <v>26</v>
      </c>
      <c r="CW2" s="180" t="s">
        <v>246</v>
      </c>
      <c r="CX2" s="180" t="s">
        <v>25</v>
      </c>
      <c r="CY2" s="190" t="s">
        <v>27</v>
      </c>
      <c r="CZ2" s="180" t="s">
        <v>247</v>
      </c>
      <c r="DA2" s="187" t="s">
        <v>248</v>
      </c>
      <c r="DB2" s="187" t="s">
        <v>249</v>
      </c>
      <c r="DC2" s="180" t="s">
        <v>29</v>
      </c>
      <c r="DD2" s="180" t="s">
        <v>250</v>
      </c>
      <c r="DE2" s="180" t="s">
        <v>28</v>
      </c>
      <c r="DF2" s="190" t="s">
        <v>30</v>
      </c>
      <c r="DG2" s="180" t="s">
        <v>251</v>
      </c>
      <c r="DH2" s="187" t="s">
        <v>252</v>
      </c>
      <c r="DI2" s="187" t="s">
        <v>253</v>
      </c>
      <c r="DJ2" s="180" t="s">
        <v>32</v>
      </c>
      <c r="DK2" s="180" t="s">
        <v>254</v>
      </c>
      <c r="DL2" s="180" t="s">
        <v>31</v>
      </c>
      <c r="DM2" s="190" t="s">
        <v>33</v>
      </c>
      <c r="DN2" s="180" t="s">
        <v>255</v>
      </c>
      <c r="DO2" s="187" t="s">
        <v>256</v>
      </c>
      <c r="DP2" s="187" t="s">
        <v>257</v>
      </c>
      <c r="DQ2" s="180" t="s">
        <v>35</v>
      </c>
      <c r="DR2" s="180" t="s">
        <v>258</v>
      </c>
      <c r="DS2" s="180" t="s">
        <v>34</v>
      </c>
      <c r="DT2" s="190" t="s">
        <v>36</v>
      </c>
      <c r="DU2" s="180" t="s">
        <v>259</v>
      </c>
      <c r="DV2" s="187" t="s">
        <v>260</v>
      </c>
      <c r="DW2" s="187" t="s">
        <v>261</v>
      </c>
      <c r="DX2" s="180" t="s">
        <v>38</v>
      </c>
      <c r="DY2" s="180" t="s">
        <v>262</v>
      </c>
      <c r="DZ2" s="180" t="s">
        <v>37</v>
      </c>
      <c r="EA2" s="190" t="s">
        <v>39</v>
      </c>
      <c r="EB2" s="180" t="s">
        <v>263</v>
      </c>
      <c r="EC2" s="187" t="s">
        <v>264</v>
      </c>
      <c r="ED2" s="187" t="s">
        <v>265</v>
      </c>
      <c r="EE2" s="180" t="s">
        <v>41</v>
      </c>
      <c r="EF2" s="180" t="s">
        <v>266</v>
      </c>
      <c r="EG2" s="180" t="s">
        <v>40</v>
      </c>
      <c r="EH2" s="190" t="s">
        <v>42</v>
      </c>
      <c r="EI2" s="180" t="s">
        <v>267</v>
      </c>
      <c r="EL2" s="9"/>
    </row>
    <row r="3" spans="1:148" s="12" customFormat="1" ht="45.75" customHeight="1" x14ac:dyDescent="0.2">
      <c r="A3" s="10" t="s">
        <v>3</v>
      </c>
      <c r="B3" s="149"/>
      <c r="C3" s="149"/>
      <c r="D3" s="149"/>
      <c r="E3" s="151"/>
      <c r="F3" s="151"/>
      <c r="G3" s="151"/>
      <c r="H3" s="153"/>
      <c r="I3" s="153"/>
      <c r="J3" s="153"/>
      <c r="K3" s="153"/>
      <c r="L3" s="153"/>
      <c r="M3" s="153"/>
      <c r="N3" s="153"/>
      <c r="O3" s="172"/>
      <c r="P3" s="169"/>
      <c r="Q3" s="169"/>
      <c r="R3" s="169"/>
      <c r="S3" s="169"/>
      <c r="T3" s="169"/>
      <c r="U3" s="169"/>
      <c r="V3" s="169"/>
      <c r="W3" s="169"/>
      <c r="X3" s="170"/>
      <c r="Y3" s="170"/>
      <c r="Z3" s="11" t="s">
        <v>268</v>
      </c>
      <c r="AA3" s="11" t="s">
        <v>269</v>
      </c>
      <c r="AB3" s="11" t="s">
        <v>270</v>
      </c>
      <c r="AC3" s="11" t="s">
        <v>271</v>
      </c>
      <c r="AD3" s="11" t="s">
        <v>272</v>
      </c>
      <c r="AE3" s="11" t="s">
        <v>273</v>
      </c>
      <c r="AF3" s="174"/>
      <c r="AG3" s="174"/>
      <c r="AH3" s="174"/>
      <c r="AI3" s="174"/>
      <c r="AJ3" s="174"/>
      <c r="AK3" s="174"/>
      <c r="AL3" s="174"/>
      <c r="AM3" s="174"/>
      <c r="AN3" s="174"/>
      <c r="AO3" s="176"/>
      <c r="AP3" s="176"/>
      <c r="AQ3" s="176"/>
      <c r="AR3" s="176"/>
      <c r="AS3" s="176"/>
      <c r="AT3" s="178"/>
      <c r="AU3" s="178"/>
      <c r="AV3" s="178"/>
      <c r="AW3" s="178"/>
      <c r="AX3" s="178"/>
      <c r="AY3" s="178"/>
      <c r="AZ3" s="179"/>
      <c r="BA3" s="179"/>
      <c r="BB3" s="179"/>
      <c r="BC3" s="179"/>
      <c r="BD3" s="182"/>
      <c r="BE3" s="188"/>
      <c r="BF3" s="181"/>
      <c r="BG3" s="189"/>
      <c r="BH3" s="181"/>
      <c r="BI3" s="191"/>
      <c r="BJ3" s="181"/>
      <c r="BK3" s="182"/>
      <c r="BL3" s="184"/>
      <c r="BM3" s="186"/>
      <c r="BN3" s="186"/>
      <c r="BO3" s="186"/>
      <c r="BP3" s="193"/>
      <c r="BQ3" s="194"/>
      <c r="BR3" s="182"/>
      <c r="BS3" s="188"/>
      <c r="BT3" s="181"/>
      <c r="BU3" s="181"/>
      <c r="BV3" s="181"/>
      <c r="BW3" s="191"/>
      <c r="BX3" s="181"/>
      <c r="BY3" s="182"/>
      <c r="BZ3" s="188"/>
      <c r="CA3" s="181"/>
      <c r="CB3" s="181"/>
      <c r="CC3" s="181"/>
      <c r="CD3" s="191"/>
      <c r="CE3" s="181"/>
      <c r="CF3" s="182"/>
      <c r="CG3" s="188"/>
      <c r="CH3" s="181"/>
      <c r="CI3" s="181"/>
      <c r="CJ3" s="181"/>
      <c r="CK3" s="191"/>
      <c r="CL3" s="181"/>
      <c r="CM3" s="188"/>
      <c r="CN3" s="188"/>
      <c r="CO3" s="181"/>
      <c r="CP3" s="181"/>
      <c r="CQ3" s="181"/>
      <c r="CR3" s="191"/>
      <c r="CS3" s="181"/>
      <c r="CT3" s="188"/>
      <c r="CU3" s="188"/>
      <c r="CV3" s="181"/>
      <c r="CW3" s="181"/>
      <c r="CX3" s="181"/>
      <c r="CY3" s="191"/>
      <c r="CZ3" s="181"/>
      <c r="DA3" s="188"/>
      <c r="DB3" s="188"/>
      <c r="DC3" s="181"/>
      <c r="DD3" s="181"/>
      <c r="DE3" s="181"/>
      <c r="DF3" s="191"/>
      <c r="DG3" s="181"/>
      <c r="DH3" s="188"/>
      <c r="DI3" s="188"/>
      <c r="DJ3" s="181"/>
      <c r="DK3" s="181"/>
      <c r="DL3" s="181"/>
      <c r="DM3" s="191"/>
      <c r="DN3" s="181"/>
      <c r="DO3" s="188"/>
      <c r="DP3" s="188"/>
      <c r="DQ3" s="181"/>
      <c r="DR3" s="181"/>
      <c r="DS3" s="181"/>
      <c r="DT3" s="191"/>
      <c r="DU3" s="181"/>
      <c r="DV3" s="188"/>
      <c r="DW3" s="188"/>
      <c r="DX3" s="181"/>
      <c r="DY3" s="181"/>
      <c r="DZ3" s="181"/>
      <c r="EA3" s="191"/>
      <c r="EB3" s="181"/>
      <c r="EC3" s="195"/>
      <c r="ED3" s="188"/>
      <c r="EE3" s="181"/>
      <c r="EF3" s="181"/>
      <c r="EG3" s="181"/>
      <c r="EH3" s="191"/>
      <c r="EI3" s="181"/>
      <c r="EK3" s="13"/>
      <c r="EL3" s="14" t="s">
        <v>43</v>
      </c>
      <c r="EM3" s="14" t="s">
        <v>180</v>
      </c>
      <c r="EN3" s="14" t="s">
        <v>274</v>
      </c>
      <c r="EO3" s="14" t="s">
        <v>275</v>
      </c>
      <c r="EP3" s="14" t="s">
        <v>183</v>
      </c>
      <c r="EQ3" s="14" t="s">
        <v>1</v>
      </c>
      <c r="ER3" s="15" t="s">
        <v>2</v>
      </c>
    </row>
    <row r="4" spans="1:148" s="37" customFormat="1" ht="44.25" customHeight="1" x14ac:dyDescent="0.25">
      <c r="A4" s="16" t="str">
        <f t="shared" ref="A4" si="0">+CONCATENATE(O4,"_",B4,"_",EJ4)</f>
        <v>117_VES_2025</v>
      </c>
      <c r="B4" s="17" t="s">
        <v>55</v>
      </c>
      <c r="C4" s="17" t="s">
        <v>56</v>
      </c>
      <c r="D4" s="17" t="s">
        <v>60</v>
      </c>
      <c r="E4" s="17" t="s">
        <v>167</v>
      </c>
      <c r="F4" s="17" t="s">
        <v>276</v>
      </c>
      <c r="G4" s="18" t="s">
        <v>507</v>
      </c>
      <c r="H4" s="17" t="s">
        <v>472</v>
      </c>
      <c r="I4" s="17" t="s">
        <v>279</v>
      </c>
      <c r="J4" s="17" t="s">
        <v>473</v>
      </c>
      <c r="K4" s="17" t="s">
        <v>474</v>
      </c>
      <c r="L4" s="17" t="s">
        <v>508</v>
      </c>
      <c r="M4" s="17" t="s">
        <v>58</v>
      </c>
      <c r="N4" s="17" t="s">
        <v>61</v>
      </c>
      <c r="O4" s="23">
        <v>117</v>
      </c>
      <c r="P4" s="47" t="s">
        <v>509</v>
      </c>
      <c r="Q4" s="21" t="s">
        <v>284</v>
      </c>
      <c r="R4" s="20" t="s">
        <v>487</v>
      </c>
      <c r="S4" s="47" t="s">
        <v>510</v>
      </c>
      <c r="T4" s="47" t="s">
        <v>287</v>
      </c>
      <c r="U4" s="47" t="s">
        <v>436</v>
      </c>
      <c r="V4" s="47">
        <v>0</v>
      </c>
      <c r="W4" s="47" t="s">
        <v>511</v>
      </c>
      <c r="X4" s="21" t="s">
        <v>290</v>
      </c>
      <c r="Y4" s="22"/>
      <c r="Z4" s="22"/>
      <c r="AA4" s="22"/>
      <c r="AB4" s="22"/>
      <c r="AC4" s="22"/>
      <c r="AD4" s="22"/>
      <c r="AE4" s="22"/>
      <c r="AF4" s="22"/>
      <c r="AG4" s="22"/>
      <c r="AH4" s="23"/>
      <c r="AI4" s="23"/>
      <c r="AJ4" s="23"/>
      <c r="AK4" s="23"/>
      <c r="AL4" s="23"/>
      <c r="AM4" s="23"/>
      <c r="AN4" s="23"/>
      <c r="AO4" s="23"/>
      <c r="AP4" s="23"/>
      <c r="AQ4" s="23"/>
      <c r="AR4" s="24"/>
      <c r="AS4" s="23"/>
      <c r="AT4" s="48">
        <v>200</v>
      </c>
      <c r="AU4" s="51">
        <v>200</v>
      </c>
      <c r="AV4" s="49">
        <v>200</v>
      </c>
      <c r="AW4" s="49">
        <v>200</v>
      </c>
      <c r="AX4" s="49">
        <v>200</v>
      </c>
      <c r="AY4" s="49">
        <v>150</v>
      </c>
      <c r="AZ4" s="50"/>
      <c r="BA4" s="50"/>
      <c r="BB4" s="50"/>
      <c r="BC4" s="50"/>
      <c r="BD4" s="25"/>
      <c r="BE4" s="25"/>
      <c r="BF4" s="26"/>
      <c r="BG4" s="27">
        <f t="shared" ref="BG4" si="1">IFERROR(BD4/AW4,0)</f>
        <v>0</v>
      </c>
      <c r="BH4" s="28">
        <f t="shared" ref="BH4" si="2">IFERROR(BE4/AW4,0)</f>
        <v>0</v>
      </c>
      <c r="BI4" s="26" t="s">
        <v>49</v>
      </c>
      <c r="BJ4" s="26"/>
      <c r="BK4" s="25"/>
      <c r="BL4" s="25"/>
      <c r="BM4" s="26"/>
      <c r="BN4" s="28">
        <f t="shared" ref="BN4" si="3">+IFERROR(BK4/AW4,0)</f>
        <v>0</v>
      </c>
      <c r="BO4" s="29">
        <f t="shared" ref="BO4" si="4">+IF(BP4="SI",IFERROR((IF(BP4="SI",BL4,0)/AW4),"REVISAR"),BH4)</f>
        <v>0</v>
      </c>
      <c r="BP4" s="26" t="s">
        <v>49</v>
      </c>
      <c r="BQ4" s="30"/>
      <c r="BR4" s="31">
        <v>60</v>
      </c>
      <c r="BS4" s="25">
        <v>19</v>
      </c>
      <c r="BT4" s="26" t="s">
        <v>512</v>
      </c>
      <c r="BU4" s="28">
        <f t="shared" ref="BU4" si="5">+IFERROR(BR4/AW4,0)</f>
        <v>0.3</v>
      </c>
      <c r="BV4" s="29">
        <f t="shared" ref="BV4" si="6">+IF(BW4="SI",IFERROR((IF(BW4="SI",BS4,0)/AW4),"REVISAR"),BO4)</f>
        <v>9.5000000000000001E-2</v>
      </c>
      <c r="BW4" s="26" t="s">
        <v>50</v>
      </c>
      <c r="BX4" s="26" t="s">
        <v>513</v>
      </c>
      <c r="BY4" s="25">
        <v>60</v>
      </c>
      <c r="BZ4" s="25"/>
      <c r="CA4" s="26"/>
      <c r="CB4" s="28">
        <f t="shared" ref="CB4" si="7">+IFERROR(BY4/AW4,0)</f>
        <v>0.3</v>
      </c>
      <c r="CC4" s="29">
        <f t="shared" ref="CC4" si="8">+IF(CD4="SI",IFERROR((IF(CD4="SI",BZ4,0)/AW4),"REVISAR"),BV4)</f>
        <v>9.5000000000000001E-2</v>
      </c>
      <c r="CD4" s="26" t="s">
        <v>49</v>
      </c>
      <c r="CE4" s="26"/>
      <c r="CF4" s="25">
        <v>80</v>
      </c>
      <c r="CG4" s="25"/>
      <c r="CH4" s="26"/>
      <c r="CI4" s="28">
        <f t="shared" ref="CI4" si="9">+IFERROR(CF4/AW4,0)</f>
        <v>0.4</v>
      </c>
      <c r="CJ4" s="29">
        <f t="shared" ref="CJ4" si="10">+IF(CK4="SI",IFERROR((IF(CK4="SI",CG4,0)/AW4),"REVISAR"),CC4)</f>
        <v>9.5000000000000001E-2</v>
      </c>
      <c r="CK4" s="26" t="s">
        <v>49</v>
      </c>
      <c r="CL4" s="26"/>
      <c r="CM4" s="25">
        <v>80</v>
      </c>
      <c r="CN4" s="25"/>
      <c r="CO4" s="26"/>
      <c r="CP4" s="28">
        <f t="shared" ref="CP4" si="11">+IFERROR(CM4/AW4,0)</f>
        <v>0.4</v>
      </c>
      <c r="CQ4" s="29">
        <f t="shared" ref="CQ4" si="12">+IF(CR4="SI",IFERROR((IF(CR4="SI",CN4,0)/AW4),"REVISAR"),CJ4)</f>
        <v>9.5000000000000001E-2</v>
      </c>
      <c r="CR4" s="26" t="s">
        <v>49</v>
      </c>
      <c r="CS4" s="26"/>
      <c r="CT4" s="25">
        <v>100</v>
      </c>
      <c r="CU4" s="25"/>
      <c r="CV4" s="26"/>
      <c r="CW4" s="28">
        <f t="shared" ref="CW4" si="13">+IFERROR(CT4/AW4,0)</f>
        <v>0.5</v>
      </c>
      <c r="CX4" s="29">
        <f t="shared" ref="CX4" si="14">+IF(CY4="SI",IFERROR((IF(CY4="SI",CU4,0)/AW4),"REVISAR"),CQ4)</f>
        <v>9.5000000000000001E-2</v>
      </c>
      <c r="CY4" s="26" t="s">
        <v>49</v>
      </c>
      <c r="CZ4" s="26"/>
      <c r="DA4" s="25">
        <v>100</v>
      </c>
      <c r="DB4" s="25"/>
      <c r="DC4" s="26"/>
      <c r="DD4" s="28">
        <f t="shared" ref="DD4" si="15">+IFERROR(DA4/AW4,0)</f>
        <v>0.5</v>
      </c>
      <c r="DE4" s="29">
        <f t="shared" ref="DE4" si="16">+IF(DF4="SI",IFERROR((IF(DF4="SI",DB4,0)/AW4),"REVISAR"),CX4)</f>
        <v>9.5000000000000001E-2</v>
      </c>
      <c r="DF4" s="26" t="s">
        <v>49</v>
      </c>
      <c r="DG4" s="26"/>
      <c r="DH4" s="25">
        <v>145</v>
      </c>
      <c r="DI4" s="25"/>
      <c r="DJ4" s="26"/>
      <c r="DK4" s="28">
        <f t="shared" ref="DK4" si="17">+IFERROR(DH4/AW4,0)</f>
        <v>0.72499999999999998</v>
      </c>
      <c r="DL4" s="29">
        <f t="shared" ref="DL4" si="18">+IF(DM4="SI",IFERROR((IF(DM4="SI",DI4,0)/AW4),"REVISAR"),DE4)</f>
        <v>9.5000000000000001E-2</v>
      </c>
      <c r="DM4" s="26" t="s">
        <v>49</v>
      </c>
      <c r="DN4" s="26"/>
      <c r="DO4" s="25">
        <v>145</v>
      </c>
      <c r="DP4" s="25"/>
      <c r="DQ4" s="26"/>
      <c r="DR4" s="28">
        <f t="shared" ref="DR4" si="19">+IFERROR(DO4/AW4,0)</f>
        <v>0.72499999999999998</v>
      </c>
      <c r="DS4" s="29">
        <f t="shared" ref="DS4" si="20">+IF(DT4="SI",IFERROR((IF(DT4="SI",DP4,0)/AW4),"REVISAR"),DL4)</f>
        <v>9.5000000000000001E-2</v>
      </c>
      <c r="DT4" s="26" t="s">
        <v>49</v>
      </c>
      <c r="DU4" s="26"/>
      <c r="DV4" s="25">
        <v>145</v>
      </c>
      <c r="DW4" s="25"/>
      <c r="DX4" s="26"/>
      <c r="DY4" s="28">
        <f t="shared" ref="DY4" si="21">+IFERROR(DV4/AW4,0)</f>
        <v>0.72499999999999998</v>
      </c>
      <c r="DZ4" s="29">
        <f t="shared" ref="DZ4" si="22">+IF(EA4="SI",IFERROR((IF(EA4="SI",DW4,0)/AW4),"REVISAR"),DS4)</f>
        <v>9.5000000000000001E-2</v>
      </c>
      <c r="EA4" s="26" t="s">
        <v>49</v>
      </c>
      <c r="EB4" s="26"/>
      <c r="EC4" s="32">
        <v>200</v>
      </c>
      <c r="ED4" s="25"/>
      <c r="EE4" s="26"/>
      <c r="EF4" s="28">
        <f t="shared" ref="EF4" si="23">+IFERROR(EC4/AW4,0)</f>
        <v>1</v>
      </c>
      <c r="EG4" s="29">
        <f t="shared" ref="EG4" si="24">+IF(EH4="SI",IFERROR((IF(EH4="SI",ED4,0)/AW4),"REVISAR"),DZ4)</f>
        <v>9.5000000000000001E-2</v>
      </c>
      <c r="EH4" s="26" t="s">
        <v>49</v>
      </c>
      <c r="EI4" s="26"/>
      <c r="EJ4" s="33">
        <v>2025</v>
      </c>
      <c r="EK4" s="34"/>
      <c r="EL4" s="35" t="str">
        <f>+VLOOKUP(C4,[1]Listas_desplega!$AI$22:$AJ$46,2,0)</f>
        <v>DC_ES</v>
      </c>
      <c r="EM4" s="35" t="str">
        <f>+VLOOKUP(I4,[1]Listas_desplega!$BY$3:$BZ$7,2,0)</f>
        <v>T_2</v>
      </c>
      <c r="EN4" s="35" t="str">
        <f>+VLOOKUP(J4,[1]Listas_desplega!$BY$10:$BZ$23,2,0)</f>
        <v>T_2_C_3</v>
      </c>
      <c r="EO4" s="35" t="str">
        <f>+VLOOKUP(K4,[1]Listas_desplega!$BY$28:$BZ$54,2,0)</f>
        <v>T_2_C_3_ET_5</v>
      </c>
      <c r="EP4" s="35" t="str">
        <f>+VLOOKUP(L4,[1]Listas_desplega!$BY$58:$BZ$105,2,0)</f>
        <v>T_2_C_3_ET_5_CPT_1</v>
      </c>
      <c r="EQ4" s="36" t="str">
        <f>+VLOOKUP(M4,[1]Listas_desplega!$J$3:$K$11,2,0)</f>
        <v>Eje_E_8</v>
      </c>
    </row>
    <row r="5" spans="1:148" s="37" customFormat="1" ht="44.25" customHeight="1" x14ac:dyDescent="0.25">
      <c r="A5" s="16" t="str">
        <f t="shared" ref="A5:A6" si="25">+CONCATENATE(O5,"_",B5,"_",EJ5)</f>
        <v>66_TRANSVERSALES_2025</v>
      </c>
      <c r="B5" s="17" t="s">
        <v>94</v>
      </c>
      <c r="C5" s="17" t="s">
        <v>95</v>
      </c>
      <c r="D5" s="17" t="s">
        <v>133</v>
      </c>
      <c r="E5" s="17" t="s">
        <v>167</v>
      </c>
      <c r="F5" s="17" t="s">
        <v>276</v>
      </c>
      <c r="G5" s="18" t="s">
        <v>507</v>
      </c>
      <c r="H5" s="17"/>
      <c r="I5" s="17" t="s">
        <v>279</v>
      </c>
      <c r="J5" s="17" t="s">
        <v>280</v>
      </c>
      <c r="K5" s="17" t="s">
        <v>281</v>
      </c>
      <c r="L5" s="17" t="s">
        <v>328</v>
      </c>
      <c r="M5" s="17" t="s">
        <v>46</v>
      </c>
      <c r="N5" s="17" t="s">
        <v>134</v>
      </c>
      <c r="O5" s="23">
        <v>66</v>
      </c>
      <c r="P5" s="20" t="s">
        <v>1009</v>
      </c>
      <c r="Q5" s="21" t="s">
        <v>284</v>
      </c>
      <c r="R5" s="20" t="s">
        <v>487</v>
      </c>
      <c r="S5" s="20" t="s">
        <v>1010</v>
      </c>
      <c r="T5" s="20" t="s">
        <v>287</v>
      </c>
      <c r="U5" s="20" t="s">
        <v>288</v>
      </c>
      <c r="V5" s="20">
        <v>0</v>
      </c>
      <c r="W5" s="20" t="s">
        <v>1011</v>
      </c>
      <c r="X5" s="21" t="s">
        <v>290</v>
      </c>
      <c r="Y5" s="22"/>
      <c r="Z5" s="22"/>
      <c r="AA5" s="22"/>
      <c r="AB5" s="22"/>
      <c r="AC5" s="22"/>
      <c r="AD5" s="22"/>
      <c r="AE5" s="22"/>
      <c r="AF5" s="22"/>
      <c r="AG5" s="22"/>
      <c r="AH5" s="23"/>
      <c r="AI5" s="23"/>
      <c r="AJ5" s="23"/>
      <c r="AK5" s="23"/>
      <c r="AL5" s="23"/>
      <c r="AM5" s="23"/>
      <c r="AN5" s="23" t="s">
        <v>89</v>
      </c>
      <c r="AO5" s="23"/>
      <c r="AP5" s="23"/>
      <c r="AQ5" s="23"/>
      <c r="AR5" s="24">
        <v>4129</v>
      </c>
      <c r="AS5" s="23"/>
      <c r="AT5" s="23">
        <v>0</v>
      </c>
      <c r="AU5" s="23">
        <v>0</v>
      </c>
      <c r="AV5" s="23">
        <v>590</v>
      </c>
      <c r="AW5" s="23">
        <v>1615</v>
      </c>
      <c r="AX5" s="23">
        <v>2515</v>
      </c>
      <c r="AY5" s="23">
        <v>2515</v>
      </c>
      <c r="AZ5" s="17"/>
      <c r="BA5" s="17"/>
      <c r="BB5" s="17"/>
      <c r="BC5" s="17"/>
      <c r="BD5" s="25"/>
      <c r="BE5" s="25"/>
      <c r="BF5" s="26"/>
      <c r="BG5" s="27">
        <f t="shared" ref="BG5:BG8" si="26">IFERROR(BD5/AW5,0)</f>
        <v>0</v>
      </c>
      <c r="BH5" s="28">
        <f t="shared" ref="BH5:BH8" si="27">IFERROR(BE5/AW5,0)</f>
        <v>0</v>
      </c>
      <c r="BI5" s="26" t="s">
        <v>49</v>
      </c>
      <c r="BJ5" s="26"/>
      <c r="BK5" s="25"/>
      <c r="BL5" s="25"/>
      <c r="BM5" s="26"/>
      <c r="BN5" s="28">
        <f t="shared" ref="BN5:BN8" si="28">+IFERROR(BK5/AW5,0)</f>
        <v>0</v>
      </c>
      <c r="BO5" s="29">
        <f t="shared" ref="BO5:BO8" si="29">+IF(BP5="SI",IFERROR((IF(BP5="SI",BL5,0)/AW5),"REVISAR"),BH5)</f>
        <v>0</v>
      </c>
      <c r="BP5" s="26" t="s">
        <v>49</v>
      </c>
      <c r="BQ5" s="30"/>
      <c r="BR5" s="31"/>
      <c r="BS5" s="25"/>
      <c r="BT5" s="26"/>
      <c r="BU5" s="28">
        <f t="shared" ref="BU5:BU8" si="30">+IFERROR(BR5/AW5,0)</f>
        <v>0</v>
      </c>
      <c r="BV5" s="29">
        <f t="shared" ref="BV5:BV8" si="31">+IF(BW5="SI",IFERROR((IF(BW5="SI",BS5,0)/AW5),"REVISAR"),BO5)</f>
        <v>0</v>
      </c>
      <c r="BW5" s="26" t="s">
        <v>49</v>
      </c>
      <c r="BX5" s="26"/>
      <c r="BY5" s="25"/>
      <c r="BZ5" s="25"/>
      <c r="CA5" s="26"/>
      <c r="CB5" s="28">
        <f t="shared" ref="CB5:CB8" si="32">+IFERROR(BY5/AW5,0)</f>
        <v>0</v>
      </c>
      <c r="CC5" s="29">
        <f t="shared" ref="CC5:CC8" si="33">+IF(CD5="SI",IFERROR((IF(CD5="SI",BZ5,0)/AW5),"REVISAR"),BV5)</f>
        <v>0</v>
      </c>
      <c r="CD5" s="26" t="s">
        <v>49</v>
      </c>
      <c r="CE5" s="26"/>
      <c r="CF5" s="25"/>
      <c r="CG5" s="25"/>
      <c r="CH5" s="26"/>
      <c r="CI5" s="28">
        <f t="shared" ref="CI5:CI8" si="34">+IFERROR(CF5/AW5,0)</f>
        <v>0</v>
      </c>
      <c r="CJ5" s="29">
        <f t="shared" ref="CJ5:CJ8" si="35">+IF(CK5="SI",IFERROR((IF(CK5="SI",CG5,0)/AW5),"REVISAR"),CC5)</f>
        <v>0</v>
      </c>
      <c r="CK5" s="26" t="s">
        <v>49</v>
      </c>
      <c r="CL5" s="26"/>
      <c r="CM5" s="25">
        <v>215</v>
      </c>
      <c r="CN5" s="25"/>
      <c r="CO5" s="26"/>
      <c r="CP5" s="28">
        <f t="shared" ref="CP5:CP8" si="36">+IFERROR(CM5/AW5,0)</f>
        <v>0.13312693498452013</v>
      </c>
      <c r="CQ5" s="29">
        <f t="shared" ref="CQ5:CQ8" si="37">+IF(CR5="SI",IFERROR((IF(CR5="SI",CN5,0)/AW5),"REVISAR"),CJ5)</f>
        <v>0</v>
      </c>
      <c r="CR5" s="26" t="s">
        <v>49</v>
      </c>
      <c r="CS5" s="26"/>
      <c r="CT5" s="25"/>
      <c r="CU5" s="25"/>
      <c r="CV5" s="26"/>
      <c r="CW5" s="28">
        <f t="shared" ref="CW5:CW8" si="38">+IFERROR(CT5/AW5,0)</f>
        <v>0</v>
      </c>
      <c r="CX5" s="29">
        <f t="shared" ref="CX5:CX8" si="39">+IF(CY5="SI",IFERROR((IF(CY5="SI",CU5,0)/AW5),"REVISAR"),CQ5)</f>
        <v>0</v>
      </c>
      <c r="CY5" s="26" t="s">
        <v>49</v>
      </c>
      <c r="CZ5" s="26"/>
      <c r="DA5" s="25"/>
      <c r="DB5" s="25"/>
      <c r="DC5" s="26"/>
      <c r="DD5" s="28">
        <f t="shared" ref="DD5:DD8" si="40">+IFERROR(DA5/AW5,0)</f>
        <v>0</v>
      </c>
      <c r="DE5" s="29">
        <f t="shared" ref="DE5:DE8" si="41">+IF(DF5="SI",IFERROR((IF(DF5="SI",DB5,0)/AW5),"REVISAR"),CX5)</f>
        <v>0</v>
      </c>
      <c r="DF5" s="26" t="s">
        <v>49</v>
      </c>
      <c r="DG5" s="26"/>
      <c r="DH5" s="25"/>
      <c r="DI5" s="25"/>
      <c r="DJ5" s="26"/>
      <c r="DK5" s="28">
        <f t="shared" ref="DK5:DK8" si="42">+IFERROR(DH5/AW5,0)</f>
        <v>0</v>
      </c>
      <c r="DL5" s="29">
        <f t="shared" ref="DL5:DL8" si="43">+IF(DM5="SI",IFERROR((IF(DM5="SI",DI5,0)/AW5),"REVISAR"),DE5)</f>
        <v>0</v>
      </c>
      <c r="DM5" s="26" t="s">
        <v>49</v>
      </c>
      <c r="DN5" s="26"/>
      <c r="DO5" s="25"/>
      <c r="DP5" s="25"/>
      <c r="DQ5" s="26"/>
      <c r="DR5" s="28">
        <f t="shared" ref="DR5:DR8" si="44">+IFERROR(DO5/AW5,0)</f>
        <v>0</v>
      </c>
      <c r="DS5" s="29">
        <f t="shared" ref="DS5:DS8" si="45">+IF(DT5="SI",IFERROR((IF(DT5="SI",DP5,0)/AW5),"REVISAR"),DL5)</f>
        <v>0</v>
      </c>
      <c r="DT5" s="26" t="s">
        <v>49</v>
      </c>
      <c r="DU5" s="26"/>
      <c r="DV5" s="25"/>
      <c r="DW5" s="25"/>
      <c r="DX5" s="26"/>
      <c r="DY5" s="28">
        <f t="shared" ref="DY5:DY8" si="46">+IFERROR(DV5/AW5,0)</f>
        <v>0</v>
      </c>
      <c r="DZ5" s="29">
        <f t="shared" ref="DZ5:DZ8" si="47">+IF(EA5="SI",IFERROR((IF(EA5="SI",DW5,0)/AW5),"REVISAR"),DS5)</f>
        <v>0</v>
      </c>
      <c r="EA5" s="26" t="s">
        <v>49</v>
      </c>
      <c r="EB5" s="26"/>
      <c r="EC5" s="32">
        <v>1615</v>
      </c>
      <c r="ED5" s="25"/>
      <c r="EE5" s="26"/>
      <c r="EF5" s="28">
        <f t="shared" ref="EF5:EF8" si="48">+IFERROR(EC5/AW5,0)</f>
        <v>1</v>
      </c>
      <c r="EG5" s="29">
        <f t="shared" ref="EG5:EG8" si="49">+IF(EH5="SI",IFERROR((IF(EH5="SI",ED5,0)/AW5),"REVISAR"),DZ5)</f>
        <v>0</v>
      </c>
      <c r="EH5" s="26" t="s">
        <v>49</v>
      </c>
      <c r="EI5" s="26"/>
      <c r="EJ5" s="33">
        <v>2025</v>
      </c>
      <c r="EK5" s="34"/>
      <c r="EL5" s="35" t="str">
        <f>+VLOOKUP(C5,[1]Listas_desplega!$AI$22:$AJ$46,2,0)</f>
        <v>D_MEN</v>
      </c>
      <c r="EM5" s="35" t="str">
        <f>+VLOOKUP(I5,[1]Listas_desplega!$BY$3:$BZ$7,2,0)</f>
        <v>T_2</v>
      </c>
      <c r="EN5" s="35" t="str">
        <f>+VLOOKUP(J5,[1]Listas_desplega!$BY$10:$BZ$23,2,0)</f>
        <v>T_2_C_2</v>
      </c>
      <c r="EO5" s="35" t="str">
        <f>+VLOOKUP(K5,[1]Listas_desplega!$BY$28:$BZ$54,2,0)</f>
        <v>T_2_C_2_ET_1</v>
      </c>
      <c r="EP5" s="35" t="str">
        <f>+VLOOKUP(L5,[1]Listas_desplega!$BY$58:$BZ$105,2,0)</f>
        <v>T_2_C_2_ET_1_CPT_2</v>
      </c>
      <c r="EQ5" s="36" t="str">
        <f>+VLOOKUP(M5,[1]Listas_desplega!$J$3:$K$11,2,0)</f>
        <v>Eje_E_2</v>
      </c>
    </row>
    <row r="6" spans="1:148" s="37" customFormat="1" ht="44.25" customHeight="1" x14ac:dyDescent="0.25">
      <c r="A6" s="16" t="str">
        <f t="shared" si="25"/>
        <v>67_TRANSVERSALES_2025</v>
      </c>
      <c r="B6" s="17" t="s">
        <v>94</v>
      </c>
      <c r="C6" s="17" t="s">
        <v>95</v>
      </c>
      <c r="D6" s="17" t="s">
        <v>133</v>
      </c>
      <c r="E6" s="17" t="s">
        <v>167</v>
      </c>
      <c r="F6" s="17" t="s">
        <v>276</v>
      </c>
      <c r="G6" s="18" t="s">
        <v>507</v>
      </c>
      <c r="H6" s="17"/>
      <c r="I6" s="17" t="s">
        <v>279</v>
      </c>
      <c r="J6" s="17" t="s">
        <v>280</v>
      </c>
      <c r="K6" s="17" t="s">
        <v>281</v>
      </c>
      <c r="L6" s="17" t="s">
        <v>328</v>
      </c>
      <c r="M6" s="17" t="s">
        <v>46</v>
      </c>
      <c r="N6" s="17" t="s">
        <v>134</v>
      </c>
      <c r="O6" s="23">
        <v>67</v>
      </c>
      <c r="P6" s="20" t="s">
        <v>135</v>
      </c>
      <c r="Q6" s="21" t="s">
        <v>284</v>
      </c>
      <c r="R6" s="20" t="s">
        <v>487</v>
      </c>
      <c r="S6" s="20" t="s">
        <v>1012</v>
      </c>
      <c r="T6" s="20" t="s">
        <v>310</v>
      </c>
      <c r="U6" s="20" t="s">
        <v>295</v>
      </c>
      <c r="V6" s="20">
        <v>0</v>
      </c>
      <c r="W6" s="20" t="s">
        <v>1011</v>
      </c>
      <c r="X6" s="21" t="s">
        <v>290</v>
      </c>
      <c r="Y6" s="22"/>
      <c r="Z6" s="22"/>
      <c r="AA6" s="22"/>
      <c r="AB6" s="22"/>
      <c r="AC6" s="22"/>
      <c r="AD6" s="22"/>
      <c r="AE6" s="22"/>
      <c r="AF6" s="22"/>
      <c r="AG6" s="22"/>
      <c r="AH6" s="23"/>
      <c r="AI6" s="23"/>
      <c r="AJ6" s="23"/>
      <c r="AK6" s="23"/>
      <c r="AL6" s="23"/>
      <c r="AM6" s="23"/>
      <c r="AN6" s="23"/>
      <c r="AO6" s="23"/>
      <c r="AP6" s="23"/>
      <c r="AQ6" s="23"/>
      <c r="AR6" s="24"/>
      <c r="AS6" s="23"/>
      <c r="AT6" s="23">
        <v>0</v>
      </c>
      <c r="AU6" s="23">
        <v>0</v>
      </c>
      <c r="AV6" s="23">
        <v>50</v>
      </c>
      <c r="AW6" s="23">
        <v>75</v>
      </c>
      <c r="AX6" s="23">
        <v>100</v>
      </c>
      <c r="AY6" s="23">
        <v>100</v>
      </c>
      <c r="AZ6" s="17"/>
      <c r="BA6" s="17"/>
      <c r="BB6" s="17"/>
      <c r="BC6" s="17"/>
      <c r="BD6" s="25"/>
      <c r="BE6" s="25"/>
      <c r="BF6" s="26"/>
      <c r="BG6" s="27">
        <f t="shared" si="26"/>
        <v>0</v>
      </c>
      <c r="BH6" s="28">
        <f t="shared" si="27"/>
        <v>0</v>
      </c>
      <c r="BI6" s="26" t="s">
        <v>49</v>
      </c>
      <c r="BJ6" s="26"/>
      <c r="BK6" s="25"/>
      <c r="BL6" s="25"/>
      <c r="BM6" s="26"/>
      <c r="BN6" s="28">
        <f t="shared" si="28"/>
        <v>0</v>
      </c>
      <c r="BO6" s="29">
        <f t="shared" si="29"/>
        <v>0</v>
      </c>
      <c r="BP6" s="26" t="s">
        <v>49</v>
      </c>
      <c r="BQ6" s="30"/>
      <c r="BR6" s="31"/>
      <c r="BS6" s="25"/>
      <c r="BT6" s="26"/>
      <c r="BU6" s="28">
        <f t="shared" si="30"/>
        <v>0</v>
      </c>
      <c r="BV6" s="29">
        <f t="shared" si="31"/>
        <v>0</v>
      </c>
      <c r="BW6" s="26" t="s">
        <v>49</v>
      </c>
      <c r="BX6" s="26"/>
      <c r="BY6" s="25"/>
      <c r="BZ6" s="25"/>
      <c r="CA6" s="26"/>
      <c r="CB6" s="28">
        <f t="shared" si="32"/>
        <v>0</v>
      </c>
      <c r="CC6" s="29">
        <f t="shared" si="33"/>
        <v>0</v>
      </c>
      <c r="CD6" s="26" t="s">
        <v>49</v>
      </c>
      <c r="CE6" s="26"/>
      <c r="CF6" s="25"/>
      <c r="CG6" s="25"/>
      <c r="CH6" s="26"/>
      <c r="CI6" s="28">
        <f t="shared" si="34"/>
        <v>0</v>
      </c>
      <c r="CJ6" s="29">
        <f t="shared" si="35"/>
        <v>0</v>
      </c>
      <c r="CK6" s="26" t="s">
        <v>49</v>
      </c>
      <c r="CL6" s="26"/>
      <c r="CM6" s="25"/>
      <c r="CN6" s="25"/>
      <c r="CO6" s="26"/>
      <c r="CP6" s="28">
        <f t="shared" si="36"/>
        <v>0</v>
      </c>
      <c r="CQ6" s="29">
        <f t="shared" si="37"/>
        <v>0</v>
      </c>
      <c r="CR6" s="26" t="s">
        <v>49</v>
      </c>
      <c r="CS6" s="26"/>
      <c r="CT6" s="25"/>
      <c r="CU6" s="25"/>
      <c r="CV6" s="26"/>
      <c r="CW6" s="28">
        <f t="shared" si="38"/>
        <v>0</v>
      </c>
      <c r="CX6" s="29">
        <f t="shared" si="39"/>
        <v>0</v>
      </c>
      <c r="CY6" s="26" t="s">
        <v>49</v>
      </c>
      <c r="CZ6" s="26"/>
      <c r="DA6" s="25"/>
      <c r="DB6" s="25"/>
      <c r="DC6" s="26"/>
      <c r="DD6" s="28">
        <f t="shared" si="40"/>
        <v>0</v>
      </c>
      <c r="DE6" s="29">
        <f t="shared" si="41"/>
        <v>0</v>
      </c>
      <c r="DF6" s="26" t="s">
        <v>49</v>
      </c>
      <c r="DG6" s="26"/>
      <c r="DH6" s="25"/>
      <c r="DI6" s="25"/>
      <c r="DJ6" s="26"/>
      <c r="DK6" s="28">
        <f t="shared" si="42"/>
        <v>0</v>
      </c>
      <c r="DL6" s="29">
        <f t="shared" si="43"/>
        <v>0</v>
      </c>
      <c r="DM6" s="26" t="s">
        <v>49</v>
      </c>
      <c r="DN6" s="26"/>
      <c r="DO6" s="25"/>
      <c r="DP6" s="25"/>
      <c r="DQ6" s="26"/>
      <c r="DR6" s="28">
        <f t="shared" si="44"/>
        <v>0</v>
      </c>
      <c r="DS6" s="29">
        <f t="shared" si="45"/>
        <v>0</v>
      </c>
      <c r="DT6" s="26" t="s">
        <v>49</v>
      </c>
      <c r="DU6" s="26"/>
      <c r="DV6" s="25"/>
      <c r="DW6" s="25"/>
      <c r="DX6" s="26"/>
      <c r="DY6" s="28">
        <f t="shared" si="46"/>
        <v>0</v>
      </c>
      <c r="DZ6" s="29">
        <f t="shared" si="47"/>
        <v>0</v>
      </c>
      <c r="EA6" s="26" t="s">
        <v>49</v>
      </c>
      <c r="EB6" s="26"/>
      <c r="EC6" s="32">
        <v>75</v>
      </c>
      <c r="ED6" s="25"/>
      <c r="EE6" s="26"/>
      <c r="EF6" s="28">
        <f t="shared" si="48"/>
        <v>1</v>
      </c>
      <c r="EG6" s="29">
        <f t="shared" si="49"/>
        <v>0</v>
      </c>
      <c r="EH6" s="26" t="s">
        <v>49</v>
      </c>
      <c r="EI6" s="26"/>
      <c r="EJ6" s="33">
        <v>2025</v>
      </c>
      <c r="EK6" s="34"/>
      <c r="EL6" s="35" t="str">
        <f>+VLOOKUP(C6,[1]Listas_desplega!$AI$22:$AJ$46,2,0)</f>
        <v>D_MEN</v>
      </c>
      <c r="EM6" s="35" t="str">
        <f>+VLOOKUP(I6,[1]Listas_desplega!$BY$3:$BZ$7,2,0)</f>
        <v>T_2</v>
      </c>
      <c r="EN6" s="35" t="str">
        <f>+VLOOKUP(J6,[1]Listas_desplega!$BY$10:$BZ$23,2,0)</f>
        <v>T_2_C_2</v>
      </c>
      <c r="EO6" s="35" t="str">
        <f>+VLOOKUP(K6,[1]Listas_desplega!$BY$28:$BZ$54,2,0)</f>
        <v>T_2_C_2_ET_1</v>
      </c>
      <c r="EP6" s="35" t="str">
        <f>+VLOOKUP(L6,[1]Listas_desplega!$BY$58:$BZ$105,2,0)</f>
        <v>T_2_C_2_ET_1_CPT_2</v>
      </c>
      <c r="EQ6" s="36" t="str">
        <f>+VLOOKUP(M6,[1]Listas_desplega!$J$3:$K$11,2,0)</f>
        <v>Eje_E_2</v>
      </c>
    </row>
    <row r="7" spans="1:148" s="37" customFormat="1" ht="44.25" customHeight="1" x14ac:dyDescent="0.25">
      <c r="A7" s="16" t="str">
        <f t="shared" ref="A7:A8" si="50">+CONCATENATE(O7,"_",B7,"_",EJ7)</f>
        <v>130_TRANSVERSALES_2025</v>
      </c>
      <c r="B7" s="17" t="s">
        <v>94</v>
      </c>
      <c r="C7" s="17" t="s">
        <v>95</v>
      </c>
      <c r="D7" s="17" t="s">
        <v>133</v>
      </c>
      <c r="E7" s="17" t="s">
        <v>167</v>
      </c>
      <c r="F7" s="17" t="s">
        <v>276</v>
      </c>
      <c r="G7" s="18" t="s">
        <v>507</v>
      </c>
      <c r="H7" s="17"/>
      <c r="I7" s="17" t="s">
        <v>279</v>
      </c>
      <c r="J7" s="17" t="s">
        <v>280</v>
      </c>
      <c r="K7" s="17" t="s">
        <v>281</v>
      </c>
      <c r="L7" s="17" t="s">
        <v>328</v>
      </c>
      <c r="M7" s="17" t="s">
        <v>46</v>
      </c>
      <c r="N7" s="17" t="s">
        <v>134</v>
      </c>
      <c r="O7" s="23">
        <v>130</v>
      </c>
      <c r="P7" s="20" t="s">
        <v>1013</v>
      </c>
      <c r="Q7" s="21" t="s">
        <v>284</v>
      </c>
      <c r="R7" s="20" t="s">
        <v>487</v>
      </c>
      <c r="S7" s="20" t="s">
        <v>1014</v>
      </c>
      <c r="T7" s="20" t="s">
        <v>310</v>
      </c>
      <c r="U7" s="20" t="s">
        <v>295</v>
      </c>
      <c r="V7" s="20">
        <v>0</v>
      </c>
      <c r="W7" s="20" t="s">
        <v>1011</v>
      </c>
      <c r="X7" s="21" t="s">
        <v>290</v>
      </c>
      <c r="Y7" s="22"/>
      <c r="Z7" s="22"/>
      <c r="AA7" s="22"/>
      <c r="AB7" s="22"/>
      <c r="AC7" s="22"/>
      <c r="AD7" s="22"/>
      <c r="AE7" s="22"/>
      <c r="AF7" s="22"/>
      <c r="AG7" s="22"/>
      <c r="AH7" s="23"/>
      <c r="AI7" s="23"/>
      <c r="AJ7" s="23"/>
      <c r="AK7" s="23"/>
      <c r="AL7" s="23"/>
      <c r="AM7" s="23"/>
      <c r="AN7" s="23"/>
      <c r="AO7" s="23"/>
      <c r="AP7" s="23"/>
      <c r="AQ7" s="23"/>
      <c r="AR7" s="24"/>
      <c r="AS7" s="23"/>
      <c r="AT7" s="23">
        <v>0</v>
      </c>
      <c r="AU7" s="23">
        <v>0</v>
      </c>
      <c r="AV7" s="23">
        <v>0</v>
      </c>
      <c r="AW7" s="23">
        <v>75</v>
      </c>
      <c r="AX7" s="23">
        <v>100</v>
      </c>
      <c r="AY7" s="23">
        <v>100</v>
      </c>
      <c r="AZ7" s="17"/>
      <c r="BA7" s="17"/>
      <c r="BB7" s="17"/>
      <c r="BC7" s="17"/>
      <c r="BD7" s="25"/>
      <c r="BE7" s="25"/>
      <c r="BF7" s="26"/>
      <c r="BG7" s="27">
        <f t="shared" si="26"/>
        <v>0</v>
      </c>
      <c r="BH7" s="28">
        <f t="shared" si="27"/>
        <v>0</v>
      </c>
      <c r="BI7" s="26" t="s">
        <v>49</v>
      </c>
      <c r="BJ7" s="26"/>
      <c r="BK7" s="25"/>
      <c r="BL7" s="25"/>
      <c r="BM7" s="26"/>
      <c r="BN7" s="28">
        <f t="shared" si="28"/>
        <v>0</v>
      </c>
      <c r="BO7" s="29">
        <f t="shared" si="29"/>
        <v>0</v>
      </c>
      <c r="BP7" s="26" t="s">
        <v>49</v>
      </c>
      <c r="BQ7" s="30"/>
      <c r="BR7" s="31"/>
      <c r="BS7" s="25"/>
      <c r="BT7" s="26"/>
      <c r="BU7" s="28">
        <f t="shared" si="30"/>
        <v>0</v>
      </c>
      <c r="BV7" s="29">
        <f t="shared" si="31"/>
        <v>0</v>
      </c>
      <c r="BW7" s="26" t="s">
        <v>49</v>
      </c>
      <c r="BX7" s="26"/>
      <c r="BY7" s="25"/>
      <c r="BZ7" s="25"/>
      <c r="CA7" s="26"/>
      <c r="CB7" s="28">
        <f t="shared" si="32"/>
        <v>0</v>
      </c>
      <c r="CC7" s="29">
        <f t="shared" si="33"/>
        <v>0</v>
      </c>
      <c r="CD7" s="26" t="s">
        <v>49</v>
      </c>
      <c r="CE7" s="26"/>
      <c r="CF7" s="25"/>
      <c r="CG7" s="25"/>
      <c r="CH7" s="26"/>
      <c r="CI7" s="28">
        <f t="shared" si="34"/>
        <v>0</v>
      </c>
      <c r="CJ7" s="29">
        <f t="shared" si="35"/>
        <v>0</v>
      </c>
      <c r="CK7" s="26" t="s">
        <v>49</v>
      </c>
      <c r="CL7" s="26"/>
      <c r="CM7" s="25"/>
      <c r="CN7" s="25"/>
      <c r="CO7" s="26"/>
      <c r="CP7" s="28">
        <f t="shared" si="36"/>
        <v>0</v>
      </c>
      <c r="CQ7" s="29">
        <f t="shared" si="37"/>
        <v>0</v>
      </c>
      <c r="CR7" s="26" t="s">
        <v>49</v>
      </c>
      <c r="CS7" s="26"/>
      <c r="CT7" s="25"/>
      <c r="CU7" s="25"/>
      <c r="CV7" s="26"/>
      <c r="CW7" s="28">
        <f t="shared" si="38"/>
        <v>0</v>
      </c>
      <c r="CX7" s="29">
        <f t="shared" si="39"/>
        <v>0</v>
      </c>
      <c r="CY7" s="26" t="s">
        <v>49</v>
      </c>
      <c r="CZ7" s="26"/>
      <c r="DA7" s="25"/>
      <c r="DB7" s="25"/>
      <c r="DC7" s="26"/>
      <c r="DD7" s="28">
        <f t="shared" si="40"/>
        <v>0</v>
      </c>
      <c r="DE7" s="29">
        <f t="shared" si="41"/>
        <v>0</v>
      </c>
      <c r="DF7" s="26" t="s">
        <v>49</v>
      </c>
      <c r="DG7" s="26"/>
      <c r="DH7" s="25"/>
      <c r="DI7" s="25"/>
      <c r="DJ7" s="26"/>
      <c r="DK7" s="28">
        <f t="shared" si="42"/>
        <v>0</v>
      </c>
      <c r="DL7" s="29">
        <f t="shared" si="43"/>
        <v>0</v>
      </c>
      <c r="DM7" s="26" t="s">
        <v>49</v>
      </c>
      <c r="DN7" s="26"/>
      <c r="DO7" s="25"/>
      <c r="DP7" s="25"/>
      <c r="DQ7" s="26"/>
      <c r="DR7" s="28">
        <f t="shared" si="44"/>
        <v>0</v>
      </c>
      <c r="DS7" s="29">
        <f t="shared" si="45"/>
        <v>0</v>
      </c>
      <c r="DT7" s="26" t="s">
        <v>49</v>
      </c>
      <c r="DU7" s="26"/>
      <c r="DV7" s="25"/>
      <c r="DW7" s="25"/>
      <c r="DX7" s="26"/>
      <c r="DY7" s="28">
        <f t="shared" si="46"/>
        <v>0</v>
      </c>
      <c r="DZ7" s="29">
        <f t="shared" si="47"/>
        <v>0</v>
      </c>
      <c r="EA7" s="26" t="s">
        <v>49</v>
      </c>
      <c r="EB7" s="26"/>
      <c r="EC7" s="32">
        <v>75</v>
      </c>
      <c r="ED7" s="25"/>
      <c r="EE7" s="26"/>
      <c r="EF7" s="28">
        <f t="shared" si="48"/>
        <v>1</v>
      </c>
      <c r="EG7" s="29">
        <f t="shared" si="49"/>
        <v>0</v>
      </c>
      <c r="EH7" s="26" t="s">
        <v>49</v>
      </c>
      <c r="EI7" s="26"/>
      <c r="EJ7" s="33">
        <v>2025</v>
      </c>
      <c r="EK7" s="34"/>
      <c r="EL7" s="35" t="str">
        <f>+VLOOKUP(C7,[1]Listas_desplega!$AI$22:$AJ$46,2,0)</f>
        <v>D_MEN</v>
      </c>
      <c r="EM7" s="35" t="str">
        <f>+VLOOKUP(I7,[1]Listas_desplega!$BY$3:$BZ$7,2,0)</f>
        <v>T_2</v>
      </c>
      <c r="EN7" s="35" t="str">
        <f>+VLOOKUP(J7,[1]Listas_desplega!$BY$10:$BZ$23,2,0)</f>
        <v>T_2_C_2</v>
      </c>
      <c r="EO7" s="35" t="str">
        <f>+VLOOKUP(K7,[1]Listas_desplega!$BY$28:$BZ$54,2,0)</f>
        <v>T_2_C_2_ET_1</v>
      </c>
      <c r="EP7" s="35" t="str">
        <f>+VLOOKUP(L7,[1]Listas_desplega!$BY$58:$BZ$105,2,0)</f>
        <v>T_2_C_2_ET_1_CPT_2</v>
      </c>
      <c r="EQ7" s="36" t="str">
        <f>+VLOOKUP(M7,[1]Listas_desplega!$J$3:$K$11,2,0)</f>
        <v>Eje_E_2</v>
      </c>
    </row>
    <row r="8" spans="1:148" s="37" customFormat="1" ht="44.25" customHeight="1" x14ac:dyDescent="0.25">
      <c r="A8" s="16" t="str">
        <f t="shared" si="50"/>
        <v>131_TRANSVERSALES_2025</v>
      </c>
      <c r="B8" s="17" t="s">
        <v>94</v>
      </c>
      <c r="C8" s="17" t="s">
        <v>95</v>
      </c>
      <c r="D8" s="17" t="s">
        <v>133</v>
      </c>
      <c r="E8" s="17" t="s">
        <v>167</v>
      </c>
      <c r="F8" s="17" t="s">
        <v>276</v>
      </c>
      <c r="G8" s="18" t="s">
        <v>507</v>
      </c>
      <c r="H8" s="17"/>
      <c r="I8" s="17" t="s">
        <v>279</v>
      </c>
      <c r="J8" s="17" t="s">
        <v>280</v>
      </c>
      <c r="K8" s="17" t="s">
        <v>281</v>
      </c>
      <c r="L8" s="17" t="s">
        <v>328</v>
      </c>
      <c r="M8" s="17" t="s">
        <v>46</v>
      </c>
      <c r="N8" s="17" t="s">
        <v>134</v>
      </c>
      <c r="O8" s="23">
        <v>131</v>
      </c>
      <c r="P8" s="20" t="s">
        <v>1015</v>
      </c>
      <c r="Q8" s="21" t="s">
        <v>284</v>
      </c>
      <c r="R8" s="20" t="s">
        <v>487</v>
      </c>
      <c r="S8" s="20" t="s">
        <v>1016</v>
      </c>
      <c r="T8" s="20" t="s">
        <v>287</v>
      </c>
      <c r="U8" s="20" t="s">
        <v>288</v>
      </c>
      <c r="V8" s="20">
        <v>0</v>
      </c>
      <c r="W8" s="20" t="s">
        <v>1011</v>
      </c>
      <c r="X8" s="21" t="s">
        <v>290</v>
      </c>
      <c r="Y8" s="22"/>
      <c r="Z8" s="22"/>
      <c r="AA8" s="22"/>
      <c r="AB8" s="22"/>
      <c r="AC8" s="22"/>
      <c r="AD8" s="22"/>
      <c r="AE8" s="22"/>
      <c r="AF8" s="22"/>
      <c r="AG8" s="22"/>
      <c r="AH8" s="23"/>
      <c r="AI8" s="23"/>
      <c r="AJ8" s="23"/>
      <c r="AK8" s="23"/>
      <c r="AL8" s="23"/>
      <c r="AM8" s="23"/>
      <c r="AN8" s="23" t="s">
        <v>89</v>
      </c>
      <c r="AO8" s="23"/>
      <c r="AP8" s="23"/>
      <c r="AQ8" s="23"/>
      <c r="AR8" s="24"/>
      <c r="AS8" s="23"/>
      <c r="AT8" s="23">
        <v>0</v>
      </c>
      <c r="AU8" s="23">
        <v>0</v>
      </c>
      <c r="AV8" s="23">
        <v>0</v>
      </c>
      <c r="AW8" s="23">
        <v>1500</v>
      </c>
      <c r="AX8" s="23">
        <v>3000</v>
      </c>
      <c r="AY8" s="23">
        <v>3000</v>
      </c>
      <c r="AZ8" s="17"/>
      <c r="BA8" s="17"/>
      <c r="BB8" s="17"/>
      <c r="BC8" s="17"/>
      <c r="BD8" s="25"/>
      <c r="BE8" s="25"/>
      <c r="BF8" s="26"/>
      <c r="BG8" s="27">
        <f t="shared" si="26"/>
        <v>0</v>
      </c>
      <c r="BH8" s="28">
        <f t="shared" si="27"/>
        <v>0</v>
      </c>
      <c r="BI8" s="26" t="s">
        <v>49</v>
      </c>
      <c r="BJ8" s="26"/>
      <c r="BK8" s="25"/>
      <c r="BL8" s="25"/>
      <c r="BM8" s="26"/>
      <c r="BN8" s="28">
        <f t="shared" si="28"/>
        <v>0</v>
      </c>
      <c r="BO8" s="29">
        <f t="shared" si="29"/>
        <v>0</v>
      </c>
      <c r="BP8" s="26" t="s">
        <v>49</v>
      </c>
      <c r="BQ8" s="30"/>
      <c r="BR8" s="31"/>
      <c r="BS8" s="25"/>
      <c r="BT8" s="26"/>
      <c r="BU8" s="28">
        <f t="shared" si="30"/>
        <v>0</v>
      </c>
      <c r="BV8" s="29">
        <f t="shared" si="31"/>
        <v>0</v>
      </c>
      <c r="BW8" s="26" t="s">
        <v>49</v>
      </c>
      <c r="BX8" s="26"/>
      <c r="BY8" s="25"/>
      <c r="BZ8" s="25"/>
      <c r="CA8" s="26"/>
      <c r="CB8" s="28">
        <f t="shared" si="32"/>
        <v>0</v>
      </c>
      <c r="CC8" s="29">
        <f t="shared" si="33"/>
        <v>0</v>
      </c>
      <c r="CD8" s="26" t="s">
        <v>49</v>
      </c>
      <c r="CE8" s="26"/>
      <c r="CF8" s="25"/>
      <c r="CG8" s="25"/>
      <c r="CH8" s="26"/>
      <c r="CI8" s="28">
        <f t="shared" si="34"/>
        <v>0</v>
      </c>
      <c r="CJ8" s="29">
        <f t="shared" si="35"/>
        <v>0</v>
      </c>
      <c r="CK8" s="26" t="s">
        <v>49</v>
      </c>
      <c r="CL8" s="26"/>
      <c r="CM8" s="25">
        <v>700</v>
      </c>
      <c r="CN8" s="25"/>
      <c r="CO8" s="26"/>
      <c r="CP8" s="28">
        <f t="shared" si="36"/>
        <v>0.46666666666666667</v>
      </c>
      <c r="CQ8" s="29">
        <f t="shared" si="37"/>
        <v>0</v>
      </c>
      <c r="CR8" s="26" t="s">
        <v>49</v>
      </c>
      <c r="CS8" s="26"/>
      <c r="CT8" s="25"/>
      <c r="CU8" s="25"/>
      <c r="CV8" s="26"/>
      <c r="CW8" s="28">
        <f t="shared" si="38"/>
        <v>0</v>
      </c>
      <c r="CX8" s="29">
        <f t="shared" si="39"/>
        <v>0</v>
      </c>
      <c r="CY8" s="26" t="s">
        <v>49</v>
      </c>
      <c r="CZ8" s="26"/>
      <c r="DA8" s="25"/>
      <c r="DB8" s="25"/>
      <c r="DC8" s="26"/>
      <c r="DD8" s="28">
        <f t="shared" si="40"/>
        <v>0</v>
      </c>
      <c r="DE8" s="29">
        <f t="shared" si="41"/>
        <v>0</v>
      </c>
      <c r="DF8" s="26" t="s">
        <v>49</v>
      </c>
      <c r="DG8" s="26"/>
      <c r="DH8" s="25"/>
      <c r="DI8" s="25"/>
      <c r="DJ8" s="26"/>
      <c r="DK8" s="28">
        <f t="shared" si="42"/>
        <v>0</v>
      </c>
      <c r="DL8" s="29">
        <f t="shared" si="43"/>
        <v>0</v>
      </c>
      <c r="DM8" s="26" t="s">
        <v>49</v>
      </c>
      <c r="DN8" s="26"/>
      <c r="DO8" s="25"/>
      <c r="DP8" s="25"/>
      <c r="DQ8" s="26"/>
      <c r="DR8" s="28">
        <f t="shared" si="44"/>
        <v>0</v>
      </c>
      <c r="DS8" s="29">
        <f t="shared" si="45"/>
        <v>0</v>
      </c>
      <c r="DT8" s="26" t="s">
        <v>49</v>
      </c>
      <c r="DU8" s="26"/>
      <c r="DV8" s="25"/>
      <c r="DW8" s="25"/>
      <c r="DX8" s="26"/>
      <c r="DY8" s="28">
        <f t="shared" si="46"/>
        <v>0</v>
      </c>
      <c r="DZ8" s="29">
        <f t="shared" si="47"/>
        <v>0</v>
      </c>
      <c r="EA8" s="26" t="s">
        <v>49</v>
      </c>
      <c r="EB8" s="26"/>
      <c r="EC8" s="32">
        <v>1500</v>
      </c>
      <c r="ED8" s="25"/>
      <c r="EE8" s="26"/>
      <c r="EF8" s="28">
        <f t="shared" si="48"/>
        <v>1</v>
      </c>
      <c r="EG8" s="29">
        <f t="shared" si="49"/>
        <v>0</v>
      </c>
      <c r="EH8" s="26" t="s">
        <v>49</v>
      </c>
      <c r="EI8" s="26"/>
      <c r="EJ8" s="33">
        <v>2025</v>
      </c>
      <c r="EK8" s="34"/>
      <c r="EL8" s="35" t="str">
        <f>+VLOOKUP(C8,[1]Listas_desplega!$AI$22:$AJ$46,2,0)</f>
        <v>D_MEN</v>
      </c>
      <c r="EM8" s="35" t="str">
        <f>+VLOOKUP(I8,[1]Listas_desplega!$BY$3:$BZ$7,2,0)</f>
        <v>T_2</v>
      </c>
      <c r="EN8" s="35" t="str">
        <f>+VLOOKUP(J8,[1]Listas_desplega!$BY$10:$BZ$23,2,0)</f>
        <v>T_2_C_2</v>
      </c>
      <c r="EO8" s="35" t="str">
        <f>+VLOOKUP(K8,[1]Listas_desplega!$BY$28:$BZ$54,2,0)</f>
        <v>T_2_C_2_ET_1</v>
      </c>
      <c r="EP8" s="35" t="str">
        <f>+VLOOKUP(L8,[1]Listas_desplega!$BY$58:$BZ$105,2,0)</f>
        <v>T_2_C_2_ET_1_CPT_2</v>
      </c>
      <c r="EQ8" s="36" t="str">
        <f>+VLOOKUP(M8,[1]Listas_desplega!$J$3:$K$11,2,0)</f>
        <v>Eje_E_2</v>
      </c>
    </row>
    <row r="9" spans="1:148" s="37" customFormat="1" ht="44.25" customHeight="1" x14ac:dyDescent="0.25">
      <c r="A9" s="130"/>
      <c r="B9" s="131"/>
      <c r="C9" s="131"/>
      <c r="D9" s="131"/>
      <c r="E9" s="131"/>
      <c r="F9" s="131"/>
      <c r="G9" s="132"/>
      <c r="H9" s="131"/>
      <c r="I9" s="131"/>
      <c r="J9" s="131"/>
      <c r="K9" s="131"/>
      <c r="L9" s="131"/>
      <c r="M9" s="131"/>
      <c r="N9" s="131"/>
      <c r="O9" s="133"/>
      <c r="P9" s="134"/>
      <c r="Q9" s="135"/>
      <c r="R9" s="134"/>
      <c r="S9" s="134"/>
      <c r="T9" s="134"/>
      <c r="U9" s="134"/>
      <c r="V9" s="134"/>
      <c r="W9" s="134"/>
      <c r="X9" s="136"/>
      <c r="Y9" s="137"/>
      <c r="Z9" s="137"/>
      <c r="AA9" s="137"/>
      <c r="AB9" s="137"/>
      <c r="AC9" s="137"/>
      <c r="AD9" s="137"/>
      <c r="AE9" s="137"/>
      <c r="AF9" s="137"/>
      <c r="AG9" s="137"/>
      <c r="AH9" s="133"/>
      <c r="AI9" s="133"/>
      <c r="AJ9" s="133"/>
      <c r="AK9" s="133"/>
      <c r="AL9" s="133"/>
      <c r="AM9" s="133"/>
      <c r="AN9" s="133"/>
      <c r="AO9" s="133"/>
      <c r="AP9" s="133"/>
      <c r="AQ9" s="133"/>
      <c r="AR9" s="135"/>
      <c r="AS9" s="133"/>
      <c r="AT9" s="133"/>
      <c r="AU9" s="133"/>
      <c r="AV9" s="138"/>
      <c r="AW9" s="138"/>
      <c r="AX9" s="138"/>
      <c r="AY9" s="138"/>
      <c r="AZ9" s="139"/>
      <c r="BA9" s="139"/>
      <c r="BB9" s="139"/>
      <c r="BC9" s="139"/>
      <c r="BD9" s="140"/>
      <c r="BE9" s="140"/>
      <c r="BF9" s="140"/>
      <c r="BG9" s="141"/>
      <c r="BH9" s="140"/>
      <c r="BI9" s="140"/>
      <c r="BJ9" s="140"/>
      <c r="BK9" s="140"/>
      <c r="BL9" s="140"/>
      <c r="BM9" s="140"/>
      <c r="BN9" s="140"/>
      <c r="BO9" s="140"/>
      <c r="BP9" s="140"/>
      <c r="BQ9" s="141"/>
      <c r="BR9" s="140"/>
      <c r="BS9" s="140"/>
      <c r="BT9" s="140"/>
      <c r="BU9" s="140"/>
      <c r="BV9" s="140"/>
      <c r="BW9" s="140"/>
      <c r="BX9" s="140"/>
      <c r="BY9" s="140"/>
      <c r="BZ9" s="140"/>
      <c r="CA9" s="140"/>
      <c r="CB9" s="140"/>
      <c r="CC9" s="140"/>
      <c r="CD9" s="140"/>
      <c r="CE9" s="140"/>
      <c r="CF9" s="140"/>
      <c r="CG9" s="140"/>
      <c r="CH9" s="140"/>
      <c r="CI9" s="140"/>
      <c r="CJ9" s="140"/>
      <c r="CK9" s="140"/>
      <c r="CL9" s="140"/>
      <c r="CM9" s="140"/>
      <c r="CN9" s="140"/>
      <c r="CO9" s="140"/>
      <c r="CP9" s="140"/>
      <c r="CQ9" s="140"/>
      <c r="CR9" s="140"/>
      <c r="CS9" s="140"/>
      <c r="CT9" s="140"/>
      <c r="CU9" s="140"/>
      <c r="CV9" s="140"/>
      <c r="CW9" s="140"/>
      <c r="CX9" s="140"/>
      <c r="CY9" s="140"/>
      <c r="CZ9" s="140"/>
      <c r="DA9" s="140"/>
      <c r="DB9" s="140"/>
      <c r="DC9" s="140"/>
      <c r="DD9" s="140"/>
      <c r="DE9" s="140"/>
      <c r="DF9" s="140"/>
      <c r="DG9" s="140"/>
      <c r="DH9" s="140"/>
      <c r="DI9" s="140"/>
      <c r="DJ9" s="140"/>
      <c r="DK9" s="140"/>
      <c r="DL9" s="140"/>
      <c r="DM9" s="140"/>
      <c r="DN9" s="140"/>
      <c r="DO9" s="140"/>
      <c r="DP9" s="140"/>
      <c r="DQ9" s="140"/>
      <c r="DR9" s="140"/>
      <c r="DS9" s="140"/>
      <c r="DT9" s="140"/>
      <c r="DU9" s="140"/>
      <c r="DV9" s="140"/>
      <c r="DW9" s="140"/>
      <c r="DX9" s="140"/>
      <c r="DY9" s="140"/>
      <c r="DZ9" s="140"/>
      <c r="EA9" s="140"/>
      <c r="EB9" s="140"/>
      <c r="EC9" s="142"/>
      <c r="ED9" s="140"/>
      <c r="EE9" s="140"/>
      <c r="EF9" s="140"/>
      <c r="EG9" s="140"/>
      <c r="EH9" s="140"/>
      <c r="EI9" s="140"/>
      <c r="EJ9" s="33"/>
      <c r="EK9" s="34"/>
      <c r="EL9" s="35" t="e">
        <f>+VLOOKUP(C9,[1]Listas_desplega!$AI$22:$AJ$46,2,0)</f>
        <v>#N/A</v>
      </c>
      <c r="EM9" s="35" t="e">
        <f>+VLOOKUP(I9,[1]Listas_desplega!$BY$3:$BZ$7,2,0)</f>
        <v>#N/A</v>
      </c>
      <c r="EN9" s="35" t="e">
        <f>+VLOOKUP(J9,[1]Listas_desplega!$BY$10:$BZ$23,2,0)</f>
        <v>#N/A</v>
      </c>
      <c r="EO9" s="35" t="e">
        <f>+VLOOKUP(K9,[1]Listas_desplega!$BY$28:$BZ$54,2,0)</f>
        <v>#N/A</v>
      </c>
      <c r="EP9" s="35" t="e">
        <f>+VLOOKUP(L9,[1]Listas_desplega!$BY$58:$BZ$105,2,0)</f>
        <v>#N/A</v>
      </c>
      <c r="EQ9" s="36" t="e">
        <f>+VLOOKUP(M9,[1]Listas_desplega!$J$3:$K$11,2,0)</f>
        <v>#N/A</v>
      </c>
    </row>
    <row r="10" spans="1:148" ht="24.75" customHeight="1" x14ac:dyDescent="0.25">
      <c r="B10" s="144" t="s">
        <v>66</v>
      </c>
      <c r="C10" s="144" t="s">
        <v>66</v>
      </c>
      <c r="D10" s="144" t="s">
        <v>66</v>
      </c>
      <c r="E10" s="144" t="s">
        <v>66</v>
      </c>
      <c r="F10" s="144" t="s">
        <v>66</v>
      </c>
      <c r="G10" s="144" t="s">
        <v>66</v>
      </c>
      <c r="H10" s="144" t="s">
        <v>66</v>
      </c>
      <c r="I10" s="144" t="s">
        <v>66</v>
      </c>
      <c r="J10" s="144" t="s">
        <v>66</v>
      </c>
      <c r="K10" s="144" t="s">
        <v>66</v>
      </c>
      <c r="L10" s="144" t="s">
        <v>66</v>
      </c>
      <c r="M10" s="144" t="s">
        <v>66</v>
      </c>
      <c r="N10" s="144" t="s">
        <v>66</v>
      </c>
      <c r="O10" s="145" t="s">
        <v>66</v>
      </c>
      <c r="P10" s="145" t="s">
        <v>66</v>
      </c>
      <c r="Q10" s="145" t="s">
        <v>66</v>
      </c>
      <c r="R10" s="145" t="s">
        <v>66</v>
      </c>
      <c r="S10" s="145" t="s">
        <v>66</v>
      </c>
      <c r="T10" s="145" t="s">
        <v>66</v>
      </c>
      <c r="U10" s="145" t="s">
        <v>66</v>
      </c>
      <c r="V10" s="145" t="s">
        <v>66</v>
      </c>
      <c r="W10" s="145" t="s">
        <v>66</v>
      </c>
      <c r="X10" s="145" t="s">
        <v>66</v>
      </c>
      <c r="Y10" s="145" t="s">
        <v>66</v>
      </c>
      <c r="Z10" s="145" t="s">
        <v>66</v>
      </c>
      <c r="AA10" s="145" t="s">
        <v>66</v>
      </c>
      <c r="AB10" s="145" t="s">
        <v>66</v>
      </c>
      <c r="AC10" s="145" t="s">
        <v>66</v>
      </c>
      <c r="AD10" s="145" t="s">
        <v>66</v>
      </c>
      <c r="AE10" s="145" t="s">
        <v>66</v>
      </c>
      <c r="AF10" s="145" t="s">
        <v>66</v>
      </c>
      <c r="AG10" s="145" t="s">
        <v>66</v>
      </c>
      <c r="AH10" s="145" t="s">
        <v>66</v>
      </c>
      <c r="AI10" s="145" t="s">
        <v>66</v>
      </c>
      <c r="AJ10" s="145" t="s">
        <v>66</v>
      </c>
      <c r="AK10" s="145" t="s">
        <v>66</v>
      </c>
      <c r="AL10" s="145" t="s">
        <v>66</v>
      </c>
      <c r="AM10" s="145" t="s">
        <v>66</v>
      </c>
      <c r="AN10" s="145" t="s">
        <v>66</v>
      </c>
      <c r="AO10" s="145" t="s">
        <v>66</v>
      </c>
      <c r="AP10" s="145" t="s">
        <v>66</v>
      </c>
      <c r="AQ10" s="145" t="s">
        <v>66</v>
      </c>
      <c r="AR10" s="145" t="s">
        <v>66</v>
      </c>
      <c r="AS10" s="145" t="s">
        <v>66</v>
      </c>
      <c r="AT10" s="145" t="s">
        <v>66</v>
      </c>
      <c r="AU10" s="145" t="s">
        <v>66</v>
      </c>
      <c r="AV10" s="145" t="s">
        <v>66</v>
      </c>
      <c r="AW10" s="145" t="s">
        <v>66</v>
      </c>
      <c r="AX10" s="145" t="s">
        <v>66</v>
      </c>
      <c r="AY10" s="145" t="s">
        <v>66</v>
      </c>
      <c r="AZ10" s="145" t="s">
        <v>66</v>
      </c>
      <c r="BA10" s="145" t="s">
        <v>66</v>
      </c>
      <c r="BB10" s="145" t="s">
        <v>66</v>
      </c>
      <c r="BC10" s="145" t="s">
        <v>66</v>
      </c>
      <c r="BD10" s="145" t="s">
        <v>66</v>
      </c>
      <c r="BE10" s="145"/>
      <c r="BF10" s="145"/>
      <c r="BG10" s="145"/>
      <c r="BH10" s="145"/>
      <c r="BI10" s="145"/>
      <c r="BJ10" s="145"/>
      <c r="BK10" s="145" t="s">
        <v>66</v>
      </c>
      <c r="BL10" s="145"/>
      <c r="BM10" s="145"/>
      <c r="BN10" s="145"/>
      <c r="BO10" s="145"/>
      <c r="BP10" s="145"/>
      <c r="BQ10" s="145"/>
      <c r="BR10" s="145" t="s">
        <v>66</v>
      </c>
      <c r="BS10" s="145"/>
      <c r="BT10" s="145"/>
      <c r="BU10" s="145"/>
      <c r="BV10" s="145"/>
      <c r="BW10" s="145"/>
      <c r="BX10" s="145"/>
      <c r="BY10" s="145" t="s">
        <v>66</v>
      </c>
      <c r="BZ10" s="145"/>
      <c r="CA10" s="145"/>
      <c r="CB10" s="145"/>
      <c r="CC10" s="145"/>
      <c r="CD10" s="145"/>
      <c r="CE10" s="145"/>
      <c r="CF10" s="145" t="s">
        <v>66</v>
      </c>
      <c r="CG10" s="145"/>
      <c r="CH10" s="145"/>
      <c r="CI10" s="145"/>
      <c r="CJ10" s="145"/>
      <c r="CK10" s="145"/>
      <c r="CL10" s="145"/>
      <c r="CM10" s="145" t="s">
        <v>66</v>
      </c>
      <c r="CN10" s="145"/>
      <c r="CO10" s="145"/>
      <c r="CP10" s="145"/>
      <c r="CQ10" s="145"/>
      <c r="CR10" s="145"/>
      <c r="CS10" s="145"/>
      <c r="CT10" s="145" t="s">
        <v>66</v>
      </c>
      <c r="CU10" s="145"/>
      <c r="CV10" s="145"/>
      <c r="CW10" s="145"/>
      <c r="CX10" s="145"/>
      <c r="CY10" s="145"/>
      <c r="CZ10" s="145"/>
      <c r="DA10" s="145" t="s">
        <v>66</v>
      </c>
      <c r="DB10" s="145"/>
      <c r="DC10" s="145"/>
      <c r="DD10" s="145"/>
      <c r="DE10" s="145"/>
      <c r="DF10" s="145"/>
      <c r="DG10" s="145"/>
      <c r="DH10" s="145" t="s">
        <v>66</v>
      </c>
      <c r="DI10" s="145"/>
      <c r="DJ10" s="145"/>
      <c r="DK10" s="145"/>
      <c r="DL10" s="145"/>
      <c r="DM10" s="145"/>
      <c r="DN10" s="145"/>
      <c r="DO10" s="145" t="s">
        <v>66</v>
      </c>
      <c r="DP10" s="145"/>
      <c r="DQ10" s="145"/>
      <c r="DR10" s="145"/>
      <c r="DS10" s="145"/>
      <c r="DT10" s="145"/>
      <c r="DU10" s="145"/>
      <c r="DV10" s="145" t="s">
        <v>66</v>
      </c>
      <c r="DW10" s="145"/>
      <c r="DX10" s="145"/>
      <c r="DY10" s="145"/>
      <c r="DZ10" s="145"/>
      <c r="EA10" s="145"/>
      <c r="EB10" s="145"/>
      <c r="EC10" s="145" t="s">
        <v>66</v>
      </c>
      <c r="ED10" s="145"/>
      <c r="EE10" s="145"/>
      <c r="EF10" s="145"/>
      <c r="EG10" s="145"/>
      <c r="EH10" s="145"/>
      <c r="EI10" s="145"/>
      <c r="EJ10" s="145"/>
      <c r="EK10" s="145" t="s">
        <v>66</v>
      </c>
      <c r="EL10" s="145" t="s">
        <v>66</v>
      </c>
      <c r="EM10" s="145" t="s">
        <v>66</v>
      </c>
      <c r="EN10" s="145" t="s">
        <v>66</v>
      </c>
      <c r="EO10" s="145" t="s">
        <v>66</v>
      </c>
      <c r="EP10" s="145" t="s">
        <v>66</v>
      </c>
      <c r="EQ10" s="145" t="s">
        <v>66</v>
      </c>
    </row>
  </sheetData>
  <autoFilter ref="B2:EJ8" xr:uid="{C2DE08A3-6AD7-8640-A3E5-AFF539F04E68}">
    <filterColumn colId="24" showButton="0"/>
    <filterColumn colId="25" showButton="0"/>
    <filterColumn colId="26" showButton="0"/>
    <filterColumn colId="27" showButton="0"/>
    <filterColumn colId="28" showButton="0"/>
  </autoFilter>
  <mergeCells count="142">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AF2:AF3"/>
    <mergeCell ref="AG2:AG3"/>
    <mergeCell ref="AH2:AH3"/>
    <mergeCell ref="AI2:AI3"/>
    <mergeCell ref="AJ2:AJ3"/>
    <mergeCell ref="AK2:AK3"/>
    <mergeCell ref="AX2:AX3"/>
    <mergeCell ref="AY2:AY3"/>
    <mergeCell ref="AZ2:AZ3"/>
    <mergeCell ref="BA2:BA3"/>
    <mergeCell ref="BB2:BB3"/>
    <mergeCell ref="BC2:BC3"/>
    <mergeCell ref="AR2:AR3"/>
    <mergeCell ref="AS2:AS3"/>
    <mergeCell ref="AT2:AT3"/>
    <mergeCell ref="AU2:AU3"/>
    <mergeCell ref="AV2:AV3"/>
    <mergeCell ref="AW2:AW3"/>
    <mergeCell ref="BJ2:BJ3"/>
    <mergeCell ref="BK2:BK3"/>
    <mergeCell ref="BL2:BL3"/>
    <mergeCell ref="BM2:BM3"/>
    <mergeCell ref="BN2:BN3"/>
    <mergeCell ref="BO2:BO3"/>
    <mergeCell ref="BD2:BD3"/>
    <mergeCell ref="BE2:BE3"/>
    <mergeCell ref="BF2:BF3"/>
    <mergeCell ref="BG2:BG3"/>
    <mergeCell ref="BH2:BH3"/>
    <mergeCell ref="BI2:BI3"/>
    <mergeCell ref="BV2:BV3"/>
    <mergeCell ref="BW2:BW3"/>
    <mergeCell ref="BX2:BX3"/>
    <mergeCell ref="BY2:BY3"/>
    <mergeCell ref="BZ2:BZ3"/>
    <mergeCell ref="CA2:CA3"/>
    <mergeCell ref="BP2:BP3"/>
    <mergeCell ref="BQ2:BQ3"/>
    <mergeCell ref="BR2:BR3"/>
    <mergeCell ref="BS2:BS3"/>
    <mergeCell ref="BT2:BT3"/>
    <mergeCell ref="BU2:BU3"/>
    <mergeCell ref="CH2:CH3"/>
    <mergeCell ref="CI2:CI3"/>
    <mergeCell ref="CJ2:CJ3"/>
    <mergeCell ref="CK2:CK3"/>
    <mergeCell ref="CL2:CL3"/>
    <mergeCell ref="CM2:CM3"/>
    <mergeCell ref="CB2:CB3"/>
    <mergeCell ref="CC2:CC3"/>
    <mergeCell ref="CD2:CD3"/>
    <mergeCell ref="CE2:CE3"/>
    <mergeCell ref="CF2:CF3"/>
    <mergeCell ref="CG2:CG3"/>
    <mergeCell ref="CT2:CT3"/>
    <mergeCell ref="CU2:CU3"/>
    <mergeCell ref="CV2:CV3"/>
    <mergeCell ref="CW2:CW3"/>
    <mergeCell ref="CX2:CX3"/>
    <mergeCell ref="CY2:CY3"/>
    <mergeCell ref="CN2:CN3"/>
    <mergeCell ref="CO2:CO3"/>
    <mergeCell ref="CP2:CP3"/>
    <mergeCell ref="CQ2:CQ3"/>
    <mergeCell ref="CR2:CR3"/>
    <mergeCell ref="CS2:CS3"/>
    <mergeCell ref="DF2:DF3"/>
    <mergeCell ref="DG2:DG3"/>
    <mergeCell ref="DH2:DH3"/>
    <mergeCell ref="DI2:DI3"/>
    <mergeCell ref="DJ2:DJ3"/>
    <mergeCell ref="DK2:DK3"/>
    <mergeCell ref="CZ2:CZ3"/>
    <mergeCell ref="DA2:DA3"/>
    <mergeCell ref="DB2:DB3"/>
    <mergeCell ref="DC2:DC3"/>
    <mergeCell ref="DD2:DD3"/>
    <mergeCell ref="DE2:DE3"/>
    <mergeCell ref="DR2:DR3"/>
    <mergeCell ref="DS2:DS3"/>
    <mergeCell ref="DT2:DT3"/>
    <mergeCell ref="DU2:DU3"/>
    <mergeCell ref="DV2:DV3"/>
    <mergeCell ref="DW2:DW3"/>
    <mergeCell ref="DL2:DL3"/>
    <mergeCell ref="DM2:DM3"/>
    <mergeCell ref="DN2:DN3"/>
    <mergeCell ref="DO2:DO3"/>
    <mergeCell ref="DP2:DP3"/>
    <mergeCell ref="DQ2:DQ3"/>
    <mergeCell ref="ED2:ED3"/>
    <mergeCell ref="EE2:EE3"/>
    <mergeCell ref="EF2:EF3"/>
    <mergeCell ref="EG2:EG3"/>
    <mergeCell ref="EH2:EH3"/>
    <mergeCell ref="EI2:EI3"/>
    <mergeCell ref="DX2:DX3"/>
    <mergeCell ref="DY2:DY3"/>
    <mergeCell ref="DZ2:DZ3"/>
    <mergeCell ref="EA2:EA3"/>
    <mergeCell ref="EB2:EB3"/>
    <mergeCell ref="EC2:EC3"/>
  </mergeCells>
  <conditionalFormatting sqref="BI4:BI8 BP4:BP8 BW4:BW8 CD4:CD8 CK4:CK8 CR4:CR8 CY4:CY8 DF4:DF8 DM4:DM8 DT4:DT8 EA4:EA8 EH4:EH8">
    <cfRule type="containsText" dxfId="19" priority="11" operator="containsText" text="Validación Preliminar">
      <formula>NOT(ISERROR(SEARCH("Validación Preliminar",BI4)))</formula>
    </cfRule>
    <cfRule type="containsText" dxfId="18" priority="12" operator="containsText" text="NO">
      <formula>NOT(ISERROR(SEARCH("NO",BI4)))</formula>
    </cfRule>
    <cfRule type="containsText" dxfId="17" priority="13" operator="containsText" text="Pendiente Validar">
      <formula>NOT(ISERROR(SEARCH("Pendiente Validar",BI4)))</formula>
    </cfRule>
    <cfRule type="containsText" dxfId="16" priority="14" operator="containsText" text="SI">
      <formula>NOT(ISERROR(SEARCH("SI",BI4)))</formula>
    </cfRule>
    <cfRule type="containsText" dxfId="15" priority="15" operator="containsText" text="Pendiente Validar">
      <formula>NOT(ISERROR(SEARCH("Pendiente Validar",BI4)))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6B71A095-80B6-DC49-A968-D4897D8C3C59}"/>
    <dataValidation allowBlank="1" showInputMessage="1" showErrorMessage="1" promptTitle="Macrometa" prompt="Si el indicador hace parte del reporte de alguna &quot;Macrometa&quot; de Presidencia, seleccione la que corresponda de la lista desplegable." sqref="Y2" xr:uid="{1DC382B3-2BC7-554E-A355-30E74E553111}"/>
    <dataValidation allowBlank="1" showInputMessage="1" showErrorMessage="1" promptTitle="Medio de verificación" prompt="Documento que soporta el avance cuantitativo del indicador." sqref="W2:W3" xr:uid="{51D06E8C-EFFB-DA44-9544-42BF02B815BB}"/>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E3BADD2D-88E8-1541-AA04-AD91F2292BCB}"/>
    <dataValidation allowBlank="1" showInputMessage="1" showErrorMessage="1" promptTitle="ID Indicador" prompt="Campo registrado por la OAPF." sqref="O2:O3" xr:uid="{5064BF93-D8E0-DC4F-B768-902C07C15E6F}"/>
    <dataValidation allowBlank="1" showInputMessage="1" showErrorMessage="1" promptTitle="MIPG" prompt="Seleccione de la lista desplegable la dimensión del Modelo Integrado de Planeación y Gestión (MIPG) a la cual se asocia el indicador." sqref="E2:E3" xr:uid="{1B850361-9621-6840-AA22-1A6D89539B53}"/>
    <dataValidation allowBlank="1" showInputMessage="1" showErrorMessage="1" promptTitle="CONPES (Número documento)" prompt="Diligencie el número del documento (s) CONPES asociados con el indicador." sqref="AR2:AR3" xr:uid="{2B6FBEC6-1529-AB4B-972D-03B2D6B94993}"/>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CE6E2500-907E-5F4F-8041-49DB498FA8DF}"/>
    <dataValidation allowBlank="1" showInputMessage="1" showErrorMessage="1" promptTitle="Derechos Humanos" prompt="Marque con &quot;X&quot; si el indicador se relaciona con algún componente del Plan Nacional de Educación en Derechos Humanos (PLANEDH)" sqref="AP2:AP3" xr:uid="{6A30943D-0729-A943-8E2A-441B201E85C9}"/>
    <dataValidation allowBlank="1" showInputMessage="1" showErrorMessage="1" promptTitle="Iniciativas PPI" prompt="Marque con &quot;X&quot; si el indicador está asociado al cumplimiento de iniciativas planteadas en el Plan Plurianual de Inversión para 2024." sqref="AO2:AO3" xr:uid="{9E132A96-CCA8-F448-87CB-C992F91F6017}"/>
    <dataValidation allowBlank="1" showInputMessage="1" showErrorMessage="1" promptTitle="Discapacidad" prompt="Marque con &quot;X&quot; si el indicador responde a un compromiso del MEN en desarrollo de la Política de Discapacidad." sqref="AL2:AL3" xr:uid="{3CC3A4D4-64A8-134F-B146-11058CDACF55}"/>
    <dataValidation allowBlank="1" showInputMessage="1" showErrorMessage="1" promptTitle="Víctimas" prompt="Marque con &quot;X&quot; si el indicador responde a un compromiso adquirido por el MEN en desarrollo de la Política de Víctimas." sqref="AJ2:AJ3" xr:uid="{A30EC071-7461-EE4C-B8AF-48AB68A5BA74}"/>
    <dataValidation allowBlank="1" showInputMessage="1" showErrorMessage="1" promptTitle="Equidad de la Mujer" prompt="Marque con &quot;X&quot; si el indicador responde la política de Equidad de la Mujer." sqref="AH2:AH3" xr:uid="{D8C979B6-795A-7549-9F04-AEB89E84200D}"/>
    <dataValidation allowBlank="1" showInputMessage="1" showErrorMessage="1" promptTitle="Otras mesas" prompt="Diligencie el nombre de otra instancia con Grupos Étnicos - Indígenas con compromisos asociados al indicador." sqref="AE3" xr:uid="{43641A15-760B-4146-A353-533641C34B0C}"/>
    <dataValidation allowBlank="1" showInputMessage="1" showErrorMessage="1" promptTitle="Periodicidad" prompt="Corresponde a la temporalidad con la cual se reporta el avance cuantitativo del indicador." sqref="U2:U3" xr:uid="{3E83240B-8D58-A24F-8E03-D3B8B6D5FD5C}"/>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6248E9B8-CFC8-2646-B4CD-DB18649CD7D6}"/>
    <dataValidation allowBlank="1" showInputMessage="1" showErrorMessage="1" promptTitle="Dias de rezago" prompt="Cantidad de días que se requiere para procesar la información y emitir el dato de avance cuantitativo después del cierre del periodo. " sqref="V2:V3" xr:uid="{52B1DE1E-D424-DD45-A571-D6B02978CB73}"/>
    <dataValidation allowBlank="1" showInputMessage="1" showErrorMessage="1" promptTitle="Unidad de medida" prompt="Parámetro de referencia para determina la magnitud del indicador (Ej: número, porcentaje,...)" sqref="T2:T3" xr:uid="{60DC910F-7AC1-DB4B-BD9F-9FC27EA70016}"/>
    <dataValidation allowBlank="1" showInputMessage="1" showErrorMessage="1" promptTitle="Tipo de acumulación" prompt="Seleccione de la lista desplegable el tipo de acumulación:_x000a__x000a_• Mantenimiento (stock)_x000a_• Flujo _x000a_• Acumulado_x000a_• Capacidad_x000a_• Reducción" sqref="R2:R3" xr:uid="{E5E3972C-78EB-FC4A-8C15-D8BE98725EDD}"/>
    <dataValidation allowBlank="1" showInputMessage="1" showErrorMessage="1" promptTitle="Fórmula de cálculo" prompt="Es la representación matemática del cálculo a realizar para obtener el dato de avance cuantitativo del indicador." sqref="S2:S3" xr:uid="{0D503D80-3913-CE4D-83FC-7B73F5F65BF4}"/>
    <dataValidation allowBlank="1" showInputMessage="1" showErrorMessage="1" promptTitle="Estrategia" prompt="Registre la estrategia que permitirá alcanzar el eje estratégico. Debe coincidir con la hoja de acciones._x000a_" sqref="N2:N3" xr:uid="{3FD60316-112E-FF44-80DA-4F731EF6092C}"/>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C66B3C4B-6ECF-5642-9817-C59466751A30}"/>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5E16E9F0-159B-DF4D-A730-0200C6D16DA1}"/>
    <dataValidation allowBlank="1" showInputMessage="1" showErrorMessage="1" promptTitle="Catalizador" prompt="Seleccione de la lista desplegable el catalizador al cual se asocia el indicador." sqref="K2:K3" xr:uid="{6A9DDEA2-DE17-704F-BF94-CC2F51BBFAD1}"/>
    <dataValidation allowBlank="1" showInputMessage="1" showErrorMessage="1" promptTitle="Pilar" prompt="Seleccione de la lista desplegable el pilar de la transformación PND al cual se asocia el indicador. " sqref="J2:J3" xr:uid="{8DAA9CD2-6821-DE47-B56D-829533C7B8A5}"/>
    <dataValidation allowBlank="1" showInputMessage="1" showErrorMessage="1" promptTitle="Transformación PND" prompt="Seleccione de la lista desplegable la transformación del Plan Nacional de Desarrollo (PND) a la cual se asocia el indicador." sqref="I2:I3" xr:uid="{B1A6A1E9-2E84-3744-8DD7-604C39AA0773}"/>
    <dataValidation allowBlank="1" showInputMessage="1" showErrorMessage="1" promptTitle="Meta ODS" prompt="Seleccione de la lista desplegable la meta del Objetivo de Desarrollo Sostenible (ODS) al cual se asocia el indicador." sqref="H2:H3" xr:uid="{7F8A60DE-F26D-DC41-A97C-FE8DA0AC482A}"/>
    <dataValidation allowBlank="1" showInputMessage="1" showErrorMessage="1" promptTitle="Objetivo SIG" prompt="Seleccione de la lista desplegable el objetivo del Sistema Integrado de Gestión (SIG) al cual se asocia el indicador." sqref="F2:F3" xr:uid="{01097CCB-8477-9847-941F-7101C8487D6D}"/>
    <dataValidation allowBlank="1" showInputMessage="1" showErrorMessage="1" promptTitle="Dependencia" prompt="Seleccione de la lista desplegable la dependencia responsable del indicador." sqref="D2:D3" xr:uid="{AA135441-D6AE-A440-82C4-05DF470485B7}"/>
    <dataValidation allowBlank="1" showInputMessage="1" showErrorMessage="1" promptTitle="Despacho o dirección " prompt="Seleccione de la lista desplegable el despacho o la dirección responsable del indicador." sqref="C2:C3" xr:uid="{5B6B9515-9603-9640-805F-D65EE7E8633A}"/>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F80D2F23-3F51-D242-9EF0-E0E2252EFB7C}"/>
    <dataValidation allowBlank="1" showInputMessage="1" showErrorMessage="1" promptTitle="Otros" prompt="Seleccione de la lista a que otro compromiso responde el indicador formulado._x000a_" sqref="AS2" xr:uid="{EAB50963-394D-2144-897C-CDBC2B76D02F}"/>
    <dataValidation allowBlank="1" showInputMessage="1" showErrorMessage="1" promptTitle="Primer infancia" prompt="Marque con &quot;X&quot; si el indicador se enmarca en alguna de  las categorias de la política de Primera Infancia, Infancia y Adolescencia " sqref="AI2" xr:uid="{5C1A558D-5AD6-204B-9382-06D0234B35CB}"/>
    <dataValidation allowBlank="1" showInputMessage="1" showErrorMessage="1" promptTitle="Participación Ciudadana" prompt="Marque con &quot;X&quot; si el indicador responde a alguna estrategia o actividad, en el marco de la política de Participación Ciudadana " sqref="AK2" xr:uid="{FC423810-C908-D14B-804E-A2FB65A9BA15}"/>
    <dataValidation allowBlank="1" showInputMessage="1" showErrorMessage="1" promptTitle="TIC" prompt="Marque con &quot;X&quot; si el indicador se asocia con la política de Tecnologías de la Información y las Comunicaciones" sqref="AM2" xr:uid="{EBA313C3-82AF-CB42-8915-444BB5B0AF8E}"/>
    <dataValidation allowBlank="1" showInputMessage="1" showErrorMessage="1" promptTitle="CTeI" prompt="Marque con &quot;X&quot; si el indicador se relaciona con algún componente de la política de Ciencia, Tecnología e Innovación " sqref="AN2:AN3" xr:uid="{D13F3FEB-194F-3E41-BACD-0DCBCEEE7FAC}"/>
    <dataValidation allowBlank="1" showInputMessage="1" showErrorMessage="1" promptTitle="Étnicos - Rrom" prompt="Marque con &quot;X&quot; si el indicador responde a un compromiso adquirido por el MEN con una comunidad Rrom" sqref="AG2:AG3" xr:uid="{6539A175-05E8-C34A-801F-B5D176365B47}"/>
    <dataValidation allowBlank="1" showInputMessage="1" showErrorMessage="1" promptTitle="Étnicos - NARP" prompt="Marque con &quot;X&quot; si el indicador responde a un compromiso adquirido por el MEN con una comunidad Negra, Afrocolombiana, Raizal y Palenquera" sqref="AF2:AF3" xr:uid="{7E90ED8A-479E-FC4A-A58E-C8A09978733B}"/>
    <dataValidation allowBlank="1" showInputMessage="1" showErrorMessage="1" promptTitle="Proceso SIG" prompt="Seleccione de la lista desplegable el proceso del SIG al cual se asocia el indicador" sqref="G2" xr:uid="{B66F21E9-E5C9-6947-9FE8-AF893247BBD8}"/>
    <dataValidation allowBlank="1" showInputMessage="1" showErrorMessage="1" promptTitle="CRIC" prompt="Registre el número del compromiso adquirido por el MEN con el Consejo Regional Indígena del Cauca que esté asociado al indicador." sqref="AB3" xr:uid="{7F9A070B-847B-094E-BADC-38B84B883267}"/>
    <dataValidation allowBlank="1" showInputMessage="1" showErrorMessage="1" promptTitle="CRIHU" prompt="Registre el número del compromiso adquirido por el MEN con el Consejo Regional Indígena del Huila que esté asociado al indicador." sqref="AD3" xr:uid="{BF8192D6-DF0B-3E44-8EFE-86B02CC41865}"/>
    <dataValidation allowBlank="1" showInputMessage="1" showErrorMessage="1" promptTitle="CRIDEC" prompt="Registre el número del compromiso adquirido por el MEN con el Consejo Regional Indígena de Caldas que esté asociado al indicador._x000a_" sqref="AC3" xr:uid="{A533D3ED-B651-8643-A99D-29358164F2CB}"/>
    <dataValidation allowBlank="1" showInputMessage="1" showErrorMessage="1" promptTitle="MRA" prompt="Registre el número del compromiso adquirido por el MEN en la Mesa Regional Amazónica que esté asociado al indicador." sqref="AA3" xr:uid="{739CE6B4-BBE7-9E40-8062-BC4D092ACE48}"/>
    <dataValidation allowBlank="1" showInputMessage="1" showErrorMessage="1" promptTitle="MPC" prompt="Registre el número del compromiso adquirido por el MEN en la Mesa Permanente de Concertación indígena que esté asociado al indicador." sqref="Z3" xr:uid="{A61F1812-53F1-B74F-AEC4-6BC5F5A91A9F}"/>
    <dataValidation allowBlank="1" showInputMessage="1" showErrorMessage="1" promptTitle="Meta diciembre" prompt="Diligenciar el valor de la meta programada para la vigencia _x000a_" sqref="EC2" xr:uid="{41D8EE5F-8D3A-0040-A289-8ACC9437068A}"/>
    <dataValidation allowBlank="1" showInputMessage="1" showErrorMessage="1" promptTitle="Meta noviembre" prompt="Diligenciar el valor de la meta programada para el mes. _x000a_Debe ser registrado de manera acumulada de acuerdo con la periodicidad del indicador  " sqref="DV2" xr:uid="{43C0D54B-BF8E-F04F-9B05-28D726762C6D}"/>
    <dataValidation allowBlank="1" showInputMessage="1" showErrorMessage="1" promptTitle="Meta octubre" prompt="Diligenciar el valor de la meta programada para el mes. _x000a_Debe ser registrado de manera acumulada de acuerdo con la periodicidad del indicador  " sqref="DO2" xr:uid="{C6B3F95A-FA62-E841-ACA8-8B3868A285C1}"/>
    <dataValidation allowBlank="1" showInputMessage="1" showErrorMessage="1" promptTitle="Meta septiembre" prompt="Diligenciar el valor de la meta programada para el mes. _x000a_Debe ser registrado de manera acumulada de acuerdo con la periodicidad del indicador  " sqref="DH2" xr:uid="{B69DE5C1-743D-2A4B-8023-1264A33ACF10}"/>
    <dataValidation allowBlank="1" showInputMessage="1" showErrorMessage="1" promptTitle="Meta agosto" prompt="Diligenciar el valor de la meta programada para el mes. _x000a_Debe ser registrado de manera acumulada de acuerdo con la periodicidad del indicador  " sqref="DA2" xr:uid="{1DFB223B-600F-EC4E-B91B-47CEAF02DE09}"/>
    <dataValidation allowBlank="1" showInputMessage="1" showErrorMessage="1" promptTitle="Meta julio" prompt="Diligenciar el valor de la meta programada para el mes. _x000a_Debe ser registrado de manera acumulada de acuerdo con la periodicidad del indicador  " sqref="CT2" xr:uid="{A2864C62-CC83-194E-8479-4517DC6617BC}"/>
    <dataValidation allowBlank="1" showInputMessage="1" showErrorMessage="1" promptTitle="Meta junio" prompt="Diligenciar el valor de la meta programada para el mes. _x000a_Debe ser registrado de manera acumulada de acuerdo con la periodicidad del indicador  " sqref="CM2" xr:uid="{98962EF7-B716-824E-947F-89BF10068A0E}"/>
    <dataValidation allowBlank="1" showInputMessage="1" showErrorMessage="1" promptTitle="Meta mayo" prompt="Diligenciar el valor de la meta programada para el mes. _x000a_Debe ser registrado de manera acumulada de acuerdo con la periodicidad del indicador  " sqref="CF2" xr:uid="{371EF5F1-8F23-BC41-BBC4-DB1F06C418E2}"/>
    <dataValidation allowBlank="1" showInputMessage="1" showErrorMessage="1" promptTitle="Meta abril" prompt="Diligenciar el valor de la meta programada para el mes. _x000a_Debe ser registrado de manera acumulada de acuerdo con la periodicidad del indicador  " sqref="BY2" xr:uid="{6DB1CD9A-ABAA-F546-A26C-0D412FCD8D2E}"/>
    <dataValidation allowBlank="1" showInputMessage="1" showErrorMessage="1" promptTitle="Meta marzo" prompt="Diligenciar el valor de la meta programada para el mes. _x000a_Debe ser registrado de manera acumulada de acuerdo con la periodicidad del indicador  " sqref="BR2" xr:uid="{961800AF-FC0B-FD4B-91FC-7387FBBE7F43}"/>
    <dataValidation allowBlank="1" showInputMessage="1" showErrorMessage="1" promptTitle="Meta febrero" prompt="Diligenciar el valor de la meta programada para el mes. _x000a_Debe ser registrado de manera acumulada de acuerdo con la periodicidad del indicador  " sqref="BK2" xr:uid="{3EEFD341-4DFA-2E44-B7FE-FBE05B9E43D8}"/>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1D5AB5D9-B821-8F49-8FF7-91D39BD3D538}"/>
    <dataValidation allowBlank="1" showInputMessage="1" showErrorMessage="1" promptTitle="Avance 2025" prompt="Corresponde a la cantidad o resultado alcanzado del indicador para el año 2025" sqref="BB2:BC2" xr:uid="{2718328A-683C-7348-B85B-1B03B54CD104}"/>
    <dataValidation allowBlank="1" showInputMessage="1" showErrorMessage="1" promptTitle="Avance 2024" prompt="Corresponde a la cantidad o resultado alcanzado del indicador para el año 2024" sqref="BA2" xr:uid="{7B2DAD93-1FDB-3949-9524-C4286E7303E9}"/>
    <dataValidation allowBlank="1" showInputMessage="1" showErrorMessage="1" promptTitle="Avance 2023" prompt="Corresponde a la cantidad o resultado alcanzado del indicador para el año 2023" sqref="AZ2" xr:uid="{DF442940-9C6C-8B46-95D0-7002A47D9CF5}"/>
    <dataValidation allowBlank="1" showInputMessage="1" showErrorMessage="1" promptTitle="Meta cuatrienio" prompt="Corresponde a la cantidad o resultado esperado del indicador para el cuatrienio" sqref="AY2" xr:uid="{80D37FA6-BD31-5E41-9DE4-620B82094687}"/>
    <dataValidation allowBlank="1" showInputMessage="1" showErrorMessage="1" promptTitle="Meta 2026" prompt="Corresponde a la cantidad o resultado esperado del indicador para el año 2026" sqref="AX2" xr:uid="{D7110AB9-0516-2745-A232-9E86419021B2}"/>
    <dataValidation allowBlank="1" showInputMessage="1" showErrorMessage="1" promptTitle="Meta 2025" prompt="Corresponde a la cantidad o resultado esperado del indicador para el año 2025" sqref="AW2" xr:uid="{ED9C1FF6-33A3-B342-A4C3-1E6482AF0A1C}"/>
    <dataValidation allowBlank="1" showInputMessage="1" showErrorMessage="1" promptTitle="Meta 2024" prompt="Corresponde a la cantidad o resultado esperado del indicador para el año 2024" sqref="AV2" xr:uid="{FDE495D5-55AD-B349-ACF9-EA34B06FD25D}"/>
    <dataValidation allowBlank="1" showInputMessage="1" showErrorMessage="1" promptTitle="Meta 2023" prompt="Corresponde a la cantidad o resultado esperado del indicador para el año 2023" sqref="AU2" xr:uid="{EF9F1959-56D1-0A45-ADEB-4A78870AB44B}"/>
    <dataValidation allowBlank="1" showInputMessage="1" showErrorMessage="1" promptTitle="Línea base" prompt="Corresponde al punto de partida o punto de referencia desde el cual se inicia la medición." sqref="AT2:AT3" xr:uid="{F36C0B5E-02C8-1242-8642-9420F11E68D1}"/>
    <dataValidation allowBlank="1" showErrorMessage="1" promptTitle="Mín 300 máx 4000" prompt="Recuerda que debes escribir mínimo 300 caractateres y máximo 4000" sqref="EK3:EL3 CM4:CM9 EC4:EC9 EK4:EM9 DO4:DO9 DH4:DH9 DA4:DA9 CT4:CT9 BY4:BY9 CF4:CF9 DV4:DV9" xr:uid="{C86E7D61-A307-0542-9E3E-CE0968DF05BC}"/>
    <dataValidation type="list" allowBlank="1" showInputMessage="1" showErrorMessage="1" sqref="D4:D9" xr:uid="{87E8CDCB-4F3E-7F43-A5C6-2F6711FE84BB}">
      <formula1>INDIRECT(EL4)</formula1>
    </dataValidation>
    <dataValidation type="list" allowBlank="1" showInputMessage="1" showErrorMessage="1" sqref="J4:L9 N4:N9" xr:uid="{809DE78E-02F6-8B4E-AC88-A9716B74FAF8}">
      <formula1>INDIRECT(EM4)</formula1>
    </dataValidation>
    <dataValidation type="list" allowBlank="1" showInputMessage="1" showErrorMessage="1" sqref="BW4:BW8 EH4:EH8 EA4:EA8 DT4:DT8 DM4:DM8 DF4:DF8 CY4:CY8 CR4:CR8 CK4:CK8 CD4:CD8 BP4:BP8 BI4:BI8" xr:uid="{7158CF6D-C519-E246-B917-B95E4DC0C8B7}">
      <formula1>"SI,NO,Pendiente Validar,Validación Preliminar"</formula1>
    </dataValidation>
    <dataValidation type="list" allowBlank="1" showInputMessage="1" showErrorMessage="1" sqref="C4:C9" xr:uid="{A0A5BACE-912E-1543-AA2D-DE5238A02FA9}">
      <formula1>INDIRECT(B4)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BBA5D-A889-AD4D-9C29-395001771A47}">
  <dimension ref="A1:ER7"/>
  <sheetViews>
    <sheetView topLeftCell="B1" workbookViewId="0">
      <selection activeCell="F5" sqref="F5"/>
    </sheetView>
  </sheetViews>
  <sheetFormatPr baseColWidth="10" defaultColWidth="0" defaultRowHeight="19" x14ac:dyDescent="0.25"/>
  <cols>
    <col min="1" max="1" width="16.1640625" style="143" hidden="1" customWidth="1"/>
    <col min="2" max="2" width="24.5" style="143" customWidth="1"/>
    <col min="3" max="3" width="28.5" style="143" customWidth="1"/>
    <col min="4" max="4" width="29.33203125" style="143" customWidth="1"/>
    <col min="5" max="7" width="28.5" style="143" customWidth="1"/>
    <col min="8" max="8" width="21.5" style="143" customWidth="1"/>
    <col min="9" max="9" width="24.83203125" style="143" customWidth="1"/>
    <col min="10" max="10" width="29" style="143" customWidth="1"/>
    <col min="11" max="11" width="31" style="143" customWidth="1"/>
    <col min="12" max="12" width="25.83203125" style="143" customWidth="1"/>
    <col min="13" max="13" width="35.1640625" style="143" customWidth="1"/>
    <col min="14" max="14" width="32.83203125" style="143" customWidth="1"/>
    <col min="15" max="15" width="10.33203125" style="143" customWidth="1"/>
    <col min="16" max="16" width="36" style="146" customWidth="1"/>
    <col min="17" max="18" width="14.33203125" style="146" customWidth="1"/>
    <col min="19" max="19" width="21.5" style="146" customWidth="1"/>
    <col min="20" max="21" width="14.33203125" style="146" customWidth="1"/>
    <col min="22" max="22" width="13" style="146" customWidth="1"/>
    <col min="23" max="23" width="21.5" style="146" customWidth="1"/>
    <col min="24" max="24" width="11.5" style="143" customWidth="1"/>
    <col min="25" max="25" width="12.5" style="143" customWidth="1"/>
    <col min="26" max="31" width="17" style="143" hidden="1"/>
    <col min="32" max="32" width="20" style="143" hidden="1"/>
    <col min="33" max="43" width="14.33203125" style="143" hidden="1"/>
    <col min="44" max="44" width="14.33203125" style="147" hidden="1"/>
    <col min="45" max="45" width="14.33203125" style="143" hidden="1"/>
    <col min="46" max="46" width="16.33203125" style="147" customWidth="1"/>
    <col min="47" max="47" width="17.1640625" style="147" customWidth="1"/>
    <col min="48" max="48" width="17.6640625" style="147" customWidth="1"/>
    <col min="49" max="49" width="21" style="147" bestFit="1" customWidth="1"/>
    <col min="50" max="50" width="16.6640625" style="147" customWidth="1"/>
    <col min="51" max="51" width="22.5" style="147" bestFit="1" customWidth="1"/>
    <col min="52" max="52" width="14.33203125" style="143" hidden="1"/>
    <col min="53" max="53" width="6.33203125" style="143" hidden="1"/>
    <col min="54" max="55" width="12.1640625" style="143" hidden="1"/>
    <col min="56" max="57" width="14.1640625" style="143" customWidth="1"/>
    <col min="58" max="58" width="34.5" style="143" customWidth="1"/>
    <col min="59" max="62" width="14.1640625" style="143" customWidth="1"/>
    <col min="63" max="63" width="18" style="143" customWidth="1"/>
    <col min="64" max="64" width="19.33203125" style="143" customWidth="1"/>
    <col min="65" max="69" width="14.1640625" style="143" customWidth="1"/>
    <col min="70" max="70" width="18" style="143" customWidth="1"/>
    <col min="71" max="71" width="21.1640625" style="143" customWidth="1"/>
    <col min="72" max="76" width="14.1640625" style="143" customWidth="1"/>
    <col min="77" max="77" width="21.83203125" style="143" customWidth="1"/>
    <col min="78" max="83" width="14.1640625" style="143" customWidth="1"/>
    <col min="84" max="84" width="23.1640625" style="143" customWidth="1"/>
    <col min="85" max="90" width="14.1640625" style="143" customWidth="1"/>
    <col min="91" max="91" width="23.1640625" style="143" customWidth="1"/>
    <col min="92" max="97" width="14.1640625" style="143" customWidth="1"/>
    <col min="98" max="98" width="23.1640625" style="143" customWidth="1"/>
    <col min="99" max="104" width="14.1640625" style="143" customWidth="1"/>
    <col min="105" max="105" width="23.1640625" style="143" customWidth="1"/>
    <col min="106" max="111" width="14.1640625" style="143" customWidth="1"/>
    <col min="112" max="112" width="23.1640625" style="143" customWidth="1"/>
    <col min="113" max="118" width="14.1640625" style="143" customWidth="1"/>
    <col min="119" max="119" width="23.1640625" style="143" customWidth="1"/>
    <col min="120" max="125" width="14.1640625" style="143" customWidth="1"/>
    <col min="126" max="126" width="23.1640625" style="143" customWidth="1"/>
    <col min="127" max="132" width="14.1640625" style="143" customWidth="1"/>
    <col min="133" max="133" width="23.5" style="143" customWidth="1"/>
    <col min="134" max="137" width="14.1640625" style="143" customWidth="1"/>
    <col min="138" max="138" width="15.33203125" style="143" customWidth="1"/>
    <col min="139" max="139" width="34.6640625" style="143" customWidth="1"/>
    <col min="140" max="140" width="17.6640625" style="143" customWidth="1"/>
    <col min="141" max="141" width="11.83203125" style="143" hidden="1" customWidth="1"/>
    <col min="142" max="142" width="13.33203125" style="147" hidden="1" customWidth="1"/>
    <col min="143" max="143" width="16.83203125" style="143" hidden="1" customWidth="1"/>
    <col min="144" max="144" width="15.33203125" style="143" hidden="1" customWidth="1"/>
    <col min="145" max="145" width="18" style="143" hidden="1" customWidth="1"/>
    <col min="146" max="146" width="19.5" style="143" hidden="1" customWidth="1"/>
    <col min="147" max="147" width="13.5" style="143" hidden="1" customWidth="1"/>
    <col min="148" max="148" width="12.33203125" style="143" hidden="1" customWidth="1"/>
    <col min="149" max="16384" width="11.83203125" style="143" hidden="1"/>
  </cols>
  <sheetData>
    <row r="1" spans="1:148" s="8" customFormat="1" ht="30.75" customHeight="1" x14ac:dyDescent="0.25">
      <c r="B1" s="154" t="s">
        <v>0</v>
      </c>
      <c r="C1" s="154"/>
      <c r="D1" s="154"/>
      <c r="E1" s="155" t="s">
        <v>168</v>
      </c>
      <c r="F1" s="155"/>
      <c r="G1" s="155"/>
      <c r="H1" s="156" t="s">
        <v>169</v>
      </c>
      <c r="I1" s="157"/>
      <c r="J1" s="157"/>
      <c r="K1" s="157"/>
      <c r="L1" s="157"/>
      <c r="M1" s="157"/>
      <c r="N1" s="157"/>
      <c r="O1" s="163" t="s">
        <v>170</v>
      </c>
      <c r="P1" s="164"/>
      <c r="Q1" s="164"/>
      <c r="R1" s="164"/>
      <c r="S1" s="164"/>
      <c r="T1" s="164"/>
      <c r="U1" s="164"/>
      <c r="V1" s="164"/>
      <c r="W1" s="164"/>
      <c r="X1" s="164"/>
      <c r="Y1" s="165"/>
      <c r="Z1" s="166" t="s">
        <v>171</v>
      </c>
      <c r="AA1" s="166"/>
      <c r="AB1" s="166"/>
      <c r="AC1" s="166"/>
      <c r="AD1" s="166"/>
      <c r="AE1" s="166"/>
      <c r="AF1" s="166"/>
      <c r="AG1" s="166"/>
      <c r="AH1" s="166"/>
      <c r="AI1" s="166"/>
      <c r="AJ1" s="166"/>
      <c r="AK1" s="166"/>
      <c r="AL1" s="166"/>
      <c r="AM1" s="166"/>
      <c r="AN1" s="166"/>
      <c r="AO1" s="167" t="s">
        <v>172</v>
      </c>
      <c r="AP1" s="167"/>
      <c r="AQ1" s="167"/>
      <c r="AR1" s="167"/>
      <c r="AS1" s="167"/>
      <c r="AT1" s="158" t="s">
        <v>173</v>
      </c>
      <c r="AU1" s="158"/>
      <c r="AV1" s="158"/>
      <c r="AW1" s="158"/>
      <c r="AX1" s="158"/>
      <c r="AY1" s="158"/>
      <c r="AZ1" s="159" t="s">
        <v>174</v>
      </c>
      <c r="BA1" s="159"/>
      <c r="BB1" s="159"/>
      <c r="BC1" s="159"/>
      <c r="BD1" s="160" t="s">
        <v>175</v>
      </c>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2"/>
      <c r="EL1" s="9"/>
    </row>
    <row r="2" spans="1:148" s="8" customFormat="1" ht="18.75" customHeight="1" x14ac:dyDescent="0.25">
      <c r="B2" s="148" t="s">
        <v>4</v>
      </c>
      <c r="C2" s="148" t="s">
        <v>5</v>
      </c>
      <c r="D2" s="148" t="s">
        <v>6</v>
      </c>
      <c r="E2" s="150" t="s">
        <v>176</v>
      </c>
      <c r="F2" s="150" t="s">
        <v>177</v>
      </c>
      <c r="G2" s="150" t="s">
        <v>178</v>
      </c>
      <c r="H2" s="152" t="s">
        <v>179</v>
      </c>
      <c r="I2" s="152" t="s">
        <v>180</v>
      </c>
      <c r="J2" s="152" t="s">
        <v>181</v>
      </c>
      <c r="K2" s="152" t="s">
        <v>182</v>
      </c>
      <c r="L2" s="152" t="s">
        <v>183</v>
      </c>
      <c r="M2" s="152" t="s">
        <v>1</v>
      </c>
      <c r="N2" s="152" t="s">
        <v>2</v>
      </c>
      <c r="O2" s="171" t="s">
        <v>184</v>
      </c>
      <c r="P2" s="168" t="s">
        <v>185</v>
      </c>
      <c r="Q2" s="168" t="s">
        <v>186</v>
      </c>
      <c r="R2" s="168" t="s">
        <v>187</v>
      </c>
      <c r="S2" s="168" t="s">
        <v>188</v>
      </c>
      <c r="T2" s="168" t="s">
        <v>189</v>
      </c>
      <c r="U2" s="168" t="s">
        <v>190</v>
      </c>
      <c r="V2" s="168" t="s">
        <v>191</v>
      </c>
      <c r="W2" s="168" t="s">
        <v>7</v>
      </c>
      <c r="X2" s="169" t="s">
        <v>192</v>
      </c>
      <c r="Y2" s="169" t="s">
        <v>193</v>
      </c>
      <c r="Z2" s="166" t="s">
        <v>194</v>
      </c>
      <c r="AA2" s="166"/>
      <c r="AB2" s="166"/>
      <c r="AC2" s="166"/>
      <c r="AD2" s="166"/>
      <c r="AE2" s="166"/>
      <c r="AF2" s="173" t="s">
        <v>195</v>
      </c>
      <c r="AG2" s="173" t="s">
        <v>196</v>
      </c>
      <c r="AH2" s="173" t="s">
        <v>197</v>
      </c>
      <c r="AI2" s="173" t="s">
        <v>198</v>
      </c>
      <c r="AJ2" s="173" t="s">
        <v>199</v>
      </c>
      <c r="AK2" s="173" t="s">
        <v>200</v>
      </c>
      <c r="AL2" s="173" t="s">
        <v>201</v>
      </c>
      <c r="AM2" s="173" t="s">
        <v>202</v>
      </c>
      <c r="AN2" s="173" t="s">
        <v>203</v>
      </c>
      <c r="AO2" s="175" t="s">
        <v>204</v>
      </c>
      <c r="AP2" s="175" t="s">
        <v>205</v>
      </c>
      <c r="AQ2" s="175" t="s">
        <v>206</v>
      </c>
      <c r="AR2" s="175" t="s">
        <v>207</v>
      </c>
      <c r="AS2" s="175" t="s">
        <v>208</v>
      </c>
      <c r="AT2" s="177" t="s">
        <v>209</v>
      </c>
      <c r="AU2" s="177" t="s">
        <v>210</v>
      </c>
      <c r="AV2" s="177" t="s">
        <v>211</v>
      </c>
      <c r="AW2" s="177" t="s">
        <v>212</v>
      </c>
      <c r="AX2" s="177" t="s">
        <v>213</v>
      </c>
      <c r="AY2" s="177" t="s">
        <v>214</v>
      </c>
      <c r="AZ2" s="179" t="s">
        <v>215</v>
      </c>
      <c r="BA2" s="179" t="s">
        <v>216</v>
      </c>
      <c r="BB2" s="179" t="s">
        <v>217</v>
      </c>
      <c r="BC2" s="179" t="s">
        <v>218</v>
      </c>
      <c r="BD2" s="182" t="s">
        <v>219</v>
      </c>
      <c r="BE2" s="187" t="s">
        <v>220</v>
      </c>
      <c r="BF2" s="180" t="s">
        <v>8</v>
      </c>
      <c r="BG2" s="180" t="s">
        <v>221</v>
      </c>
      <c r="BH2" s="180" t="s">
        <v>222</v>
      </c>
      <c r="BI2" s="190" t="s">
        <v>9</v>
      </c>
      <c r="BJ2" s="180" t="s">
        <v>223</v>
      </c>
      <c r="BK2" s="182" t="s">
        <v>224</v>
      </c>
      <c r="BL2" s="183" t="s">
        <v>225</v>
      </c>
      <c r="BM2" s="185" t="s">
        <v>11</v>
      </c>
      <c r="BN2" s="185" t="s">
        <v>226</v>
      </c>
      <c r="BO2" s="185" t="s">
        <v>10</v>
      </c>
      <c r="BP2" s="192" t="s">
        <v>12</v>
      </c>
      <c r="BQ2" s="185" t="s">
        <v>227</v>
      </c>
      <c r="BR2" s="182" t="s">
        <v>228</v>
      </c>
      <c r="BS2" s="187" t="s">
        <v>229</v>
      </c>
      <c r="BT2" s="180" t="s">
        <v>14</v>
      </c>
      <c r="BU2" s="180" t="s">
        <v>230</v>
      </c>
      <c r="BV2" s="180" t="s">
        <v>13</v>
      </c>
      <c r="BW2" s="190" t="s">
        <v>15</v>
      </c>
      <c r="BX2" s="180" t="s">
        <v>231</v>
      </c>
      <c r="BY2" s="182" t="s">
        <v>232</v>
      </c>
      <c r="BZ2" s="187" t="s">
        <v>233</v>
      </c>
      <c r="CA2" s="180" t="s">
        <v>17</v>
      </c>
      <c r="CB2" s="180" t="s">
        <v>234</v>
      </c>
      <c r="CC2" s="180" t="s">
        <v>16</v>
      </c>
      <c r="CD2" s="190" t="s">
        <v>18</v>
      </c>
      <c r="CE2" s="180" t="s">
        <v>235</v>
      </c>
      <c r="CF2" s="182" t="s">
        <v>236</v>
      </c>
      <c r="CG2" s="187" t="s">
        <v>237</v>
      </c>
      <c r="CH2" s="180" t="s">
        <v>20</v>
      </c>
      <c r="CI2" s="180" t="s">
        <v>238</v>
      </c>
      <c r="CJ2" s="180" t="s">
        <v>19</v>
      </c>
      <c r="CK2" s="190" t="s">
        <v>21</v>
      </c>
      <c r="CL2" s="180" t="s">
        <v>239</v>
      </c>
      <c r="CM2" s="187" t="s">
        <v>240</v>
      </c>
      <c r="CN2" s="187" t="s">
        <v>241</v>
      </c>
      <c r="CO2" s="180" t="s">
        <v>23</v>
      </c>
      <c r="CP2" s="180" t="s">
        <v>242</v>
      </c>
      <c r="CQ2" s="180" t="s">
        <v>22</v>
      </c>
      <c r="CR2" s="190" t="s">
        <v>24</v>
      </c>
      <c r="CS2" s="180" t="s">
        <v>243</v>
      </c>
      <c r="CT2" s="187" t="s">
        <v>244</v>
      </c>
      <c r="CU2" s="187" t="s">
        <v>245</v>
      </c>
      <c r="CV2" s="180" t="s">
        <v>26</v>
      </c>
      <c r="CW2" s="180" t="s">
        <v>246</v>
      </c>
      <c r="CX2" s="180" t="s">
        <v>25</v>
      </c>
      <c r="CY2" s="190" t="s">
        <v>27</v>
      </c>
      <c r="CZ2" s="180" t="s">
        <v>247</v>
      </c>
      <c r="DA2" s="187" t="s">
        <v>248</v>
      </c>
      <c r="DB2" s="187" t="s">
        <v>249</v>
      </c>
      <c r="DC2" s="180" t="s">
        <v>29</v>
      </c>
      <c r="DD2" s="180" t="s">
        <v>250</v>
      </c>
      <c r="DE2" s="180" t="s">
        <v>28</v>
      </c>
      <c r="DF2" s="190" t="s">
        <v>30</v>
      </c>
      <c r="DG2" s="180" t="s">
        <v>251</v>
      </c>
      <c r="DH2" s="187" t="s">
        <v>252</v>
      </c>
      <c r="DI2" s="187" t="s">
        <v>253</v>
      </c>
      <c r="DJ2" s="180" t="s">
        <v>32</v>
      </c>
      <c r="DK2" s="180" t="s">
        <v>254</v>
      </c>
      <c r="DL2" s="180" t="s">
        <v>31</v>
      </c>
      <c r="DM2" s="190" t="s">
        <v>33</v>
      </c>
      <c r="DN2" s="180" t="s">
        <v>255</v>
      </c>
      <c r="DO2" s="187" t="s">
        <v>256</v>
      </c>
      <c r="DP2" s="187" t="s">
        <v>257</v>
      </c>
      <c r="DQ2" s="180" t="s">
        <v>35</v>
      </c>
      <c r="DR2" s="180" t="s">
        <v>258</v>
      </c>
      <c r="DS2" s="180" t="s">
        <v>34</v>
      </c>
      <c r="DT2" s="190" t="s">
        <v>36</v>
      </c>
      <c r="DU2" s="180" t="s">
        <v>259</v>
      </c>
      <c r="DV2" s="187" t="s">
        <v>260</v>
      </c>
      <c r="DW2" s="187" t="s">
        <v>261</v>
      </c>
      <c r="DX2" s="180" t="s">
        <v>38</v>
      </c>
      <c r="DY2" s="180" t="s">
        <v>262</v>
      </c>
      <c r="DZ2" s="180" t="s">
        <v>37</v>
      </c>
      <c r="EA2" s="190" t="s">
        <v>39</v>
      </c>
      <c r="EB2" s="180" t="s">
        <v>263</v>
      </c>
      <c r="EC2" s="187" t="s">
        <v>264</v>
      </c>
      <c r="ED2" s="187" t="s">
        <v>265</v>
      </c>
      <c r="EE2" s="180" t="s">
        <v>41</v>
      </c>
      <c r="EF2" s="180" t="s">
        <v>266</v>
      </c>
      <c r="EG2" s="180" t="s">
        <v>40</v>
      </c>
      <c r="EH2" s="190" t="s">
        <v>42</v>
      </c>
      <c r="EI2" s="180" t="s">
        <v>267</v>
      </c>
      <c r="EL2" s="9"/>
    </row>
    <row r="3" spans="1:148" s="12" customFormat="1" ht="45.75" customHeight="1" x14ac:dyDescent="0.2">
      <c r="A3" s="10" t="s">
        <v>3</v>
      </c>
      <c r="B3" s="149"/>
      <c r="C3" s="149"/>
      <c r="D3" s="149"/>
      <c r="E3" s="151"/>
      <c r="F3" s="151"/>
      <c r="G3" s="151"/>
      <c r="H3" s="153"/>
      <c r="I3" s="153"/>
      <c r="J3" s="153"/>
      <c r="K3" s="153"/>
      <c r="L3" s="153"/>
      <c r="M3" s="153"/>
      <c r="N3" s="153"/>
      <c r="O3" s="172"/>
      <c r="P3" s="169"/>
      <c r="Q3" s="169"/>
      <c r="R3" s="169"/>
      <c r="S3" s="169"/>
      <c r="T3" s="169"/>
      <c r="U3" s="169"/>
      <c r="V3" s="169"/>
      <c r="W3" s="169"/>
      <c r="X3" s="170"/>
      <c r="Y3" s="170"/>
      <c r="Z3" s="11" t="s">
        <v>268</v>
      </c>
      <c r="AA3" s="11" t="s">
        <v>269</v>
      </c>
      <c r="AB3" s="11" t="s">
        <v>270</v>
      </c>
      <c r="AC3" s="11" t="s">
        <v>271</v>
      </c>
      <c r="AD3" s="11" t="s">
        <v>272</v>
      </c>
      <c r="AE3" s="11" t="s">
        <v>273</v>
      </c>
      <c r="AF3" s="174"/>
      <c r="AG3" s="174"/>
      <c r="AH3" s="174"/>
      <c r="AI3" s="174"/>
      <c r="AJ3" s="174"/>
      <c r="AK3" s="174"/>
      <c r="AL3" s="174"/>
      <c r="AM3" s="174"/>
      <c r="AN3" s="174"/>
      <c r="AO3" s="176"/>
      <c r="AP3" s="176"/>
      <c r="AQ3" s="176"/>
      <c r="AR3" s="176"/>
      <c r="AS3" s="176"/>
      <c r="AT3" s="178"/>
      <c r="AU3" s="178"/>
      <c r="AV3" s="178"/>
      <c r="AW3" s="178"/>
      <c r="AX3" s="178"/>
      <c r="AY3" s="178"/>
      <c r="AZ3" s="179"/>
      <c r="BA3" s="179"/>
      <c r="BB3" s="179"/>
      <c r="BC3" s="179"/>
      <c r="BD3" s="182"/>
      <c r="BE3" s="188"/>
      <c r="BF3" s="181"/>
      <c r="BG3" s="189"/>
      <c r="BH3" s="181"/>
      <c r="BI3" s="191"/>
      <c r="BJ3" s="181"/>
      <c r="BK3" s="182"/>
      <c r="BL3" s="184"/>
      <c r="BM3" s="186"/>
      <c r="BN3" s="186"/>
      <c r="BO3" s="186"/>
      <c r="BP3" s="193"/>
      <c r="BQ3" s="194"/>
      <c r="BR3" s="182"/>
      <c r="BS3" s="188"/>
      <c r="BT3" s="181"/>
      <c r="BU3" s="181"/>
      <c r="BV3" s="181"/>
      <c r="BW3" s="191"/>
      <c r="BX3" s="181"/>
      <c r="BY3" s="182"/>
      <c r="BZ3" s="188"/>
      <c r="CA3" s="181"/>
      <c r="CB3" s="181"/>
      <c r="CC3" s="181"/>
      <c r="CD3" s="191"/>
      <c r="CE3" s="181"/>
      <c r="CF3" s="182"/>
      <c r="CG3" s="188"/>
      <c r="CH3" s="181"/>
      <c r="CI3" s="181"/>
      <c r="CJ3" s="181"/>
      <c r="CK3" s="191"/>
      <c r="CL3" s="181"/>
      <c r="CM3" s="188"/>
      <c r="CN3" s="188"/>
      <c r="CO3" s="181"/>
      <c r="CP3" s="181"/>
      <c r="CQ3" s="181"/>
      <c r="CR3" s="191"/>
      <c r="CS3" s="181"/>
      <c r="CT3" s="188"/>
      <c r="CU3" s="188"/>
      <c r="CV3" s="181"/>
      <c r="CW3" s="181"/>
      <c r="CX3" s="181"/>
      <c r="CY3" s="191"/>
      <c r="CZ3" s="181"/>
      <c r="DA3" s="188"/>
      <c r="DB3" s="188"/>
      <c r="DC3" s="181"/>
      <c r="DD3" s="181"/>
      <c r="DE3" s="181"/>
      <c r="DF3" s="191"/>
      <c r="DG3" s="181"/>
      <c r="DH3" s="188"/>
      <c r="DI3" s="188"/>
      <c r="DJ3" s="181"/>
      <c r="DK3" s="181"/>
      <c r="DL3" s="181"/>
      <c r="DM3" s="191"/>
      <c r="DN3" s="181"/>
      <c r="DO3" s="188"/>
      <c r="DP3" s="188"/>
      <c r="DQ3" s="181"/>
      <c r="DR3" s="181"/>
      <c r="DS3" s="181"/>
      <c r="DT3" s="191"/>
      <c r="DU3" s="181"/>
      <c r="DV3" s="188"/>
      <c r="DW3" s="188"/>
      <c r="DX3" s="181"/>
      <c r="DY3" s="181"/>
      <c r="DZ3" s="181"/>
      <c r="EA3" s="191"/>
      <c r="EB3" s="181"/>
      <c r="EC3" s="195"/>
      <c r="ED3" s="188"/>
      <c r="EE3" s="181"/>
      <c r="EF3" s="181"/>
      <c r="EG3" s="181"/>
      <c r="EH3" s="191"/>
      <c r="EI3" s="181"/>
      <c r="EK3" s="13"/>
      <c r="EL3" s="14" t="s">
        <v>43</v>
      </c>
      <c r="EM3" s="14" t="s">
        <v>180</v>
      </c>
      <c r="EN3" s="14" t="s">
        <v>274</v>
      </c>
      <c r="EO3" s="14" t="s">
        <v>275</v>
      </c>
      <c r="EP3" s="14" t="s">
        <v>183</v>
      </c>
      <c r="EQ3" s="14" t="s">
        <v>1</v>
      </c>
      <c r="ER3" s="15" t="s">
        <v>2</v>
      </c>
    </row>
    <row r="4" spans="1:148" s="37" customFormat="1" ht="44.25" customHeight="1" x14ac:dyDescent="0.25">
      <c r="A4" s="16" t="str">
        <f t="shared" ref="A4:A5" si="0">+CONCATENATE(O4,"_",B4,"_",EJ4)</f>
        <v>51_TRANSVERSALES_2025</v>
      </c>
      <c r="B4" s="17" t="s">
        <v>94</v>
      </c>
      <c r="C4" s="17" t="s">
        <v>95</v>
      </c>
      <c r="D4" s="17" t="s">
        <v>96</v>
      </c>
      <c r="E4" s="17" t="s">
        <v>161</v>
      </c>
      <c r="F4" s="17" t="s">
        <v>879</v>
      </c>
      <c r="G4" s="18" t="s">
        <v>880</v>
      </c>
      <c r="H4" s="17"/>
      <c r="I4" s="17" t="s">
        <v>630</v>
      </c>
      <c r="J4" s="17" t="s">
        <v>631</v>
      </c>
      <c r="K4" s="17" t="s">
        <v>632</v>
      </c>
      <c r="L4" s="17" t="s">
        <v>716</v>
      </c>
      <c r="M4" s="17" t="s">
        <v>97</v>
      </c>
      <c r="N4" s="17" t="s">
        <v>98</v>
      </c>
      <c r="O4" s="23">
        <v>51</v>
      </c>
      <c r="P4" s="20" t="s">
        <v>881</v>
      </c>
      <c r="Q4" s="21" t="s">
        <v>307</v>
      </c>
      <c r="R4" s="20" t="s">
        <v>595</v>
      </c>
      <c r="S4" s="20" t="s">
        <v>882</v>
      </c>
      <c r="T4" s="20" t="s">
        <v>310</v>
      </c>
      <c r="U4" s="20" t="s">
        <v>288</v>
      </c>
      <c r="V4" s="20">
        <v>0</v>
      </c>
      <c r="W4" s="20" t="s">
        <v>883</v>
      </c>
      <c r="X4" s="21" t="s">
        <v>290</v>
      </c>
      <c r="Y4" s="22"/>
      <c r="Z4" s="22"/>
      <c r="AA4" s="22"/>
      <c r="AB4" s="22"/>
      <c r="AC4" s="22"/>
      <c r="AD4" s="22"/>
      <c r="AE4" s="22"/>
      <c r="AF4" s="22"/>
      <c r="AG4" s="22"/>
      <c r="AH4" s="23"/>
      <c r="AI4" s="23"/>
      <c r="AJ4" s="23"/>
      <c r="AK4" s="23"/>
      <c r="AL4" s="23"/>
      <c r="AM4" s="23"/>
      <c r="AN4" s="23"/>
      <c r="AO4" s="23"/>
      <c r="AP4" s="23"/>
      <c r="AQ4" s="23"/>
      <c r="AR4" s="24"/>
      <c r="AS4" s="23"/>
      <c r="AT4" s="78"/>
      <c r="AU4" s="38"/>
      <c r="AV4" s="38">
        <v>90</v>
      </c>
      <c r="AW4" s="38">
        <v>90</v>
      </c>
      <c r="AX4" s="38">
        <v>90</v>
      </c>
      <c r="AY4" s="78">
        <v>90</v>
      </c>
      <c r="AZ4" s="83"/>
      <c r="BA4" s="83"/>
      <c r="BB4" s="83"/>
      <c r="BC4" s="83"/>
      <c r="BD4" s="25"/>
      <c r="BE4" s="25"/>
      <c r="BF4" s="26"/>
      <c r="BG4" s="28">
        <f>IFERROR(BD4/AW4,0)</f>
        <v>0</v>
      </c>
      <c r="BH4" s="29">
        <f>+IF(BI4="SI",IFERROR((IF(BI4="SI",BE4,0)/AW4),"REVISAR"),0)</f>
        <v>0</v>
      </c>
      <c r="BI4" s="26" t="s">
        <v>49</v>
      </c>
      <c r="BJ4" s="26"/>
      <c r="BK4" s="25"/>
      <c r="BL4" s="25"/>
      <c r="BM4" s="26"/>
      <c r="BN4" s="28">
        <f>IFERROR(BK4/AW4,0)</f>
        <v>0</v>
      </c>
      <c r="BO4" s="29">
        <f>+IF(BP4="SI",IFERROR((IF(BP4="SI",BL4,0)/AW4),"REVISAR"),BH4)</f>
        <v>0</v>
      </c>
      <c r="BP4" s="26" t="s">
        <v>49</v>
      </c>
      <c r="BQ4" s="30"/>
      <c r="BR4" s="31"/>
      <c r="BS4" s="25"/>
      <c r="BT4" s="26"/>
      <c r="BU4" s="28">
        <f>IFERROR(BR4/AW4,0)</f>
        <v>0</v>
      </c>
      <c r="BV4" s="29">
        <f>+IF(BW4="SI",IFERROR((IF(BW4="SI",BS4,0)/AW4),"REVISAR"),BO4)</f>
        <v>0</v>
      </c>
      <c r="BW4" s="26" t="s">
        <v>49</v>
      </c>
      <c r="BX4" s="26"/>
      <c r="BY4" s="25"/>
      <c r="BZ4" s="25"/>
      <c r="CA4" s="26"/>
      <c r="CB4" s="28">
        <f>IFERROR(BY4/AW4,0)</f>
        <v>0</v>
      </c>
      <c r="CC4" s="29">
        <f>+IF(CD4="SI",IFERROR((IF(CD4="SI",BZ4,0)/AW4),"REVISAR"),BV4)</f>
        <v>0</v>
      </c>
      <c r="CD4" s="26" t="s">
        <v>49</v>
      </c>
      <c r="CE4" s="26"/>
      <c r="CF4" s="25"/>
      <c r="CG4" s="25"/>
      <c r="CH4" s="26"/>
      <c r="CI4" s="28">
        <f>IFERROR(CF4/AW4,0)</f>
        <v>0</v>
      </c>
      <c r="CJ4" s="29">
        <f>+IF(CK4="SI",IFERROR((IF(CK4="SI",CG4,0)/AW4),"REVISAR"),CC4)</f>
        <v>0</v>
      </c>
      <c r="CK4" s="26" t="s">
        <v>49</v>
      </c>
      <c r="CL4" s="26"/>
      <c r="CM4" s="25">
        <v>90</v>
      </c>
      <c r="CN4" s="25"/>
      <c r="CO4" s="26"/>
      <c r="CP4" s="28">
        <f>IFERROR(CM4/AW4,0)</f>
        <v>1</v>
      </c>
      <c r="CQ4" s="29">
        <f>+IF(CR4="SI",IFERROR((IF(CR4="SI",CN4,0)/AW4),"REVISAR"),CJ4)</f>
        <v>0</v>
      </c>
      <c r="CR4" s="26" t="s">
        <v>49</v>
      </c>
      <c r="CS4" s="26"/>
      <c r="CT4" s="25"/>
      <c r="CU4" s="25"/>
      <c r="CV4" s="26"/>
      <c r="CW4" s="28">
        <f>IFERROR(CT4/AW4,0)</f>
        <v>0</v>
      </c>
      <c r="CX4" s="29">
        <f>+IF(CY4="SI",IFERROR((IF(CY4="SI",CU4,0)/AW4),"REVISAR"),CQ4)</f>
        <v>0</v>
      </c>
      <c r="CY4" s="26" t="s">
        <v>49</v>
      </c>
      <c r="CZ4" s="26"/>
      <c r="DA4" s="25"/>
      <c r="DB4" s="25"/>
      <c r="DC4" s="26"/>
      <c r="DD4" s="28">
        <f>IFERROR(DA4/AW4,0)</f>
        <v>0</v>
      </c>
      <c r="DE4" s="29">
        <f>+IF(DF4="SI",IFERROR((IF(DF4="SI",DB4,0)/AW4),"REVISAR"),CX4)</f>
        <v>0</v>
      </c>
      <c r="DF4" s="26" t="s">
        <v>49</v>
      </c>
      <c r="DG4" s="26"/>
      <c r="DH4" s="25"/>
      <c r="DI4" s="25"/>
      <c r="DJ4" s="26"/>
      <c r="DK4" s="28">
        <f>IFERROR(DH4/AW4,0)</f>
        <v>0</v>
      </c>
      <c r="DL4" s="29">
        <f>+IF(DM4="SI",IFERROR((IF(DM4="SI",DI4,0)/AW4),"REVISAR"),DE4)</f>
        <v>0</v>
      </c>
      <c r="DM4" s="26" t="s">
        <v>49</v>
      </c>
      <c r="DN4" s="26"/>
      <c r="DO4" s="25"/>
      <c r="DP4" s="25"/>
      <c r="DQ4" s="26"/>
      <c r="DR4" s="28">
        <f>IFERROR(DO4/AW4,0)</f>
        <v>0</v>
      </c>
      <c r="DS4" s="29">
        <f>+IF(DT4="SI",IFERROR((IF(DT4="SI",DP4,0)/AW4),"REVISAR"),DL4)</f>
        <v>0</v>
      </c>
      <c r="DT4" s="26" t="s">
        <v>49</v>
      </c>
      <c r="DU4" s="26"/>
      <c r="DV4" s="25"/>
      <c r="DW4" s="25"/>
      <c r="DX4" s="26"/>
      <c r="DY4" s="28">
        <f>IFERROR(DV4/AW4,0)</f>
        <v>0</v>
      </c>
      <c r="DZ4" s="29">
        <f>+IF(EA4="SI",IFERROR((IF(EA4="SI",DW4,0)/AW4),"REVISAR"),DS4)</f>
        <v>0</v>
      </c>
      <c r="EA4" s="26" t="s">
        <v>49</v>
      </c>
      <c r="EB4" s="26"/>
      <c r="EC4" s="32">
        <v>90</v>
      </c>
      <c r="ED4" s="25"/>
      <c r="EE4" s="26"/>
      <c r="EF4" s="28">
        <f>IFERROR(EC4/AW4,0)</f>
        <v>1</v>
      </c>
      <c r="EG4" s="29">
        <f>+IF(EH4="SI",IFERROR((IF(EH4="SI",ED4,0)/AW4),"REVISAR"),DZ4)</f>
        <v>0</v>
      </c>
      <c r="EH4" s="26" t="s">
        <v>49</v>
      </c>
      <c r="EI4" s="26"/>
      <c r="EJ4" s="33">
        <v>2025</v>
      </c>
      <c r="EK4" s="34"/>
      <c r="EL4" s="35" t="str">
        <f>+VLOOKUP(C4,[1]Listas_desplega!$AI$22:$AJ$46,2,0)</f>
        <v>D_MEN</v>
      </c>
      <c r="EM4" s="35" t="str">
        <f>+VLOOKUP(I4,[1]Listas_desplega!$BY$3:$BZ$7,2,0)</f>
        <v>T_5</v>
      </c>
      <c r="EN4" s="35" t="str">
        <f>+VLOOKUP(J4,[1]Listas_desplega!$BY$10:$BZ$23,2,0)</f>
        <v>T_5_C_1</v>
      </c>
      <c r="EO4" s="35" t="str">
        <f>+VLOOKUP(K4,[1]Listas_desplega!$BY$28:$BZ$54,2,0)</f>
        <v>T_5_C_1_ET_1</v>
      </c>
      <c r="EP4" s="35" t="str">
        <f>+VLOOKUP(L4,[1]Listas_desplega!$BY$58:$BZ$105,2,0)</f>
        <v>T_5_C_1_ET_1_CPT_2</v>
      </c>
      <c r="EQ4" s="36" t="str">
        <f>+VLOOKUP(M4,[1]Listas_desplega!$J$3:$K$11,2,0)</f>
        <v>Eje_E_9</v>
      </c>
    </row>
    <row r="5" spans="1:148" s="37" customFormat="1" ht="44.25" customHeight="1" x14ac:dyDescent="0.25">
      <c r="A5" s="16" t="str">
        <f t="shared" si="0"/>
        <v>52_TRANSVERSALES_2025</v>
      </c>
      <c r="B5" s="17" t="s">
        <v>94</v>
      </c>
      <c r="C5" s="17" t="s">
        <v>95</v>
      </c>
      <c r="D5" s="17" t="s">
        <v>96</v>
      </c>
      <c r="E5" s="17" t="s">
        <v>161</v>
      </c>
      <c r="F5" s="17" t="s">
        <v>879</v>
      </c>
      <c r="G5" s="18" t="s">
        <v>880</v>
      </c>
      <c r="H5" s="17"/>
      <c r="I5" s="17" t="s">
        <v>630</v>
      </c>
      <c r="J5" s="17" t="s">
        <v>631</v>
      </c>
      <c r="K5" s="17" t="s">
        <v>632</v>
      </c>
      <c r="L5" s="17" t="s">
        <v>716</v>
      </c>
      <c r="M5" s="17" t="s">
        <v>97</v>
      </c>
      <c r="N5" s="17" t="s">
        <v>98</v>
      </c>
      <c r="O5" s="23">
        <v>52</v>
      </c>
      <c r="P5" s="20" t="s">
        <v>884</v>
      </c>
      <c r="Q5" s="21" t="s">
        <v>284</v>
      </c>
      <c r="R5" s="20" t="s">
        <v>885</v>
      </c>
      <c r="S5" s="20" t="s">
        <v>886</v>
      </c>
      <c r="T5" s="20" t="s">
        <v>887</v>
      </c>
      <c r="U5" s="20" t="s">
        <v>436</v>
      </c>
      <c r="V5" s="20">
        <v>0</v>
      </c>
      <c r="W5" s="20" t="s">
        <v>888</v>
      </c>
      <c r="X5" s="21" t="s">
        <v>290</v>
      </c>
      <c r="Y5" s="22"/>
      <c r="Z5" s="22"/>
      <c r="AA5" s="22"/>
      <c r="AB5" s="22"/>
      <c r="AC5" s="22"/>
      <c r="AD5" s="22"/>
      <c r="AE5" s="22"/>
      <c r="AF5" s="22"/>
      <c r="AG5" s="22"/>
      <c r="AH5" s="23"/>
      <c r="AI5" s="23"/>
      <c r="AJ5" s="23"/>
      <c r="AK5" s="23"/>
      <c r="AL5" s="23"/>
      <c r="AM5" s="23"/>
      <c r="AN5" s="23"/>
      <c r="AO5" s="23"/>
      <c r="AP5" s="23"/>
      <c r="AQ5" s="23"/>
      <c r="AR5" s="24"/>
      <c r="AS5" s="23"/>
      <c r="AT5" s="78"/>
      <c r="AU5" s="38"/>
      <c r="AV5" s="38">
        <v>1550000</v>
      </c>
      <c r="AW5" s="38">
        <v>1700000</v>
      </c>
      <c r="AX5" s="38">
        <v>2000000</v>
      </c>
      <c r="AY5" s="78">
        <v>2000000</v>
      </c>
      <c r="AZ5" s="83"/>
      <c r="BA5" s="83"/>
      <c r="BB5" s="83"/>
      <c r="BC5" s="83"/>
      <c r="BD5" s="25"/>
      <c r="BE5" s="25"/>
      <c r="BF5" s="26"/>
      <c r="BG5" s="28">
        <f>IFERROR(BD5/AW5,0)</f>
        <v>0</v>
      </c>
      <c r="BH5" s="29">
        <f>+IF(BI5="SI",IFERROR((IF(BI5="SI",BE5,0)/AW5),"REVISAR"),0)</f>
        <v>0</v>
      </c>
      <c r="BI5" s="26" t="s">
        <v>49</v>
      </c>
      <c r="BJ5" s="26"/>
      <c r="BK5" s="25"/>
      <c r="BL5" s="25"/>
      <c r="BM5" s="26"/>
      <c r="BN5" s="28">
        <f>+IFERROR(BK5/AW5,0)</f>
        <v>0</v>
      </c>
      <c r="BO5" s="29">
        <f>+IF(BP5="SI",IFERROR((IF(BP5="SI",BL5,0)/AW5),"REVISAR"),BH5)</f>
        <v>0</v>
      </c>
      <c r="BP5" s="26" t="s">
        <v>49</v>
      </c>
      <c r="BQ5" s="30"/>
      <c r="BR5" s="31">
        <v>425000</v>
      </c>
      <c r="BS5" s="25">
        <v>549427</v>
      </c>
      <c r="BT5" s="26" t="s">
        <v>889</v>
      </c>
      <c r="BU5" s="28">
        <f>+IFERROR(BR5/AW5,0)</f>
        <v>0.25</v>
      </c>
      <c r="BV5" s="29">
        <f>+IF(BW5="SI",IFERROR((IF(BW5="SI",BS5,0)/AW5),"REVISAR"),BO5)</f>
        <v>0.32319235294117649</v>
      </c>
      <c r="BW5" s="26" t="s">
        <v>50</v>
      </c>
      <c r="BX5" s="26" t="s">
        <v>890</v>
      </c>
      <c r="BY5" s="25">
        <v>425000</v>
      </c>
      <c r="BZ5" s="25"/>
      <c r="CA5" s="26"/>
      <c r="CB5" s="28">
        <f>+IFERROR(BY5/AW5,0)</f>
        <v>0.25</v>
      </c>
      <c r="CC5" s="29">
        <f>+IF(CD5="SI",IFERROR((IF(CD5="SI",BZ5,0)/AW5),"REVISAR"),BV5)</f>
        <v>0.32319235294117649</v>
      </c>
      <c r="CD5" s="26" t="s">
        <v>49</v>
      </c>
      <c r="CE5" s="26"/>
      <c r="CF5" s="25">
        <v>425000</v>
      </c>
      <c r="CG5" s="25"/>
      <c r="CH5" s="26"/>
      <c r="CI5" s="28">
        <f>+IFERROR(CF5/AW5,0)</f>
        <v>0.25</v>
      </c>
      <c r="CJ5" s="29">
        <f>+IF(CK5="SI",IFERROR((IF(CK5="SI",CG5,0)/AW5),"REVISAR"),CC5)</f>
        <v>0.32319235294117649</v>
      </c>
      <c r="CK5" s="26" t="s">
        <v>49</v>
      </c>
      <c r="CL5" s="26"/>
      <c r="CM5" s="25">
        <v>850000</v>
      </c>
      <c r="CN5" s="25"/>
      <c r="CO5" s="26"/>
      <c r="CP5" s="28">
        <f>+IFERROR(CM5/AW5,0)</f>
        <v>0.5</v>
      </c>
      <c r="CQ5" s="29">
        <f>+IF(CR5="SI",IFERROR((IF(CR5="SI",CN5,0)/AW5),"REVISAR"),CJ5)</f>
        <v>0.32319235294117649</v>
      </c>
      <c r="CR5" s="26" t="s">
        <v>49</v>
      </c>
      <c r="CS5" s="26"/>
      <c r="CT5" s="25">
        <v>850000</v>
      </c>
      <c r="CU5" s="25"/>
      <c r="CV5" s="26"/>
      <c r="CW5" s="28">
        <f>+IFERROR(CT5/AW5,0)</f>
        <v>0.5</v>
      </c>
      <c r="CX5" s="29">
        <f>+IF(CY5="SI",IFERROR((IF(CY5="SI",CU5,0)/AW5),"REVISAR"),CQ5)</f>
        <v>0.32319235294117649</v>
      </c>
      <c r="CY5" s="26" t="s">
        <v>49</v>
      </c>
      <c r="CZ5" s="26"/>
      <c r="DA5" s="25">
        <v>850000</v>
      </c>
      <c r="DB5" s="25"/>
      <c r="DC5" s="26"/>
      <c r="DD5" s="28">
        <f>+IFERROR(DA5/AW5,0)</f>
        <v>0.5</v>
      </c>
      <c r="DE5" s="29">
        <f>+IF(DF5="SI",IFERROR((IF(DF5="SI",DB5,0)/AW5),"REVISAR"),CX5)</f>
        <v>0.32319235294117649</v>
      </c>
      <c r="DF5" s="26" t="s">
        <v>49</v>
      </c>
      <c r="DG5" s="26"/>
      <c r="DH5" s="25">
        <v>1275000</v>
      </c>
      <c r="DI5" s="25"/>
      <c r="DJ5" s="26"/>
      <c r="DK5" s="28">
        <f>+IFERROR(DH5/AW5,0)</f>
        <v>0.75</v>
      </c>
      <c r="DL5" s="29">
        <f>+IF(DM5="SI",IFERROR((IF(DM5="SI",DI5,0)/AW5),"REVISAR"),DE5)</f>
        <v>0.32319235294117649</v>
      </c>
      <c r="DM5" s="26" t="s">
        <v>49</v>
      </c>
      <c r="DN5" s="26"/>
      <c r="DO5" s="25">
        <v>1275000</v>
      </c>
      <c r="DP5" s="25"/>
      <c r="DQ5" s="26"/>
      <c r="DR5" s="28">
        <f>+IFERROR(DO5/AW5,0)</f>
        <v>0.75</v>
      </c>
      <c r="DS5" s="29">
        <f>+IF(DT5="SI",IFERROR((IF(DT5="SI",DP5,0)/AW5),"REVISAR"),DL5)</f>
        <v>0.32319235294117649</v>
      </c>
      <c r="DT5" s="26" t="s">
        <v>49</v>
      </c>
      <c r="DU5" s="26"/>
      <c r="DV5" s="25">
        <v>1275000</v>
      </c>
      <c r="DW5" s="25"/>
      <c r="DX5" s="26"/>
      <c r="DY5" s="28">
        <f>+IFERROR(DV5/AW5,0)</f>
        <v>0.75</v>
      </c>
      <c r="DZ5" s="29">
        <f>+IF(EA5="SI",IFERROR((IF(EA5="SI",DW5,0)/AW5),"REVISAR"),DS5)</f>
        <v>0.32319235294117649</v>
      </c>
      <c r="EA5" s="26" t="s">
        <v>49</v>
      </c>
      <c r="EB5" s="26"/>
      <c r="EC5" s="32">
        <v>1700000</v>
      </c>
      <c r="ED5" s="25"/>
      <c r="EE5" s="26"/>
      <c r="EF5" s="28">
        <f>+IFERROR(EC5/AW5,0)</f>
        <v>1</v>
      </c>
      <c r="EG5" s="29">
        <f>+IF(EH5="SI",IFERROR((IF(EH5="SI",ED5,0)/AW5),"REVISAR"),DZ5)</f>
        <v>0.32319235294117649</v>
      </c>
      <c r="EH5" s="26" t="s">
        <v>49</v>
      </c>
      <c r="EI5" s="26"/>
      <c r="EJ5" s="33">
        <v>2025</v>
      </c>
      <c r="EK5" s="34"/>
      <c r="EL5" s="35" t="str">
        <f>+VLOOKUP(C5,[1]Listas_desplega!$AI$22:$AJ$46,2,0)</f>
        <v>D_MEN</v>
      </c>
      <c r="EM5" s="35" t="str">
        <f>+VLOOKUP(I5,[1]Listas_desplega!$BY$3:$BZ$7,2,0)</f>
        <v>T_5</v>
      </c>
      <c r="EN5" s="35" t="str">
        <f>+VLOOKUP(J5,[1]Listas_desplega!$BY$10:$BZ$23,2,0)</f>
        <v>T_5_C_1</v>
      </c>
      <c r="EO5" s="35" t="str">
        <f>+VLOOKUP(K5,[1]Listas_desplega!$BY$28:$BZ$54,2,0)</f>
        <v>T_5_C_1_ET_1</v>
      </c>
      <c r="EP5" s="35" t="str">
        <f>+VLOOKUP(L5,[1]Listas_desplega!$BY$58:$BZ$105,2,0)</f>
        <v>T_5_C_1_ET_1_CPT_2</v>
      </c>
      <c r="EQ5" s="36" t="str">
        <f>+VLOOKUP(M5,[1]Listas_desplega!$J$3:$K$11,2,0)</f>
        <v>Eje_E_9</v>
      </c>
    </row>
    <row r="6" spans="1:148" s="37" customFormat="1" ht="44.25" customHeight="1" x14ac:dyDescent="0.25">
      <c r="A6" s="130"/>
      <c r="B6" s="131"/>
      <c r="C6" s="131"/>
      <c r="D6" s="131"/>
      <c r="E6" s="131"/>
      <c r="F6" s="131"/>
      <c r="G6" s="132"/>
      <c r="H6" s="131"/>
      <c r="I6" s="131"/>
      <c r="J6" s="131"/>
      <c r="K6" s="131"/>
      <c r="L6" s="131"/>
      <c r="M6" s="131"/>
      <c r="N6" s="131"/>
      <c r="O6" s="133"/>
      <c r="P6" s="134"/>
      <c r="Q6" s="135"/>
      <c r="R6" s="134"/>
      <c r="S6" s="134"/>
      <c r="T6" s="134"/>
      <c r="U6" s="134"/>
      <c r="V6" s="134"/>
      <c r="W6" s="134"/>
      <c r="X6" s="136"/>
      <c r="Y6" s="137"/>
      <c r="Z6" s="137"/>
      <c r="AA6" s="137"/>
      <c r="AB6" s="137"/>
      <c r="AC6" s="137"/>
      <c r="AD6" s="137"/>
      <c r="AE6" s="137"/>
      <c r="AF6" s="137"/>
      <c r="AG6" s="137"/>
      <c r="AH6" s="133"/>
      <c r="AI6" s="133"/>
      <c r="AJ6" s="133"/>
      <c r="AK6" s="133"/>
      <c r="AL6" s="133"/>
      <c r="AM6" s="133"/>
      <c r="AN6" s="133"/>
      <c r="AO6" s="133"/>
      <c r="AP6" s="133"/>
      <c r="AQ6" s="133"/>
      <c r="AR6" s="135"/>
      <c r="AS6" s="133"/>
      <c r="AT6" s="133"/>
      <c r="AU6" s="133"/>
      <c r="AV6" s="138"/>
      <c r="AW6" s="138"/>
      <c r="AX6" s="138"/>
      <c r="AY6" s="138"/>
      <c r="AZ6" s="139"/>
      <c r="BA6" s="139"/>
      <c r="BB6" s="139"/>
      <c r="BC6" s="139"/>
      <c r="BD6" s="140"/>
      <c r="BE6" s="140"/>
      <c r="BF6" s="140"/>
      <c r="BG6" s="141"/>
      <c r="BH6" s="140"/>
      <c r="BI6" s="140"/>
      <c r="BJ6" s="140"/>
      <c r="BK6" s="140"/>
      <c r="BL6" s="140"/>
      <c r="BM6" s="140"/>
      <c r="BN6" s="140"/>
      <c r="BO6" s="140"/>
      <c r="BP6" s="140"/>
      <c r="BQ6" s="141"/>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2"/>
      <c r="ED6" s="140"/>
      <c r="EE6" s="140"/>
      <c r="EF6" s="140"/>
      <c r="EG6" s="140"/>
      <c r="EH6" s="140"/>
      <c r="EI6" s="140"/>
      <c r="EJ6" s="33"/>
      <c r="EK6" s="34"/>
      <c r="EL6" s="35" t="e">
        <f>+VLOOKUP(C6,[1]Listas_desplega!$AI$22:$AJ$46,2,0)</f>
        <v>#N/A</v>
      </c>
      <c r="EM6" s="35" t="e">
        <f>+VLOOKUP(I6,[1]Listas_desplega!$BY$3:$BZ$7,2,0)</f>
        <v>#N/A</v>
      </c>
      <c r="EN6" s="35" t="e">
        <f>+VLOOKUP(J6,[1]Listas_desplega!$BY$10:$BZ$23,2,0)</f>
        <v>#N/A</v>
      </c>
      <c r="EO6" s="35" t="e">
        <f>+VLOOKUP(K6,[1]Listas_desplega!$BY$28:$BZ$54,2,0)</f>
        <v>#N/A</v>
      </c>
      <c r="EP6" s="35" t="e">
        <f>+VLOOKUP(L6,[1]Listas_desplega!$BY$58:$BZ$105,2,0)</f>
        <v>#N/A</v>
      </c>
      <c r="EQ6" s="36" t="e">
        <f>+VLOOKUP(M6,[1]Listas_desplega!$J$3:$K$11,2,0)</f>
        <v>#N/A</v>
      </c>
    </row>
    <row r="7" spans="1:148" ht="24.75" customHeight="1" x14ac:dyDescent="0.25">
      <c r="B7" s="144" t="s">
        <v>66</v>
      </c>
      <c r="C7" s="144" t="s">
        <v>66</v>
      </c>
      <c r="D7" s="144" t="s">
        <v>66</v>
      </c>
      <c r="E7" s="144" t="s">
        <v>66</v>
      </c>
      <c r="F7" s="144" t="s">
        <v>66</v>
      </c>
      <c r="G7" s="144" t="s">
        <v>66</v>
      </c>
      <c r="H7" s="144" t="s">
        <v>66</v>
      </c>
      <c r="I7" s="144" t="s">
        <v>66</v>
      </c>
      <c r="J7" s="144" t="s">
        <v>66</v>
      </c>
      <c r="K7" s="144" t="s">
        <v>66</v>
      </c>
      <c r="L7" s="144" t="s">
        <v>66</v>
      </c>
      <c r="M7" s="144" t="s">
        <v>66</v>
      </c>
      <c r="N7" s="144" t="s">
        <v>66</v>
      </c>
      <c r="O7" s="145" t="s">
        <v>66</v>
      </c>
      <c r="P7" s="145" t="s">
        <v>66</v>
      </c>
      <c r="Q7" s="145" t="s">
        <v>66</v>
      </c>
      <c r="R7" s="145" t="s">
        <v>66</v>
      </c>
      <c r="S7" s="145" t="s">
        <v>66</v>
      </c>
      <c r="T7" s="145" t="s">
        <v>66</v>
      </c>
      <c r="U7" s="145" t="s">
        <v>66</v>
      </c>
      <c r="V7" s="145" t="s">
        <v>66</v>
      </c>
      <c r="W7" s="145" t="s">
        <v>66</v>
      </c>
      <c r="X7" s="145" t="s">
        <v>66</v>
      </c>
      <c r="Y7" s="145" t="s">
        <v>66</v>
      </c>
      <c r="Z7" s="145" t="s">
        <v>66</v>
      </c>
      <c r="AA7" s="145" t="s">
        <v>66</v>
      </c>
      <c r="AB7" s="145" t="s">
        <v>66</v>
      </c>
      <c r="AC7" s="145" t="s">
        <v>66</v>
      </c>
      <c r="AD7" s="145" t="s">
        <v>66</v>
      </c>
      <c r="AE7" s="145" t="s">
        <v>66</v>
      </c>
      <c r="AF7" s="145" t="s">
        <v>66</v>
      </c>
      <c r="AG7" s="145" t="s">
        <v>66</v>
      </c>
      <c r="AH7" s="145" t="s">
        <v>66</v>
      </c>
      <c r="AI7" s="145" t="s">
        <v>66</v>
      </c>
      <c r="AJ7" s="145" t="s">
        <v>66</v>
      </c>
      <c r="AK7" s="145" t="s">
        <v>66</v>
      </c>
      <c r="AL7" s="145" t="s">
        <v>66</v>
      </c>
      <c r="AM7" s="145" t="s">
        <v>66</v>
      </c>
      <c r="AN7" s="145" t="s">
        <v>66</v>
      </c>
      <c r="AO7" s="145" t="s">
        <v>66</v>
      </c>
      <c r="AP7" s="145" t="s">
        <v>66</v>
      </c>
      <c r="AQ7" s="145" t="s">
        <v>66</v>
      </c>
      <c r="AR7" s="145" t="s">
        <v>66</v>
      </c>
      <c r="AS7" s="145" t="s">
        <v>66</v>
      </c>
      <c r="AT7" s="145" t="s">
        <v>66</v>
      </c>
      <c r="AU7" s="145" t="s">
        <v>66</v>
      </c>
      <c r="AV7" s="145" t="s">
        <v>66</v>
      </c>
      <c r="AW7" s="145" t="s">
        <v>66</v>
      </c>
      <c r="AX7" s="145" t="s">
        <v>66</v>
      </c>
      <c r="AY7" s="145" t="s">
        <v>66</v>
      </c>
      <c r="AZ7" s="145" t="s">
        <v>66</v>
      </c>
      <c r="BA7" s="145" t="s">
        <v>66</v>
      </c>
      <c r="BB7" s="145" t="s">
        <v>66</v>
      </c>
      <c r="BC7" s="145" t="s">
        <v>66</v>
      </c>
      <c r="BD7" s="145" t="s">
        <v>66</v>
      </c>
      <c r="BE7" s="145"/>
      <c r="BF7" s="145"/>
      <c r="BG7" s="145"/>
      <c r="BH7" s="145"/>
      <c r="BI7" s="145"/>
      <c r="BJ7" s="145"/>
      <c r="BK7" s="145" t="s">
        <v>66</v>
      </c>
      <c r="BL7" s="145"/>
      <c r="BM7" s="145"/>
      <c r="BN7" s="145"/>
      <c r="BO7" s="145"/>
      <c r="BP7" s="145"/>
      <c r="BQ7" s="145"/>
      <c r="BR7" s="145" t="s">
        <v>66</v>
      </c>
      <c r="BS7" s="145"/>
      <c r="BT7" s="145"/>
      <c r="BU7" s="145"/>
      <c r="BV7" s="145"/>
      <c r="BW7" s="145"/>
      <c r="BX7" s="145"/>
      <c r="BY7" s="145" t="s">
        <v>66</v>
      </c>
      <c r="BZ7" s="145"/>
      <c r="CA7" s="145"/>
      <c r="CB7" s="145"/>
      <c r="CC7" s="145"/>
      <c r="CD7" s="145"/>
      <c r="CE7" s="145"/>
      <c r="CF7" s="145" t="s">
        <v>66</v>
      </c>
      <c r="CG7" s="145"/>
      <c r="CH7" s="145"/>
      <c r="CI7" s="145"/>
      <c r="CJ7" s="145"/>
      <c r="CK7" s="145"/>
      <c r="CL7" s="145"/>
      <c r="CM7" s="145" t="s">
        <v>66</v>
      </c>
      <c r="CN7" s="145"/>
      <c r="CO7" s="145"/>
      <c r="CP7" s="145"/>
      <c r="CQ7" s="145"/>
      <c r="CR7" s="145"/>
      <c r="CS7" s="145"/>
      <c r="CT7" s="145" t="s">
        <v>66</v>
      </c>
      <c r="CU7" s="145"/>
      <c r="CV7" s="145"/>
      <c r="CW7" s="145"/>
      <c r="CX7" s="145"/>
      <c r="CY7" s="145"/>
      <c r="CZ7" s="145"/>
      <c r="DA7" s="145" t="s">
        <v>66</v>
      </c>
      <c r="DB7" s="145"/>
      <c r="DC7" s="145"/>
      <c r="DD7" s="145"/>
      <c r="DE7" s="145"/>
      <c r="DF7" s="145"/>
      <c r="DG7" s="145"/>
      <c r="DH7" s="145" t="s">
        <v>66</v>
      </c>
      <c r="DI7" s="145"/>
      <c r="DJ7" s="145"/>
      <c r="DK7" s="145"/>
      <c r="DL7" s="145"/>
      <c r="DM7" s="145"/>
      <c r="DN7" s="145"/>
      <c r="DO7" s="145" t="s">
        <v>66</v>
      </c>
      <c r="DP7" s="145"/>
      <c r="DQ7" s="145"/>
      <c r="DR7" s="145"/>
      <c r="DS7" s="145"/>
      <c r="DT7" s="145"/>
      <c r="DU7" s="145"/>
      <c r="DV7" s="145" t="s">
        <v>66</v>
      </c>
      <c r="DW7" s="145"/>
      <c r="DX7" s="145"/>
      <c r="DY7" s="145"/>
      <c r="DZ7" s="145"/>
      <c r="EA7" s="145"/>
      <c r="EB7" s="145"/>
      <c r="EC7" s="145" t="s">
        <v>66</v>
      </c>
      <c r="ED7" s="145"/>
      <c r="EE7" s="145"/>
      <c r="EF7" s="145"/>
      <c r="EG7" s="145"/>
      <c r="EH7" s="145"/>
      <c r="EI7" s="145"/>
      <c r="EJ7" s="145"/>
      <c r="EK7" s="145" t="s">
        <v>66</v>
      </c>
      <c r="EL7" s="145" t="s">
        <v>66</v>
      </c>
      <c r="EM7" s="145" t="s">
        <v>66</v>
      </c>
      <c r="EN7" s="145" t="s">
        <v>66</v>
      </c>
      <c r="EO7" s="145" t="s">
        <v>66</v>
      </c>
      <c r="EP7" s="145" t="s">
        <v>66</v>
      </c>
      <c r="EQ7" s="145" t="s">
        <v>66</v>
      </c>
    </row>
  </sheetData>
  <autoFilter ref="B2:EI5" xr:uid="{D7EBBA5D-A889-AD4D-9C29-395001771A47}">
    <filterColumn colId="24" showButton="0"/>
    <filterColumn colId="25" showButton="0"/>
    <filterColumn colId="26" showButton="0"/>
    <filterColumn colId="27" showButton="0"/>
    <filterColumn colId="28" showButton="0"/>
  </autoFilter>
  <mergeCells count="142">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AF2:AF3"/>
    <mergeCell ref="AG2:AG3"/>
    <mergeCell ref="AH2:AH3"/>
    <mergeCell ref="AI2:AI3"/>
    <mergeCell ref="AJ2:AJ3"/>
    <mergeCell ref="AK2:AK3"/>
    <mergeCell ref="AX2:AX3"/>
    <mergeCell ref="AY2:AY3"/>
    <mergeCell ref="AZ2:AZ3"/>
    <mergeCell ref="BA2:BA3"/>
    <mergeCell ref="BB2:BB3"/>
    <mergeCell ref="BC2:BC3"/>
    <mergeCell ref="AR2:AR3"/>
    <mergeCell ref="AS2:AS3"/>
    <mergeCell ref="AT2:AT3"/>
    <mergeCell ref="AU2:AU3"/>
    <mergeCell ref="AV2:AV3"/>
    <mergeCell ref="AW2:AW3"/>
    <mergeCell ref="BJ2:BJ3"/>
    <mergeCell ref="BK2:BK3"/>
    <mergeCell ref="BL2:BL3"/>
    <mergeCell ref="BM2:BM3"/>
    <mergeCell ref="BN2:BN3"/>
    <mergeCell ref="BO2:BO3"/>
    <mergeCell ref="BD2:BD3"/>
    <mergeCell ref="BE2:BE3"/>
    <mergeCell ref="BF2:BF3"/>
    <mergeCell ref="BG2:BG3"/>
    <mergeCell ref="BH2:BH3"/>
    <mergeCell ref="BI2:BI3"/>
    <mergeCell ref="BV2:BV3"/>
    <mergeCell ref="BW2:BW3"/>
    <mergeCell ref="BX2:BX3"/>
    <mergeCell ref="BY2:BY3"/>
    <mergeCell ref="BZ2:BZ3"/>
    <mergeCell ref="CA2:CA3"/>
    <mergeCell ref="BP2:BP3"/>
    <mergeCell ref="BQ2:BQ3"/>
    <mergeCell ref="BR2:BR3"/>
    <mergeCell ref="BS2:BS3"/>
    <mergeCell ref="BT2:BT3"/>
    <mergeCell ref="BU2:BU3"/>
    <mergeCell ref="CH2:CH3"/>
    <mergeCell ref="CI2:CI3"/>
    <mergeCell ref="CJ2:CJ3"/>
    <mergeCell ref="CK2:CK3"/>
    <mergeCell ref="CL2:CL3"/>
    <mergeCell ref="CM2:CM3"/>
    <mergeCell ref="CB2:CB3"/>
    <mergeCell ref="CC2:CC3"/>
    <mergeCell ref="CD2:CD3"/>
    <mergeCell ref="CE2:CE3"/>
    <mergeCell ref="CF2:CF3"/>
    <mergeCell ref="CG2:CG3"/>
    <mergeCell ref="CT2:CT3"/>
    <mergeCell ref="CU2:CU3"/>
    <mergeCell ref="CV2:CV3"/>
    <mergeCell ref="CW2:CW3"/>
    <mergeCell ref="CX2:CX3"/>
    <mergeCell ref="CY2:CY3"/>
    <mergeCell ref="CN2:CN3"/>
    <mergeCell ref="CO2:CO3"/>
    <mergeCell ref="CP2:CP3"/>
    <mergeCell ref="CQ2:CQ3"/>
    <mergeCell ref="CR2:CR3"/>
    <mergeCell ref="CS2:CS3"/>
    <mergeCell ref="DF2:DF3"/>
    <mergeCell ref="DG2:DG3"/>
    <mergeCell ref="DH2:DH3"/>
    <mergeCell ref="DI2:DI3"/>
    <mergeCell ref="DJ2:DJ3"/>
    <mergeCell ref="DK2:DK3"/>
    <mergeCell ref="CZ2:CZ3"/>
    <mergeCell ref="DA2:DA3"/>
    <mergeCell ref="DB2:DB3"/>
    <mergeCell ref="DC2:DC3"/>
    <mergeCell ref="DD2:DD3"/>
    <mergeCell ref="DE2:DE3"/>
    <mergeCell ref="DR2:DR3"/>
    <mergeCell ref="DS2:DS3"/>
    <mergeCell ref="DT2:DT3"/>
    <mergeCell ref="DU2:DU3"/>
    <mergeCell ref="DV2:DV3"/>
    <mergeCell ref="DW2:DW3"/>
    <mergeCell ref="DL2:DL3"/>
    <mergeCell ref="DM2:DM3"/>
    <mergeCell ref="DN2:DN3"/>
    <mergeCell ref="DO2:DO3"/>
    <mergeCell ref="DP2:DP3"/>
    <mergeCell ref="DQ2:DQ3"/>
    <mergeCell ref="ED2:ED3"/>
    <mergeCell ref="EE2:EE3"/>
    <mergeCell ref="EF2:EF3"/>
    <mergeCell ref="EG2:EG3"/>
    <mergeCell ref="EH2:EH3"/>
    <mergeCell ref="EI2:EI3"/>
    <mergeCell ref="DX2:DX3"/>
    <mergeCell ref="DY2:DY3"/>
    <mergeCell ref="DZ2:DZ3"/>
    <mergeCell ref="EA2:EA3"/>
    <mergeCell ref="EB2:EB3"/>
    <mergeCell ref="EC2:EC3"/>
  </mergeCells>
  <conditionalFormatting sqref="BI4:BI5 BP4:BP5 BW4:BW5 CD4:CD5 CK4:CK5 CR4:CR5 CY4:CY5 DF4:DF5 DM4:DM5 DT4:DT5 EA4:EA5 EH4:EH5">
    <cfRule type="containsText" dxfId="14" priority="11" operator="containsText" text="Validación Preliminar">
      <formula>NOT(ISERROR(SEARCH("Validación Preliminar",BI4)))</formula>
    </cfRule>
    <cfRule type="containsText" dxfId="13" priority="12" operator="containsText" text="NO">
      <formula>NOT(ISERROR(SEARCH("NO",BI4)))</formula>
    </cfRule>
    <cfRule type="containsText" dxfId="12" priority="13" operator="containsText" text="Pendiente Validar">
      <formula>NOT(ISERROR(SEARCH("Pendiente Validar",BI4)))</formula>
    </cfRule>
    <cfRule type="containsText" dxfId="11" priority="14" operator="containsText" text="SI">
      <formula>NOT(ISERROR(SEARCH("SI",BI4)))</formula>
    </cfRule>
    <cfRule type="containsText" dxfId="10" priority="15" operator="containsText" text="Pendiente Validar">
      <formula>NOT(ISERROR(SEARCH("Pendiente Validar",BI4)))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BE96F0C4-9CCE-9C41-ADD0-2B113CF02FA5}"/>
    <dataValidation allowBlank="1" showInputMessage="1" showErrorMessage="1" promptTitle="Macrometa" prompt="Si el indicador hace parte del reporte de alguna &quot;Macrometa&quot; de Presidencia, seleccione la que corresponda de la lista desplegable." sqref="Y2" xr:uid="{51A14ADA-4D4E-6940-BAC3-83C64FEF79EB}"/>
    <dataValidation allowBlank="1" showInputMessage="1" showErrorMessage="1" promptTitle="Medio de verificación" prompt="Documento que soporta el avance cuantitativo del indicador." sqref="W2:W3" xr:uid="{99CA7BF1-985A-2643-A764-5FA6906E2ED0}"/>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E510776B-6BE2-A64E-876C-84328FE3DD90}"/>
    <dataValidation allowBlank="1" showInputMessage="1" showErrorMessage="1" promptTitle="ID Indicador" prompt="Campo registrado por la OAPF." sqref="O2:O3" xr:uid="{F3B4AB34-8313-F94E-B656-2FFE9729FB11}"/>
    <dataValidation allowBlank="1" showInputMessage="1" showErrorMessage="1" promptTitle="MIPG" prompt="Seleccione de la lista desplegable la dimensión del Modelo Integrado de Planeación y Gestión (MIPG) a la cual se asocia el indicador." sqref="E2:E3" xr:uid="{F57A35A7-A3CE-714A-B8B4-782B1B156795}"/>
    <dataValidation allowBlank="1" showInputMessage="1" showErrorMessage="1" promptTitle="CONPES (Número documento)" prompt="Diligencie el número del documento (s) CONPES asociados con el indicador." sqref="AR2:AR3" xr:uid="{F32CBFA1-42B8-C547-B4B5-2EA0214C3639}"/>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4EC05768-F2F8-3041-8ACC-B74801B892E6}"/>
    <dataValidation allowBlank="1" showInputMessage="1" showErrorMessage="1" promptTitle="Derechos Humanos" prompt="Marque con &quot;X&quot; si el indicador se relaciona con algún componente del Plan Nacional de Educación en Derechos Humanos (PLANEDH)" sqref="AP2:AP3" xr:uid="{671704F2-2D81-3845-A2D7-7405F7EDB2D4}"/>
    <dataValidation allowBlank="1" showInputMessage="1" showErrorMessage="1" promptTitle="Iniciativas PPI" prompt="Marque con &quot;X&quot; si el indicador está asociado al cumplimiento de iniciativas planteadas en el Plan Plurianual de Inversión para 2024." sqref="AO2:AO3" xr:uid="{E2551E38-951A-424C-93AA-DA67C15648C4}"/>
    <dataValidation allowBlank="1" showInputMessage="1" showErrorMessage="1" promptTitle="Discapacidad" prompt="Marque con &quot;X&quot; si el indicador responde a un compromiso del MEN en desarrollo de la Política de Discapacidad." sqref="AL2:AL3" xr:uid="{6F8456E9-9AE5-544B-A961-09F94772E38D}"/>
    <dataValidation allowBlank="1" showInputMessage="1" showErrorMessage="1" promptTitle="Víctimas" prompt="Marque con &quot;X&quot; si el indicador responde a un compromiso adquirido por el MEN en desarrollo de la Política de Víctimas." sqref="AJ2:AJ3" xr:uid="{2B81C022-96DD-7D4C-AFA3-5FF73AB9BF1E}"/>
    <dataValidation allowBlank="1" showInputMessage="1" showErrorMessage="1" promptTitle="Equidad de la Mujer" prompt="Marque con &quot;X&quot; si el indicador responde la política de Equidad de la Mujer." sqref="AH2:AH3" xr:uid="{6DBE95FE-0D97-4542-9149-5F953921ED66}"/>
    <dataValidation allowBlank="1" showInputMessage="1" showErrorMessage="1" promptTitle="Otras mesas" prompt="Diligencie el nombre de otra instancia con Grupos Étnicos - Indígenas con compromisos asociados al indicador." sqref="AE3" xr:uid="{2E43AA47-33C1-AA4C-A33D-CFA13AF63158}"/>
    <dataValidation allowBlank="1" showInputMessage="1" showErrorMessage="1" promptTitle="Periodicidad" prompt="Corresponde a la temporalidad con la cual se reporta el avance cuantitativo del indicador." sqref="U2:U3" xr:uid="{CBD555B3-20DE-D643-A67A-4B1F6F09C044}"/>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25C0C9A4-124C-BC41-99C3-E6ED3680F8D5}"/>
    <dataValidation allowBlank="1" showInputMessage="1" showErrorMessage="1" promptTitle="Dias de rezago" prompt="Cantidad de días que se requiere para procesar la información y emitir el dato de avance cuantitativo después del cierre del periodo. " sqref="V2:V3" xr:uid="{138BC694-1EF4-F24B-AC10-9BD7D02A9A08}"/>
    <dataValidation allowBlank="1" showInputMessage="1" showErrorMessage="1" promptTitle="Unidad de medida" prompt="Parámetro de referencia para determina la magnitud del indicador (Ej: número, porcentaje,...)" sqref="T2:T3" xr:uid="{206E48DB-DAA3-D14B-8692-9F1BDA16A11C}"/>
    <dataValidation allowBlank="1" showInputMessage="1" showErrorMessage="1" promptTitle="Tipo de acumulación" prompt="Seleccione de la lista desplegable el tipo de acumulación:_x000a__x000a_• Mantenimiento (stock)_x000a_• Flujo _x000a_• Acumulado_x000a_• Capacidad_x000a_• Reducción" sqref="R2:R3" xr:uid="{52EDCC81-D129-B64E-8803-BC378803BBC4}"/>
    <dataValidation allowBlank="1" showInputMessage="1" showErrorMessage="1" promptTitle="Fórmula de cálculo" prompt="Es la representación matemática del cálculo a realizar para obtener el dato de avance cuantitativo del indicador." sqref="S2:S3" xr:uid="{329D9AD9-1B76-BA44-9976-A570CEBD11CE}"/>
    <dataValidation allowBlank="1" showInputMessage="1" showErrorMessage="1" promptTitle="Estrategia" prompt="Registre la estrategia que permitirá alcanzar el eje estratégico. Debe coincidir con la hoja de acciones._x000a_" sqref="N2:N3" xr:uid="{7DBA9ECF-B5DF-7F40-A871-3FC465547FC9}"/>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029F2582-3A21-294D-8B88-21C1B8F8E4DB}"/>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E62039CE-EF69-804B-8ACD-3555E9D20C90}"/>
    <dataValidation allowBlank="1" showInputMessage="1" showErrorMessage="1" promptTitle="Catalizador" prompt="Seleccione de la lista desplegable el catalizador al cual se asocia el indicador." sqref="K2:K3" xr:uid="{B7BF6F05-08B3-0A4D-B515-50BF07E981F5}"/>
    <dataValidation allowBlank="1" showInputMessage="1" showErrorMessage="1" promptTitle="Pilar" prompt="Seleccione de la lista desplegable el pilar de la transformación PND al cual se asocia el indicador. " sqref="J2:J3" xr:uid="{F02CC33A-2749-C74D-A170-BFCAC0F5ED04}"/>
    <dataValidation allowBlank="1" showInputMessage="1" showErrorMessage="1" promptTitle="Transformación PND" prompt="Seleccione de la lista desplegable la transformación del Plan Nacional de Desarrollo (PND) a la cual se asocia el indicador." sqref="I2:I3" xr:uid="{C71C2962-5472-B047-B8A0-1F072D6B02CD}"/>
    <dataValidation allowBlank="1" showInputMessage="1" showErrorMessage="1" promptTitle="Meta ODS" prompt="Seleccione de la lista desplegable la meta del Objetivo de Desarrollo Sostenible (ODS) al cual se asocia el indicador." sqref="H2:H3" xr:uid="{BA8F9E9D-8BD7-234C-A3DC-362AB1359545}"/>
    <dataValidation allowBlank="1" showInputMessage="1" showErrorMessage="1" promptTitle="Objetivo SIG" prompt="Seleccione de la lista desplegable el objetivo del Sistema Integrado de Gestión (SIG) al cual se asocia el indicador." sqref="F2:F3" xr:uid="{6C5E7BB6-288C-EF44-A9E9-61F37F8ADA22}"/>
    <dataValidation allowBlank="1" showInputMessage="1" showErrorMessage="1" promptTitle="Dependencia" prompt="Seleccione de la lista desplegable la dependencia responsable del indicador." sqref="D2:D3" xr:uid="{946C4E02-AC28-3C44-B992-BC19415389CF}"/>
    <dataValidation allowBlank="1" showInputMessage="1" showErrorMessage="1" promptTitle="Despacho o dirección " prompt="Seleccione de la lista desplegable el despacho o la dirección responsable del indicador." sqref="C2:C3" xr:uid="{83C698DE-E8D0-DB4D-BCA9-122875DC3823}"/>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B649C76B-61CE-EE4A-8338-48747862A60E}"/>
    <dataValidation allowBlank="1" showInputMessage="1" showErrorMessage="1" promptTitle="Otros" prompt="Seleccione de la lista a que otro compromiso responde el indicador formulado._x000a_" sqref="AS2" xr:uid="{93607C23-3BB3-1946-A59E-778887695FB5}"/>
    <dataValidation allowBlank="1" showInputMessage="1" showErrorMessage="1" promptTitle="Primer infancia" prompt="Marque con &quot;X&quot; si el indicador se enmarca en alguna de  las categorias de la política de Primera Infancia, Infancia y Adolescencia " sqref="AI2" xr:uid="{E1057D4B-34DB-0D46-B086-E64FE26BE960}"/>
    <dataValidation allowBlank="1" showInputMessage="1" showErrorMessage="1" promptTitle="Participación Ciudadana" prompt="Marque con &quot;X&quot; si el indicador responde a alguna estrategia o actividad, en el marco de la política de Participación Ciudadana " sqref="AK2" xr:uid="{02520778-DC36-B44C-BBC9-5EECCE02545A}"/>
    <dataValidation allowBlank="1" showInputMessage="1" showErrorMessage="1" promptTitle="TIC" prompt="Marque con &quot;X&quot; si el indicador se asocia con la política de Tecnologías de la Información y las Comunicaciones" sqref="AM2" xr:uid="{9E4501BD-B92F-AC4F-8E07-48CD0212D185}"/>
    <dataValidation allowBlank="1" showInputMessage="1" showErrorMessage="1" promptTitle="CTeI" prompt="Marque con &quot;X&quot; si el indicador se relaciona con algún componente de la política de Ciencia, Tecnología e Innovación " sqref="AN2:AN3" xr:uid="{BF805B3F-049B-9041-ABFB-65232D3C041D}"/>
    <dataValidation allowBlank="1" showInputMessage="1" showErrorMessage="1" promptTitle="Étnicos - Rrom" prompt="Marque con &quot;X&quot; si el indicador responde a un compromiso adquirido por el MEN con una comunidad Rrom" sqref="AG2:AG3" xr:uid="{A120E3AA-6FFF-B84B-9AD8-0146FA9E61DE}"/>
    <dataValidation allowBlank="1" showInputMessage="1" showErrorMessage="1" promptTitle="Étnicos - NARP" prompt="Marque con &quot;X&quot; si el indicador responde a un compromiso adquirido por el MEN con una comunidad Negra, Afrocolombiana, Raizal y Palenquera" sqref="AF2:AF3" xr:uid="{871AF021-1722-1A44-BD3F-081D59BBFBE9}"/>
    <dataValidation allowBlank="1" showInputMessage="1" showErrorMessage="1" promptTitle="Proceso SIG" prompt="Seleccione de la lista desplegable el proceso del SIG al cual se asocia el indicador" sqref="G2" xr:uid="{995966D8-5A09-9549-898F-2011CD170194}"/>
    <dataValidation allowBlank="1" showInputMessage="1" showErrorMessage="1" promptTitle="CRIC" prompt="Registre el número del compromiso adquirido por el MEN con el Consejo Regional Indígena del Cauca que esté asociado al indicador." sqref="AB3" xr:uid="{F6E13072-5D51-CC41-8DBC-3D306DE52999}"/>
    <dataValidation allowBlank="1" showInputMessage="1" showErrorMessage="1" promptTitle="CRIHU" prompt="Registre el número del compromiso adquirido por el MEN con el Consejo Regional Indígena del Huila que esté asociado al indicador." sqref="AD3" xr:uid="{FE02D954-9560-8F4C-BA38-63E574B72003}"/>
    <dataValidation allowBlank="1" showInputMessage="1" showErrorMessage="1" promptTitle="CRIDEC" prompt="Registre el número del compromiso adquirido por el MEN con el Consejo Regional Indígena de Caldas que esté asociado al indicador._x000a_" sqref="AC3" xr:uid="{D51CE0EA-B8EB-7C4C-9AFC-FC6DFBA57582}"/>
    <dataValidation allowBlank="1" showInputMessage="1" showErrorMessage="1" promptTitle="MRA" prompt="Registre el número del compromiso adquirido por el MEN en la Mesa Regional Amazónica que esté asociado al indicador." sqref="AA3" xr:uid="{8550715F-D93F-3D45-A8A7-438BFA2C8777}"/>
    <dataValidation allowBlank="1" showInputMessage="1" showErrorMessage="1" promptTitle="MPC" prompt="Registre el número del compromiso adquirido por el MEN en la Mesa Permanente de Concertación indígena que esté asociado al indicador." sqref="Z3" xr:uid="{3DDB8B50-3B04-ED4E-9EEF-72D953BF7ED1}"/>
    <dataValidation allowBlank="1" showInputMessage="1" showErrorMessage="1" promptTitle="Meta diciembre" prompt="Diligenciar el valor de la meta programada para la vigencia _x000a_" sqref="EC2" xr:uid="{2FCA051E-50BE-CE48-8F59-0270A809AFCC}"/>
    <dataValidation allowBlank="1" showInputMessage="1" showErrorMessage="1" promptTitle="Meta noviembre" prompt="Diligenciar el valor de la meta programada para el mes. _x000a_Debe ser registrado de manera acumulada de acuerdo con la periodicidad del indicador  " sqref="DV2" xr:uid="{0FB48C02-21B4-054A-9E60-08CF1E4FF48B}"/>
    <dataValidation allowBlank="1" showInputMessage="1" showErrorMessage="1" promptTitle="Meta octubre" prompt="Diligenciar el valor de la meta programada para el mes. _x000a_Debe ser registrado de manera acumulada de acuerdo con la periodicidad del indicador  " sqref="DO2" xr:uid="{A30839CE-9FBC-3249-9959-4348C90D0DB7}"/>
    <dataValidation allowBlank="1" showInputMessage="1" showErrorMessage="1" promptTitle="Meta septiembre" prompt="Diligenciar el valor de la meta programada para el mes. _x000a_Debe ser registrado de manera acumulada de acuerdo con la periodicidad del indicador  " sqref="DH2" xr:uid="{4F380809-CC44-AF4F-A5D2-982036B63390}"/>
    <dataValidation allowBlank="1" showInputMessage="1" showErrorMessage="1" promptTitle="Meta agosto" prompt="Diligenciar el valor de la meta programada para el mes. _x000a_Debe ser registrado de manera acumulada de acuerdo con la periodicidad del indicador  " sqref="DA2" xr:uid="{4EF13360-973C-9545-B8B7-8272E807C4BC}"/>
    <dataValidation allowBlank="1" showInputMessage="1" showErrorMessage="1" promptTitle="Meta julio" prompt="Diligenciar el valor de la meta programada para el mes. _x000a_Debe ser registrado de manera acumulada de acuerdo con la periodicidad del indicador  " sqref="CT2" xr:uid="{D32084C5-5766-6F45-86BF-BD3F9B0D73BF}"/>
    <dataValidation allowBlank="1" showInputMessage="1" showErrorMessage="1" promptTitle="Meta junio" prompt="Diligenciar el valor de la meta programada para el mes. _x000a_Debe ser registrado de manera acumulada de acuerdo con la periodicidad del indicador  " sqref="CM2" xr:uid="{E335B61A-38BD-634E-B4E3-3B275A4F7A26}"/>
    <dataValidation allowBlank="1" showInputMessage="1" showErrorMessage="1" promptTitle="Meta mayo" prompt="Diligenciar el valor de la meta programada para el mes. _x000a_Debe ser registrado de manera acumulada de acuerdo con la periodicidad del indicador  " sqref="CF2" xr:uid="{3D686746-F725-7C4A-B4A5-316EBF13841A}"/>
    <dataValidation allowBlank="1" showInputMessage="1" showErrorMessage="1" promptTitle="Meta abril" prompt="Diligenciar el valor de la meta programada para el mes. _x000a_Debe ser registrado de manera acumulada de acuerdo con la periodicidad del indicador  " sqref="BY2" xr:uid="{1B5BF20A-390F-3341-994C-15AE4F37792A}"/>
    <dataValidation allowBlank="1" showInputMessage="1" showErrorMessage="1" promptTitle="Meta marzo" prompt="Diligenciar el valor de la meta programada para el mes. _x000a_Debe ser registrado de manera acumulada de acuerdo con la periodicidad del indicador  " sqref="BR2" xr:uid="{5C22540D-B95B-3849-824E-8505FDAFA399}"/>
    <dataValidation allowBlank="1" showInputMessage="1" showErrorMessage="1" promptTitle="Meta febrero" prompt="Diligenciar el valor de la meta programada para el mes. _x000a_Debe ser registrado de manera acumulada de acuerdo con la periodicidad del indicador  " sqref="BK2" xr:uid="{1D558692-A98E-D24A-B6AB-75220CCDA883}"/>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B93BFC93-C914-F242-A713-9639AB75F5B7}"/>
    <dataValidation allowBlank="1" showInputMessage="1" showErrorMessage="1" promptTitle="Avance 2025" prompt="Corresponde a la cantidad o resultado alcanzado del indicador para el año 2025" sqref="BB2:BC2" xr:uid="{DFBD463B-82FC-AE42-BABD-88C4559AA365}"/>
    <dataValidation allowBlank="1" showInputMessage="1" showErrorMessage="1" promptTitle="Avance 2024" prompt="Corresponde a la cantidad o resultado alcanzado del indicador para el año 2024" sqref="BA2" xr:uid="{60B19590-B59B-734B-A8EE-639CB6924B63}"/>
    <dataValidation allowBlank="1" showInputMessage="1" showErrorMessage="1" promptTitle="Avance 2023" prompt="Corresponde a la cantidad o resultado alcanzado del indicador para el año 2023" sqref="AZ2" xr:uid="{404E3335-4056-5440-938A-7742B6F1DA7C}"/>
    <dataValidation allowBlank="1" showInputMessage="1" showErrorMessage="1" promptTitle="Meta cuatrienio" prompt="Corresponde a la cantidad o resultado esperado del indicador para el cuatrienio" sqref="AY2" xr:uid="{91EC7948-CD58-9444-B76B-48DF6718BA64}"/>
    <dataValidation allowBlank="1" showInputMessage="1" showErrorMessage="1" promptTitle="Meta 2026" prompt="Corresponde a la cantidad o resultado esperado del indicador para el año 2026" sqref="AX2" xr:uid="{9C80FB59-84F0-C24E-9295-636C19521F69}"/>
    <dataValidation allowBlank="1" showInputMessage="1" showErrorMessage="1" promptTitle="Meta 2025" prompt="Corresponde a la cantidad o resultado esperado del indicador para el año 2025" sqref="AW2" xr:uid="{704A5D84-E49E-714C-8D31-853E97C2C59D}"/>
    <dataValidation allowBlank="1" showInputMessage="1" showErrorMessage="1" promptTitle="Meta 2024" prompt="Corresponde a la cantidad o resultado esperado del indicador para el año 2024" sqref="AV2" xr:uid="{3B26B0BF-5196-F944-AAE5-B447F83249E9}"/>
    <dataValidation allowBlank="1" showInputMessage="1" showErrorMessage="1" promptTitle="Meta 2023" prompt="Corresponde a la cantidad o resultado esperado del indicador para el año 2023" sqref="AU2" xr:uid="{11598674-76A4-FB4F-9478-161B19732DE1}"/>
    <dataValidation allowBlank="1" showInputMessage="1" showErrorMessage="1" promptTitle="Línea base" prompt="Corresponde al punto de partida o punto de referencia desde el cual se inicia la medición." sqref="AT2:AT3" xr:uid="{558D119F-E7D6-6546-A03E-7CE670D4879B}"/>
    <dataValidation allowBlank="1" showErrorMessage="1" promptTitle="Mín 300 máx 4000" prompt="Recuerda que debes escribir mínimo 300 caractateres y máximo 4000" sqref="EK3:EL3 DV4:DV6 CF4:CF6 BY4:BY6 CT4:CT6 DA4:DA6 DH4:DH6 DO4:DO6 EK4:EM6 EC4:EC6 CM4:CM6" xr:uid="{179D4959-A982-0346-8062-46F44AA67C8A}"/>
    <dataValidation type="list" allowBlank="1" showInputMessage="1" showErrorMessage="1" sqref="EH4:EH5 BW4:BW5 BI4:BI5 BP4:BP5 CD4:CD5 CK4:CK5 CR4:CR5 CY4:CY5 DF4:DF5 DM4:DM5 DT4:DT5 EA4:EA5" xr:uid="{C6DC0073-567A-1549-BB2A-FC2E7800E43F}">
      <formula1>"SI,NO,Pendiente Validar,Validación Preliminar"</formula1>
    </dataValidation>
    <dataValidation type="list" allowBlank="1" showInputMessage="1" showErrorMessage="1" sqref="D4:D6" xr:uid="{A99FFEE2-66F0-C545-A53B-907B2AE23ABE}">
      <formula1>INDIRECT(EL4)</formula1>
    </dataValidation>
    <dataValidation type="list" allowBlank="1" showInputMessage="1" showErrorMessage="1" sqref="J4:L6 N4:N6" xr:uid="{D27946FE-374B-5A4D-824C-118BDA0AC2E2}">
      <formula1>INDIRECT(EM4)</formula1>
    </dataValidation>
    <dataValidation type="list" allowBlank="1" showInputMessage="1" showErrorMessage="1" sqref="C4:C6" xr:uid="{0FF15A6F-887E-AB4B-962F-0B7C47A56BF8}">
      <formula1>INDIRECT(B4)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CF45-CC01-584E-9C76-28E7E57AFF86}">
  <dimension ref="A1:ER8"/>
  <sheetViews>
    <sheetView topLeftCell="B1" workbookViewId="0">
      <selection activeCell="E4" sqref="E4"/>
    </sheetView>
  </sheetViews>
  <sheetFormatPr baseColWidth="10" defaultColWidth="0" defaultRowHeight="19" x14ac:dyDescent="0.25"/>
  <cols>
    <col min="1" max="1" width="16.1640625" style="143" hidden="1" customWidth="1"/>
    <col min="2" max="2" width="24.5" style="143" customWidth="1"/>
    <col min="3" max="3" width="28.5" style="143" customWidth="1"/>
    <col min="4" max="4" width="29.33203125" style="143" customWidth="1"/>
    <col min="5" max="7" width="28.5" style="143" customWidth="1"/>
    <col min="8" max="8" width="21.5" style="143" customWidth="1"/>
    <col min="9" max="9" width="24.83203125" style="143" customWidth="1"/>
    <col min="10" max="10" width="29" style="143" customWidth="1"/>
    <col min="11" max="11" width="31" style="143" customWidth="1"/>
    <col min="12" max="12" width="25.83203125" style="143" customWidth="1"/>
    <col min="13" max="13" width="35.1640625" style="143" customWidth="1"/>
    <col min="14" max="14" width="32.83203125" style="143" customWidth="1"/>
    <col min="15" max="15" width="10.33203125" style="143" customWidth="1"/>
    <col min="16" max="16" width="36" style="146" customWidth="1"/>
    <col min="17" max="18" width="14.33203125" style="146" customWidth="1"/>
    <col min="19" max="19" width="21.5" style="146" customWidth="1"/>
    <col min="20" max="21" width="14.33203125" style="146" customWidth="1"/>
    <col min="22" max="22" width="13" style="146" customWidth="1"/>
    <col min="23" max="23" width="21.5" style="146" customWidth="1"/>
    <col min="24" max="24" width="11.5" style="143" customWidth="1"/>
    <col min="25" max="25" width="12.5" style="143" customWidth="1"/>
    <col min="26" max="31" width="17" style="143" hidden="1"/>
    <col min="32" max="32" width="20" style="143" hidden="1"/>
    <col min="33" max="43" width="14.33203125" style="143" hidden="1"/>
    <col min="44" max="44" width="14.33203125" style="147" hidden="1"/>
    <col min="45" max="45" width="14.33203125" style="143" hidden="1"/>
    <col min="46" max="46" width="16.33203125" style="147" customWidth="1"/>
    <col min="47" max="47" width="17.1640625" style="147" customWidth="1"/>
    <col min="48" max="48" width="17.6640625" style="147" customWidth="1"/>
    <col min="49" max="49" width="21" style="147" bestFit="1" customWidth="1"/>
    <col min="50" max="50" width="16.6640625" style="147" customWidth="1"/>
    <col min="51" max="51" width="22.5" style="147" bestFit="1" customWidth="1"/>
    <col min="52" max="52" width="14.33203125" style="143" hidden="1"/>
    <col min="53" max="53" width="6.33203125" style="143" hidden="1"/>
    <col min="54" max="55" width="12.1640625" style="143" hidden="1"/>
    <col min="56" max="57" width="14.1640625" style="143" customWidth="1"/>
    <col min="58" max="58" width="34.5" style="143" customWidth="1"/>
    <col min="59" max="62" width="14.1640625" style="143" customWidth="1"/>
    <col min="63" max="63" width="18" style="143" customWidth="1"/>
    <col min="64" max="64" width="19.33203125" style="143" customWidth="1"/>
    <col min="65" max="69" width="14.1640625" style="143" customWidth="1"/>
    <col min="70" max="70" width="18" style="143" customWidth="1"/>
    <col min="71" max="71" width="21.1640625" style="143" customWidth="1"/>
    <col min="72" max="76" width="14.1640625" style="143" customWidth="1"/>
    <col min="77" max="77" width="21.83203125" style="143" customWidth="1"/>
    <col min="78" max="83" width="14.1640625" style="143" customWidth="1"/>
    <col min="84" max="84" width="23.1640625" style="143" customWidth="1"/>
    <col min="85" max="90" width="14.1640625" style="143" customWidth="1"/>
    <col min="91" max="91" width="23.1640625" style="143" customWidth="1"/>
    <col min="92" max="97" width="14.1640625" style="143" customWidth="1"/>
    <col min="98" max="98" width="23.1640625" style="143" customWidth="1"/>
    <col min="99" max="104" width="14.1640625" style="143" customWidth="1"/>
    <col min="105" max="105" width="23.1640625" style="143" customWidth="1"/>
    <col min="106" max="111" width="14.1640625" style="143" customWidth="1"/>
    <col min="112" max="112" width="23.1640625" style="143" customWidth="1"/>
    <col min="113" max="118" width="14.1640625" style="143" customWidth="1"/>
    <col min="119" max="119" width="23.1640625" style="143" customWidth="1"/>
    <col min="120" max="125" width="14.1640625" style="143" customWidth="1"/>
    <col min="126" max="126" width="23.1640625" style="143" customWidth="1"/>
    <col min="127" max="132" width="14.1640625" style="143" customWidth="1"/>
    <col min="133" max="133" width="23.5" style="143" customWidth="1"/>
    <col min="134" max="137" width="14.1640625" style="143" customWidth="1"/>
    <col min="138" max="138" width="15.33203125" style="143" customWidth="1"/>
    <col min="139" max="139" width="34.6640625" style="143" customWidth="1"/>
    <col min="140" max="140" width="17.6640625" style="143" customWidth="1"/>
    <col min="141" max="141" width="11.83203125" style="143" hidden="1" customWidth="1"/>
    <col min="142" max="142" width="13.33203125" style="147" hidden="1" customWidth="1"/>
    <col min="143" max="143" width="16.83203125" style="143" hidden="1" customWidth="1"/>
    <col min="144" max="144" width="15.33203125" style="143" hidden="1" customWidth="1"/>
    <col min="145" max="145" width="18" style="143" hidden="1" customWidth="1"/>
    <col min="146" max="146" width="19.5" style="143" hidden="1" customWidth="1"/>
    <col min="147" max="147" width="13.5" style="143" hidden="1" customWidth="1"/>
    <col min="148" max="148" width="12.33203125" style="143" hidden="1" customWidth="1"/>
    <col min="149" max="16384" width="11.83203125" style="143" hidden="1"/>
  </cols>
  <sheetData>
    <row r="1" spans="1:148" s="8" customFormat="1" ht="30.75" customHeight="1" x14ac:dyDescent="0.25">
      <c r="B1" s="154" t="s">
        <v>0</v>
      </c>
      <c r="C1" s="154"/>
      <c r="D1" s="154"/>
      <c r="E1" s="155" t="s">
        <v>168</v>
      </c>
      <c r="F1" s="155"/>
      <c r="G1" s="155"/>
      <c r="H1" s="156" t="s">
        <v>169</v>
      </c>
      <c r="I1" s="157"/>
      <c r="J1" s="157"/>
      <c r="K1" s="157"/>
      <c r="L1" s="157"/>
      <c r="M1" s="157"/>
      <c r="N1" s="157"/>
      <c r="O1" s="163" t="s">
        <v>170</v>
      </c>
      <c r="P1" s="164"/>
      <c r="Q1" s="164"/>
      <c r="R1" s="164"/>
      <c r="S1" s="164"/>
      <c r="T1" s="164"/>
      <c r="U1" s="164"/>
      <c r="V1" s="164"/>
      <c r="W1" s="164"/>
      <c r="X1" s="164"/>
      <c r="Y1" s="165"/>
      <c r="Z1" s="166" t="s">
        <v>171</v>
      </c>
      <c r="AA1" s="166"/>
      <c r="AB1" s="166"/>
      <c r="AC1" s="166"/>
      <c r="AD1" s="166"/>
      <c r="AE1" s="166"/>
      <c r="AF1" s="166"/>
      <c r="AG1" s="166"/>
      <c r="AH1" s="166"/>
      <c r="AI1" s="166"/>
      <c r="AJ1" s="166"/>
      <c r="AK1" s="166"/>
      <c r="AL1" s="166"/>
      <c r="AM1" s="166"/>
      <c r="AN1" s="166"/>
      <c r="AO1" s="167" t="s">
        <v>172</v>
      </c>
      <c r="AP1" s="167"/>
      <c r="AQ1" s="167"/>
      <c r="AR1" s="167"/>
      <c r="AS1" s="167"/>
      <c r="AT1" s="158" t="s">
        <v>173</v>
      </c>
      <c r="AU1" s="158"/>
      <c r="AV1" s="158"/>
      <c r="AW1" s="158"/>
      <c r="AX1" s="158"/>
      <c r="AY1" s="158"/>
      <c r="AZ1" s="159" t="s">
        <v>174</v>
      </c>
      <c r="BA1" s="159"/>
      <c r="BB1" s="159"/>
      <c r="BC1" s="159"/>
      <c r="BD1" s="160" t="s">
        <v>175</v>
      </c>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2"/>
      <c r="EL1" s="9"/>
    </row>
    <row r="2" spans="1:148" s="8" customFormat="1" ht="18.75" customHeight="1" x14ac:dyDescent="0.25">
      <c r="B2" s="148" t="s">
        <v>4</v>
      </c>
      <c r="C2" s="148" t="s">
        <v>5</v>
      </c>
      <c r="D2" s="148" t="s">
        <v>6</v>
      </c>
      <c r="E2" s="150" t="s">
        <v>176</v>
      </c>
      <c r="F2" s="150" t="s">
        <v>177</v>
      </c>
      <c r="G2" s="150" t="s">
        <v>178</v>
      </c>
      <c r="H2" s="152" t="s">
        <v>179</v>
      </c>
      <c r="I2" s="152" t="s">
        <v>180</v>
      </c>
      <c r="J2" s="152" t="s">
        <v>181</v>
      </c>
      <c r="K2" s="152" t="s">
        <v>182</v>
      </c>
      <c r="L2" s="152" t="s">
        <v>183</v>
      </c>
      <c r="M2" s="152" t="s">
        <v>1</v>
      </c>
      <c r="N2" s="152" t="s">
        <v>2</v>
      </c>
      <c r="O2" s="171" t="s">
        <v>184</v>
      </c>
      <c r="P2" s="168" t="s">
        <v>185</v>
      </c>
      <c r="Q2" s="168" t="s">
        <v>186</v>
      </c>
      <c r="R2" s="168" t="s">
        <v>187</v>
      </c>
      <c r="S2" s="168" t="s">
        <v>188</v>
      </c>
      <c r="T2" s="168" t="s">
        <v>189</v>
      </c>
      <c r="U2" s="168" t="s">
        <v>190</v>
      </c>
      <c r="V2" s="168" t="s">
        <v>191</v>
      </c>
      <c r="W2" s="168" t="s">
        <v>7</v>
      </c>
      <c r="X2" s="169" t="s">
        <v>192</v>
      </c>
      <c r="Y2" s="169" t="s">
        <v>193</v>
      </c>
      <c r="Z2" s="166" t="s">
        <v>194</v>
      </c>
      <c r="AA2" s="166"/>
      <c r="AB2" s="166"/>
      <c r="AC2" s="166"/>
      <c r="AD2" s="166"/>
      <c r="AE2" s="166"/>
      <c r="AF2" s="173" t="s">
        <v>195</v>
      </c>
      <c r="AG2" s="173" t="s">
        <v>196</v>
      </c>
      <c r="AH2" s="173" t="s">
        <v>197</v>
      </c>
      <c r="AI2" s="173" t="s">
        <v>198</v>
      </c>
      <c r="AJ2" s="173" t="s">
        <v>199</v>
      </c>
      <c r="AK2" s="173" t="s">
        <v>200</v>
      </c>
      <c r="AL2" s="173" t="s">
        <v>201</v>
      </c>
      <c r="AM2" s="173" t="s">
        <v>202</v>
      </c>
      <c r="AN2" s="173" t="s">
        <v>203</v>
      </c>
      <c r="AO2" s="175" t="s">
        <v>204</v>
      </c>
      <c r="AP2" s="175" t="s">
        <v>205</v>
      </c>
      <c r="AQ2" s="175" t="s">
        <v>206</v>
      </c>
      <c r="AR2" s="175" t="s">
        <v>207</v>
      </c>
      <c r="AS2" s="175" t="s">
        <v>208</v>
      </c>
      <c r="AT2" s="177" t="s">
        <v>209</v>
      </c>
      <c r="AU2" s="177" t="s">
        <v>210</v>
      </c>
      <c r="AV2" s="177" t="s">
        <v>211</v>
      </c>
      <c r="AW2" s="177" t="s">
        <v>212</v>
      </c>
      <c r="AX2" s="177" t="s">
        <v>213</v>
      </c>
      <c r="AY2" s="177" t="s">
        <v>214</v>
      </c>
      <c r="AZ2" s="179" t="s">
        <v>215</v>
      </c>
      <c r="BA2" s="179" t="s">
        <v>216</v>
      </c>
      <c r="BB2" s="179" t="s">
        <v>217</v>
      </c>
      <c r="BC2" s="179" t="s">
        <v>218</v>
      </c>
      <c r="BD2" s="182" t="s">
        <v>219</v>
      </c>
      <c r="BE2" s="187" t="s">
        <v>220</v>
      </c>
      <c r="BF2" s="180" t="s">
        <v>8</v>
      </c>
      <c r="BG2" s="180" t="s">
        <v>221</v>
      </c>
      <c r="BH2" s="180" t="s">
        <v>222</v>
      </c>
      <c r="BI2" s="190" t="s">
        <v>9</v>
      </c>
      <c r="BJ2" s="180" t="s">
        <v>223</v>
      </c>
      <c r="BK2" s="182" t="s">
        <v>224</v>
      </c>
      <c r="BL2" s="183" t="s">
        <v>225</v>
      </c>
      <c r="BM2" s="185" t="s">
        <v>11</v>
      </c>
      <c r="BN2" s="185" t="s">
        <v>226</v>
      </c>
      <c r="BO2" s="185" t="s">
        <v>10</v>
      </c>
      <c r="BP2" s="192" t="s">
        <v>12</v>
      </c>
      <c r="BQ2" s="185" t="s">
        <v>227</v>
      </c>
      <c r="BR2" s="182" t="s">
        <v>228</v>
      </c>
      <c r="BS2" s="187" t="s">
        <v>229</v>
      </c>
      <c r="BT2" s="180" t="s">
        <v>14</v>
      </c>
      <c r="BU2" s="180" t="s">
        <v>230</v>
      </c>
      <c r="BV2" s="180" t="s">
        <v>13</v>
      </c>
      <c r="BW2" s="190" t="s">
        <v>15</v>
      </c>
      <c r="BX2" s="180" t="s">
        <v>231</v>
      </c>
      <c r="BY2" s="182" t="s">
        <v>232</v>
      </c>
      <c r="BZ2" s="187" t="s">
        <v>233</v>
      </c>
      <c r="CA2" s="180" t="s">
        <v>17</v>
      </c>
      <c r="CB2" s="180" t="s">
        <v>234</v>
      </c>
      <c r="CC2" s="180" t="s">
        <v>16</v>
      </c>
      <c r="CD2" s="190" t="s">
        <v>18</v>
      </c>
      <c r="CE2" s="180" t="s">
        <v>235</v>
      </c>
      <c r="CF2" s="182" t="s">
        <v>236</v>
      </c>
      <c r="CG2" s="187" t="s">
        <v>237</v>
      </c>
      <c r="CH2" s="180" t="s">
        <v>20</v>
      </c>
      <c r="CI2" s="180" t="s">
        <v>238</v>
      </c>
      <c r="CJ2" s="180" t="s">
        <v>19</v>
      </c>
      <c r="CK2" s="190" t="s">
        <v>21</v>
      </c>
      <c r="CL2" s="180" t="s">
        <v>239</v>
      </c>
      <c r="CM2" s="187" t="s">
        <v>240</v>
      </c>
      <c r="CN2" s="187" t="s">
        <v>241</v>
      </c>
      <c r="CO2" s="180" t="s">
        <v>23</v>
      </c>
      <c r="CP2" s="180" t="s">
        <v>242</v>
      </c>
      <c r="CQ2" s="180" t="s">
        <v>22</v>
      </c>
      <c r="CR2" s="190" t="s">
        <v>24</v>
      </c>
      <c r="CS2" s="180" t="s">
        <v>243</v>
      </c>
      <c r="CT2" s="187" t="s">
        <v>244</v>
      </c>
      <c r="CU2" s="187" t="s">
        <v>245</v>
      </c>
      <c r="CV2" s="180" t="s">
        <v>26</v>
      </c>
      <c r="CW2" s="180" t="s">
        <v>246</v>
      </c>
      <c r="CX2" s="180" t="s">
        <v>25</v>
      </c>
      <c r="CY2" s="190" t="s">
        <v>27</v>
      </c>
      <c r="CZ2" s="180" t="s">
        <v>247</v>
      </c>
      <c r="DA2" s="187" t="s">
        <v>248</v>
      </c>
      <c r="DB2" s="187" t="s">
        <v>249</v>
      </c>
      <c r="DC2" s="180" t="s">
        <v>29</v>
      </c>
      <c r="DD2" s="180" t="s">
        <v>250</v>
      </c>
      <c r="DE2" s="180" t="s">
        <v>28</v>
      </c>
      <c r="DF2" s="190" t="s">
        <v>30</v>
      </c>
      <c r="DG2" s="180" t="s">
        <v>251</v>
      </c>
      <c r="DH2" s="187" t="s">
        <v>252</v>
      </c>
      <c r="DI2" s="187" t="s">
        <v>253</v>
      </c>
      <c r="DJ2" s="180" t="s">
        <v>32</v>
      </c>
      <c r="DK2" s="180" t="s">
        <v>254</v>
      </c>
      <c r="DL2" s="180" t="s">
        <v>31</v>
      </c>
      <c r="DM2" s="190" t="s">
        <v>33</v>
      </c>
      <c r="DN2" s="180" t="s">
        <v>255</v>
      </c>
      <c r="DO2" s="187" t="s">
        <v>256</v>
      </c>
      <c r="DP2" s="187" t="s">
        <v>257</v>
      </c>
      <c r="DQ2" s="180" t="s">
        <v>35</v>
      </c>
      <c r="DR2" s="180" t="s">
        <v>258</v>
      </c>
      <c r="DS2" s="180" t="s">
        <v>34</v>
      </c>
      <c r="DT2" s="190" t="s">
        <v>36</v>
      </c>
      <c r="DU2" s="180" t="s">
        <v>259</v>
      </c>
      <c r="DV2" s="187" t="s">
        <v>260</v>
      </c>
      <c r="DW2" s="187" t="s">
        <v>261</v>
      </c>
      <c r="DX2" s="180" t="s">
        <v>38</v>
      </c>
      <c r="DY2" s="180" t="s">
        <v>262</v>
      </c>
      <c r="DZ2" s="180" t="s">
        <v>37</v>
      </c>
      <c r="EA2" s="190" t="s">
        <v>39</v>
      </c>
      <c r="EB2" s="180" t="s">
        <v>263</v>
      </c>
      <c r="EC2" s="187" t="s">
        <v>264</v>
      </c>
      <c r="ED2" s="187" t="s">
        <v>265</v>
      </c>
      <c r="EE2" s="180" t="s">
        <v>41</v>
      </c>
      <c r="EF2" s="180" t="s">
        <v>266</v>
      </c>
      <c r="EG2" s="180" t="s">
        <v>40</v>
      </c>
      <c r="EH2" s="190" t="s">
        <v>42</v>
      </c>
      <c r="EI2" s="180" t="s">
        <v>267</v>
      </c>
      <c r="EL2" s="9"/>
    </row>
    <row r="3" spans="1:148" s="12" customFormat="1" ht="45.75" customHeight="1" x14ac:dyDescent="0.2">
      <c r="A3" s="10" t="s">
        <v>3</v>
      </c>
      <c r="B3" s="149"/>
      <c r="C3" s="149"/>
      <c r="D3" s="149"/>
      <c r="E3" s="151"/>
      <c r="F3" s="151"/>
      <c r="G3" s="151"/>
      <c r="H3" s="153"/>
      <c r="I3" s="153"/>
      <c r="J3" s="153"/>
      <c r="K3" s="153"/>
      <c r="L3" s="153"/>
      <c r="M3" s="153"/>
      <c r="N3" s="153"/>
      <c r="O3" s="172"/>
      <c r="P3" s="169"/>
      <c r="Q3" s="169"/>
      <c r="R3" s="169"/>
      <c r="S3" s="169"/>
      <c r="T3" s="169"/>
      <c r="U3" s="169"/>
      <c r="V3" s="169"/>
      <c r="W3" s="169"/>
      <c r="X3" s="170"/>
      <c r="Y3" s="170"/>
      <c r="Z3" s="11" t="s">
        <v>268</v>
      </c>
      <c r="AA3" s="11" t="s">
        <v>269</v>
      </c>
      <c r="AB3" s="11" t="s">
        <v>270</v>
      </c>
      <c r="AC3" s="11" t="s">
        <v>271</v>
      </c>
      <c r="AD3" s="11" t="s">
        <v>272</v>
      </c>
      <c r="AE3" s="11" t="s">
        <v>273</v>
      </c>
      <c r="AF3" s="174"/>
      <c r="AG3" s="174"/>
      <c r="AH3" s="174"/>
      <c r="AI3" s="174"/>
      <c r="AJ3" s="174"/>
      <c r="AK3" s="174"/>
      <c r="AL3" s="174"/>
      <c r="AM3" s="174"/>
      <c r="AN3" s="174"/>
      <c r="AO3" s="176"/>
      <c r="AP3" s="176"/>
      <c r="AQ3" s="176"/>
      <c r="AR3" s="176"/>
      <c r="AS3" s="176"/>
      <c r="AT3" s="178"/>
      <c r="AU3" s="178"/>
      <c r="AV3" s="178"/>
      <c r="AW3" s="178"/>
      <c r="AX3" s="178"/>
      <c r="AY3" s="178"/>
      <c r="AZ3" s="179"/>
      <c r="BA3" s="179"/>
      <c r="BB3" s="179"/>
      <c r="BC3" s="179"/>
      <c r="BD3" s="182"/>
      <c r="BE3" s="188"/>
      <c r="BF3" s="181"/>
      <c r="BG3" s="189"/>
      <c r="BH3" s="181"/>
      <c r="BI3" s="191"/>
      <c r="BJ3" s="181"/>
      <c r="BK3" s="182"/>
      <c r="BL3" s="184"/>
      <c r="BM3" s="186"/>
      <c r="BN3" s="186"/>
      <c r="BO3" s="186"/>
      <c r="BP3" s="193"/>
      <c r="BQ3" s="194"/>
      <c r="BR3" s="182"/>
      <c r="BS3" s="188"/>
      <c r="BT3" s="181"/>
      <c r="BU3" s="181"/>
      <c r="BV3" s="181"/>
      <c r="BW3" s="191"/>
      <c r="BX3" s="181"/>
      <c r="BY3" s="182"/>
      <c r="BZ3" s="188"/>
      <c r="CA3" s="181"/>
      <c r="CB3" s="181"/>
      <c r="CC3" s="181"/>
      <c r="CD3" s="191"/>
      <c r="CE3" s="181"/>
      <c r="CF3" s="182"/>
      <c r="CG3" s="188"/>
      <c r="CH3" s="181"/>
      <c r="CI3" s="181"/>
      <c r="CJ3" s="181"/>
      <c r="CK3" s="191"/>
      <c r="CL3" s="181"/>
      <c r="CM3" s="188"/>
      <c r="CN3" s="188"/>
      <c r="CO3" s="181"/>
      <c r="CP3" s="181"/>
      <c r="CQ3" s="181"/>
      <c r="CR3" s="191"/>
      <c r="CS3" s="181"/>
      <c r="CT3" s="188"/>
      <c r="CU3" s="188"/>
      <c r="CV3" s="181"/>
      <c r="CW3" s="181"/>
      <c r="CX3" s="181"/>
      <c r="CY3" s="191"/>
      <c r="CZ3" s="181"/>
      <c r="DA3" s="188"/>
      <c r="DB3" s="188"/>
      <c r="DC3" s="181"/>
      <c r="DD3" s="181"/>
      <c r="DE3" s="181"/>
      <c r="DF3" s="191"/>
      <c r="DG3" s="181"/>
      <c r="DH3" s="188"/>
      <c r="DI3" s="188"/>
      <c r="DJ3" s="181"/>
      <c r="DK3" s="181"/>
      <c r="DL3" s="181"/>
      <c r="DM3" s="191"/>
      <c r="DN3" s="181"/>
      <c r="DO3" s="188"/>
      <c r="DP3" s="188"/>
      <c r="DQ3" s="181"/>
      <c r="DR3" s="181"/>
      <c r="DS3" s="181"/>
      <c r="DT3" s="191"/>
      <c r="DU3" s="181"/>
      <c r="DV3" s="188"/>
      <c r="DW3" s="188"/>
      <c r="DX3" s="181"/>
      <c r="DY3" s="181"/>
      <c r="DZ3" s="181"/>
      <c r="EA3" s="191"/>
      <c r="EB3" s="181"/>
      <c r="EC3" s="195"/>
      <c r="ED3" s="188"/>
      <c r="EE3" s="181"/>
      <c r="EF3" s="181"/>
      <c r="EG3" s="181"/>
      <c r="EH3" s="191"/>
      <c r="EI3" s="181"/>
      <c r="EK3" s="13"/>
      <c r="EL3" s="14" t="s">
        <v>43</v>
      </c>
      <c r="EM3" s="14" t="s">
        <v>180</v>
      </c>
      <c r="EN3" s="14" t="s">
        <v>274</v>
      </c>
      <c r="EO3" s="14" t="s">
        <v>275</v>
      </c>
      <c r="EP3" s="14" t="s">
        <v>183</v>
      </c>
      <c r="EQ3" s="14" t="s">
        <v>1</v>
      </c>
      <c r="ER3" s="15" t="s">
        <v>2</v>
      </c>
    </row>
    <row r="4" spans="1:148" s="37" customFormat="1" ht="44.25" customHeight="1" x14ac:dyDescent="0.25">
      <c r="A4" s="16" t="str">
        <f t="shared" ref="A4:A6" si="0">+CONCATENATE(O4,"_",B4,"_",EJ4)</f>
        <v>82_TRANSVERSALES_2025</v>
      </c>
      <c r="B4" s="17" t="s">
        <v>94</v>
      </c>
      <c r="C4" s="17" t="s">
        <v>138</v>
      </c>
      <c r="D4" s="17" t="s">
        <v>152</v>
      </c>
      <c r="E4" s="17" t="s">
        <v>162</v>
      </c>
      <c r="F4" s="17" t="s">
        <v>276</v>
      </c>
      <c r="G4" s="18" t="s">
        <v>1103</v>
      </c>
      <c r="H4" s="17" t="s">
        <v>66</v>
      </c>
      <c r="I4" s="17" t="s">
        <v>630</v>
      </c>
      <c r="J4" s="17" t="s">
        <v>631</v>
      </c>
      <c r="K4" s="17" t="s">
        <v>632</v>
      </c>
      <c r="L4" s="17" t="s">
        <v>1104</v>
      </c>
      <c r="M4" s="17" t="s">
        <v>97</v>
      </c>
      <c r="N4" s="17" t="s">
        <v>153</v>
      </c>
      <c r="O4" s="23">
        <v>82</v>
      </c>
      <c r="P4" s="22" t="s">
        <v>1105</v>
      </c>
      <c r="Q4" s="21" t="s">
        <v>284</v>
      </c>
      <c r="R4" s="20" t="s">
        <v>285</v>
      </c>
      <c r="S4" s="20" t="s">
        <v>1106</v>
      </c>
      <c r="T4" s="20" t="s">
        <v>310</v>
      </c>
      <c r="U4" s="20" t="s">
        <v>288</v>
      </c>
      <c r="V4" s="20">
        <v>0</v>
      </c>
      <c r="W4" s="20" t="s">
        <v>1107</v>
      </c>
      <c r="X4" s="21" t="s">
        <v>290</v>
      </c>
      <c r="Y4" s="22"/>
      <c r="Z4" s="22"/>
      <c r="AA4" s="22"/>
      <c r="AB4" s="22"/>
      <c r="AC4" s="22"/>
      <c r="AD4" s="22"/>
      <c r="AE4" s="22"/>
      <c r="AF4" s="22"/>
      <c r="AG4" s="22"/>
      <c r="AH4" s="23"/>
      <c r="AI4" s="23"/>
      <c r="AJ4" s="23"/>
      <c r="AK4" s="23"/>
      <c r="AL4" s="23"/>
      <c r="AM4" s="23"/>
      <c r="AN4" s="23"/>
      <c r="AO4" s="23"/>
      <c r="AP4" s="23"/>
      <c r="AQ4" s="23"/>
      <c r="AR4" s="24"/>
      <c r="AS4" s="23"/>
      <c r="AT4" s="23"/>
      <c r="AU4" s="23"/>
      <c r="AV4" s="38">
        <v>15</v>
      </c>
      <c r="AW4" s="38">
        <v>30</v>
      </c>
      <c r="AX4" s="38">
        <v>50</v>
      </c>
      <c r="AY4" s="38">
        <v>50</v>
      </c>
      <c r="AZ4" s="39"/>
      <c r="BA4" s="39"/>
      <c r="BB4" s="39"/>
      <c r="BC4" s="39"/>
      <c r="BD4" s="25"/>
      <c r="BE4" s="25"/>
      <c r="BF4" s="26"/>
      <c r="BG4" s="27">
        <f>IFERROR(BD4/AW4,0)</f>
        <v>0</v>
      </c>
      <c r="BH4" s="28">
        <f>IFERROR(BE4/AW4,0)</f>
        <v>0</v>
      </c>
      <c r="BI4" s="26" t="s">
        <v>49</v>
      </c>
      <c r="BJ4" s="26"/>
      <c r="BK4" s="25"/>
      <c r="BL4" s="25"/>
      <c r="BM4" s="26"/>
      <c r="BN4" s="28">
        <f>+IFERROR(BK4/AW4,0)</f>
        <v>0</v>
      </c>
      <c r="BO4" s="29">
        <f>+IF(BP4="SI",IFERROR((IF(BP4="SI",BL4,0)/AW4),"REVISAR"),BH4)</f>
        <v>0</v>
      </c>
      <c r="BP4" s="26" t="s">
        <v>49</v>
      </c>
      <c r="BQ4" s="30"/>
      <c r="BR4" s="31">
        <v>15</v>
      </c>
      <c r="BS4" s="25"/>
      <c r="BT4" s="26"/>
      <c r="BU4" s="28">
        <f>+IFERROR(BR4/AW4,0)</f>
        <v>0.5</v>
      </c>
      <c r="BV4" s="29">
        <f>+IF(BW4="SI",IFERROR((IF(BW4="SI",BS4,0)/AW4),"REVISAR"),BO4)</f>
        <v>0</v>
      </c>
      <c r="BW4" s="26" t="s">
        <v>50</v>
      </c>
      <c r="BX4" s="26" t="s">
        <v>1085</v>
      </c>
      <c r="BY4" s="25"/>
      <c r="BZ4" s="25"/>
      <c r="CA4" s="26"/>
      <c r="CB4" s="28">
        <f>+IFERROR(BY4/AW4,0)</f>
        <v>0</v>
      </c>
      <c r="CC4" s="29">
        <f>+IF(CD4="SI",IFERROR((IF(CD4="SI",BZ4,0)/AW4),"REVISAR"),BV4)</f>
        <v>0</v>
      </c>
      <c r="CD4" s="26" t="s">
        <v>49</v>
      </c>
      <c r="CE4" s="26"/>
      <c r="CF4" s="25"/>
      <c r="CG4" s="25"/>
      <c r="CH4" s="26"/>
      <c r="CI4" s="28">
        <f>+IFERROR(CF4/AW4,0)</f>
        <v>0</v>
      </c>
      <c r="CJ4" s="29">
        <f>+IF(CK4="SI",IFERROR((IF(CK4="SI",CG4,0)/AW4),"REVISAR"),CC4)</f>
        <v>0</v>
      </c>
      <c r="CK4" s="26" t="s">
        <v>49</v>
      </c>
      <c r="CL4" s="26"/>
      <c r="CM4" s="25">
        <v>10</v>
      </c>
      <c r="CN4" s="25"/>
      <c r="CO4" s="26"/>
      <c r="CP4" s="28">
        <f>+IFERROR(CM4/AW4,0)</f>
        <v>0.33333333333333331</v>
      </c>
      <c r="CQ4" s="29">
        <f>+IF(CR4="SI",IFERROR((IF(CR4="SI",CN4,0)/AW4),"REVISAR"),CJ4)</f>
        <v>0</v>
      </c>
      <c r="CR4" s="26" t="s">
        <v>49</v>
      </c>
      <c r="CS4" s="26"/>
      <c r="CT4" s="25">
        <v>10</v>
      </c>
      <c r="CU4" s="25"/>
      <c r="CV4" s="26"/>
      <c r="CW4" s="28">
        <f>+IFERROR(CT4/AW4,0)</f>
        <v>0.33333333333333331</v>
      </c>
      <c r="CX4" s="29">
        <f>+IF(CY4="SI",IFERROR((IF(CY4="SI",CU4,0)/AW4),"REVISAR"),CQ4)</f>
        <v>0</v>
      </c>
      <c r="CY4" s="26" t="s">
        <v>49</v>
      </c>
      <c r="CZ4" s="26"/>
      <c r="DA4" s="25">
        <v>10</v>
      </c>
      <c r="DB4" s="25"/>
      <c r="DC4" s="26"/>
      <c r="DD4" s="28">
        <f>+IFERROR(DA4/AW4,0)</f>
        <v>0.33333333333333331</v>
      </c>
      <c r="DE4" s="29">
        <f>+IF(DF4="SI",IFERROR((IF(DF4="SI",DB4,0)/AW4),"REVISAR"),CX4)</f>
        <v>0</v>
      </c>
      <c r="DF4" s="26" t="s">
        <v>49</v>
      </c>
      <c r="DG4" s="26"/>
      <c r="DH4" s="25">
        <v>10</v>
      </c>
      <c r="DI4" s="25"/>
      <c r="DJ4" s="26"/>
      <c r="DK4" s="28">
        <f>+IFERROR(DH4/AW4,0)</f>
        <v>0.33333333333333331</v>
      </c>
      <c r="DL4" s="29">
        <f>+IF(DM4="SI",IFERROR((IF(DM4="SI",DI4,0)/AW4),"REVISAR"),DE4)</f>
        <v>0</v>
      </c>
      <c r="DM4" s="26" t="s">
        <v>49</v>
      </c>
      <c r="DN4" s="26"/>
      <c r="DO4" s="25">
        <v>10</v>
      </c>
      <c r="DP4" s="25"/>
      <c r="DQ4" s="26"/>
      <c r="DR4" s="28">
        <f>+IFERROR(DO4/AW4,0)</f>
        <v>0.33333333333333331</v>
      </c>
      <c r="DS4" s="29">
        <f>+IF(DT4="SI",IFERROR((IF(DT4="SI",DP4,0)/AW4),"REVISAR"),DL4)</f>
        <v>0</v>
      </c>
      <c r="DT4" s="26" t="s">
        <v>49</v>
      </c>
      <c r="DU4" s="26"/>
      <c r="DV4" s="25">
        <v>10</v>
      </c>
      <c r="DW4" s="25"/>
      <c r="DX4" s="26"/>
      <c r="DY4" s="28">
        <f>+IFERROR(DV4/AW4,0)</f>
        <v>0.33333333333333331</v>
      </c>
      <c r="DZ4" s="29">
        <f>+IF(EA4="SI",IFERROR((IF(EA4="SI",DW4,0)/AW4),"REVISAR"),DS4)</f>
        <v>0</v>
      </c>
      <c r="EA4" s="26" t="s">
        <v>49</v>
      </c>
      <c r="EB4" s="26"/>
      <c r="EC4" s="128">
        <v>30</v>
      </c>
      <c r="ED4" s="25"/>
      <c r="EE4" s="26"/>
      <c r="EF4" s="28">
        <f>+IFERROR(EC4/AW4,0)</f>
        <v>1</v>
      </c>
      <c r="EG4" s="29">
        <f>+IF(EH4="SI",IFERROR((IF(EH4="SI",ED4,0)/AW4),"REVISAR"),DZ4)</f>
        <v>0</v>
      </c>
      <c r="EH4" s="26" t="s">
        <v>49</v>
      </c>
      <c r="EI4" s="26"/>
      <c r="EJ4" s="33">
        <v>2025</v>
      </c>
      <c r="EK4" s="34"/>
      <c r="EL4" s="35"/>
      <c r="EM4" s="35"/>
      <c r="EN4" s="35"/>
      <c r="EO4" s="35"/>
      <c r="EP4" s="35"/>
      <c r="EQ4" s="36"/>
    </row>
    <row r="5" spans="1:148" s="37" customFormat="1" ht="44.25" customHeight="1" x14ac:dyDescent="0.25">
      <c r="A5" s="16" t="str">
        <f t="shared" si="0"/>
        <v>83_TRANSVERSALES_2025</v>
      </c>
      <c r="B5" s="17" t="s">
        <v>94</v>
      </c>
      <c r="C5" s="17" t="s">
        <v>138</v>
      </c>
      <c r="D5" s="17" t="s">
        <v>152</v>
      </c>
      <c r="E5" s="17" t="s">
        <v>162</v>
      </c>
      <c r="F5" s="17" t="s">
        <v>276</v>
      </c>
      <c r="G5" s="18" t="s">
        <v>1103</v>
      </c>
      <c r="H5" s="17" t="s">
        <v>66</v>
      </c>
      <c r="I5" s="17" t="s">
        <v>630</v>
      </c>
      <c r="J5" s="17" t="s">
        <v>631</v>
      </c>
      <c r="K5" s="17" t="s">
        <v>632</v>
      </c>
      <c r="L5" s="17" t="s">
        <v>1104</v>
      </c>
      <c r="M5" s="17" t="s">
        <v>97</v>
      </c>
      <c r="N5" s="17" t="s">
        <v>153</v>
      </c>
      <c r="O5" s="23">
        <v>83</v>
      </c>
      <c r="P5" s="22" t="s">
        <v>1108</v>
      </c>
      <c r="Q5" s="21" t="s">
        <v>284</v>
      </c>
      <c r="R5" s="20" t="s">
        <v>308</v>
      </c>
      <c r="S5" s="20" t="s">
        <v>1109</v>
      </c>
      <c r="T5" s="20" t="s">
        <v>310</v>
      </c>
      <c r="U5" s="20" t="s">
        <v>436</v>
      </c>
      <c r="V5" s="20">
        <v>0</v>
      </c>
      <c r="W5" s="20" t="s">
        <v>1110</v>
      </c>
      <c r="X5" s="21" t="s">
        <v>290</v>
      </c>
      <c r="Y5" s="22"/>
      <c r="Z5" s="22"/>
      <c r="AA5" s="22"/>
      <c r="AB5" s="22"/>
      <c r="AC5" s="22"/>
      <c r="AD5" s="22"/>
      <c r="AE5" s="22"/>
      <c r="AF5" s="22"/>
      <c r="AG5" s="22"/>
      <c r="AH5" s="23"/>
      <c r="AI5" s="23"/>
      <c r="AJ5" s="23"/>
      <c r="AK5" s="23"/>
      <c r="AL5" s="23"/>
      <c r="AM5" s="23"/>
      <c r="AN5" s="23"/>
      <c r="AO5" s="23"/>
      <c r="AP5" s="23"/>
      <c r="AQ5" s="23"/>
      <c r="AR5" s="24"/>
      <c r="AS5" s="23"/>
      <c r="AT5" s="23"/>
      <c r="AU5" s="23"/>
      <c r="AV5" s="38">
        <v>70</v>
      </c>
      <c r="AW5" s="38">
        <v>85</v>
      </c>
      <c r="AX5" s="38">
        <v>100</v>
      </c>
      <c r="AY5" s="38">
        <v>100</v>
      </c>
      <c r="AZ5" s="39"/>
      <c r="BA5" s="39"/>
      <c r="BB5" s="39"/>
      <c r="BC5" s="39"/>
      <c r="BD5" s="25"/>
      <c r="BE5" s="25"/>
      <c r="BF5" s="26"/>
      <c r="BG5" s="28">
        <f>IFERROR(BD5/AW5,0)</f>
        <v>0</v>
      </c>
      <c r="BH5" s="29">
        <f>+IF(BI5="SI",IFERROR((IF(BI5="SI",BE5,0)/AW5),"REVISAR"),0)</f>
        <v>0</v>
      </c>
      <c r="BI5" s="26" t="s">
        <v>49</v>
      </c>
      <c r="BJ5" s="26"/>
      <c r="BK5" s="25"/>
      <c r="BL5" s="25"/>
      <c r="BM5" s="26"/>
      <c r="BN5" s="28">
        <f>+IFERROR(BK5/AW5,0)</f>
        <v>0</v>
      </c>
      <c r="BO5" s="29">
        <f>+IF(BP5="SI",IFERROR((IF(BP5="SI",BL5,0)/AW5),"REVISAR"),BH5)</f>
        <v>0</v>
      </c>
      <c r="BP5" s="26" t="s">
        <v>49</v>
      </c>
      <c r="BQ5" s="30"/>
      <c r="BR5" s="31">
        <v>30</v>
      </c>
      <c r="BS5" s="25"/>
      <c r="BT5" s="26"/>
      <c r="BU5" s="28">
        <f>+IFERROR(BR5/AW5,0)</f>
        <v>0.35294117647058826</v>
      </c>
      <c r="BV5" s="29">
        <f>+IF(BW5="SI",IFERROR((IF(BW5="SI",BS5,0)/AW5),"REVISAR"),BO5)</f>
        <v>0</v>
      </c>
      <c r="BW5" s="26" t="s">
        <v>62</v>
      </c>
      <c r="BX5" s="26" t="s">
        <v>129</v>
      </c>
      <c r="BY5" s="25">
        <v>30</v>
      </c>
      <c r="BZ5" s="25"/>
      <c r="CA5" s="26"/>
      <c r="CB5" s="28">
        <f>+IFERROR(BY5/AW5,0)</f>
        <v>0.35294117647058826</v>
      </c>
      <c r="CC5" s="29">
        <f>+IF(CD5="SI",IFERROR((IF(CD5="SI",BZ5,0)/AW5),"REVISAR"),BV5)</f>
        <v>0</v>
      </c>
      <c r="CD5" s="26" t="s">
        <v>49</v>
      </c>
      <c r="CE5" s="26"/>
      <c r="CF5" s="25">
        <v>30</v>
      </c>
      <c r="CG5" s="25"/>
      <c r="CH5" s="26"/>
      <c r="CI5" s="28">
        <f>+IFERROR(CF5/AW5,0)</f>
        <v>0.35294117647058826</v>
      </c>
      <c r="CJ5" s="29">
        <f>+IF(CK5="SI",IFERROR((IF(CK5="SI",CG5,0)/AW5),"REVISAR"),CC5)</f>
        <v>0</v>
      </c>
      <c r="CK5" s="26" t="s">
        <v>49</v>
      </c>
      <c r="CL5" s="26"/>
      <c r="CM5" s="25">
        <v>40</v>
      </c>
      <c r="CN5" s="25"/>
      <c r="CO5" s="26"/>
      <c r="CP5" s="28">
        <f>+IFERROR(CM5/AW5,0)</f>
        <v>0.47058823529411764</v>
      </c>
      <c r="CQ5" s="29">
        <f>+IF(CR5="SI",IFERROR((IF(CR5="SI",CN5,0)/AW5),"REVISAR"),CJ5)</f>
        <v>0</v>
      </c>
      <c r="CR5" s="26" t="s">
        <v>49</v>
      </c>
      <c r="CS5" s="26"/>
      <c r="CT5" s="25">
        <v>40</v>
      </c>
      <c r="CU5" s="25"/>
      <c r="CV5" s="26"/>
      <c r="CW5" s="28">
        <f>+IFERROR(CT5/AW5,0)</f>
        <v>0.47058823529411764</v>
      </c>
      <c r="CX5" s="29">
        <f>+IF(CY5="SI",IFERROR((IF(CY5="SI",CU5,0)/AW5),"REVISAR"),CQ5)</f>
        <v>0</v>
      </c>
      <c r="CY5" s="26" t="s">
        <v>49</v>
      </c>
      <c r="CZ5" s="26"/>
      <c r="DA5" s="25">
        <v>40</v>
      </c>
      <c r="DB5" s="25"/>
      <c r="DC5" s="26"/>
      <c r="DD5" s="28">
        <f>+IFERROR(DA5/AW5,0)</f>
        <v>0.47058823529411764</v>
      </c>
      <c r="DE5" s="29">
        <f>+IF(DF5="SI",IFERROR((IF(DF5="SI",DB5,0)/AW5),"REVISAR"),CX5)</f>
        <v>0</v>
      </c>
      <c r="DF5" s="26" t="s">
        <v>49</v>
      </c>
      <c r="DG5" s="26"/>
      <c r="DH5" s="25">
        <v>60</v>
      </c>
      <c r="DI5" s="25"/>
      <c r="DJ5" s="26"/>
      <c r="DK5" s="28">
        <f>+IFERROR(DH5/AW5,0)</f>
        <v>0.70588235294117652</v>
      </c>
      <c r="DL5" s="29">
        <f>+IF(DM5="SI",IFERROR((IF(DM5="SI",DI5,0)/AW5),"REVISAR"),DE5)</f>
        <v>0</v>
      </c>
      <c r="DM5" s="26" t="s">
        <v>49</v>
      </c>
      <c r="DN5" s="26"/>
      <c r="DO5" s="25">
        <v>60</v>
      </c>
      <c r="DP5" s="25"/>
      <c r="DQ5" s="26"/>
      <c r="DR5" s="28">
        <f>+IFERROR(DO5/AW5,0)</f>
        <v>0.70588235294117652</v>
      </c>
      <c r="DS5" s="29">
        <f>+IF(DT5="SI",IFERROR((IF(DT5="SI",DP5,0)/AW5),"REVISAR"),DL5)</f>
        <v>0</v>
      </c>
      <c r="DT5" s="26" t="s">
        <v>49</v>
      </c>
      <c r="DU5" s="26"/>
      <c r="DV5" s="25">
        <v>60</v>
      </c>
      <c r="DW5" s="25"/>
      <c r="DX5" s="26"/>
      <c r="DY5" s="28">
        <f>+IFERROR(DV5/AW5,0)</f>
        <v>0.70588235294117652</v>
      </c>
      <c r="DZ5" s="29">
        <f>+IF(EA5="SI",IFERROR((IF(EA5="SI",DW5,0)/AW5),"REVISAR"),DS5)</f>
        <v>0</v>
      </c>
      <c r="EA5" s="26" t="s">
        <v>49</v>
      </c>
      <c r="EB5" s="26"/>
      <c r="EC5" s="128">
        <v>85</v>
      </c>
      <c r="ED5" s="25"/>
      <c r="EE5" s="26"/>
      <c r="EF5" s="28">
        <f>+IFERROR(EC5/AW5,0)</f>
        <v>1</v>
      </c>
      <c r="EG5" s="29">
        <f>+IF(EH5="SI",IFERROR((IF(EH5="SI",ED5,0)/AW5),"REVISAR"),DZ5)</f>
        <v>0</v>
      </c>
      <c r="EH5" s="26" t="s">
        <v>49</v>
      </c>
      <c r="EI5" s="26"/>
      <c r="EJ5" s="33">
        <v>2025</v>
      </c>
      <c r="EK5" s="34"/>
      <c r="EL5" s="35"/>
      <c r="EM5" s="35"/>
      <c r="EN5" s="35"/>
      <c r="EO5" s="35"/>
      <c r="EP5" s="35"/>
      <c r="EQ5" s="36"/>
    </row>
    <row r="6" spans="1:148" s="37" customFormat="1" ht="44.25" customHeight="1" x14ac:dyDescent="0.25">
      <c r="A6" s="16" t="str">
        <f t="shared" si="0"/>
        <v>138_TRANSVERSALES_2025</v>
      </c>
      <c r="B6" s="17" t="s">
        <v>94</v>
      </c>
      <c r="C6" s="17" t="s">
        <v>138</v>
      </c>
      <c r="D6" s="17" t="s">
        <v>152</v>
      </c>
      <c r="E6" s="17" t="s">
        <v>162</v>
      </c>
      <c r="F6" s="17" t="s">
        <v>276</v>
      </c>
      <c r="G6" s="18" t="s">
        <v>1103</v>
      </c>
      <c r="H6" s="17" t="s">
        <v>66</v>
      </c>
      <c r="I6" s="17" t="s">
        <v>630</v>
      </c>
      <c r="J6" s="17" t="s">
        <v>631</v>
      </c>
      <c r="K6" s="17" t="s">
        <v>632</v>
      </c>
      <c r="L6" s="17" t="s">
        <v>1104</v>
      </c>
      <c r="M6" s="17" t="s">
        <v>97</v>
      </c>
      <c r="N6" s="17" t="s">
        <v>153</v>
      </c>
      <c r="O6" s="23">
        <v>138</v>
      </c>
      <c r="P6" s="22" t="s">
        <v>1111</v>
      </c>
      <c r="Q6" s="21" t="s">
        <v>284</v>
      </c>
      <c r="R6" s="20" t="s">
        <v>285</v>
      </c>
      <c r="S6" s="20" t="s">
        <v>1112</v>
      </c>
      <c r="T6" s="20" t="s">
        <v>310</v>
      </c>
      <c r="U6" s="20" t="s">
        <v>436</v>
      </c>
      <c r="V6" s="20">
        <v>0</v>
      </c>
      <c r="W6" s="20" t="s">
        <v>1107</v>
      </c>
      <c r="X6" s="21" t="s">
        <v>290</v>
      </c>
      <c r="Y6" s="22"/>
      <c r="Z6" s="22"/>
      <c r="AA6" s="22"/>
      <c r="AB6" s="22"/>
      <c r="AC6" s="22"/>
      <c r="AD6" s="22"/>
      <c r="AE6" s="22"/>
      <c r="AF6" s="22"/>
      <c r="AG6" s="22"/>
      <c r="AH6" s="23"/>
      <c r="AI6" s="23"/>
      <c r="AJ6" s="23"/>
      <c r="AK6" s="23"/>
      <c r="AL6" s="23"/>
      <c r="AM6" s="23"/>
      <c r="AN6" s="23"/>
      <c r="AO6" s="23"/>
      <c r="AP6" s="23"/>
      <c r="AQ6" s="23"/>
      <c r="AR6" s="24"/>
      <c r="AS6" s="23"/>
      <c r="AT6" s="23"/>
      <c r="AU6" s="23"/>
      <c r="AV6" s="38">
        <v>0</v>
      </c>
      <c r="AW6" s="38">
        <v>40</v>
      </c>
      <c r="AX6" s="38">
        <v>80</v>
      </c>
      <c r="AY6" s="38">
        <v>80</v>
      </c>
      <c r="AZ6" s="39"/>
      <c r="BA6" s="39"/>
      <c r="BB6" s="39"/>
      <c r="BC6" s="39"/>
      <c r="BD6" s="25"/>
      <c r="BE6" s="25"/>
      <c r="BF6" s="26"/>
      <c r="BG6" s="27">
        <f t="shared" ref="BG6" si="1">IFERROR(BD6/AW6,0)</f>
        <v>0</v>
      </c>
      <c r="BH6" s="28">
        <f t="shared" ref="BH6" si="2">IFERROR(BE6/AW6,0)</f>
        <v>0</v>
      </c>
      <c r="BI6" s="26" t="s">
        <v>49</v>
      </c>
      <c r="BJ6" s="26"/>
      <c r="BK6" s="25"/>
      <c r="BL6" s="25"/>
      <c r="BM6" s="26"/>
      <c r="BN6" s="28">
        <f t="shared" ref="BN6" si="3">+IFERROR(BK6/AW6,0)</f>
        <v>0</v>
      </c>
      <c r="BO6" s="29">
        <f t="shared" ref="BO6" si="4">+IF(BP6="SI",IFERROR((IF(BP6="SI",BL6,0)/AW6),"REVISAR"),BH6)</f>
        <v>0</v>
      </c>
      <c r="BP6" s="26" t="s">
        <v>49</v>
      </c>
      <c r="BQ6" s="30"/>
      <c r="BR6" s="31">
        <v>10</v>
      </c>
      <c r="BS6" s="25"/>
      <c r="BT6" s="26"/>
      <c r="BU6" s="28">
        <f t="shared" ref="BU6" si="5">+IFERROR(BR6/AW6,0)</f>
        <v>0.25</v>
      </c>
      <c r="BV6" s="29">
        <f t="shared" ref="BV6" si="6">+IF(BW6="SI",IFERROR((IF(BW6="SI",BS6,0)/AW6),"REVISAR"),BO6)</f>
        <v>0</v>
      </c>
      <c r="BW6" s="26" t="s">
        <v>62</v>
      </c>
      <c r="BX6" s="26" t="s">
        <v>129</v>
      </c>
      <c r="BY6" s="25">
        <v>10</v>
      </c>
      <c r="BZ6" s="25"/>
      <c r="CA6" s="26"/>
      <c r="CB6" s="28">
        <f t="shared" ref="CB6" si="7">+IFERROR(BY6/AW6,0)</f>
        <v>0.25</v>
      </c>
      <c r="CC6" s="29">
        <f t="shared" ref="CC6" si="8">+IF(CD6="SI",IFERROR((IF(CD6="SI",BZ6,0)/AW6),"REVISAR"),BV6)</f>
        <v>0</v>
      </c>
      <c r="CD6" s="26" t="s">
        <v>49</v>
      </c>
      <c r="CE6" s="26"/>
      <c r="CF6" s="25">
        <v>10</v>
      </c>
      <c r="CG6" s="25"/>
      <c r="CH6" s="26"/>
      <c r="CI6" s="28">
        <f t="shared" ref="CI6" si="9">+IFERROR(CF6/AW6,0)</f>
        <v>0.25</v>
      </c>
      <c r="CJ6" s="29">
        <f t="shared" ref="CJ6" si="10">+IF(CK6="SI",IFERROR((IF(CK6="SI",CG6,0)/AW6),"REVISAR"),CC6)</f>
        <v>0</v>
      </c>
      <c r="CK6" s="26" t="s">
        <v>49</v>
      </c>
      <c r="CL6" s="26"/>
      <c r="CM6" s="25">
        <v>20</v>
      </c>
      <c r="CN6" s="25"/>
      <c r="CO6" s="26"/>
      <c r="CP6" s="28">
        <f t="shared" ref="CP6" si="11">+IFERROR(CM6/AW6,0)</f>
        <v>0.5</v>
      </c>
      <c r="CQ6" s="29">
        <f t="shared" ref="CQ6" si="12">+IF(CR6="SI",IFERROR((IF(CR6="SI",CN6,0)/AW6),"REVISAR"),CJ6)</f>
        <v>0</v>
      </c>
      <c r="CR6" s="26" t="s">
        <v>49</v>
      </c>
      <c r="CS6" s="26"/>
      <c r="CT6" s="25">
        <v>20</v>
      </c>
      <c r="CU6" s="25"/>
      <c r="CV6" s="26"/>
      <c r="CW6" s="28">
        <f t="shared" ref="CW6" si="13">+IFERROR(CT6/AW6,0)</f>
        <v>0.5</v>
      </c>
      <c r="CX6" s="29">
        <f t="shared" ref="CX6" si="14">+IF(CY6="SI",IFERROR((IF(CY6="SI",CU6,0)/AW6),"REVISAR"),CQ6)</f>
        <v>0</v>
      </c>
      <c r="CY6" s="26" t="s">
        <v>49</v>
      </c>
      <c r="CZ6" s="26"/>
      <c r="DA6" s="25">
        <v>20</v>
      </c>
      <c r="DB6" s="25"/>
      <c r="DC6" s="26"/>
      <c r="DD6" s="28">
        <f t="shared" ref="DD6" si="15">+IFERROR(DA6/AW6,0)</f>
        <v>0.5</v>
      </c>
      <c r="DE6" s="29">
        <f t="shared" ref="DE6" si="16">+IF(DF6="SI",IFERROR((IF(DF6="SI",DB6,0)/AW6),"REVISAR"),CX6)</f>
        <v>0</v>
      </c>
      <c r="DF6" s="26" t="s">
        <v>49</v>
      </c>
      <c r="DG6" s="26"/>
      <c r="DH6" s="25">
        <v>30</v>
      </c>
      <c r="DI6" s="25"/>
      <c r="DJ6" s="26"/>
      <c r="DK6" s="28">
        <f t="shared" ref="DK6" si="17">+IFERROR(DH6/AW6,0)</f>
        <v>0.75</v>
      </c>
      <c r="DL6" s="29">
        <f t="shared" ref="DL6" si="18">+IF(DM6="SI",IFERROR((IF(DM6="SI",DI6,0)/AW6),"REVISAR"),DE6)</f>
        <v>0</v>
      </c>
      <c r="DM6" s="26" t="s">
        <v>49</v>
      </c>
      <c r="DN6" s="26"/>
      <c r="DO6" s="25">
        <v>30</v>
      </c>
      <c r="DP6" s="25"/>
      <c r="DQ6" s="26"/>
      <c r="DR6" s="28">
        <f t="shared" ref="DR6" si="19">+IFERROR(DO6/AW6,0)</f>
        <v>0.75</v>
      </c>
      <c r="DS6" s="29">
        <f t="shared" ref="DS6" si="20">+IF(DT6="SI",IFERROR((IF(DT6="SI",DP6,0)/AW6),"REVISAR"),DL6)</f>
        <v>0</v>
      </c>
      <c r="DT6" s="26" t="s">
        <v>49</v>
      </c>
      <c r="DU6" s="26"/>
      <c r="DV6" s="25">
        <v>30</v>
      </c>
      <c r="DW6" s="25"/>
      <c r="DX6" s="26"/>
      <c r="DY6" s="28">
        <f t="shared" ref="DY6" si="21">+IFERROR(DV6/AW6,0)</f>
        <v>0.75</v>
      </c>
      <c r="DZ6" s="29">
        <f t="shared" ref="DZ6" si="22">+IF(EA6="SI",IFERROR((IF(EA6="SI",DW6,0)/AW6),"REVISAR"),DS6)</f>
        <v>0</v>
      </c>
      <c r="EA6" s="26" t="s">
        <v>49</v>
      </c>
      <c r="EB6" s="26"/>
      <c r="EC6" s="128">
        <v>40</v>
      </c>
      <c r="ED6" s="25"/>
      <c r="EE6" s="26"/>
      <c r="EF6" s="28">
        <f t="shared" ref="EF6" si="23">+IFERROR(EC6/AW6,0)</f>
        <v>1</v>
      </c>
      <c r="EG6" s="29">
        <f t="shared" ref="EG6" si="24">+IF(EH6="SI",IFERROR((IF(EH6="SI",ED6,0)/AW6),"REVISAR"),DZ6)</f>
        <v>0</v>
      </c>
      <c r="EH6" s="26" t="s">
        <v>49</v>
      </c>
      <c r="EI6" s="26"/>
      <c r="EJ6" s="33">
        <v>2025</v>
      </c>
      <c r="EK6" s="34"/>
      <c r="EL6" s="35"/>
      <c r="EM6" s="35"/>
      <c r="EN6" s="35"/>
      <c r="EO6" s="35"/>
      <c r="EP6" s="35"/>
      <c r="EQ6" s="36"/>
    </row>
    <row r="7" spans="1:148" s="37" customFormat="1" ht="44.25" customHeight="1" x14ac:dyDescent="0.25">
      <c r="A7" s="130"/>
      <c r="B7" s="131"/>
      <c r="C7" s="131"/>
      <c r="D7" s="131"/>
      <c r="E7" s="131"/>
      <c r="F7" s="131"/>
      <c r="G7" s="132"/>
      <c r="H7" s="131"/>
      <c r="I7" s="131"/>
      <c r="J7" s="131"/>
      <c r="K7" s="131"/>
      <c r="L7" s="131"/>
      <c r="M7" s="131"/>
      <c r="N7" s="131"/>
      <c r="O7" s="133"/>
      <c r="P7" s="134"/>
      <c r="Q7" s="135"/>
      <c r="R7" s="134"/>
      <c r="S7" s="134"/>
      <c r="T7" s="134"/>
      <c r="U7" s="134"/>
      <c r="V7" s="134"/>
      <c r="W7" s="134"/>
      <c r="X7" s="136"/>
      <c r="Y7" s="137"/>
      <c r="Z7" s="137"/>
      <c r="AA7" s="137"/>
      <c r="AB7" s="137"/>
      <c r="AC7" s="137"/>
      <c r="AD7" s="137"/>
      <c r="AE7" s="137"/>
      <c r="AF7" s="137"/>
      <c r="AG7" s="137"/>
      <c r="AH7" s="133"/>
      <c r="AI7" s="133"/>
      <c r="AJ7" s="133"/>
      <c r="AK7" s="133"/>
      <c r="AL7" s="133"/>
      <c r="AM7" s="133"/>
      <c r="AN7" s="133"/>
      <c r="AO7" s="133"/>
      <c r="AP7" s="133"/>
      <c r="AQ7" s="133"/>
      <c r="AR7" s="135"/>
      <c r="AS7" s="133"/>
      <c r="AT7" s="133"/>
      <c r="AU7" s="133"/>
      <c r="AV7" s="138"/>
      <c r="AW7" s="138"/>
      <c r="AX7" s="138"/>
      <c r="AY7" s="138"/>
      <c r="AZ7" s="139"/>
      <c r="BA7" s="139"/>
      <c r="BB7" s="139"/>
      <c r="BC7" s="139"/>
      <c r="BD7" s="140"/>
      <c r="BE7" s="140"/>
      <c r="BF7" s="140"/>
      <c r="BG7" s="141"/>
      <c r="BH7" s="140"/>
      <c r="BI7" s="140"/>
      <c r="BJ7" s="140"/>
      <c r="BK7" s="140"/>
      <c r="BL7" s="140"/>
      <c r="BM7" s="140"/>
      <c r="BN7" s="140"/>
      <c r="BO7" s="140"/>
      <c r="BP7" s="140"/>
      <c r="BQ7" s="141"/>
      <c r="BR7" s="140"/>
      <c r="BS7" s="140"/>
      <c r="BT7" s="140"/>
      <c r="BU7" s="140"/>
      <c r="BV7" s="140"/>
      <c r="BW7" s="140"/>
      <c r="BX7" s="140"/>
      <c r="BY7" s="140"/>
      <c r="BZ7" s="140"/>
      <c r="CA7" s="140"/>
      <c r="CB7" s="140"/>
      <c r="CC7" s="140"/>
      <c r="CD7" s="140"/>
      <c r="CE7" s="140"/>
      <c r="CF7" s="140"/>
      <c r="CG7" s="140"/>
      <c r="CH7" s="140"/>
      <c r="CI7" s="140"/>
      <c r="CJ7" s="140"/>
      <c r="CK7" s="140"/>
      <c r="CL7" s="140"/>
      <c r="CM7" s="140"/>
      <c r="CN7" s="140"/>
      <c r="CO7" s="140"/>
      <c r="CP7" s="140"/>
      <c r="CQ7" s="140"/>
      <c r="CR7" s="140"/>
      <c r="CS7" s="140"/>
      <c r="CT7" s="140"/>
      <c r="CU7" s="140"/>
      <c r="CV7" s="140"/>
      <c r="CW7" s="140"/>
      <c r="CX7" s="140"/>
      <c r="CY7" s="140"/>
      <c r="CZ7" s="140"/>
      <c r="DA7" s="140"/>
      <c r="DB7" s="140"/>
      <c r="DC7" s="140"/>
      <c r="DD7" s="140"/>
      <c r="DE7" s="140"/>
      <c r="DF7" s="140"/>
      <c r="DG7" s="140"/>
      <c r="DH7" s="140"/>
      <c r="DI7" s="140"/>
      <c r="DJ7" s="140"/>
      <c r="DK7" s="140"/>
      <c r="DL7" s="140"/>
      <c r="DM7" s="140"/>
      <c r="DN7" s="140"/>
      <c r="DO7" s="140"/>
      <c r="DP7" s="140"/>
      <c r="DQ7" s="140"/>
      <c r="DR7" s="140"/>
      <c r="DS7" s="140"/>
      <c r="DT7" s="140"/>
      <c r="DU7" s="140"/>
      <c r="DV7" s="140"/>
      <c r="DW7" s="140"/>
      <c r="DX7" s="140"/>
      <c r="DY7" s="140"/>
      <c r="DZ7" s="140"/>
      <c r="EA7" s="140"/>
      <c r="EB7" s="140"/>
      <c r="EC7" s="142"/>
      <c r="ED7" s="140"/>
      <c r="EE7" s="140"/>
      <c r="EF7" s="140"/>
      <c r="EG7" s="140"/>
      <c r="EH7" s="140"/>
      <c r="EI7" s="140"/>
      <c r="EJ7" s="33"/>
      <c r="EK7" s="34"/>
      <c r="EL7" s="35" t="e">
        <f>+VLOOKUP(C7,[1]Listas_desplega!$AI$22:$AJ$46,2,0)</f>
        <v>#N/A</v>
      </c>
      <c r="EM7" s="35" t="e">
        <f>+VLOOKUP(I7,[1]Listas_desplega!$BY$3:$BZ$7,2,0)</f>
        <v>#N/A</v>
      </c>
      <c r="EN7" s="35" t="e">
        <f>+VLOOKUP(J7,[1]Listas_desplega!$BY$10:$BZ$23,2,0)</f>
        <v>#N/A</v>
      </c>
      <c r="EO7" s="35" t="e">
        <f>+VLOOKUP(K7,[1]Listas_desplega!$BY$28:$BZ$54,2,0)</f>
        <v>#N/A</v>
      </c>
      <c r="EP7" s="35" t="e">
        <f>+VLOOKUP(L7,[1]Listas_desplega!$BY$58:$BZ$105,2,0)</f>
        <v>#N/A</v>
      </c>
      <c r="EQ7" s="36" t="e">
        <f>+VLOOKUP(M7,[1]Listas_desplega!$J$3:$K$11,2,0)</f>
        <v>#N/A</v>
      </c>
    </row>
    <row r="8" spans="1:148" ht="24.75" customHeight="1" x14ac:dyDescent="0.25">
      <c r="B8" s="144" t="s">
        <v>66</v>
      </c>
      <c r="C8" s="144" t="s">
        <v>66</v>
      </c>
      <c r="D8" s="144" t="s">
        <v>66</v>
      </c>
      <c r="E8" s="144" t="s">
        <v>66</v>
      </c>
      <c r="F8" s="144" t="s">
        <v>66</v>
      </c>
      <c r="G8" s="144" t="s">
        <v>66</v>
      </c>
      <c r="H8" s="144" t="s">
        <v>66</v>
      </c>
      <c r="I8" s="144" t="s">
        <v>66</v>
      </c>
      <c r="J8" s="144" t="s">
        <v>66</v>
      </c>
      <c r="K8" s="144" t="s">
        <v>66</v>
      </c>
      <c r="L8" s="144" t="s">
        <v>66</v>
      </c>
      <c r="M8" s="144" t="s">
        <v>66</v>
      </c>
      <c r="N8" s="144" t="s">
        <v>66</v>
      </c>
      <c r="O8" s="145" t="s">
        <v>66</v>
      </c>
      <c r="P8" s="145" t="s">
        <v>66</v>
      </c>
      <c r="Q8" s="145" t="s">
        <v>66</v>
      </c>
      <c r="R8" s="145" t="s">
        <v>66</v>
      </c>
      <c r="S8" s="145" t="s">
        <v>66</v>
      </c>
      <c r="T8" s="145" t="s">
        <v>66</v>
      </c>
      <c r="U8" s="145" t="s">
        <v>66</v>
      </c>
      <c r="V8" s="145" t="s">
        <v>66</v>
      </c>
      <c r="W8" s="145" t="s">
        <v>66</v>
      </c>
      <c r="X8" s="145" t="s">
        <v>66</v>
      </c>
      <c r="Y8" s="145" t="s">
        <v>66</v>
      </c>
      <c r="Z8" s="145" t="s">
        <v>66</v>
      </c>
      <c r="AA8" s="145" t="s">
        <v>66</v>
      </c>
      <c r="AB8" s="145" t="s">
        <v>66</v>
      </c>
      <c r="AC8" s="145" t="s">
        <v>66</v>
      </c>
      <c r="AD8" s="145" t="s">
        <v>66</v>
      </c>
      <c r="AE8" s="145" t="s">
        <v>66</v>
      </c>
      <c r="AF8" s="145" t="s">
        <v>66</v>
      </c>
      <c r="AG8" s="145" t="s">
        <v>66</v>
      </c>
      <c r="AH8" s="145" t="s">
        <v>66</v>
      </c>
      <c r="AI8" s="145" t="s">
        <v>66</v>
      </c>
      <c r="AJ8" s="145" t="s">
        <v>66</v>
      </c>
      <c r="AK8" s="145" t="s">
        <v>66</v>
      </c>
      <c r="AL8" s="145" t="s">
        <v>66</v>
      </c>
      <c r="AM8" s="145" t="s">
        <v>66</v>
      </c>
      <c r="AN8" s="145" t="s">
        <v>66</v>
      </c>
      <c r="AO8" s="145" t="s">
        <v>66</v>
      </c>
      <c r="AP8" s="145" t="s">
        <v>66</v>
      </c>
      <c r="AQ8" s="145" t="s">
        <v>66</v>
      </c>
      <c r="AR8" s="145" t="s">
        <v>66</v>
      </c>
      <c r="AS8" s="145" t="s">
        <v>66</v>
      </c>
      <c r="AT8" s="145" t="s">
        <v>66</v>
      </c>
      <c r="AU8" s="145" t="s">
        <v>66</v>
      </c>
      <c r="AV8" s="145" t="s">
        <v>66</v>
      </c>
      <c r="AW8" s="145" t="s">
        <v>66</v>
      </c>
      <c r="AX8" s="145" t="s">
        <v>66</v>
      </c>
      <c r="AY8" s="145" t="s">
        <v>66</v>
      </c>
      <c r="AZ8" s="145" t="s">
        <v>66</v>
      </c>
      <c r="BA8" s="145" t="s">
        <v>66</v>
      </c>
      <c r="BB8" s="145" t="s">
        <v>66</v>
      </c>
      <c r="BC8" s="145" t="s">
        <v>66</v>
      </c>
      <c r="BD8" s="145" t="s">
        <v>66</v>
      </c>
      <c r="BE8" s="145"/>
      <c r="BF8" s="145"/>
      <c r="BG8" s="145"/>
      <c r="BH8" s="145"/>
      <c r="BI8" s="145"/>
      <c r="BJ8" s="145"/>
      <c r="BK8" s="145" t="s">
        <v>66</v>
      </c>
      <c r="BL8" s="145"/>
      <c r="BM8" s="145"/>
      <c r="BN8" s="145"/>
      <c r="BO8" s="145"/>
      <c r="BP8" s="145"/>
      <c r="BQ8" s="145"/>
      <c r="BR8" s="145" t="s">
        <v>66</v>
      </c>
      <c r="BS8" s="145"/>
      <c r="BT8" s="145"/>
      <c r="BU8" s="145"/>
      <c r="BV8" s="145"/>
      <c r="BW8" s="145"/>
      <c r="BX8" s="145"/>
      <c r="BY8" s="145" t="s">
        <v>66</v>
      </c>
      <c r="BZ8" s="145"/>
      <c r="CA8" s="145"/>
      <c r="CB8" s="145"/>
      <c r="CC8" s="145"/>
      <c r="CD8" s="145"/>
      <c r="CE8" s="145"/>
      <c r="CF8" s="145" t="s">
        <v>66</v>
      </c>
      <c r="CG8" s="145"/>
      <c r="CH8" s="145"/>
      <c r="CI8" s="145"/>
      <c r="CJ8" s="145"/>
      <c r="CK8" s="145"/>
      <c r="CL8" s="145"/>
      <c r="CM8" s="145" t="s">
        <v>66</v>
      </c>
      <c r="CN8" s="145"/>
      <c r="CO8" s="145"/>
      <c r="CP8" s="145"/>
      <c r="CQ8" s="145"/>
      <c r="CR8" s="145"/>
      <c r="CS8" s="145"/>
      <c r="CT8" s="145" t="s">
        <v>66</v>
      </c>
      <c r="CU8" s="145"/>
      <c r="CV8" s="145"/>
      <c r="CW8" s="145"/>
      <c r="CX8" s="145"/>
      <c r="CY8" s="145"/>
      <c r="CZ8" s="145"/>
      <c r="DA8" s="145" t="s">
        <v>66</v>
      </c>
      <c r="DB8" s="145"/>
      <c r="DC8" s="145"/>
      <c r="DD8" s="145"/>
      <c r="DE8" s="145"/>
      <c r="DF8" s="145"/>
      <c r="DG8" s="145"/>
      <c r="DH8" s="145" t="s">
        <v>66</v>
      </c>
      <c r="DI8" s="145"/>
      <c r="DJ8" s="145"/>
      <c r="DK8" s="145"/>
      <c r="DL8" s="145"/>
      <c r="DM8" s="145"/>
      <c r="DN8" s="145"/>
      <c r="DO8" s="145" t="s">
        <v>66</v>
      </c>
      <c r="DP8" s="145"/>
      <c r="DQ8" s="145"/>
      <c r="DR8" s="145"/>
      <c r="DS8" s="145"/>
      <c r="DT8" s="145"/>
      <c r="DU8" s="145"/>
      <c r="DV8" s="145" t="s">
        <v>66</v>
      </c>
      <c r="DW8" s="145"/>
      <c r="DX8" s="145"/>
      <c r="DY8" s="145"/>
      <c r="DZ8" s="145"/>
      <c r="EA8" s="145"/>
      <c r="EB8" s="145"/>
      <c r="EC8" s="145" t="s">
        <v>66</v>
      </c>
      <c r="ED8" s="145"/>
      <c r="EE8" s="145"/>
      <c r="EF8" s="145"/>
      <c r="EG8" s="145"/>
      <c r="EH8" s="145"/>
      <c r="EI8" s="145"/>
      <c r="EJ8" s="145"/>
      <c r="EK8" s="145" t="s">
        <v>66</v>
      </c>
      <c r="EL8" s="145" t="s">
        <v>66</v>
      </c>
      <c r="EM8" s="145" t="s">
        <v>66</v>
      </c>
      <c r="EN8" s="145" t="s">
        <v>66</v>
      </c>
      <c r="EO8" s="145" t="s">
        <v>66</v>
      </c>
      <c r="EP8" s="145" t="s">
        <v>66</v>
      </c>
      <c r="EQ8" s="145" t="s">
        <v>66</v>
      </c>
    </row>
  </sheetData>
  <autoFilter ref="B2:EI6" xr:uid="{C226CF45-CC01-584E-9C76-28E7E57AFF86}">
    <filterColumn colId="24" showButton="0"/>
    <filterColumn colId="25" showButton="0"/>
    <filterColumn colId="26" showButton="0"/>
    <filterColumn colId="27" showButton="0"/>
    <filterColumn colId="28" showButton="0"/>
  </autoFilter>
  <mergeCells count="142">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AF2:AF3"/>
    <mergeCell ref="AG2:AG3"/>
    <mergeCell ref="AH2:AH3"/>
    <mergeCell ref="AI2:AI3"/>
    <mergeCell ref="AJ2:AJ3"/>
    <mergeCell ref="AK2:AK3"/>
    <mergeCell ref="AX2:AX3"/>
    <mergeCell ref="AY2:AY3"/>
    <mergeCell ref="AZ2:AZ3"/>
    <mergeCell ref="BA2:BA3"/>
    <mergeCell ref="BB2:BB3"/>
    <mergeCell ref="BC2:BC3"/>
    <mergeCell ref="AR2:AR3"/>
    <mergeCell ref="AS2:AS3"/>
    <mergeCell ref="AT2:AT3"/>
    <mergeCell ref="AU2:AU3"/>
    <mergeCell ref="AV2:AV3"/>
    <mergeCell ref="AW2:AW3"/>
    <mergeCell ref="BJ2:BJ3"/>
    <mergeCell ref="BK2:BK3"/>
    <mergeCell ref="BL2:BL3"/>
    <mergeCell ref="BM2:BM3"/>
    <mergeCell ref="BN2:BN3"/>
    <mergeCell ref="BO2:BO3"/>
    <mergeCell ref="BD2:BD3"/>
    <mergeCell ref="BE2:BE3"/>
    <mergeCell ref="BF2:BF3"/>
    <mergeCell ref="BG2:BG3"/>
    <mergeCell ref="BH2:BH3"/>
    <mergeCell ref="BI2:BI3"/>
    <mergeCell ref="BV2:BV3"/>
    <mergeCell ref="BW2:BW3"/>
    <mergeCell ref="BX2:BX3"/>
    <mergeCell ref="BY2:BY3"/>
    <mergeCell ref="BZ2:BZ3"/>
    <mergeCell ref="CA2:CA3"/>
    <mergeCell ref="BP2:BP3"/>
    <mergeCell ref="BQ2:BQ3"/>
    <mergeCell ref="BR2:BR3"/>
    <mergeCell ref="BS2:BS3"/>
    <mergeCell ref="BT2:BT3"/>
    <mergeCell ref="BU2:BU3"/>
    <mergeCell ref="CH2:CH3"/>
    <mergeCell ref="CI2:CI3"/>
    <mergeCell ref="CJ2:CJ3"/>
    <mergeCell ref="CK2:CK3"/>
    <mergeCell ref="CL2:CL3"/>
    <mergeCell ref="CM2:CM3"/>
    <mergeCell ref="CB2:CB3"/>
    <mergeCell ref="CC2:CC3"/>
    <mergeCell ref="CD2:CD3"/>
    <mergeCell ref="CE2:CE3"/>
    <mergeCell ref="CF2:CF3"/>
    <mergeCell ref="CG2:CG3"/>
    <mergeCell ref="CT2:CT3"/>
    <mergeCell ref="CU2:CU3"/>
    <mergeCell ref="CV2:CV3"/>
    <mergeCell ref="CW2:CW3"/>
    <mergeCell ref="CX2:CX3"/>
    <mergeCell ref="CY2:CY3"/>
    <mergeCell ref="CN2:CN3"/>
    <mergeCell ref="CO2:CO3"/>
    <mergeCell ref="CP2:CP3"/>
    <mergeCell ref="CQ2:CQ3"/>
    <mergeCell ref="CR2:CR3"/>
    <mergeCell ref="CS2:CS3"/>
    <mergeCell ref="DF2:DF3"/>
    <mergeCell ref="DG2:DG3"/>
    <mergeCell ref="DH2:DH3"/>
    <mergeCell ref="DI2:DI3"/>
    <mergeCell ref="DJ2:DJ3"/>
    <mergeCell ref="DK2:DK3"/>
    <mergeCell ref="CZ2:CZ3"/>
    <mergeCell ref="DA2:DA3"/>
    <mergeCell ref="DB2:DB3"/>
    <mergeCell ref="DC2:DC3"/>
    <mergeCell ref="DD2:DD3"/>
    <mergeCell ref="DE2:DE3"/>
    <mergeCell ref="DR2:DR3"/>
    <mergeCell ref="DS2:DS3"/>
    <mergeCell ref="DT2:DT3"/>
    <mergeCell ref="DU2:DU3"/>
    <mergeCell ref="DV2:DV3"/>
    <mergeCell ref="DW2:DW3"/>
    <mergeCell ref="DL2:DL3"/>
    <mergeCell ref="DM2:DM3"/>
    <mergeCell ref="DN2:DN3"/>
    <mergeCell ref="DO2:DO3"/>
    <mergeCell ref="DP2:DP3"/>
    <mergeCell ref="DQ2:DQ3"/>
    <mergeCell ref="ED2:ED3"/>
    <mergeCell ref="EE2:EE3"/>
    <mergeCell ref="EF2:EF3"/>
    <mergeCell ref="EG2:EG3"/>
    <mergeCell ref="EH2:EH3"/>
    <mergeCell ref="EI2:EI3"/>
    <mergeCell ref="DX2:DX3"/>
    <mergeCell ref="DY2:DY3"/>
    <mergeCell ref="DZ2:DZ3"/>
    <mergeCell ref="EA2:EA3"/>
    <mergeCell ref="EB2:EB3"/>
    <mergeCell ref="EC2:EC3"/>
  </mergeCells>
  <conditionalFormatting sqref="BI4:BI6 BP4:BP6 BW4:BW6 CD4:CD6 CK4:CK6 CR4:CR6 CY4:CY6 DF4:DF6 DM4:DM6 DT4:DT6 EA4:EA6 EH4:EH6">
    <cfRule type="containsText" dxfId="9" priority="11" operator="containsText" text="Validación Preliminar">
      <formula>NOT(ISERROR(SEARCH("Validación Preliminar",BI4)))</formula>
    </cfRule>
    <cfRule type="containsText" dxfId="8" priority="12" operator="containsText" text="NO">
      <formula>NOT(ISERROR(SEARCH("NO",BI4)))</formula>
    </cfRule>
    <cfRule type="containsText" dxfId="7" priority="13" operator="containsText" text="Pendiente Validar">
      <formula>NOT(ISERROR(SEARCH("Pendiente Validar",BI4)))</formula>
    </cfRule>
    <cfRule type="containsText" dxfId="6" priority="14" operator="containsText" text="SI">
      <formula>NOT(ISERROR(SEARCH("SI",BI4)))</formula>
    </cfRule>
    <cfRule type="containsText" dxfId="5" priority="15" operator="containsText" text="Pendiente Validar">
      <formula>NOT(ISERROR(SEARCH("Pendiente Validar",BI4)))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255D4134-1ED8-6C4A-B3DC-54837FDD73F5}"/>
    <dataValidation allowBlank="1" showInputMessage="1" showErrorMessage="1" promptTitle="Macrometa" prompt="Si el indicador hace parte del reporte de alguna &quot;Macrometa&quot; de Presidencia, seleccione la que corresponda de la lista desplegable." sqref="Y2" xr:uid="{6B10BEC5-A5E8-F94C-9C32-A83965276293}"/>
    <dataValidation allowBlank="1" showInputMessage="1" showErrorMessage="1" promptTitle="Medio de verificación" prompt="Documento que soporta el avance cuantitativo del indicador." sqref="W2:W3" xr:uid="{99A8B1DD-1A4B-AD45-85BD-E6C66A97E4A1}"/>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1601BD8D-A776-AE4F-A888-8BD11835D5A7}"/>
    <dataValidation allowBlank="1" showInputMessage="1" showErrorMessage="1" promptTitle="ID Indicador" prompt="Campo registrado por la OAPF." sqref="O2:O3" xr:uid="{5BA17CED-3E35-EA45-81C4-66D054B5AE75}"/>
    <dataValidation allowBlank="1" showInputMessage="1" showErrorMessage="1" promptTitle="MIPG" prompt="Seleccione de la lista desplegable la dimensión del Modelo Integrado de Planeación y Gestión (MIPG) a la cual se asocia el indicador." sqref="E2:E3" xr:uid="{71FDF654-4877-CC43-AB66-38B7655FF508}"/>
    <dataValidation allowBlank="1" showInputMessage="1" showErrorMessage="1" promptTitle="CONPES (Número documento)" prompt="Diligencie el número del documento (s) CONPES asociados con el indicador." sqref="AR2:AR3" xr:uid="{E6D2DFA0-BC45-104E-875F-43F2F280F365}"/>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8C463A3B-6B66-D340-A9C3-98E1663C9C3D}"/>
    <dataValidation allowBlank="1" showInputMessage="1" showErrorMessage="1" promptTitle="Derechos Humanos" prompt="Marque con &quot;X&quot; si el indicador se relaciona con algún componente del Plan Nacional de Educación en Derechos Humanos (PLANEDH)" sqref="AP2:AP3" xr:uid="{774AEE7A-C142-7640-831A-2794586F2C68}"/>
    <dataValidation allowBlank="1" showInputMessage="1" showErrorMessage="1" promptTitle="Iniciativas PPI" prompt="Marque con &quot;X&quot; si el indicador está asociado al cumplimiento de iniciativas planteadas en el Plan Plurianual de Inversión para 2024." sqref="AO2:AO3" xr:uid="{B98A3A3E-B027-5C4B-9454-FDE23D6748E1}"/>
    <dataValidation allowBlank="1" showInputMessage="1" showErrorMessage="1" promptTitle="Discapacidad" prompt="Marque con &quot;X&quot; si el indicador responde a un compromiso del MEN en desarrollo de la Política de Discapacidad." sqref="AL2:AL3" xr:uid="{5FCABE6F-5B76-0547-8345-B92495F3C793}"/>
    <dataValidation allowBlank="1" showInputMessage="1" showErrorMessage="1" promptTitle="Víctimas" prompt="Marque con &quot;X&quot; si el indicador responde a un compromiso adquirido por el MEN en desarrollo de la Política de Víctimas." sqref="AJ2:AJ3" xr:uid="{C8F23E6E-39FD-D047-8C13-DD539FC97B59}"/>
    <dataValidation allowBlank="1" showInputMessage="1" showErrorMessage="1" promptTitle="Equidad de la Mujer" prompt="Marque con &quot;X&quot; si el indicador responde la política de Equidad de la Mujer." sqref="AH2:AH3" xr:uid="{1578FB92-09E0-3346-8438-21F1C5E81F8E}"/>
    <dataValidation allowBlank="1" showInputMessage="1" showErrorMessage="1" promptTitle="Otras mesas" prompt="Diligencie el nombre de otra instancia con Grupos Étnicos - Indígenas con compromisos asociados al indicador." sqref="AE3" xr:uid="{2B309657-73BA-1740-9F49-351EA5854AE8}"/>
    <dataValidation allowBlank="1" showInputMessage="1" showErrorMessage="1" promptTitle="Periodicidad" prompt="Corresponde a la temporalidad con la cual se reporta el avance cuantitativo del indicador." sqref="U2:U3" xr:uid="{D0D645BB-6141-3542-9E71-5DBFD0A1D767}"/>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2DF58253-86C1-964B-A5A0-FA2055953292}"/>
    <dataValidation allowBlank="1" showInputMessage="1" showErrorMessage="1" promptTitle="Dias de rezago" prompt="Cantidad de días que se requiere para procesar la información y emitir el dato de avance cuantitativo después del cierre del periodo. " sqref="V2:V3" xr:uid="{D2DC0D18-EF79-9344-8551-C8A4C13C8C31}"/>
    <dataValidation allowBlank="1" showInputMessage="1" showErrorMessage="1" promptTitle="Unidad de medida" prompt="Parámetro de referencia para determina la magnitud del indicador (Ej: número, porcentaje,...)" sqref="T2:T3" xr:uid="{A7013AF9-DF58-1D4E-BB06-CB29806270FC}"/>
    <dataValidation allowBlank="1" showInputMessage="1" showErrorMessage="1" promptTitle="Tipo de acumulación" prompt="Seleccione de la lista desplegable el tipo de acumulación:_x000a__x000a_• Mantenimiento (stock)_x000a_• Flujo _x000a_• Acumulado_x000a_• Capacidad_x000a_• Reducción" sqref="R2:R3" xr:uid="{44536AC9-0C96-7C4D-BB9F-1E2CA53001C6}"/>
    <dataValidation allowBlank="1" showInputMessage="1" showErrorMessage="1" promptTitle="Fórmula de cálculo" prompt="Es la representación matemática del cálculo a realizar para obtener el dato de avance cuantitativo del indicador." sqref="S2:S3" xr:uid="{DB37007B-F7C4-2241-80EE-001E6E5945E2}"/>
    <dataValidation allowBlank="1" showInputMessage="1" showErrorMessage="1" promptTitle="Estrategia" prompt="Registre la estrategia que permitirá alcanzar el eje estratégico. Debe coincidir con la hoja de acciones._x000a_" sqref="N2:N3" xr:uid="{B2BE4834-842F-BA47-A1F1-9BB873406225}"/>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27D9A2DB-D6BA-E54A-91CD-BADE70AB646E}"/>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674A6128-2D14-B746-BAEF-3A047153EEE7}"/>
    <dataValidation allowBlank="1" showInputMessage="1" showErrorMessage="1" promptTitle="Catalizador" prompt="Seleccione de la lista desplegable el catalizador al cual se asocia el indicador." sqref="K2:K3" xr:uid="{10D3BF50-B887-FF46-8839-90A2F995E7BA}"/>
    <dataValidation allowBlank="1" showInputMessage="1" showErrorMessage="1" promptTitle="Pilar" prompt="Seleccione de la lista desplegable el pilar de la transformación PND al cual se asocia el indicador. " sqref="J2:J3" xr:uid="{23464618-EA2F-634E-A84D-3BFB3C2E3813}"/>
    <dataValidation allowBlank="1" showInputMessage="1" showErrorMessage="1" promptTitle="Transformación PND" prompt="Seleccione de la lista desplegable la transformación del Plan Nacional de Desarrollo (PND) a la cual se asocia el indicador." sqref="I2:I3" xr:uid="{74A70FD5-FFB0-C349-9559-E9EBAA5DCA22}"/>
    <dataValidation allowBlank="1" showInputMessage="1" showErrorMessage="1" promptTitle="Meta ODS" prompt="Seleccione de la lista desplegable la meta del Objetivo de Desarrollo Sostenible (ODS) al cual se asocia el indicador." sqref="H2:H3" xr:uid="{8FA8E12B-5CCE-FC4F-A9DB-0BA231039CE3}"/>
    <dataValidation allowBlank="1" showInputMessage="1" showErrorMessage="1" promptTitle="Objetivo SIG" prompt="Seleccione de la lista desplegable el objetivo del Sistema Integrado de Gestión (SIG) al cual se asocia el indicador." sqref="F2:F3" xr:uid="{B5F49A0C-1C06-0740-9DE8-CD925D1A6C54}"/>
    <dataValidation allowBlank="1" showInputMessage="1" showErrorMessage="1" promptTitle="Dependencia" prompt="Seleccione de la lista desplegable la dependencia responsable del indicador." sqref="D2:D3" xr:uid="{C988F613-2823-E249-8699-BC621F249EBC}"/>
    <dataValidation allowBlank="1" showInputMessage="1" showErrorMessage="1" promptTitle="Despacho o dirección " prompt="Seleccione de la lista desplegable el despacho o la dirección responsable del indicador." sqref="C2:C3" xr:uid="{72438781-FEAE-0649-90F3-EDA9F389D1BA}"/>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5C86B78E-9918-0540-B2B3-A8D75A1E355E}"/>
    <dataValidation allowBlank="1" showInputMessage="1" showErrorMessage="1" promptTitle="Otros" prompt="Seleccione de la lista a que otro compromiso responde el indicador formulado._x000a_" sqref="AS2" xr:uid="{BF0204AD-0C89-C543-BE7B-71756128CC24}"/>
    <dataValidation allowBlank="1" showInputMessage="1" showErrorMessage="1" promptTitle="Primer infancia" prompt="Marque con &quot;X&quot; si el indicador se enmarca en alguna de  las categorias de la política de Primera Infancia, Infancia y Adolescencia " sqref="AI2" xr:uid="{37E68030-77E5-ED43-851E-70385FDF996B}"/>
    <dataValidation allowBlank="1" showInputMessage="1" showErrorMessage="1" promptTitle="Participación Ciudadana" prompt="Marque con &quot;X&quot; si el indicador responde a alguna estrategia o actividad, en el marco de la política de Participación Ciudadana " sqref="AK2" xr:uid="{3EB3F6B3-1743-6E42-925B-90092545AAB4}"/>
    <dataValidation allowBlank="1" showInputMessage="1" showErrorMessage="1" promptTitle="TIC" prompt="Marque con &quot;X&quot; si el indicador se asocia con la política de Tecnologías de la Información y las Comunicaciones" sqref="AM2" xr:uid="{3FC19F96-5065-324B-9AA3-BA8F9BDCD379}"/>
    <dataValidation allowBlank="1" showInputMessage="1" showErrorMessage="1" promptTitle="CTeI" prompt="Marque con &quot;X&quot; si el indicador se relaciona con algún componente de la política de Ciencia, Tecnología e Innovación " sqref="AN2:AN3" xr:uid="{47AD2DE4-669D-D94A-97C3-94C276C8A18D}"/>
    <dataValidation allowBlank="1" showInputMessage="1" showErrorMessage="1" promptTitle="Étnicos - Rrom" prompt="Marque con &quot;X&quot; si el indicador responde a un compromiso adquirido por el MEN con una comunidad Rrom" sqref="AG2:AG3" xr:uid="{9F647F06-FDB9-B54A-B019-BDB7F71DBB21}"/>
    <dataValidation allowBlank="1" showInputMessage="1" showErrorMessage="1" promptTitle="Étnicos - NARP" prompt="Marque con &quot;X&quot; si el indicador responde a un compromiso adquirido por el MEN con una comunidad Negra, Afrocolombiana, Raizal y Palenquera" sqref="AF2:AF3" xr:uid="{84C43F9B-A067-4743-873C-EA57B65A5C5B}"/>
    <dataValidation allowBlank="1" showInputMessage="1" showErrorMessage="1" promptTitle="Proceso SIG" prompt="Seleccione de la lista desplegable el proceso del SIG al cual se asocia el indicador" sqref="G2" xr:uid="{2F548739-82C3-624B-ABD5-7820804822FD}"/>
    <dataValidation allowBlank="1" showInputMessage="1" showErrorMessage="1" promptTitle="CRIC" prompt="Registre el número del compromiso adquirido por el MEN con el Consejo Regional Indígena del Cauca que esté asociado al indicador." sqref="AB3" xr:uid="{D457091B-B83B-7946-A3EE-358FF783FF2D}"/>
    <dataValidation allowBlank="1" showInputMessage="1" showErrorMessage="1" promptTitle="CRIHU" prompt="Registre el número del compromiso adquirido por el MEN con el Consejo Regional Indígena del Huila que esté asociado al indicador." sqref="AD3" xr:uid="{A9F5713F-DDE4-7240-BDCC-9905FA5A7BE3}"/>
    <dataValidation allowBlank="1" showInputMessage="1" showErrorMessage="1" promptTitle="CRIDEC" prompt="Registre el número del compromiso adquirido por el MEN con el Consejo Regional Indígena de Caldas que esté asociado al indicador._x000a_" sqref="AC3" xr:uid="{42AE68E2-9330-2D4D-A603-2E9217932141}"/>
    <dataValidation allowBlank="1" showInputMessage="1" showErrorMessage="1" promptTitle="MRA" prompt="Registre el número del compromiso adquirido por el MEN en la Mesa Regional Amazónica que esté asociado al indicador." sqref="AA3" xr:uid="{26B9915D-1FC6-2A4A-8232-1DBA5BC57C0A}"/>
    <dataValidation allowBlank="1" showInputMessage="1" showErrorMessage="1" promptTitle="MPC" prompt="Registre el número del compromiso adquirido por el MEN en la Mesa Permanente de Concertación indígena que esté asociado al indicador." sqref="Z3" xr:uid="{20108CFB-5EC0-C64A-8EC3-454A36E1018B}"/>
    <dataValidation allowBlank="1" showInputMessage="1" showErrorMessage="1" promptTitle="Meta diciembre" prompt="Diligenciar el valor de la meta programada para la vigencia _x000a_" sqref="EC2" xr:uid="{5AEB9C3E-4FCD-AA42-8B42-D428FD17CA0A}"/>
    <dataValidation allowBlank="1" showInputMessage="1" showErrorMessage="1" promptTitle="Meta noviembre" prompt="Diligenciar el valor de la meta programada para el mes. _x000a_Debe ser registrado de manera acumulada de acuerdo con la periodicidad del indicador  " sqref="DV2" xr:uid="{1688645A-D41F-EC4E-AF5A-104E89F19792}"/>
    <dataValidation allowBlank="1" showInputMessage="1" showErrorMessage="1" promptTitle="Meta octubre" prompt="Diligenciar el valor de la meta programada para el mes. _x000a_Debe ser registrado de manera acumulada de acuerdo con la periodicidad del indicador  " sqref="DO2" xr:uid="{2972F008-5348-8446-AEE2-ABA4D7FE3A3B}"/>
    <dataValidation allowBlank="1" showInputMessage="1" showErrorMessage="1" promptTitle="Meta septiembre" prompt="Diligenciar el valor de la meta programada para el mes. _x000a_Debe ser registrado de manera acumulada de acuerdo con la periodicidad del indicador  " sqref="DH2" xr:uid="{58F3C9F5-218A-F645-8A70-BD338AEFDDC1}"/>
    <dataValidation allowBlank="1" showInputMessage="1" showErrorMessage="1" promptTitle="Meta agosto" prompt="Diligenciar el valor de la meta programada para el mes. _x000a_Debe ser registrado de manera acumulada de acuerdo con la periodicidad del indicador  " sqref="DA2" xr:uid="{C85EA80F-B28E-6C41-892A-708FF9BF6CF5}"/>
    <dataValidation allowBlank="1" showInputMessage="1" showErrorMessage="1" promptTitle="Meta julio" prompt="Diligenciar el valor de la meta programada para el mes. _x000a_Debe ser registrado de manera acumulada de acuerdo con la periodicidad del indicador  " sqref="CT2" xr:uid="{31E80984-4B3C-3F4A-ADDB-AC76AD25146D}"/>
    <dataValidation allowBlank="1" showInputMessage="1" showErrorMessage="1" promptTitle="Meta junio" prompt="Diligenciar el valor de la meta programada para el mes. _x000a_Debe ser registrado de manera acumulada de acuerdo con la periodicidad del indicador  " sqref="CM2" xr:uid="{DD46BA64-5945-5147-ACC3-94256629611B}"/>
    <dataValidation allowBlank="1" showInputMessage="1" showErrorMessage="1" promptTitle="Meta mayo" prompt="Diligenciar el valor de la meta programada para el mes. _x000a_Debe ser registrado de manera acumulada de acuerdo con la periodicidad del indicador  " sqref="CF2" xr:uid="{384D1E58-95A6-2D41-90AD-BECCDE91DCFE}"/>
    <dataValidation allowBlank="1" showInputMessage="1" showErrorMessage="1" promptTitle="Meta abril" prompt="Diligenciar el valor de la meta programada para el mes. _x000a_Debe ser registrado de manera acumulada de acuerdo con la periodicidad del indicador  " sqref="BY2" xr:uid="{E1F9B16D-4FCF-494A-9C2F-C973A5344861}"/>
    <dataValidation allowBlank="1" showInputMessage="1" showErrorMessage="1" promptTitle="Meta marzo" prompt="Diligenciar el valor de la meta programada para el mes. _x000a_Debe ser registrado de manera acumulada de acuerdo con la periodicidad del indicador  " sqref="BR2" xr:uid="{2043BE3D-9D62-7843-985A-43A947BA9E25}"/>
    <dataValidation allowBlank="1" showInputMessage="1" showErrorMessage="1" promptTitle="Meta febrero" prompt="Diligenciar el valor de la meta programada para el mes. _x000a_Debe ser registrado de manera acumulada de acuerdo con la periodicidad del indicador  " sqref="BK2" xr:uid="{89C1ADFC-FCBB-D94D-B65D-9185EE0A5576}"/>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A39BB7EB-32EC-FB45-B672-E68D71F14B65}"/>
    <dataValidation allowBlank="1" showInputMessage="1" showErrorMessage="1" promptTitle="Avance 2025" prompt="Corresponde a la cantidad o resultado alcanzado del indicador para el año 2025" sqref="BB2:BC2" xr:uid="{1613C117-7280-9D40-B244-850009396007}"/>
    <dataValidation allowBlank="1" showInputMessage="1" showErrorMessage="1" promptTitle="Avance 2024" prompt="Corresponde a la cantidad o resultado alcanzado del indicador para el año 2024" sqref="BA2" xr:uid="{82772642-FB97-2D48-9E20-62CEC6D5E573}"/>
    <dataValidation allowBlank="1" showInputMessage="1" showErrorMessage="1" promptTitle="Avance 2023" prompt="Corresponde a la cantidad o resultado alcanzado del indicador para el año 2023" sqref="AZ2" xr:uid="{01425ED8-BDEC-7542-8558-10653036FF6F}"/>
    <dataValidation allowBlank="1" showInputMessage="1" showErrorMessage="1" promptTitle="Meta cuatrienio" prompt="Corresponde a la cantidad o resultado esperado del indicador para el cuatrienio" sqref="AY2" xr:uid="{0DDCF8C2-D459-D44B-B5C5-5603D041BF6B}"/>
    <dataValidation allowBlank="1" showInputMessage="1" showErrorMessage="1" promptTitle="Meta 2026" prompt="Corresponde a la cantidad o resultado esperado del indicador para el año 2026" sqref="AX2" xr:uid="{707CA115-7955-714C-B53B-6F78E2D5D4CC}"/>
    <dataValidation allowBlank="1" showInputMessage="1" showErrorMessage="1" promptTitle="Meta 2025" prompt="Corresponde a la cantidad o resultado esperado del indicador para el año 2025" sqref="AW2" xr:uid="{B35B33F1-2F66-0849-A67D-80125156E272}"/>
    <dataValidation allowBlank="1" showInputMessage="1" showErrorMessage="1" promptTitle="Meta 2024" prompt="Corresponde a la cantidad o resultado esperado del indicador para el año 2024" sqref="AV2" xr:uid="{52943D8E-0048-7248-8456-95004EB02828}"/>
    <dataValidation allowBlank="1" showInputMessage="1" showErrorMessage="1" promptTitle="Meta 2023" prompt="Corresponde a la cantidad o resultado esperado del indicador para el año 2023" sqref="AU2" xr:uid="{D2C91611-226A-D44D-8E0B-3D353210F58B}"/>
    <dataValidation allowBlank="1" showInputMessage="1" showErrorMessage="1" promptTitle="Línea base" prompt="Corresponde al punto de partida o punto de referencia desde el cual se inicia la medición." sqref="AT2:AT3" xr:uid="{D8A4B076-3074-8149-9CE1-085355CE109B}"/>
    <dataValidation allowBlank="1" showErrorMessage="1" promptTitle="Mín 300 máx 4000" prompt="Recuerda que debes escribir mínimo 300 caractateres y máximo 4000" sqref="EK3:EL3 CM7 EC7 DO5:DO7 DH5:DH7 DA7 CT7 BY7 CF7 DV5:DV7 EK4:EM7 CF4 BY4" xr:uid="{078CBFCE-F6EE-C149-B3D2-0030DF9C5393}"/>
    <dataValidation type="list" allowBlank="1" showInputMessage="1" showErrorMessage="1" sqref="D4:D7" xr:uid="{E20906D5-7A44-FB4C-ADF2-10FDE573472C}">
      <formula1>INDIRECT(EL4)</formula1>
    </dataValidation>
    <dataValidation type="list" allowBlank="1" showInputMessage="1" showErrorMessage="1" sqref="J4:L7 N4:N7" xr:uid="{3D0E2EFB-9517-9C4E-9942-86517B98511C}">
      <formula1>INDIRECT(EM4)</formula1>
    </dataValidation>
    <dataValidation type="list" allowBlank="1" showInputMessage="1" showErrorMessage="1" sqref="EH4:EH6 BW4:BW6 BI4:BI6 BP4:BP6 CD4:CD6 CK4:CK6 CR4:CR6 CY4:CY6 DF4:DF6 DM4:DM6 DT4:DT6 EA4:EA6" xr:uid="{F5FC1502-0806-C448-A28E-74BD91E2E61C}">
      <formula1>"SI,NO,Pendiente Validar,Validación Preliminar"</formula1>
    </dataValidation>
    <dataValidation type="list" allowBlank="1" showInputMessage="1" showErrorMessage="1" sqref="C4:C7" xr:uid="{07681579-ED34-AD46-9991-FD55CE005B01}">
      <formula1>INDIRECT(B4)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37B26-6FD0-734F-9AEC-7A73C2B595AF}">
  <dimension ref="A1:ER7"/>
  <sheetViews>
    <sheetView topLeftCell="D1" workbookViewId="0">
      <selection activeCell="F5" sqref="F5"/>
    </sheetView>
  </sheetViews>
  <sheetFormatPr baseColWidth="10" defaultColWidth="0" defaultRowHeight="19" x14ac:dyDescent="0.25"/>
  <cols>
    <col min="1" max="1" width="16.1640625" style="143" hidden="1" customWidth="1"/>
    <col min="2" max="2" width="24.5" style="143" customWidth="1"/>
    <col min="3" max="3" width="28.5" style="143" customWidth="1"/>
    <col min="4" max="4" width="29.33203125" style="143" customWidth="1"/>
    <col min="5" max="7" width="28.5" style="143" customWidth="1"/>
    <col min="8" max="8" width="21.5" style="143" customWidth="1"/>
    <col min="9" max="9" width="24.83203125" style="143" customWidth="1"/>
    <col min="10" max="10" width="29" style="143" customWidth="1"/>
    <col min="11" max="11" width="31" style="143" customWidth="1"/>
    <col min="12" max="12" width="25.83203125" style="143" customWidth="1"/>
    <col min="13" max="13" width="35.1640625" style="143" customWidth="1"/>
    <col min="14" max="14" width="32.83203125" style="143" customWidth="1"/>
    <col min="15" max="15" width="10.33203125" style="143" customWidth="1"/>
    <col min="16" max="16" width="36" style="146" customWidth="1"/>
    <col min="17" max="18" width="14.33203125" style="146" customWidth="1"/>
    <col min="19" max="19" width="21.5" style="146" customWidth="1"/>
    <col min="20" max="21" width="14.33203125" style="146" customWidth="1"/>
    <col min="22" max="22" width="13" style="146" customWidth="1"/>
    <col min="23" max="23" width="21.5" style="146" customWidth="1"/>
    <col min="24" max="24" width="11.5" style="143" customWidth="1"/>
    <col min="25" max="25" width="12.5" style="143" customWidth="1"/>
    <col min="26" max="31" width="17" style="143" hidden="1"/>
    <col min="32" max="32" width="20" style="143" hidden="1"/>
    <col min="33" max="43" width="14.33203125" style="143" hidden="1"/>
    <col min="44" max="44" width="14.33203125" style="147" hidden="1"/>
    <col min="45" max="45" width="14.33203125" style="143" hidden="1"/>
    <col min="46" max="46" width="16.33203125" style="147" customWidth="1"/>
    <col min="47" max="47" width="17.1640625" style="147" customWidth="1"/>
    <col min="48" max="48" width="17.6640625" style="147" customWidth="1"/>
    <col min="49" max="49" width="21" style="147" bestFit="1" customWidth="1"/>
    <col min="50" max="50" width="16.6640625" style="147" customWidth="1"/>
    <col min="51" max="51" width="22.5" style="147" bestFit="1" customWidth="1"/>
    <col min="52" max="52" width="14.33203125" style="143" hidden="1"/>
    <col min="53" max="53" width="6.33203125" style="143" hidden="1"/>
    <col min="54" max="55" width="12.1640625" style="143" hidden="1"/>
    <col min="56" max="57" width="14.1640625" style="143" customWidth="1"/>
    <col min="58" max="58" width="34.5" style="143" customWidth="1"/>
    <col min="59" max="62" width="14.1640625" style="143" customWidth="1"/>
    <col min="63" max="63" width="18" style="143" customWidth="1"/>
    <col min="64" max="64" width="19.33203125" style="143" customWidth="1"/>
    <col min="65" max="69" width="14.1640625" style="143" customWidth="1"/>
    <col min="70" max="70" width="18" style="143" customWidth="1"/>
    <col min="71" max="71" width="21.1640625" style="143" customWidth="1"/>
    <col min="72" max="76" width="14.1640625" style="143" customWidth="1"/>
    <col min="77" max="77" width="21.83203125" style="143" customWidth="1"/>
    <col min="78" max="83" width="14.1640625" style="143" customWidth="1"/>
    <col min="84" max="84" width="23.1640625" style="143" customWidth="1"/>
    <col min="85" max="90" width="14.1640625" style="143" customWidth="1"/>
    <col min="91" max="91" width="23.1640625" style="143" customWidth="1"/>
    <col min="92" max="97" width="14.1640625" style="143" customWidth="1"/>
    <col min="98" max="98" width="23.1640625" style="143" customWidth="1"/>
    <col min="99" max="104" width="14.1640625" style="143" customWidth="1"/>
    <col min="105" max="105" width="23.1640625" style="143" customWidth="1"/>
    <col min="106" max="111" width="14.1640625" style="143" customWidth="1"/>
    <col min="112" max="112" width="23.1640625" style="143" customWidth="1"/>
    <col min="113" max="118" width="14.1640625" style="143" customWidth="1"/>
    <col min="119" max="119" width="23.1640625" style="143" customWidth="1"/>
    <col min="120" max="125" width="14.1640625" style="143" customWidth="1"/>
    <col min="126" max="126" width="23.1640625" style="143" customWidth="1"/>
    <col min="127" max="132" width="14.1640625" style="143" customWidth="1"/>
    <col min="133" max="133" width="23.5" style="143" customWidth="1"/>
    <col min="134" max="137" width="14.1640625" style="143" customWidth="1"/>
    <col min="138" max="138" width="15.33203125" style="143" customWidth="1"/>
    <col min="139" max="139" width="34.6640625" style="143" customWidth="1"/>
    <col min="140" max="140" width="17.6640625" style="143" customWidth="1"/>
    <col min="141" max="141" width="11.83203125" style="143" hidden="1" customWidth="1"/>
    <col min="142" max="142" width="13.33203125" style="147" hidden="1" customWidth="1"/>
    <col min="143" max="143" width="16.83203125" style="143" hidden="1" customWidth="1"/>
    <col min="144" max="144" width="15.33203125" style="143" hidden="1" customWidth="1"/>
    <col min="145" max="145" width="18" style="143" hidden="1" customWidth="1"/>
    <col min="146" max="146" width="19.5" style="143" hidden="1" customWidth="1"/>
    <col min="147" max="147" width="13.5" style="143" hidden="1" customWidth="1"/>
    <col min="148" max="148" width="12.33203125" style="143" hidden="1" customWidth="1"/>
    <col min="149" max="16384" width="11.83203125" style="143" hidden="1"/>
  </cols>
  <sheetData>
    <row r="1" spans="1:148" s="8" customFormat="1" ht="30.75" customHeight="1" x14ac:dyDescent="0.25">
      <c r="B1" s="154" t="s">
        <v>0</v>
      </c>
      <c r="C1" s="154"/>
      <c r="D1" s="154"/>
      <c r="E1" s="155" t="s">
        <v>168</v>
      </c>
      <c r="F1" s="155"/>
      <c r="G1" s="155"/>
      <c r="H1" s="156" t="s">
        <v>169</v>
      </c>
      <c r="I1" s="157"/>
      <c r="J1" s="157"/>
      <c r="K1" s="157"/>
      <c r="L1" s="157"/>
      <c r="M1" s="157"/>
      <c r="N1" s="157"/>
      <c r="O1" s="163" t="s">
        <v>170</v>
      </c>
      <c r="P1" s="164"/>
      <c r="Q1" s="164"/>
      <c r="R1" s="164"/>
      <c r="S1" s="164"/>
      <c r="T1" s="164"/>
      <c r="U1" s="164"/>
      <c r="V1" s="164"/>
      <c r="W1" s="164"/>
      <c r="X1" s="164"/>
      <c r="Y1" s="165"/>
      <c r="Z1" s="166" t="s">
        <v>171</v>
      </c>
      <c r="AA1" s="166"/>
      <c r="AB1" s="166"/>
      <c r="AC1" s="166"/>
      <c r="AD1" s="166"/>
      <c r="AE1" s="166"/>
      <c r="AF1" s="166"/>
      <c r="AG1" s="166"/>
      <c r="AH1" s="166"/>
      <c r="AI1" s="166"/>
      <c r="AJ1" s="166"/>
      <c r="AK1" s="166"/>
      <c r="AL1" s="166"/>
      <c r="AM1" s="166"/>
      <c r="AN1" s="166"/>
      <c r="AO1" s="167" t="s">
        <v>172</v>
      </c>
      <c r="AP1" s="167"/>
      <c r="AQ1" s="167"/>
      <c r="AR1" s="167"/>
      <c r="AS1" s="167"/>
      <c r="AT1" s="158" t="s">
        <v>173</v>
      </c>
      <c r="AU1" s="158"/>
      <c r="AV1" s="158"/>
      <c r="AW1" s="158"/>
      <c r="AX1" s="158"/>
      <c r="AY1" s="158"/>
      <c r="AZ1" s="159" t="s">
        <v>174</v>
      </c>
      <c r="BA1" s="159"/>
      <c r="BB1" s="159"/>
      <c r="BC1" s="159"/>
      <c r="BD1" s="160" t="s">
        <v>175</v>
      </c>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2"/>
      <c r="EL1" s="9"/>
    </row>
    <row r="2" spans="1:148" s="8" customFormat="1" ht="18.75" customHeight="1" x14ac:dyDescent="0.25">
      <c r="B2" s="148" t="s">
        <v>4</v>
      </c>
      <c r="C2" s="148" t="s">
        <v>5</v>
      </c>
      <c r="D2" s="148" t="s">
        <v>6</v>
      </c>
      <c r="E2" s="150" t="s">
        <v>176</v>
      </c>
      <c r="F2" s="150" t="s">
        <v>177</v>
      </c>
      <c r="G2" s="150" t="s">
        <v>178</v>
      </c>
      <c r="H2" s="152" t="s">
        <v>179</v>
      </c>
      <c r="I2" s="152" t="s">
        <v>180</v>
      </c>
      <c r="J2" s="152" t="s">
        <v>181</v>
      </c>
      <c r="K2" s="152" t="s">
        <v>182</v>
      </c>
      <c r="L2" s="152" t="s">
        <v>183</v>
      </c>
      <c r="M2" s="152" t="s">
        <v>1</v>
      </c>
      <c r="N2" s="152" t="s">
        <v>2</v>
      </c>
      <c r="O2" s="171" t="s">
        <v>184</v>
      </c>
      <c r="P2" s="168" t="s">
        <v>185</v>
      </c>
      <c r="Q2" s="168" t="s">
        <v>186</v>
      </c>
      <c r="R2" s="168" t="s">
        <v>187</v>
      </c>
      <c r="S2" s="168" t="s">
        <v>188</v>
      </c>
      <c r="T2" s="168" t="s">
        <v>189</v>
      </c>
      <c r="U2" s="168" t="s">
        <v>190</v>
      </c>
      <c r="V2" s="168" t="s">
        <v>191</v>
      </c>
      <c r="W2" s="168" t="s">
        <v>7</v>
      </c>
      <c r="X2" s="169" t="s">
        <v>192</v>
      </c>
      <c r="Y2" s="169" t="s">
        <v>193</v>
      </c>
      <c r="Z2" s="166" t="s">
        <v>194</v>
      </c>
      <c r="AA2" s="166"/>
      <c r="AB2" s="166"/>
      <c r="AC2" s="166"/>
      <c r="AD2" s="166"/>
      <c r="AE2" s="166"/>
      <c r="AF2" s="173" t="s">
        <v>195</v>
      </c>
      <c r="AG2" s="173" t="s">
        <v>196</v>
      </c>
      <c r="AH2" s="173" t="s">
        <v>197</v>
      </c>
      <c r="AI2" s="173" t="s">
        <v>198</v>
      </c>
      <c r="AJ2" s="173" t="s">
        <v>199</v>
      </c>
      <c r="AK2" s="173" t="s">
        <v>200</v>
      </c>
      <c r="AL2" s="173" t="s">
        <v>201</v>
      </c>
      <c r="AM2" s="173" t="s">
        <v>202</v>
      </c>
      <c r="AN2" s="173" t="s">
        <v>203</v>
      </c>
      <c r="AO2" s="175" t="s">
        <v>204</v>
      </c>
      <c r="AP2" s="175" t="s">
        <v>205</v>
      </c>
      <c r="AQ2" s="175" t="s">
        <v>206</v>
      </c>
      <c r="AR2" s="175" t="s">
        <v>207</v>
      </c>
      <c r="AS2" s="175" t="s">
        <v>208</v>
      </c>
      <c r="AT2" s="177" t="s">
        <v>209</v>
      </c>
      <c r="AU2" s="177" t="s">
        <v>210</v>
      </c>
      <c r="AV2" s="177" t="s">
        <v>211</v>
      </c>
      <c r="AW2" s="177" t="s">
        <v>212</v>
      </c>
      <c r="AX2" s="177" t="s">
        <v>213</v>
      </c>
      <c r="AY2" s="177" t="s">
        <v>214</v>
      </c>
      <c r="AZ2" s="179" t="s">
        <v>215</v>
      </c>
      <c r="BA2" s="179" t="s">
        <v>216</v>
      </c>
      <c r="BB2" s="179" t="s">
        <v>217</v>
      </c>
      <c r="BC2" s="179" t="s">
        <v>218</v>
      </c>
      <c r="BD2" s="182" t="s">
        <v>219</v>
      </c>
      <c r="BE2" s="187" t="s">
        <v>220</v>
      </c>
      <c r="BF2" s="180" t="s">
        <v>8</v>
      </c>
      <c r="BG2" s="180" t="s">
        <v>221</v>
      </c>
      <c r="BH2" s="180" t="s">
        <v>222</v>
      </c>
      <c r="BI2" s="190" t="s">
        <v>9</v>
      </c>
      <c r="BJ2" s="180" t="s">
        <v>223</v>
      </c>
      <c r="BK2" s="182" t="s">
        <v>224</v>
      </c>
      <c r="BL2" s="183" t="s">
        <v>225</v>
      </c>
      <c r="BM2" s="185" t="s">
        <v>11</v>
      </c>
      <c r="BN2" s="185" t="s">
        <v>226</v>
      </c>
      <c r="BO2" s="185" t="s">
        <v>10</v>
      </c>
      <c r="BP2" s="192" t="s">
        <v>12</v>
      </c>
      <c r="BQ2" s="185" t="s">
        <v>227</v>
      </c>
      <c r="BR2" s="182" t="s">
        <v>228</v>
      </c>
      <c r="BS2" s="187" t="s">
        <v>229</v>
      </c>
      <c r="BT2" s="180" t="s">
        <v>14</v>
      </c>
      <c r="BU2" s="180" t="s">
        <v>230</v>
      </c>
      <c r="BV2" s="180" t="s">
        <v>13</v>
      </c>
      <c r="BW2" s="190" t="s">
        <v>15</v>
      </c>
      <c r="BX2" s="180" t="s">
        <v>231</v>
      </c>
      <c r="BY2" s="182" t="s">
        <v>232</v>
      </c>
      <c r="BZ2" s="187" t="s">
        <v>233</v>
      </c>
      <c r="CA2" s="180" t="s">
        <v>17</v>
      </c>
      <c r="CB2" s="180" t="s">
        <v>234</v>
      </c>
      <c r="CC2" s="180" t="s">
        <v>16</v>
      </c>
      <c r="CD2" s="190" t="s">
        <v>18</v>
      </c>
      <c r="CE2" s="180" t="s">
        <v>235</v>
      </c>
      <c r="CF2" s="182" t="s">
        <v>236</v>
      </c>
      <c r="CG2" s="187" t="s">
        <v>237</v>
      </c>
      <c r="CH2" s="180" t="s">
        <v>20</v>
      </c>
      <c r="CI2" s="180" t="s">
        <v>238</v>
      </c>
      <c r="CJ2" s="180" t="s">
        <v>19</v>
      </c>
      <c r="CK2" s="190" t="s">
        <v>21</v>
      </c>
      <c r="CL2" s="180" t="s">
        <v>239</v>
      </c>
      <c r="CM2" s="187" t="s">
        <v>240</v>
      </c>
      <c r="CN2" s="187" t="s">
        <v>241</v>
      </c>
      <c r="CO2" s="180" t="s">
        <v>23</v>
      </c>
      <c r="CP2" s="180" t="s">
        <v>242</v>
      </c>
      <c r="CQ2" s="180" t="s">
        <v>22</v>
      </c>
      <c r="CR2" s="190" t="s">
        <v>24</v>
      </c>
      <c r="CS2" s="180" t="s">
        <v>243</v>
      </c>
      <c r="CT2" s="187" t="s">
        <v>244</v>
      </c>
      <c r="CU2" s="187" t="s">
        <v>245</v>
      </c>
      <c r="CV2" s="180" t="s">
        <v>26</v>
      </c>
      <c r="CW2" s="180" t="s">
        <v>246</v>
      </c>
      <c r="CX2" s="180" t="s">
        <v>25</v>
      </c>
      <c r="CY2" s="190" t="s">
        <v>27</v>
      </c>
      <c r="CZ2" s="180" t="s">
        <v>247</v>
      </c>
      <c r="DA2" s="187" t="s">
        <v>248</v>
      </c>
      <c r="DB2" s="187" t="s">
        <v>249</v>
      </c>
      <c r="DC2" s="180" t="s">
        <v>29</v>
      </c>
      <c r="DD2" s="180" t="s">
        <v>250</v>
      </c>
      <c r="DE2" s="180" t="s">
        <v>28</v>
      </c>
      <c r="DF2" s="190" t="s">
        <v>30</v>
      </c>
      <c r="DG2" s="180" t="s">
        <v>251</v>
      </c>
      <c r="DH2" s="187" t="s">
        <v>252</v>
      </c>
      <c r="DI2" s="187" t="s">
        <v>253</v>
      </c>
      <c r="DJ2" s="180" t="s">
        <v>32</v>
      </c>
      <c r="DK2" s="180" t="s">
        <v>254</v>
      </c>
      <c r="DL2" s="180" t="s">
        <v>31</v>
      </c>
      <c r="DM2" s="190" t="s">
        <v>33</v>
      </c>
      <c r="DN2" s="180" t="s">
        <v>255</v>
      </c>
      <c r="DO2" s="187" t="s">
        <v>256</v>
      </c>
      <c r="DP2" s="187" t="s">
        <v>257</v>
      </c>
      <c r="DQ2" s="180" t="s">
        <v>35</v>
      </c>
      <c r="DR2" s="180" t="s">
        <v>258</v>
      </c>
      <c r="DS2" s="180" t="s">
        <v>34</v>
      </c>
      <c r="DT2" s="190" t="s">
        <v>36</v>
      </c>
      <c r="DU2" s="180" t="s">
        <v>259</v>
      </c>
      <c r="DV2" s="187" t="s">
        <v>260</v>
      </c>
      <c r="DW2" s="187" t="s">
        <v>261</v>
      </c>
      <c r="DX2" s="180" t="s">
        <v>38</v>
      </c>
      <c r="DY2" s="180" t="s">
        <v>262</v>
      </c>
      <c r="DZ2" s="180" t="s">
        <v>37</v>
      </c>
      <c r="EA2" s="190" t="s">
        <v>39</v>
      </c>
      <c r="EB2" s="180" t="s">
        <v>263</v>
      </c>
      <c r="EC2" s="187" t="s">
        <v>264</v>
      </c>
      <c r="ED2" s="187" t="s">
        <v>265</v>
      </c>
      <c r="EE2" s="180" t="s">
        <v>41</v>
      </c>
      <c r="EF2" s="180" t="s">
        <v>266</v>
      </c>
      <c r="EG2" s="180" t="s">
        <v>40</v>
      </c>
      <c r="EH2" s="190" t="s">
        <v>42</v>
      </c>
      <c r="EI2" s="180" t="s">
        <v>267</v>
      </c>
      <c r="EL2" s="9"/>
    </row>
    <row r="3" spans="1:148" s="12" customFormat="1" ht="45.75" customHeight="1" x14ac:dyDescent="0.2">
      <c r="A3" s="10" t="s">
        <v>3</v>
      </c>
      <c r="B3" s="149"/>
      <c r="C3" s="149"/>
      <c r="D3" s="149"/>
      <c r="E3" s="151"/>
      <c r="F3" s="151"/>
      <c r="G3" s="151"/>
      <c r="H3" s="153"/>
      <c r="I3" s="153"/>
      <c r="J3" s="153"/>
      <c r="K3" s="153"/>
      <c r="L3" s="153"/>
      <c r="M3" s="153"/>
      <c r="N3" s="153"/>
      <c r="O3" s="172"/>
      <c r="P3" s="169"/>
      <c r="Q3" s="169"/>
      <c r="R3" s="169"/>
      <c r="S3" s="169"/>
      <c r="T3" s="169"/>
      <c r="U3" s="169"/>
      <c r="V3" s="169"/>
      <c r="W3" s="169"/>
      <c r="X3" s="170"/>
      <c r="Y3" s="170"/>
      <c r="Z3" s="11" t="s">
        <v>268</v>
      </c>
      <c r="AA3" s="11" t="s">
        <v>269</v>
      </c>
      <c r="AB3" s="11" t="s">
        <v>270</v>
      </c>
      <c r="AC3" s="11" t="s">
        <v>271</v>
      </c>
      <c r="AD3" s="11" t="s">
        <v>272</v>
      </c>
      <c r="AE3" s="11" t="s">
        <v>273</v>
      </c>
      <c r="AF3" s="174"/>
      <c r="AG3" s="174"/>
      <c r="AH3" s="174"/>
      <c r="AI3" s="174"/>
      <c r="AJ3" s="174"/>
      <c r="AK3" s="174"/>
      <c r="AL3" s="174"/>
      <c r="AM3" s="174"/>
      <c r="AN3" s="174"/>
      <c r="AO3" s="176"/>
      <c r="AP3" s="176"/>
      <c r="AQ3" s="176"/>
      <c r="AR3" s="176"/>
      <c r="AS3" s="176"/>
      <c r="AT3" s="178"/>
      <c r="AU3" s="178"/>
      <c r="AV3" s="178"/>
      <c r="AW3" s="178"/>
      <c r="AX3" s="178"/>
      <c r="AY3" s="178"/>
      <c r="AZ3" s="179"/>
      <c r="BA3" s="179"/>
      <c r="BB3" s="179"/>
      <c r="BC3" s="179"/>
      <c r="BD3" s="182"/>
      <c r="BE3" s="188"/>
      <c r="BF3" s="181"/>
      <c r="BG3" s="189"/>
      <c r="BH3" s="181"/>
      <c r="BI3" s="191"/>
      <c r="BJ3" s="181"/>
      <c r="BK3" s="182"/>
      <c r="BL3" s="184"/>
      <c r="BM3" s="186"/>
      <c r="BN3" s="186"/>
      <c r="BO3" s="186"/>
      <c r="BP3" s="193"/>
      <c r="BQ3" s="194"/>
      <c r="BR3" s="182"/>
      <c r="BS3" s="188"/>
      <c r="BT3" s="181"/>
      <c r="BU3" s="181"/>
      <c r="BV3" s="181"/>
      <c r="BW3" s="191"/>
      <c r="BX3" s="181"/>
      <c r="BY3" s="182"/>
      <c r="BZ3" s="188"/>
      <c r="CA3" s="181"/>
      <c r="CB3" s="181"/>
      <c r="CC3" s="181"/>
      <c r="CD3" s="191"/>
      <c r="CE3" s="181"/>
      <c r="CF3" s="182"/>
      <c r="CG3" s="188"/>
      <c r="CH3" s="181"/>
      <c r="CI3" s="181"/>
      <c r="CJ3" s="181"/>
      <c r="CK3" s="191"/>
      <c r="CL3" s="181"/>
      <c r="CM3" s="188"/>
      <c r="CN3" s="188"/>
      <c r="CO3" s="181"/>
      <c r="CP3" s="181"/>
      <c r="CQ3" s="181"/>
      <c r="CR3" s="191"/>
      <c r="CS3" s="181"/>
      <c r="CT3" s="188"/>
      <c r="CU3" s="188"/>
      <c r="CV3" s="181"/>
      <c r="CW3" s="181"/>
      <c r="CX3" s="181"/>
      <c r="CY3" s="191"/>
      <c r="CZ3" s="181"/>
      <c r="DA3" s="188"/>
      <c r="DB3" s="188"/>
      <c r="DC3" s="181"/>
      <c r="DD3" s="181"/>
      <c r="DE3" s="181"/>
      <c r="DF3" s="191"/>
      <c r="DG3" s="181"/>
      <c r="DH3" s="188"/>
      <c r="DI3" s="188"/>
      <c r="DJ3" s="181"/>
      <c r="DK3" s="181"/>
      <c r="DL3" s="181"/>
      <c r="DM3" s="191"/>
      <c r="DN3" s="181"/>
      <c r="DO3" s="188"/>
      <c r="DP3" s="188"/>
      <c r="DQ3" s="181"/>
      <c r="DR3" s="181"/>
      <c r="DS3" s="181"/>
      <c r="DT3" s="191"/>
      <c r="DU3" s="181"/>
      <c r="DV3" s="188"/>
      <c r="DW3" s="188"/>
      <c r="DX3" s="181"/>
      <c r="DY3" s="181"/>
      <c r="DZ3" s="181"/>
      <c r="EA3" s="191"/>
      <c r="EB3" s="181"/>
      <c r="EC3" s="195"/>
      <c r="ED3" s="188"/>
      <c r="EE3" s="181"/>
      <c r="EF3" s="181"/>
      <c r="EG3" s="181"/>
      <c r="EH3" s="191"/>
      <c r="EI3" s="181"/>
      <c r="EK3" s="13"/>
      <c r="EL3" s="14" t="s">
        <v>43</v>
      </c>
      <c r="EM3" s="14" t="s">
        <v>180</v>
      </c>
      <c r="EN3" s="14" t="s">
        <v>274</v>
      </c>
      <c r="EO3" s="14" t="s">
        <v>275</v>
      </c>
      <c r="EP3" s="14" t="s">
        <v>183</v>
      </c>
      <c r="EQ3" s="14" t="s">
        <v>1</v>
      </c>
      <c r="ER3" s="15" t="s">
        <v>2</v>
      </c>
    </row>
    <row r="4" spans="1:148" s="37" customFormat="1" ht="44.25" customHeight="1" x14ac:dyDescent="0.25">
      <c r="A4" s="16" t="str">
        <f t="shared" ref="A4:A5" si="0">+CONCATENATE(O4,"_",B4,"_",EJ4)</f>
        <v>132_TRANSVERSALES_2025</v>
      </c>
      <c r="B4" s="17" t="s">
        <v>94</v>
      </c>
      <c r="C4" s="17" t="s">
        <v>138</v>
      </c>
      <c r="D4" s="17" t="s">
        <v>141</v>
      </c>
      <c r="E4" s="17" t="s">
        <v>163</v>
      </c>
      <c r="F4" s="17" t="s">
        <v>879</v>
      </c>
      <c r="G4" s="18" t="s">
        <v>1043</v>
      </c>
      <c r="H4" s="17"/>
      <c r="I4" s="17" t="s">
        <v>279</v>
      </c>
      <c r="J4" s="17" t="s">
        <v>1044</v>
      </c>
      <c r="K4" s="17" t="s">
        <v>1044</v>
      </c>
      <c r="L4" s="17" t="s">
        <v>1045</v>
      </c>
      <c r="M4" s="17" t="s">
        <v>97</v>
      </c>
      <c r="N4" s="17" t="s">
        <v>111</v>
      </c>
      <c r="O4" s="23">
        <v>132</v>
      </c>
      <c r="P4" s="20" t="s">
        <v>1046</v>
      </c>
      <c r="Q4" s="21" t="s">
        <v>307</v>
      </c>
      <c r="R4" s="20" t="s">
        <v>285</v>
      </c>
      <c r="S4" s="20" t="s">
        <v>1047</v>
      </c>
      <c r="T4" s="20" t="s">
        <v>310</v>
      </c>
      <c r="U4" s="20" t="s">
        <v>436</v>
      </c>
      <c r="V4" s="20">
        <v>0</v>
      </c>
      <c r="W4" s="20" t="s">
        <v>1048</v>
      </c>
      <c r="X4" s="21" t="s">
        <v>290</v>
      </c>
      <c r="Y4" s="22"/>
      <c r="Z4" s="22"/>
      <c r="AA4" s="22"/>
      <c r="AB4" s="22"/>
      <c r="AC4" s="22"/>
      <c r="AD4" s="22"/>
      <c r="AE4" s="22"/>
      <c r="AF4" s="22"/>
      <c r="AG4" s="22"/>
      <c r="AH4" s="23"/>
      <c r="AI4" s="23"/>
      <c r="AJ4" s="23"/>
      <c r="AK4" s="23"/>
      <c r="AL4" s="23"/>
      <c r="AM4" s="23"/>
      <c r="AN4" s="23"/>
      <c r="AO4" s="23"/>
      <c r="AP4" s="23"/>
      <c r="AQ4" s="23"/>
      <c r="AR4" s="24"/>
      <c r="AS4" s="23"/>
      <c r="AT4" s="23">
        <v>0</v>
      </c>
      <c r="AU4" s="23">
        <v>0</v>
      </c>
      <c r="AV4" s="38">
        <v>0</v>
      </c>
      <c r="AW4" s="38">
        <v>100</v>
      </c>
      <c r="AX4" s="38">
        <v>100</v>
      </c>
      <c r="AY4" s="38">
        <v>100</v>
      </c>
      <c r="AZ4" s="39"/>
      <c r="BA4" s="39"/>
      <c r="BB4" s="39"/>
      <c r="BC4" s="39"/>
      <c r="BD4" s="25"/>
      <c r="BE4" s="25"/>
      <c r="BF4" s="26"/>
      <c r="BG4" s="27">
        <f>IFERROR(BD4/AW4,0)</f>
        <v>0</v>
      </c>
      <c r="BH4" s="28">
        <f>IFERROR(BE4/AW4,0)</f>
        <v>0</v>
      </c>
      <c r="BI4" s="26" t="s">
        <v>49</v>
      </c>
      <c r="BJ4" s="26"/>
      <c r="BK4" s="25"/>
      <c r="BL4" s="25"/>
      <c r="BM4" s="26"/>
      <c r="BN4" s="28">
        <f>+IFERROR(BK4/AW4,0)</f>
        <v>0</v>
      </c>
      <c r="BO4" s="29">
        <f>+IF(BP4="SI",IFERROR((IF(BP4="SI",BL4,0)/AW4),"REVISAR"),BH4)</f>
        <v>0</v>
      </c>
      <c r="BP4" s="26" t="s">
        <v>49</v>
      </c>
      <c r="BQ4" s="30"/>
      <c r="BR4" s="31">
        <v>25</v>
      </c>
      <c r="BS4" s="25">
        <v>25</v>
      </c>
      <c r="BT4" s="26" t="s">
        <v>1049</v>
      </c>
      <c r="BU4" s="28">
        <f>+IFERROR(BR4/AW4,0)</f>
        <v>0.25</v>
      </c>
      <c r="BV4" s="29">
        <f>+IF(BW4="SI",IFERROR((IF(BW4="SI",BS4,0)/AW4),"REVISAR"),BO4)</f>
        <v>0.25</v>
      </c>
      <c r="BW4" s="26" t="s">
        <v>50</v>
      </c>
      <c r="BX4" s="123" t="s">
        <v>1050</v>
      </c>
      <c r="BY4" s="25">
        <v>25</v>
      </c>
      <c r="BZ4" s="25"/>
      <c r="CA4" s="26"/>
      <c r="CB4" s="28">
        <f>+IFERROR(BY4/AW4,0)</f>
        <v>0.25</v>
      </c>
      <c r="CC4" s="29">
        <f>+IF(CD4="SI",IFERROR((IF(CD4="SI",BZ4,0)/AW4),"REVISAR"),BV4)</f>
        <v>0.25</v>
      </c>
      <c r="CD4" s="26" t="s">
        <v>49</v>
      </c>
      <c r="CE4" s="26"/>
      <c r="CF4" s="25">
        <v>25</v>
      </c>
      <c r="CG4" s="25"/>
      <c r="CH4" s="26"/>
      <c r="CI4" s="28">
        <f>+IFERROR(CF4/AW4,0)</f>
        <v>0.25</v>
      </c>
      <c r="CJ4" s="29">
        <f>+IF(CK4="SI",IFERROR((IF(CK4="SI",CG4,0)/AW4),"REVISAR"),CC4)</f>
        <v>0.25</v>
      </c>
      <c r="CK4" s="26" t="s">
        <v>49</v>
      </c>
      <c r="CL4" s="26"/>
      <c r="CM4" s="25">
        <v>50</v>
      </c>
      <c r="CN4" s="25"/>
      <c r="CO4" s="26"/>
      <c r="CP4" s="28">
        <f>+IFERROR(CM4/AW4,0)</f>
        <v>0.5</v>
      </c>
      <c r="CQ4" s="29">
        <f>+IF(CR4="SI",IFERROR((IF(CR4="SI",CN4,0)/AW4),"REVISAR"),CJ4)</f>
        <v>0.25</v>
      </c>
      <c r="CR4" s="26" t="s">
        <v>49</v>
      </c>
      <c r="CS4" s="26"/>
      <c r="CT4" s="25">
        <v>50</v>
      </c>
      <c r="CU4" s="25"/>
      <c r="CV4" s="26"/>
      <c r="CW4" s="28">
        <f>+IFERROR(CT4/AW4,0)</f>
        <v>0.5</v>
      </c>
      <c r="CX4" s="29">
        <f>+IF(CY4="SI",IFERROR((IF(CY4="SI",CU4,0)/AW4),"REVISAR"),CQ4)</f>
        <v>0.25</v>
      </c>
      <c r="CY4" s="26" t="s">
        <v>49</v>
      </c>
      <c r="CZ4" s="26"/>
      <c r="DA4" s="25">
        <v>50</v>
      </c>
      <c r="DB4" s="25"/>
      <c r="DC4" s="26"/>
      <c r="DD4" s="28">
        <f>+IFERROR(DA4/AW4,0)</f>
        <v>0.5</v>
      </c>
      <c r="DE4" s="29">
        <f>+IF(DF4="SI",IFERROR((IF(DF4="SI",DB4,0)/AW4),"REVISAR"),CX4)</f>
        <v>0.25</v>
      </c>
      <c r="DF4" s="26" t="s">
        <v>49</v>
      </c>
      <c r="DG4" s="26"/>
      <c r="DH4" s="25">
        <v>75</v>
      </c>
      <c r="DI4" s="25"/>
      <c r="DJ4" s="26"/>
      <c r="DK4" s="28">
        <f>+IFERROR(DH4/AW4,0)</f>
        <v>0.75</v>
      </c>
      <c r="DL4" s="29">
        <f>+IF(DM4="SI",IFERROR((IF(DM4="SI",DI4,0)/AW4),"REVISAR"),DE4)</f>
        <v>0.25</v>
      </c>
      <c r="DM4" s="26" t="s">
        <v>49</v>
      </c>
      <c r="DN4" s="26"/>
      <c r="DO4" s="25">
        <v>75</v>
      </c>
      <c r="DP4" s="25"/>
      <c r="DQ4" s="26"/>
      <c r="DR4" s="28">
        <f>+IFERROR(DO4/AW4,0)</f>
        <v>0.75</v>
      </c>
      <c r="DS4" s="29">
        <f>+IF(DT4="SI",IFERROR((IF(DT4="SI",DP4,0)/AW4),"REVISAR"),DL4)</f>
        <v>0.25</v>
      </c>
      <c r="DT4" s="26" t="s">
        <v>49</v>
      </c>
      <c r="DU4" s="26"/>
      <c r="DV4" s="25">
        <v>75</v>
      </c>
      <c r="DW4" s="25"/>
      <c r="DX4" s="26"/>
      <c r="DY4" s="28">
        <f>+IFERROR(DV4/AW4,0)</f>
        <v>0.75</v>
      </c>
      <c r="DZ4" s="29">
        <f>+IF(EA4="SI",IFERROR((IF(EA4="SI",DW4,0)/AW4),"REVISAR"),DS4)</f>
        <v>0.25</v>
      </c>
      <c r="EA4" s="26" t="s">
        <v>49</v>
      </c>
      <c r="EB4" s="26"/>
      <c r="EC4" s="32">
        <v>100</v>
      </c>
      <c r="ED4" s="25"/>
      <c r="EE4" s="26"/>
      <c r="EF4" s="28">
        <f>+IFERROR(EC4/AW4,0)</f>
        <v>1</v>
      </c>
      <c r="EG4" s="29">
        <f>+IF(EH4="SI",IFERROR((IF(EH4="SI",ED4,0)/AW4),"REVISAR"),DZ4)</f>
        <v>0.25</v>
      </c>
      <c r="EH4" s="26" t="s">
        <v>49</v>
      </c>
      <c r="EI4" s="26"/>
      <c r="EJ4" s="33">
        <v>2025</v>
      </c>
      <c r="EK4" s="34"/>
      <c r="EL4" s="35"/>
      <c r="EM4" s="35"/>
      <c r="EN4" s="35"/>
      <c r="EO4" s="35"/>
      <c r="EP4" s="35"/>
      <c r="EQ4" s="36"/>
    </row>
    <row r="5" spans="1:148" s="37" customFormat="1" ht="44.25" customHeight="1" x14ac:dyDescent="0.25">
      <c r="A5" s="16" t="str">
        <f t="shared" si="0"/>
        <v>76_TRANSVERSALES_2025</v>
      </c>
      <c r="B5" s="17" t="s">
        <v>94</v>
      </c>
      <c r="C5" s="17" t="s">
        <v>138</v>
      </c>
      <c r="D5" s="17" t="s">
        <v>141</v>
      </c>
      <c r="E5" s="17" t="s">
        <v>163</v>
      </c>
      <c r="F5" s="17" t="s">
        <v>879</v>
      </c>
      <c r="G5" s="18" t="s">
        <v>1043</v>
      </c>
      <c r="H5" s="17"/>
      <c r="I5" s="17" t="s">
        <v>630</v>
      </c>
      <c r="J5" s="17" t="s">
        <v>632</v>
      </c>
      <c r="K5" s="17" t="s">
        <v>632</v>
      </c>
      <c r="L5" s="17" t="s">
        <v>1051</v>
      </c>
      <c r="M5" s="17" t="s">
        <v>97</v>
      </c>
      <c r="N5" s="17" t="s">
        <v>111</v>
      </c>
      <c r="O5" s="23">
        <v>76</v>
      </c>
      <c r="P5" s="20" t="s">
        <v>1052</v>
      </c>
      <c r="Q5" s="21" t="s">
        <v>118</v>
      </c>
      <c r="R5" s="20" t="s">
        <v>595</v>
      </c>
      <c r="S5" s="20" t="s">
        <v>1053</v>
      </c>
      <c r="T5" s="20" t="s">
        <v>364</v>
      </c>
      <c r="U5" s="20" t="s">
        <v>436</v>
      </c>
      <c r="V5" s="20">
        <v>15</v>
      </c>
      <c r="W5" s="20" t="s">
        <v>1054</v>
      </c>
      <c r="X5" s="21" t="s">
        <v>290</v>
      </c>
      <c r="Y5" s="22"/>
      <c r="Z5" s="22"/>
      <c r="AA5" s="22"/>
      <c r="AB5" s="22"/>
      <c r="AC5" s="22"/>
      <c r="AD5" s="22"/>
      <c r="AE5" s="22"/>
      <c r="AF5" s="22"/>
      <c r="AG5" s="22"/>
      <c r="AH5" s="23"/>
      <c r="AI5" s="23"/>
      <c r="AJ5" s="23"/>
      <c r="AK5" s="23"/>
      <c r="AL5" s="23"/>
      <c r="AM5" s="23"/>
      <c r="AN5" s="23"/>
      <c r="AO5" s="23"/>
      <c r="AP5" s="23"/>
      <c r="AQ5" s="23"/>
      <c r="AR5" s="24"/>
      <c r="AS5" s="23"/>
      <c r="AT5" s="23">
        <v>0</v>
      </c>
      <c r="AU5" s="23">
        <v>0</v>
      </c>
      <c r="AV5" s="38">
        <v>90</v>
      </c>
      <c r="AW5" s="38">
        <v>90</v>
      </c>
      <c r="AX5" s="38">
        <v>90</v>
      </c>
      <c r="AY5" s="38">
        <v>90</v>
      </c>
      <c r="AZ5" s="39"/>
      <c r="BA5" s="39"/>
      <c r="BB5" s="39"/>
      <c r="BC5" s="39"/>
      <c r="BD5" s="25"/>
      <c r="BE5" s="25"/>
      <c r="BF5" s="26"/>
      <c r="BG5" s="28">
        <f>IFERROR(BD5/AW5,0)</f>
        <v>0</v>
      </c>
      <c r="BH5" s="29">
        <f>+IF(BI5="SI",IFERROR((IF(BI5="SI",BE5,0)/AW5),"REVISAR"),0)</f>
        <v>0</v>
      </c>
      <c r="BI5" s="26" t="s">
        <v>49</v>
      </c>
      <c r="BJ5" s="26"/>
      <c r="BK5" s="25"/>
      <c r="BL5" s="25"/>
      <c r="BM5" s="26"/>
      <c r="BN5" s="28">
        <f>+IFERROR(BK5/AW5,0)</f>
        <v>0</v>
      </c>
      <c r="BO5" s="29">
        <f>+IF(BP5="SI",IFERROR((IF(BP5="SI",BL5,0)/AW5),"REVISAR"),BH5)</f>
        <v>0</v>
      </c>
      <c r="BP5" s="26" t="s">
        <v>49</v>
      </c>
      <c r="BQ5" s="30"/>
      <c r="BR5" s="31">
        <v>25</v>
      </c>
      <c r="BS5" s="25">
        <v>16.38</v>
      </c>
      <c r="BT5" s="26" t="s">
        <v>1055</v>
      </c>
      <c r="BU5" s="28">
        <f>+IFERROR(BR5/AW5,0)</f>
        <v>0.27777777777777779</v>
      </c>
      <c r="BV5" s="29">
        <f>+IF(BW5="SI",IFERROR((IF(BW5="SI",BS5,0)/AW5),"REVISAR"),BO5)</f>
        <v>0.182</v>
      </c>
      <c r="BW5" s="26" t="s">
        <v>50</v>
      </c>
      <c r="BX5" s="26" t="s">
        <v>1050</v>
      </c>
      <c r="BY5" s="25">
        <v>25</v>
      </c>
      <c r="BZ5" s="25"/>
      <c r="CA5" s="26"/>
      <c r="CB5" s="28">
        <f>+IFERROR(BY5/AW5,0)</f>
        <v>0.27777777777777779</v>
      </c>
      <c r="CC5" s="29">
        <f>+IF(CD5="SI",IFERROR((IF(CD5="SI",BZ5,0)/AW5),"REVISAR"),BV5)</f>
        <v>0.182</v>
      </c>
      <c r="CD5" s="26" t="s">
        <v>49</v>
      </c>
      <c r="CE5" s="26"/>
      <c r="CF5" s="25">
        <v>25</v>
      </c>
      <c r="CG5" s="25"/>
      <c r="CH5" s="26"/>
      <c r="CI5" s="28">
        <f>+IFERROR(CF5/AW5,0)</f>
        <v>0.27777777777777779</v>
      </c>
      <c r="CJ5" s="29">
        <f>+IF(CK5="SI",IFERROR((IF(CK5="SI",CG5,0)/AW5),"REVISAR"),CC5)</f>
        <v>0.182</v>
      </c>
      <c r="CK5" s="26" t="s">
        <v>49</v>
      </c>
      <c r="CL5" s="26"/>
      <c r="CM5" s="25">
        <v>40</v>
      </c>
      <c r="CN5" s="25"/>
      <c r="CO5" s="26"/>
      <c r="CP5" s="28">
        <f>+IFERROR(CM5/AW5,0)</f>
        <v>0.44444444444444442</v>
      </c>
      <c r="CQ5" s="29">
        <f>+IF(CR5="SI",IFERROR((IF(CR5="SI",CN5,0)/AW5),"REVISAR"),CJ5)</f>
        <v>0.182</v>
      </c>
      <c r="CR5" s="26" t="s">
        <v>49</v>
      </c>
      <c r="CS5" s="26"/>
      <c r="CT5" s="25">
        <v>40</v>
      </c>
      <c r="CU5" s="25"/>
      <c r="CV5" s="26"/>
      <c r="CW5" s="28">
        <f>+IFERROR(CT5/AW5,0)</f>
        <v>0.44444444444444442</v>
      </c>
      <c r="CX5" s="29">
        <f>+IF(CY5="SI",IFERROR((IF(CY5="SI",CU5,0)/AW5),"REVISAR"),CQ5)</f>
        <v>0.182</v>
      </c>
      <c r="CY5" s="26" t="s">
        <v>49</v>
      </c>
      <c r="CZ5" s="26"/>
      <c r="DA5" s="25">
        <v>40</v>
      </c>
      <c r="DB5" s="25"/>
      <c r="DC5" s="26"/>
      <c r="DD5" s="28">
        <f>+IFERROR(DA5/AW5,0)</f>
        <v>0.44444444444444442</v>
      </c>
      <c r="DE5" s="29">
        <f>+IF(DF5="SI",IFERROR((IF(DF5="SI",DB5,0)/AW5),"REVISAR"),CX5)</f>
        <v>0.182</v>
      </c>
      <c r="DF5" s="26" t="s">
        <v>49</v>
      </c>
      <c r="DG5" s="26"/>
      <c r="DH5" s="25">
        <v>65</v>
      </c>
      <c r="DI5" s="25"/>
      <c r="DJ5" s="26"/>
      <c r="DK5" s="28">
        <f>+IFERROR(DH5/AW5,0)</f>
        <v>0.72222222222222221</v>
      </c>
      <c r="DL5" s="29">
        <f>+IF(DM5="SI",IFERROR((IF(DM5="SI",DI5,0)/AW5),"REVISAR"),DE5)</f>
        <v>0.182</v>
      </c>
      <c r="DM5" s="26" t="s">
        <v>49</v>
      </c>
      <c r="DN5" s="26"/>
      <c r="DO5" s="25">
        <v>65</v>
      </c>
      <c r="DP5" s="25"/>
      <c r="DQ5" s="26"/>
      <c r="DR5" s="28">
        <f>+IFERROR(DO5/AW5,0)</f>
        <v>0.72222222222222221</v>
      </c>
      <c r="DS5" s="29">
        <f>+IF(DT5="SI",IFERROR((IF(DT5="SI",DP5,0)/AW5),"REVISAR"),DL5)</f>
        <v>0.182</v>
      </c>
      <c r="DT5" s="26" t="s">
        <v>49</v>
      </c>
      <c r="DU5" s="26"/>
      <c r="DV5" s="25">
        <v>65</v>
      </c>
      <c r="DW5" s="25"/>
      <c r="DX5" s="26"/>
      <c r="DY5" s="28">
        <f>+IFERROR(DV5/AW5,0)</f>
        <v>0.72222222222222221</v>
      </c>
      <c r="DZ5" s="29">
        <f>+IF(EA5="SI",IFERROR((IF(EA5="SI",DW5,0)/AW5),"REVISAR"),DS5)</f>
        <v>0.182</v>
      </c>
      <c r="EA5" s="26" t="s">
        <v>49</v>
      </c>
      <c r="EB5" s="26"/>
      <c r="EC5" s="32">
        <v>90</v>
      </c>
      <c r="ED5" s="25"/>
      <c r="EE5" s="26"/>
      <c r="EF5" s="28">
        <f>+IFERROR(EC5/AW5,0)</f>
        <v>1</v>
      </c>
      <c r="EG5" s="29">
        <f>+IF(EH5="SI",IFERROR((IF(EH5="SI",ED5,0)/AW5),"REVISAR"),DZ5)</f>
        <v>0.182</v>
      </c>
      <c r="EH5" s="26" t="s">
        <v>49</v>
      </c>
      <c r="EI5" s="26"/>
      <c r="EJ5" s="33">
        <v>2025</v>
      </c>
      <c r="EK5" s="34"/>
      <c r="EL5" s="35"/>
      <c r="EM5" s="35"/>
      <c r="EN5" s="35"/>
      <c r="EO5" s="35"/>
      <c r="EP5" s="35"/>
      <c r="EQ5" s="36"/>
    </row>
    <row r="6" spans="1:148" s="37" customFormat="1" ht="44.25" customHeight="1" x14ac:dyDescent="0.25">
      <c r="A6" s="130"/>
      <c r="B6" s="131"/>
      <c r="C6" s="131"/>
      <c r="D6" s="131"/>
      <c r="E6" s="131"/>
      <c r="F6" s="131"/>
      <c r="G6" s="132"/>
      <c r="H6" s="131"/>
      <c r="I6" s="131"/>
      <c r="J6" s="131"/>
      <c r="K6" s="131"/>
      <c r="L6" s="131"/>
      <c r="M6" s="131"/>
      <c r="N6" s="131"/>
      <c r="O6" s="133"/>
      <c r="P6" s="134"/>
      <c r="Q6" s="135"/>
      <c r="R6" s="134"/>
      <c r="S6" s="134"/>
      <c r="T6" s="134"/>
      <c r="U6" s="134"/>
      <c r="V6" s="134"/>
      <c r="W6" s="134"/>
      <c r="X6" s="136"/>
      <c r="Y6" s="137"/>
      <c r="Z6" s="137"/>
      <c r="AA6" s="137"/>
      <c r="AB6" s="137"/>
      <c r="AC6" s="137"/>
      <c r="AD6" s="137"/>
      <c r="AE6" s="137"/>
      <c r="AF6" s="137"/>
      <c r="AG6" s="137"/>
      <c r="AH6" s="133"/>
      <c r="AI6" s="133"/>
      <c r="AJ6" s="133"/>
      <c r="AK6" s="133"/>
      <c r="AL6" s="133"/>
      <c r="AM6" s="133"/>
      <c r="AN6" s="133"/>
      <c r="AO6" s="133"/>
      <c r="AP6" s="133"/>
      <c r="AQ6" s="133"/>
      <c r="AR6" s="135"/>
      <c r="AS6" s="133"/>
      <c r="AT6" s="133"/>
      <c r="AU6" s="133"/>
      <c r="AV6" s="138"/>
      <c r="AW6" s="138"/>
      <c r="AX6" s="138"/>
      <c r="AY6" s="138"/>
      <c r="AZ6" s="139"/>
      <c r="BA6" s="139"/>
      <c r="BB6" s="139"/>
      <c r="BC6" s="139"/>
      <c r="BD6" s="140"/>
      <c r="BE6" s="140"/>
      <c r="BF6" s="140"/>
      <c r="BG6" s="141"/>
      <c r="BH6" s="140"/>
      <c r="BI6" s="140"/>
      <c r="BJ6" s="140"/>
      <c r="BK6" s="140"/>
      <c r="BL6" s="140"/>
      <c r="BM6" s="140"/>
      <c r="BN6" s="140"/>
      <c r="BO6" s="140"/>
      <c r="BP6" s="140"/>
      <c r="BQ6" s="141"/>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2"/>
      <c r="ED6" s="140"/>
      <c r="EE6" s="140"/>
      <c r="EF6" s="140"/>
      <c r="EG6" s="140"/>
      <c r="EH6" s="140"/>
      <c r="EI6" s="140"/>
      <c r="EJ6" s="33"/>
      <c r="EK6" s="34"/>
      <c r="EL6" s="35" t="e">
        <f>+VLOOKUP(C6,[1]Listas_desplega!$AI$22:$AJ$46,2,0)</f>
        <v>#N/A</v>
      </c>
      <c r="EM6" s="35" t="e">
        <f>+VLOOKUP(I6,[1]Listas_desplega!$BY$3:$BZ$7,2,0)</f>
        <v>#N/A</v>
      </c>
      <c r="EN6" s="35" t="e">
        <f>+VLOOKUP(J6,[1]Listas_desplega!$BY$10:$BZ$23,2,0)</f>
        <v>#N/A</v>
      </c>
      <c r="EO6" s="35" t="e">
        <f>+VLOOKUP(K6,[1]Listas_desplega!$BY$28:$BZ$54,2,0)</f>
        <v>#N/A</v>
      </c>
      <c r="EP6" s="35" t="e">
        <f>+VLOOKUP(L6,[1]Listas_desplega!$BY$58:$BZ$105,2,0)</f>
        <v>#N/A</v>
      </c>
      <c r="EQ6" s="36" t="e">
        <f>+VLOOKUP(M6,[1]Listas_desplega!$J$3:$K$11,2,0)</f>
        <v>#N/A</v>
      </c>
    </row>
    <row r="7" spans="1:148" ht="24.75" customHeight="1" x14ac:dyDescent="0.25">
      <c r="B7" s="144" t="s">
        <v>66</v>
      </c>
      <c r="C7" s="144" t="s">
        <v>66</v>
      </c>
      <c r="D7" s="144" t="s">
        <v>66</v>
      </c>
      <c r="E7" s="144" t="s">
        <v>66</v>
      </c>
      <c r="F7" s="144" t="s">
        <v>66</v>
      </c>
      <c r="G7" s="144" t="s">
        <v>66</v>
      </c>
      <c r="H7" s="144" t="s">
        <v>66</v>
      </c>
      <c r="I7" s="144" t="s">
        <v>66</v>
      </c>
      <c r="J7" s="144" t="s">
        <v>66</v>
      </c>
      <c r="K7" s="144" t="s">
        <v>66</v>
      </c>
      <c r="L7" s="144" t="s">
        <v>66</v>
      </c>
      <c r="M7" s="144" t="s">
        <v>66</v>
      </c>
      <c r="N7" s="144" t="s">
        <v>66</v>
      </c>
      <c r="O7" s="145" t="s">
        <v>66</v>
      </c>
      <c r="P7" s="145" t="s">
        <v>66</v>
      </c>
      <c r="Q7" s="145" t="s">
        <v>66</v>
      </c>
      <c r="R7" s="145" t="s">
        <v>66</v>
      </c>
      <c r="S7" s="145" t="s">
        <v>66</v>
      </c>
      <c r="T7" s="145" t="s">
        <v>66</v>
      </c>
      <c r="U7" s="145" t="s">
        <v>66</v>
      </c>
      <c r="V7" s="145" t="s">
        <v>66</v>
      </c>
      <c r="W7" s="145" t="s">
        <v>66</v>
      </c>
      <c r="X7" s="145" t="s">
        <v>66</v>
      </c>
      <c r="Y7" s="145" t="s">
        <v>66</v>
      </c>
      <c r="Z7" s="145" t="s">
        <v>66</v>
      </c>
      <c r="AA7" s="145" t="s">
        <v>66</v>
      </c>
      <c r="AB7" s="145" t="s">
        <v>66</v>
      </c>
      <c r="AC7" s="145" t="s">
        <v>66</v>
      </c>
      <c r="AD7" s="145" t="s">
        <v>66</v>
      </c>
      <c r="AE7" s="145" t="s">
        <v>66</v>
      </c>
      <c r="AF7" s="145" t="s">
        <v>66</v>
      </c>
      <c r="AG7" s="145" t="s">
        <v>66</v>
      </c>
      <c r="AH7" s="145" t="s">
        <v>66</v>
      </c>
      <c r="AI7" s="145" t="s">
        <v>66</v>
      </c>
      <c r="AJ7" s="145" t="s">
        <v>66</v>
      </c>
      <c r="AK7" s="145" t="s">
        <v>66</v>
      </c>
      <c r="AL7" s="145" t="s">
        <v>66</v>
      </c>
      <c r="AM7" s="145" t="s">
        <v>66</v>
      </c>
      <c r="AN7" s="145" t="s">
        <v>66</v>
      </c>
      <c r="AO7" s="145" t="s">
        <v>66</v>
      </c>
      <c r="AP7" s="145" t="s">
        <v>66</v>
      </c>
      <c r="AQ7" s="145" t="s">
        <v>66</v>
      </c>
      <c r="AR7" s="145" t="s">
        <v>66</v>
      </c>
      <c r="AS7" s="145" t="s">
        <v>66</v>
      </c>
      <c r="AT7" s="145" t="s">
        <v>66</v>
      </c>
      <c r="AU7" s="145" t="s">
        <v>66</v>
      </c>
      <c r="AV7" s="145" t="s">
        <v>66</v>
      </c>
      <c r="AW7" s="145" t="s">
        <v>66</v>
      </c>
      <c r="AX7" s="145" t="s">
        <v>66</v>
      </c>
      <c r="AY7" s="145" t="s">
        <v>66</v>
      </c>
      <c r="AZ7" s="145" t="s">
        <v>66</v>
      </c>
      <c r="BA7" s="145" t="s">
        <v>66</v>
      </c>
      <c r="BB7" s="145" t="s">
        <v>66</v>
      </c>
      <c r="BC7" s="145" t="s">
        <v>66</v>
      </c>
      <c r="BD7" s="145" t="s">
        <v>66</v>
      </c>
      <c r="BE7" s="145"/>
      <c r="BF7" s="145"/>
      <c r="BG7" s="145"/>
      <c r="BH7" s="145"/>
      <c r="BI7" s="145"/>
      <c r="BJ7" s="145"/>
      <c r="BK7" s="145" t="s">
        <v>66</v>
      </c>
      <c r="BL7" s="145"/>
      <c r="BM7" s="145"/>
      <c r="BN7" s="145"/>
      <c r="BO7" s="145"/>
      <c r="BP7" s="145"/>
      <c r="BQ7" s="145"/>
      <c r="BR7" s="145" t="s">
        <v>66</v>
      </c>
      <c r="BS7" s="145"/>
      <c r="BT7" s="145"/>
      <c r="BU7" s="145"/>
      <c r="BV7" s="145"/>
      <c r="BW7" s="145"/>
      <c r="BX7" s="145"/>
      <c r="BY7" s="145" t="s">
        <v>66</v>
      </c>
      <c r="BZ7" s="145"/>
      <c r="CA7" s="145"/>
      <c r="CB7" s="145"/>
      <c r="CC7" s="145"/>
      <c r="CD7" s="145"/>
      <c r="CE7" s="145"/>
      <c r="CF7" s="145" t="s">
        <v>66</v>
      </c>
      <c r="CG7" s="145"/>
      <c r="CH7" s="145"/>
      <c r="CI7" s="145"/>
      <c r="CJ7" s="145"/>
      <c r="CK7" s="145"/>
      <c r="CL7" s="145"/>
      <c r="CM7" s="145" t="s">
        <v>66</v>
      </c>
      <c r="CN7" s="145"/>
      <c r="CO7" s="145"/>
      <c r="CP7" s="145"/>
      <c r="CQ7" s="145"/>
      <c r="CR7" s="145"/>
      <c r="CS7" s="145"/>
      <c r="CT7" s="145" t="s">
        <v>66</v>
      </c>
      <c r="CU7" s="145"/>
      <c r="CV7" s="145"/>
      <c r="CW7" s="145"/>
      <c r="CX7" s="145"/>
      <c r="CY7" s="145"/>
      <c r="CZ7" s="145"/>
      <c r="DA7" s="145" t="s">
        <v>66</v>
      </c>
      <c r="DB7" s="145"/>
      <c r="DC7" s="145"/>
      <c r="DD7" s="145"/>
      <c r="DE7" s="145"/>
      <c r="DF7" s="145"/>
      <c r="DG7" s="145"/>
      <c r="DH7" s="145" t="s">
        <v>66</v>
      </c>
      <c r="DI7" s="145"/>
      <c r="DJ7" s="145"/>
      <c r="DK7" s="145"/>
      <c r="DL7" s="145"/>
      <c r="DM7" s="145"/>
      <c r="DN7" s="145"/>
      <c r="DO7" s="145" t="s">
        <v>66</v>
      </c>
      <c r="DP7" s="145"/>
      <c r="DQ7" s="145"/>
      <c r="DR7" s="145"/>
      <c r="DS7" s="145"/>
      <c r="DT7" s="145"/>
      <c r="DU7" s="145"/>
      <c r="DV7" s="145" t="s">
        <v>66</v>
      </c>
      <c r="DW7" s="145"/>
      <c r="DX7" s="145"/>
      <c r="DY7" s="145"/>
      <c r="DZ7" s="145"/>
      <c r="EA7" s="145"/>
      <c r="EB7" s="145"/>
      <c r="EC7" s="145" t="s">
        <v>66</v>
      </c>
      <c r="ED7" s="145"/>
      <c r="EE7" s="145"/>
      <c r="EF7" s="145"/>
      <c r="EG7" s="145"/>
      <c r="EH7" s="145"/>
      <c r="EI7" s="145"/>
      <c r="EJ7" s="145"/>
      <c r="EK7" s="145" t="s">
        <v>66</v>
      </c>
      <c r="EL7" s="145" t="s">
        <v>66</v>
      </c>
      <c r="EM7" s="145" t="s">
        <v>66</v>
      </c>
      <c r="EN7" s="145" t="s">
        <v>66</v>
      </c>
      <c r="EO7" s="145" t="s">
        <v>66</v>
      </c>
      <c r="EP7" s="145" t="s">
        <v>66</v>
      </c>
      <c r="EQ7" s="145" t="s">
        <v>66</v>
      </c>
    </row>
  </sheetData>
  <autoFilter ref="B2:EI5" xr:uid="{52F37B26-6FD0-734F-9AEC-7A73C2B595AF}">
    <filterColumn colId="24" showButton="0"/>
    <filterColumn colId="25" showButton="0"/>
    <filterColumn colId="26" showButton="0"/>
    <filterColumn colId="27" showButton="0"/>
    <filterColumn colId="28" showButton="0"/>
  </autoFilter>
  <mergeCells count="142">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AF2:AF3"/>
    <mergeCell ref="AG2:AG3"/>
    <mergeCell ref="AH2:AH3"/>
    <mergeCell ref="AI2:AI3"/>
    <mergeCell ref="AJ2:AJ3"/>
    <mergeCell ref="AK2:AK3"/>
    <mergeCell ref="AX2:AX3"/>
    <mergeCell ref="AY2:AY3"/>
    <mergeCell ref="AZ2:AZ3"/>
    <mergeCell ref="BA2:BA3"/>
    <mergeCell ref="BB2:BB3"/>
    <mergeCell ref="BC2:BC3"/>
    <mergeCell ref="AR2:AR3"/>
    <mergeCell ref="AS2:AS3"/>
    <mergeCell ref="AT2:AT3"/>
    <mergeCell ref="AU2:AU3"/>
    <mergeCell ref="AV2:AV3"/>
    <mergeCell ref="AW2:AW3"/>
    <mergeCell ref="BJ2:BJ3"/>
    <mergeCell ref="BK2:BK3"/>
    <mergeCell ref="BL2:BL3"/>
    <mergeCell ref="BM2:BM3"/>
    <mergeCell ref="BN2:BN3"/>
    <mergeCell ref="BO2:BO3"/>
    <mergeCell ref="BD2:BD3"/>
    <mergeCell ref="BE2:BE3"/>
    <mergeCell ref="BF2:BF3"/>
    <mergeCell ref="BG2:BG3"/>
    <mergeCell ref="BH2:BH3"/>
    <mergeCell ref="BI2:BI3"/>
    <mergeCell ref="BV2:BV3"/>
    <mergeCell ref="BW2:BW3"/>
    <mergeCell ref="BX2:BX3"/>
    <mergeCell ref="BY2:BY3"/>
    <mergeCell ref="BZ2:BZ3"/>
    <mergeCell ref="CA2:CA3"/>
    <mergeCell ref="BP2:BP3"/>
    <mergeCell ref="BQ2:BQ3"/>
    <mergeCell ref="BR2:BR3"/>
    <mergeCell ref="BS2:BS3"/>
    <mergeCell ref="BT2:BT3"/>
    <mergeCell ref="BU2:BU3"/>
    <mergeCell ref="CH2:CH3"/>
    <mergeCell ref="CI2:CI3"/>
    <mergeCell ref="CJ2:CJ3"/>
    <mergeCell ref="CK2:CK3"/>
    <mergeCell ref="CL2:CL3"/>
    <mergeCell ref="CM2:CM3"/>
    <mergeCell ref="CB2:CB3"/>
    <mergeCell ref="CC2:CC3"/>
    <mergeCell ref="CD2:CD3"/>
    <mergeCell ref="CE2:CE3"/>
    <mergeCell ref="CF2:CF3"/>
    <mergeCell ref="CG2:CG3"/>
    <mergeCell ref="CT2:CT3"/>
    <mergeCell ref="CU2:CU3"/>
    <mergeCell ref="CV2:CV3"/>
    <mergeCell ref="CW2:CW3"/>
    <mergeCell ref="CX2:CX3"/>
    <mergeCell ref="CY2:CY3"/>
    <mergeCell ref="CN2:CN3"/>
    <mergeCell ref="CO2:CO3"/>
    <mergeCell ref="CP2:CP3"/>
    <mergeCell ref="CQ2:CQ3"/>
    <mergeCell ref="CR2:CR3"/>
    <mergeCell ref="CS2:CS3"/>
    <mergeCell ref="DF2:DF3"/>
    <mergeCell ref="DG2:DG3"/>
    <mergeCell ref="DH2:DH3"/>
    <mergeCell ref="DI2:DI3"/>
    <mergeCell ref="DJ2:DJ3"/>
    <mergeCell ref="DK2:DK3"/>
    <mergeCell ref="CZ2:CZ3"/>
    <mergeCell ref="DA2:DA3"/>
    <mergeCell ref="DB2:DB3"/>
    <mergeCell ref="DC2:DC3"/>
    <mergeCell ref="DD2:DD3"/>
    <mergeCell ref="DE2:DE3"/>
    <mergeCell ref="DR2:DR3"/>
    <mergeCell ref="DS2:DS3"/>
    <mergeCell ref="DT2:DT3"/>
    <mergeCell ref="DU2:DU3"/>
    <mergeCell ref="DV2:DV3"/>
    <mergeCell ref="DW2:DW3"/>
    <mergeCell ref="DL2:DL3"/>
    <mergeCell ref="DM2:DM3"/>
    <mergeCell ref="DN2:DN3"/>
    <mergeCell ref="DO2:DO3"/>
    <mergeCell ref="DP2:DP3"/>
    <mergeCell ref="DQ2:DQ3"/>
    <mergeCell ref="ED2:ED3"/>
    <mergeCell ref="EE2:EE3"/>
    <mergeCell ref="EF2:EF3"/>
    <mergeCell ref="EG2:EG3"/>
    <mergeCell ref="EH2:EH3"/>
    <mergeCell ref="EI2:EI3"/>
    <mergeCell ref="DX2:DX3"/>
    <mergeCell ref="DY2:DY3"/>
    <mergeCell ref="DZ2:DZ3"/>
    <mergeCell ref="EA2:EA3"/>
    <mergeCell ref="EB2:EB3"/>
    <mergeCell ref="EC2:EC3"/>
  </mergeCells>
  <conditionalFormatting sqref="BI4:BI5 BP4:BP5 BW4:BW5 CD4:CD5 CK4:CK5 CR4:CR5 CY4:CY5 DF4:DF5 DM4:DM5 DT4:DT5 EA4:EA5 EH4:EH5">
    <cfRule type="containsText" dxfId="4" priority="11" operator="containsText" text="Validación Preliminar">
      <formula>NOT(ISERROR(SEARCH("Validación Preliminar",BI4)))</formula>
    </cfRule>
    <cfRule type="containsText" dxfId="3" priority="12" operator="containsText" text="NO">
      <formula>NOT(ISERROR(SEARCH("NO",BI4)))</formula>
    </cfRule>
    <cfRule type="containsText" dxfId="2" priority="13" operator="containsText" text="Pendiente Validar">
      <formula>NOT(ISERROR(SEARCH("Pendiente Validar",BI4)))</formula>
    </cfRule>
    <cfRule type="containsText" dxfId="1" priority="14" operator="containsText" text="SI">
      <formula>NOT(ISERROR(SEARCH("SI",BI4)))</formula>
    </cfRule>
    <cfRule type="containsText" dxfId="0" priority="15" operator="containsText" text="Pendiente Validar">
      <formula>NOT(ISERROR(SEARCH("Pendiente Validar",BI4)))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EFFC029F-5C1E-E74A-BFE0-9687B937D62E}"/>
    <dataValidation allowBlank="1" showInputMessage="1" showErrorMessage="1" promptTitle="Macrometa" prompt="Si el indicador hace parte del reporte de alguna &quot;Macrometa&quot; de Presidencia, seleccione la que corresponda de la lista desplegable." sqref="Y2" xr:uid="{A6CF9163-ABC1-EA42-BB17-2EA0BA791693}"/>
    <dataValidation allowBlank="1" showInputMessage="1" showErrorMessage="1" promptTitle="Medio de verificación" prompt="Documento que soporta el avance cuantitativo del indicador." sqref="W2:W3" xr:uid="{A0D4E560-AFBB-7445-92EA-C5B760118FD1}"/>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1A3007BE-9589-A743-8E03-80FA18D60F57}"/>
    <dataValidation allowBlank="1" showInputMessage="1" showErrorMessage="1" promptTitle="ID Indicador" prompt="Campo registrado por la OAPF." sqref="O2:O3" xr:uid="{193EB387-CC52-FB4F-986B-1031F06136F6}"/>
    <dataValidation allowBlank="1" showInputMessage="1" showErrorMessage="1" promptTitle="MIPG" prompt="Seleccione de la lista desplegable la dimensión del Modelo Integrado de Planeación y Gestión (MIPG) a la cual se asocia el indicador." sqref="E2:E3" xr:uid="{90830682-048F-FA4E-8F9B-2E23B27A9736}"/>
    <dataValidation allowBlank="1" showInputMessage="1" showErrorMessage="1" promptTitle="CONPES (Número documento)" prompt="Diligencie el número del documento (s) CONPES asociados con el indicador." sqref="AR2:AR3" xr:uid="{4D9BF855-6F7B-B84C-9199-8D2AF0304D90}"/>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1192246F-CE05-4446-99D2-5F5F00CF7D8B}"/>
    <dataValidation allowBlank="1" showInputMessage="1" showErrorMessage="1" promptTitle="Derechos Humanos" prompt="Marque con &quot;X&quot; si el indicador se relaciona con algún componente del Plan Nacional de Educación en Derechos Humanos (PLANEDH)" sqref="AP2:AP3" xr:uid="{708A3B6F-BD0A-D346-A9DE-C8387F94D6B3}"/>
    <dataValidation allowBlank="1" showInputMessage="1" showErrorMessage="1" promptTitle="Iniciativas PPI" prompt="Marque con &quot;X&quot; si el indicador está asociado al cumplimiento de iniciativas planteadas en el Plan Plurianual de Inversión para 2024." sqref="AO2:AO3" xr:uid="{3E3A8AF3-07A7-1342-9BE1-415F6555AC05}"/>
    <dataValidation allowBlank="1" showInputMessage="1" showErrorMessage="1" promptTitle="Discapacidad" prompt="Marque con &quot;X&quot; si el indicador responde a un compromiso del MEN en desarrollo de la Política de Discapacidad." sqref="AL2:AL3" xr:uid="{DD9041A2-8485-DE46-957F-B73EF44D573A}"/>
    <dataValidation allowBlank="1" showInputMessage="1" showErrorMessage="1" promptTitle="Víctimas" prompt="Marque con &quot;X&quot; si el indicador responde a un compromiso adquirido por el MEN en desarrollo de la Política de Víctimas." sqref="AJ2:AJ3" xr:uid="{9B374B47-AB7A-CA42-ACD4-92C559191D2F}"/>
    <dataValidation allowBlank="1" showInputMessage="1" showErrorMessage="1" promptTitle="Equidad de la Mujer" prompt="Marque con &quot;X&quot; si el indicador responde la política de Equidad de la Mujer." sqref="AH2:AH3" xr:uid="{0C4F129B-50AA-6C4C-ACFC-4F9732EDFADC}"/>
    <dataValidation allowBlank="1" showInputMessage="1" showErrorMessage="1" promptTitle="Otras mesas" prompt="Diligencie el nombre de otra instancia con Grupos Étnicos - Indígenas con compromisos asociados al indicador." sqref="AE3" xr:uid="{A968ABF1-F4D6-7F40-B024-C21B7DAD8783}"/>
    <dataValidation allowBlank="1" showInputMessage="1" showErrorMessage="1" promptTitle="Periodicidad" prompt="Corresponde a la temporalidad con la cual se reporta el avance cuantitativo del indicador." sqref="U2:U3" xr:uid="{C4459D1A-6371-404D-8A9F-6929FAE85224}"/>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FA4D2197-BF0C-C241-A7F0-4848DF5445F2}"/>
    <dataValidation allowBlank="1" showInputMessage="1" showErrorMessage="1" promptTitle="Dias de rezago" prompt="Cantidad de días que se requiere para procesar la información y emitir el dato de avance cuantitativo después del cierre del periodo. " sqref="V2:V3" xr:uid="{A174852B-0A4A-FC44-B084-78DCD0441282}"/>
    <dataValidation allowBlank="1" showInputMessage="1" showErrorMessage="1" promptTitle="Unidad de medida" prompt="Parámetro de referencia para determina la magnitud del indicador (Ej: número, porcentaje,...)" sqref="T2:T3" xr:uid="{D76419EF-73C1-BD4B-AC25-C96B29EB8CB7}"/>
    <dataValidation allowBlank="1" showInputMessage="1" showErrorMessage="1" promptTitle="Tipo de acumulación" prompt="Seleccione de la lista desplegable el tipo de acumulación:_x000a__x000a_• Mantenimiento (stock)_x000a_• Flujo _x000a_• Acumulado_x000a_• Capacidad_x000a_• Reducción" sqref="R2:R3" xr:uid="{AEA2E1A9-2CFE-CE44-AC0F-3CBF0F9BBDBD}"/>
    <dataValidation allowBlank="1" showInputMessage="1" showErrorMessage="1" promptTitle="Fórmula de cálculo" prompt="Es la representación matemática del cálculo a realizar para obtener el dato de avance cuantitativo del indicador." sqref="S2:S3" xr:uid="{03D531FB-063D-E145-84C6-F03D90EB6756}"/>
    <dataValidation allowBlank="1" showInputMessage="1" showErrorMessage="1" promptTitle="Estrategia" prompt="Registre la estrategia que permitirá alcanzar el eje estratégico. Debe coincidir con la hoja de acciones._x000a_" sqref="N2:N3" xr:uid="{796EA042-F86A-B448-BEA0-A11245AD700F}"/>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9AFD3BDE-94C9-C64E-9726-E03BC214B8EE}"/>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13DECE44-2186-734F-B673-6CBD39EF10CE}"/>
    <dataValidation allowBlank="1" showInputMessage="1" showErrorMessage="1" promptTitle="Catalizador" prompt="Seleccione de la lista desplegable el catalizador al cual se asocia el indicador." sqref="K2:K3" xr:uid="{5B414739-8BAB-0842-B3C3-1AB2C0ECA652}"/>
    <dataValidation allowBlank="1" showInputMessage="1" showErrorMessage="1" promptTitle="Pilar" prompt="Seleccione de la lista desplegable el pilar de la transformación PND al cual se asocia el indicador. " sqref="J2:J3" xr:uid="{0EDEDE5A-C144-4C49-89AC-62D74C8207DA}"/>
    <dataValidation allowBlank="1" showInputMessage="1" showErrorMessage="1" promptTitle="Transformación PND" prompt="Seleccione de la lista desplegable la transformación del Plan Nacional de Desarrollo (PND) a la cual se asocia el indicador." sqref="I2:I3" xr:uid="{3D1222B0-4679-8246-B020-5C469ECF77CA}"/>
    <dataValidation allowBlank="1" showInputMessage="1" showErrorMessage="1" promptTitle="Meta ODS" prompt="Seleccione de la lista desplegable la meta del Objetivo de Desarrollo Sostenible (ODS) al cual se asocia el indicador." sqref="H2:H3" xr:uid="{EFB2A067-94F1-AE4D-A1C7-5558DA80CE3F}"/>
    <dataValidation allowBlank="1" showInputMessage="1" showErrorMessage="1" promptTitle="Objetivo SIG" prompt="Seleccione de la lista desplegable el objetivo del Sistema Integrado de Gestión (SIG) al cual se asocia el indicador." sqref="F2:F3" xr:uid="{117F4158-01D8-754B-A3CE-19EDEE63AA2E}"/>
    <dataValidation allowBlank="1" showInputMessage="1" showErrorMessage="1" promptTitle="Dependencia" prompt="Seleccione de la lista desplegable la dependencia responsable del indicador." sqref="D2:D3" xr:uid="{EDC0CAE9-AE13-A34C-9CAE-C0B3E89334C7}"/>
    <dataValidation allowBlank="1" showInputMessage="1" showErrorMessage="1" promptTitle="Despacho o dirección " prompt="Seleccione de la lista desplegable el despacho o la dirección responsable del indicador." sqref="C2:C3" xr:uid="{D5E5C4ED-CBAA-2E4D-AC16-0A849802E7AA}"/>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B395E6EF-D3A4-6D4F-8F7F-432D846FF922}"/>
    <dataValidation allowBlank="1" showInputMessage="1" showErrorMessage="1" promptTitle="Otros" prompt="Seleccione de la lista a que otro compromiso responde el indicador formulado._x000a_" sqref="AS2" xr:uid="{2FAB672C-B598-244F-84DC-CFC5FF9608D6}"/>
    <dataValidation allowBlank="1" showInputMessage="1" showErrorMessage="1" promptTitle="Primer infancia" prompt="Marque con &quot;X&quot; si el indicador se enmarca en alguna de  las categorias de la política de Primera Infancia, Infancia y Adolescencia " sqref="AI2" xr:uid="{0BBED83D-9779-DA4B-8C28-B61466D8507C}"/>
    <dataValidation allowBlank="1" showInputMessage="1" showErrorMessage="1" promptTitle="Participación Ciudadana" prompt="Marque con &quot;X&quot; si el indicador responde a alguna estrategia o actividad, en el marco de la política de Participación Ciudadana " sqref="AK2" xr:uid="{6F662770-B2A4-AF4A-98B4-32314E13593D}"/>
    <dataValidation allowBlank="1" showInputMessage="1" showErrorMessage="1" promptTitle="TIC" prompt="Marque con &quot;X&quot; si el indicador se asocia con la política de Tecnologías de la Información y las Comunicaciones" sqref="AM2" xr:uid="{34E5EB0B-528E-7E4F-A7A4-B281814418A1}"/>
    <dataValidation allowBlank="1" showInputMessage="1" showErrorMessage="1" promptTitle="CTeI" prompt="Marque con &quot;X&quot; si el indicador se relaciona con algún componente de la política de Ciencia, Tecnología e Innovación " sqref="AN2:AN3" xr:uid="{6392C83E-85D4-D74C-99FB-FDB479002AE2}"/>
    <dataValidation allowBlank="1" showInputMessage="1" showErrorMessage="1" promptTitle="Étnicos - Rrom" prompt="Marque con &quot;X&quot; si el indicador responde a un compromiso adquirido por el MEN con una comunidad Rrom" sqref="AG2:AG3" xr:uid="{D1829CFA-61E9-014E-932D-615B8734A581}"/>
    <dataValidation allowBlank="1" showInputMessage="1" showErrorMessage="1" promptTitle="Étnicos - NARP" prompt="Marque con &quot;X&quot; si el indicador responde a un compromiso adquirido por el MEN con una comunidad Negra, Afrocolombiana, Raizal y Palenquera" sqref="AF2:AF3" xr:uid="{04FDB584-93B7-6648-92C5-5834451AA039}"/>
    <dataValidation allowBlank="1" showInputMessage="1" showErrorMessage="1" promptTitle="Proceso SIG" prompt="Seleccione de la lista desplegable el proceso del SIG al cual se asocia el indicador" sqref="G2" xr:uid="{76767349-0091-A549-ADEF-EF5D5FD489C1}"/>
    <dataValidation allowBlank="1" showInputMessage="1" showErrorMessage="1" promptTitle="CRIC" prompt="Registre el número del compromiso adquirido por el MEN con el Consejo Regional Indígena del Cauca que esté asociado al indicador." sqref="AB3" xr:uid="{33AECBCD-023E-8B48-BB93-ECB8E76F4F10}"/>
    <dataValidation allowBlank="1" showInputMessage="1" showErrorMessage="1" promptTitle="CRIHU" prompt="Registre el número del compromiso adquirido por el MEN con el Consejo Regional Indígena del Huila que esté asociado al indicador." sqref="AD3" xr:uid="{72ACDBD1-EDF6-6A46-973B-7E412776D8CB}"/>
    <dataValidation allowBlank="1" showInputMessage="1" showErrorMessage="1" promptTitle="CRIDEC" prompt="Registre el número del compromiso adquirido por el MEN con el Consejo Regional Indígena de Caldas que esté asociado al indicador._x000a_" sqref="AC3" xr:uid="{7BE66EDD-DE5C-2B47-9016-65C693D0B1C5}"/>
    <dataValidation allowBlank="1" showInputMessage="1" showErrorMessage="1" promptTitle="MRA" prompt="Registre el número del compromiso adquirido por el MEN en la Mesa Regional Amazónica que esté asociado al indicador." sqref="AA3" xr:uid="{ADAC8F95-0DF9-5F43-A203-A2BBC7D1C8A6}"/>
    <dataValidation allowBlank="1" showInputMessage="1" showErrorMessage="1" promptTitle="MPC" prompt="Registre el número del compromiso adquirido por el MEN en la Mesa Permanente de Concertación indígena que esté asociado al indicador." sqref="Z3" xr:uid="{778D0FA4-BD53-5844-B4BA-D2A5F627A4C4}"/>
    <dataValidation allowBlank="1" showInputMessage="1" showErrorMessage="1" promptTitle="Meta diciembre" prompt="Diligenciar el valor de la meta programada para la vigencia _x000a_" sqref="EC2" xr:uid="{B9F2C0FD-288C-6947-8639-381B647DA220}"/>
    <dataValidation allowBlank="1" showInputMessage="1" showErrorMessage="1" promptTitle="Meta noviembre" prompt="Diligenciar el valor de la meta programada para el mes. _x000a_Debe ser registrado de manera acumulada de acuerdo con la periodicidad del indicador  " sqref="DV2" xr:uid="{73C1C3B8-2616-014D-A6F3-5B1E520211E9}"/>
    <dataValidation allowBlank="1" showInputMessage="1" showErrorMessage="1" promptTitle="Meta octubre" prompt="Diligenciar el valor de la meta programada para el mes. _x000a_Debe ser registrado de manera acumulada de acuerdo con la periodicidad del indicador  " sqref="DO2" xr:uid="{45C989DF-A6F1-6340-9419-759A35D7F7D9}"/>
    <dataValidation allowBlank="1" showInputMessage="1" showErrorMessage="1" promptTitle="Meta septiembre" prompt="Diligenciar el valor de la meta programada para el mes. _x000a_Debe ser registrado de manera acumulada de acuerdo con la periodicidad del indicador  " sqref="DH2" xr:uid="{97B801C3-9911-F34B-81F4-83B499FEAE8E}"/>
    <dataValidation allowBlank="1" showInputMessage="1" showErrorMessage="1" promptTitle="Meta agosto" prompt="Diligenciar el valor de la meta programada para el mes. _x000a_Debe ser registrado de manera acumulada de acuerdo con la periodicidad del indicador  " sqref="DA2" xr:uid="{21AFEA47-BC59-9C45-9ECC-DD688260B401}"/>
    <dataValidation allowBlank="1" showInputMessage="1" showErrorMessage="1" promptTitle="Meta julio" prompt="Diligenciar el valor de la meta programada para el mes. _x000a_Debe ser registrado de manera acumulada de acuerdo con la periodicidad del indicador  " sqref="CT2" xr:uid="{8DCCC352-CF03-5B40-A9F7-ED70716F02D3}"/>
    <dataValidation allowBlank="1" showInputMessage="1" showErrorMessage="1" promptTitle="Meta junio" prompt="Diligenciar el valor de la meta programada para el mes. _x000a_Debe ser registrado de manera acumulada de acuerdo con la periodicidad del indicador  " sqref="CM2" xr:uid="{406D3180-B5D2-9B42-AF20-2D0EB88FD402}"/>
    <dataValidation allowBlank="1" showInputMessage="1" showErrorMessage="1" promptTitle="Meta mayo" prompt="Diligenciar el valor de la meta programada para el mes. _x000a_Debe ser registrado de manera acumulada de acuerdo con la periodicidad del indicador  " sqref="CF2" xr:uid="{8AC59EE7-5433-844A-A346-4C022B992BFD}"/>
    <dataValidation allowBlank="1" showInputMessage="1" showErrorMessage="1" promptTitle="Meta abril" prompt="Diligenciar el valor de la meta programada para el mes. _x000a_Debe ser registrado de manera acumulada de acuerdo con la periodicidad del indicador  " sqref="BY2" xr:uid="{B0879881-2D3D-3944-BC04-2F45F9891038}"/>
    <dataValidation allowBlank="1" showInputMessage="1" showErrorMessage="1" promptTitle="Meta marzo" prompt="Diligenciar el valor de la meta programada para el mes. _x000a_Debe ser registrado de manera acumulada de acuerdo con la periodicidad del indicador  " sqref="BR2" xr:uid="{A7116D67-AE8B-8C46-8DAC-5F08B7EA52FC}"/>
    <dataValidation allowBlank="1" showInputMessage="1" showErrorMessage="1" promptTitle="Meta febrero" prompt="Diligenciar el valor de la meta programada para el mes. _x000a_Debe ser registrado de manera acumulada de acuerdo con la periodicidad del indicador  " sqref="BK2" xr:uid="{8891F384-A445-FF49-833F-68C38C26B032}"/>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DF31B39A-7B3C-334D-AE8D-7812F7BC047A}"/>
    <dataValidation allowBlank="1" showInputMessage="1" showErrorMessage="1" promptTitle="Avance 2025" prompt="Corresponde a la cantidad o resultado alcanzado del indicador para el año 2025" sqref="BB2:BC2" xr:uid="{6C614E94-1B31-8B41-998C-2BCE2E17A078}"/>
    <dataValidation allowBlank="1" showInputMessage="1" showErrorMessage="1" promptTitle="Avance 2024" prompt="Corresponde a la cantidad o resultado alcanzado del indicador para el año 2024" sqref="BA2" xr:uid="{4D14D2CD-22F3-4A43-BE02-406666C80399}"/>
    <dataValidation allowBlank="1" showInputMessage="1" showErrorMessage="1" promptTitle="Avance 2023" prompt="Corresponde a la cantidad o resultado alcanzado del indicador para el año 2023" sqref="AZ2" xr:uid="{5A87781C-0EAF-7F43-B08C-EA775E85C609}"/>
    <dataValidation allowBlank="1" showInputMessage="1" showErrorMessage="1" promptTitle="Meta cuatrienio" prompt="Corresponde a la cantidad o resultado esperado del indicador para el cuatrienio" sqref="AY2" xr:uid="{86CE45BD-53E9-744C-8C6F-B0742CC8735D}"/>
    <dataValidation allowBlank="1" showInputMessage="1" showErrorMessage="1" promptTitle="Meta 2026" prompt="Corresponde a la cantidad o resultado esperado del indicador para el año 2026" sqref="AX2" xr:uid="{FE6702E9-6766-3647-9B1F-48B466EE84BC}"/>
    <dataValidation allowBlank="1" showInputMessage="1" showErrorMessage="1" promptTitle="Meta 2025" prompt="Corresponde a la cantidad o resultado esperado del indicador para el año 2025" sqref="AW2" xr:uid="{029C777A-AF4A-D741-B3CC-4DBF34928703}"/>
    <dataValidation allowBlank="1" showInputMessage="1" showErrorMessage="1" promptTitle="Meta 2024" prompt="Corresponde a la cantidad o resultado esperado del indicador para el año 2024" sqref="AV2" xr:uid="{187068C8-F065-E847-9681-7572CB84CE94}"/>
    <dataValidation allowBlank="1" showInputMessage="1" showErrorMessage="1" promptTitle="Meta 2023" prompt="Corresponde a la cantidad o resultado esperado del indicador para el año 2023" sqref="AU2" xr:uid="{664E824B-09C2-2141-9935-17747D4672A1}"/>
    <dataValidation allowBlank="1" showInputMessage="1" showErrorMessage="1" promptTitle="Línea base" prompt="Corresponde al punto de partida o punto de referencia desde el cual se inicia la medición." sqref="AT2:AT3" xr:uid="{CCF7F870-56A6-2442-8C5F-C6D00606BF7F}"/>
    <dataValidation allowBlank="1" showErrorMessage="1" promptTitle="Mín 300 máx 4000" prompt="Recuerda que debes escribir mínimo 300 caractateres y máximo 4000" sqref="EK3:EL3 CM6 DV4:DV6 CF4:CF6 BY4:BY6 CT4:CT6 DA4:DA6 DH4:DH6 DO4:DO6 EK4:EM6 EC4:EC6" xr:uid="{630DDD2B-DD74-6142-9C83-0D6991B81AEA}"/>
    <dataValidation type="list" allowBlank="1" showInputMessage="1" showErrorMessage="1" sqref="D4:D6" xr:uid="{9566F4CD-F9D9-0A44-A7D5-26BF7827F290}">
      <formula1>INDIRECT(EL4)</formula1>
    </dataValidation>
    <dataValidation type="list" allowBlank="1" showInputMessage="1" showErrorMessage="1" sqref="J4:L6 N4:N6" xr:uid="{C3077F58-F598-614C-BB02-CD39F1B81132}">
      <formula1>INDIRECT(EM4)</formula1>
    </dataValidation>
    <dataValidation type="list" allowBlank="1" showInputMessage="1" showErrorMessage="1" sqref="EH4:EH5 BW4:BW5 BI4:BI5 BP4:BP5 CD4:CD5 CK4:CK5 CR4:CR5 CY4:CY5 DF4:DF5 DM4:DM5 DT4:DT5 EA4:EA5" xr:uid="{24386C45-54CA-0547-B500-43C3A6A68DFF}">
      <formula1>"SI,NO,Pendiente Validar,Validación Preliminar"</formula1>
    </dataValidation>
    <dataValidation type="list" allowBlank="1" showInputMessage="1" showErrorMessage="1" sqref="C4:C6" xr:uid="{26336472-EBF1-0841-AA0B-E352BA91205B}">
      <formula1>INDIRECT(B4)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8</vt:i4>
      </vt:variant>
    </vt:vector>
  </HeadingPairs>
  <TitlesOfParts>
    <vt:vector size="8" baseType="lpstr">
      <vt:lpstr>Indicadores</vt:lpstr>
      <vt:lpstr>Resumen | dimensiones</vt:lpstr>
      <vt:lpstr>Direccionamiento Estratégico.</vt:lpstr>
      <vt:lpstr>Gestión con valores para result</vt:lpstr>
      <vt:lpstr>Gestión del conocimiento</vt:lpstr>
      <vt:lpstr>Información y comunicación.</vt:lpstr>
      <vt:lpstr>Talento Humano.</vt:lpstr>
      <vt:lpstr>Todas las dimensiones.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Alexander Reyes Doncel</dc:creator>
  <cp:lastModifiedBy>John Alexander Reyes Doncel</cp:lastModifiedBy>
  <dcterms:created xsi:type="dcterms:W3CDTF">2025-04-30T03:38:30Z</dcterms:created>
  <dcterms:modified xsi:type="dcterms:W3CDTF">2025-04-30T09:45:53Z</dcterms:modified>
</cp:coreProperties>
</file>