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lsarmiento_mineducacion_gov_co1/Documents/1EMedia/1 F_ Transitos/Jovenes en Paz/E3 Invitacion 2024/"/>
    </mc:Choice>
  </mc:AlternateContent>
  <xr:revisionPtr revIDLastSave="36" documentId="8_{781BC480-FD51-482C-A47A-33306A7F39C1}" xr6:coauthVersionLast="47" xr6:coauthVersionMax="47" xr10:uidLastSave="{4EB03F89-EAC7-4031-B71F-FDA63C32D552}"/>
  <bookViews>
    <workbookView xWindow="-120" yWindow="-120" windowWidth="20730" windowHeight="11040" tabRatio="837" xr2:uid="{0530D68D-2787-42BE-8BA2-E0DE4D627067}"/>
  </bookViews>
  <sheets>
    <sheet name="Formato presupuesto 2024" sheetId="1" r:id="rId1"/>
    <sheet name="DETALLE X ZON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9" i="1"/>
  <c r="H22" i="1" l="1"/>
  <c r="H20" i="1" l="1"/>
  <c r="H23" i="1" l="1"/>
  <c r="H13" i="1"/>
  <c r="H11" i="1" l="1"/>
  <c r="H14" i="1"/>
  <c r="H12" i="1"/>
  <c r="G15" i="1"/>
  <c r="H10" i="1"/>
  <c r="H9" i="1"/>
  <c r="G24" i="1"/>
  <c r="H8" i="1"/>
  <c r="H24" i="1" l="1"/>
  <c r="H15" i="1"/>
  <c r="H25" i="1" l="1"/>
  <c r="H28" i="1" l="1"/>
  <c r="H29" i="1" l="1"/>
  <c r="G31" i="1" l="1"/>
  <c r="H31" i="1" s="1"/>
  <c r="H32" i="1" l="1"/>
</calcChain>
</file>

<file path=xl/sharedStrings.xml><?xml version="1.0" encoding="utf-8"?>
<sst xmlns="http://schemas.openxmlformats.org/spreadsheetml/2006/main" count="119" uniqueCount="91">
  <si>
    <t>ESTRATEGIA 3. COMPONENTE EDUCATIVO DEL PROGRAMA NACIONAL JÓVENES EN PAZ</t>
  </si>
  <si>
    <t>ITEM</t>
  </si>
  <si>
    <t>RUBRO</t>
  </si>
  <si>
    <t>DESCRIPCIÓN</t>
  </si>
  <si>
    <t>CANTIDAD</t>
  </si>
  <si>
    <t>% DE DEDICACIÓN</t>
  </si>
  <si>
    <t>MESES</t>
  </si>
  <si>
    <t>VALOR MENSUAL Y/O  UNITARIO</t>
  </si>
  <si>
    <t>VALOR TOTAL</t>
  </si>
  <si>
    <t>Talento Humano requerido</t>
  </si>
  <si>
    <t>Coordinador Territorial</t>
  </si>
  <si>
    <t>Licenciados en Educación y/o profesional en Ciencias Sociales y Humanas con posgrado (opcional) en áreas afines a Ciencias de la Educación.</t>
  </si>
  <si>
    <t>Líder pedagógico</t>
  </si>
  <si>
    <t xml:space="preserve">Profesional en educación, ciencias sociales y humanas con estudios de posgrado en educación. </t>
  </si>
  <si>
    <t>Asistente administrativo/a</t>
  </si>
  <si>
    <t>Profesional en áreas de Economía, Administración, Contaduría y Afines</t>
  </si>
  <si>
    <t xml:space="preserve">Profesional de seguimiento </t>
  </si>
  <si>
    <t>Profesional en economía, ingeniería industrial, estadística, ciencias sociales, humanas, educación y/o áreas afines.</t>
  </si>
  <si>
    <t>Pedagogos</t>
  </si>
  <si>
    <t>Licenciado en cualquier área del conocimiento o Educador popular o Profesional en ciencias sociales y humanas.</t>
  </si>
  <si>
    <t>Profesionales de sistematización</t>
  </si>
  <si>
    <t xml:space="preserve">Licenciado o profesional en cualquier área del conocimiento de las ciencias sociales y humanas. </t>
  </si>
  <si>
    <t>Facilitadores pedagógicos</t>
  </si>
  <si>
    <t>SUBTOTAL 1</t>
  </si>
  <si>
    <t xml:space="preserve">OTROS COSTOS ASOCIADOS A LA OPERACIÓN </t>
  </si>
  <si>
    <t>FASE I (ALISTAMIENTO)</t>
  </si>
  <si>
    <t>Nombre</t>
  </si>
  <si>
    <t>VARIACIÓN</t>
  </si>
  <si>
    <t>Sesiones de exploración artística, recreativa y deportiva alineados con los objetivos de formación del programa Jóvenes en paz</t>
  </si>
  <si>
    <t>Equipo territorial y Fundación/organización en territorio</t>
  </si>
  <si>
    <t>N/A</t>
  </si>
  <si>
    <t>NA</t>
  </si>
  <si>
    <t>Jornadas de socialización con los jóvenes del programa Jóvenes en paz, las familias y la comunidad</t>
  </si>
  <si>
    <t>Equipo territorial</t>
  </si>
  <si>
    <t>Evento de cierre de la fase 1 del componente educativo de Jóvenes en paz</t>
  </si>
  <si>
    <t>Materiales para el desarrollo de las actividades de formación del componente 1 del programa Jóvenes en paz (material impreso)</t>
  </si>
  <si>
    <t>BOLSA MATERIALES</t>
  </si>
  <si>
    <t>Logística Eventos</t>
  </si>
  <si>
    <t>Alquiler espacios, sonido, videobeam, refrigerios.</t>
  </si>
  <si>
    <t>SUBTOTAL 2</t>
  </si>
  <si>
    <t>1+2</t>
  </si>
  <si>
    <t>TOTAL COSTOS DIRECTOS + INDIRECTOS</t>
  </si>
  <si>
    <t>COSTOS INDIRECTOS DE OPERACIÓN</t>
  </si>
  <si>
    <t>Administración y utilidad</t>
  </si>
  <si>
    <t>%</t>
  </si>
  <si>
    <t>Gastos de Administración</t>
  </si>
  <si>
    <t>Corresponde a los gastos tributarios seguros y financieros acorde con la legislación nacional en lo referente a impuestos gravámenes financieros comisiones y expedición de garantías del proyecto</t>
  </si>
  <si>
    <t xml:space="preserve">TOTAL ANTES DE IVA </t>
  </si>
  <si>
    <t xml:space="preserve">IVA </t>
  </si>
  <si>
    <t>IVA (NO APLICA)</t>
  </si>
  <si>
    <t>Si el proyecto es desarrollado por una entidad educativa que preste el servicio esté autorizada por el ministerio de educación o las secretarías de educación. en caso de que una entidad o persona no autorizada preste un servicio de educación, como capacitaciones, conferencias, seminarios, charlas, etc., será un servicio gravado con el IVA a la tarifa general. (de acuerdo con el art. 476 numeral 5 del estatuto tributario)</t>
  </si>
  <si>
    <t>VALOR TOTAL DEL PROYECTO</t>
  </si>
  <si>
    <t>***Nota: Diligenciar lo resaltado en color "oro" de acuerdo a los cálculos realizados</t>
  </si>
  <si>
    <t>Zona</t>
  </si>
  <si>
    <t>Departamento</t>
  </si>
  <si>
    <t xml:space="preserve">Municipio </t>
  </si>
  <si>
    <t>Número de grupos</t>
  </si>
  <si>
    <t>Número de grupos por Zona</t>
  </si>
  <si>
    <t>Coordinador territorial 
(por zona)</t>
  </si>
  <si>
    <t>Líder Pedagógico
(por municipio)</t>
  </si>
  <si>
    <t>Asistente administrativo
(por municipio)</t>
  </si>
  <si>
    <t>Profesionales de sistematización
(por zona)</t>
  </si>
  <si>
    <t>Facilitador Pedagógico 
(por municipio)</t>
  </si>
  <si>
    <t>Profesionales de Seguimiento</t>
  </si>
  <si>
    <t>Cauca</t>
  </si>
  <si>
    <t>PUERTO TEJADA</t>
  </si>
  <si>
    <t>Guapi</t>
  </si>
  <si>
    <t>López de Micay</t>
  </si>
  <si>
    <t>Guachené</t>
  </si>
  <si>
    <t>Timbiquí</t>
  </si>
  <si>
    <t>Catatumbo</t>
  </si>
  <si>
    <t>Norte de Santander</t>
  </si>
  <si>
    <t>CONVENCION</t>
  </si>
  <si>
    <t>EL TARRA</t>
  </si>
  <si>
    <t>SARDINATA</t>
  </si>
  <si>
    <t>TEORAMA</t>
  </si>
  <si>
    <t>SAN CALIXTO</t>
  </si>
  <si>
    <t>HACARÍ</t>
  </si>
  <si>
    <t>Ciudades Capitales</t>
  </si>
  <si>
    <t>Bogotá, D.C.</t>
  </si>
  <si>
    <t>BOGOTA</t>
  </si>
  <si>
    <t>Antioquia</t>
  </si>
  <si>
    <t>MEDELLIN</t>
  </si>
  <si>
    <t>Valle del Cauca</t>
  </si>
  <si>
    <t>BUENAVENTURA</t>
  </si>
  <si>
    <t>Chocó</t>
  </si>
  <si>
    <t>QUIBDO</t>
  </si>
  <si>
    <t xml:space="preserve">Licenciatura en educación especial (sola, con otra opción o con énfasis) o  
Psicopedagogía (sola, con otra opción o con énfasis) o licenciatura en psicología y pedagogía. </t>
  </si>
  <si>
    <t>Organización</t>
  </si>
  <si>
    <t>Organizaciones, en caso de alianza</t>
  </si>
  <si>
    <t>Zona a la que se postula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</si>
</sst>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&quot;$&quot;_-;\-* #,##0\ &quot;$&quot;_-;_-* &quot;-&quot;\ &quot;$&quot;_-;_-@_-"/>
    <numFmt numFmtId="166" formatCode="0.0%"/>
    <numFmt numFmtId="167" formatCode="_-[$$-240A]\ * #,##0_-;\-[$$-240A]\ * #,##0_-;_-[$$-240A]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color theme="0"/>
      <name val="Arial Narrow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4"/>
      <name val="Arial Narrow"/>
      <family val="2"/>
    </font>
    <font>
      <b/>
      <sz val="10"/>
      <color theme="1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164" fontId="3" fillId="5" borderId="1" xfId="3" applyNumberFormat="1" applyFont="1" applyFill="1" applyBorder="1" applyAlignment="1" applyProtection="1">
      <alignment vertical="center"/>
      <protection locked="0"/>
    </xf>
    <xf numFmtId="164" fontId="3" fillId="5" borderId="1" xfId="3" quotePrefix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 applyProtection="1">
      <alignment vertical="center"/>
    </xf>
    <xf numFmtId="164" fontId="7" fillId="2" borderId="1" xfId="3" applyNumberFormat="1" applyFont="1" applyFill="1" applyBorder="1" applyAlignment="1" applyProtection="1">
      <alignment vertical="center"/>
    </xf>
    <xf numFmtId="41" fontId="4" fillId="4" borderId="1" xfId="2" applyFont="1" applyFill="1" applyBorder="1" applyAlignment="1" applyProtection="1">
      <alignment horizontal="center" vertical="center"/>
    </xf>
    <xf numFmtId="164" fontId="4" fillId="4" borderId="1" xfId="2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3" applyNumberFormat="1" applyFont="1" applyFill="1" applyBorder="1" applyAlignment="1" applyProtection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6" fontId="3" fillId="7" borderId="1" xfId="4" applyNumberFormat="1" applyFont="1" applyFill="1" applyBorder="1" applyAlignment="1" applyProtection="1">
      <alignment horizontal="center" vertical="center"/>
      <protection locked="0"/>
    </xf>
    <xf numFmtId="164" fontId="3" fillId="0" borderId="1" xfId="4" applyNumberFormat="1" applyFont="1" applyFill="1" applyBorder="1" applyAlignment="1" applyProtection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/>
    </xf>
    <xf numFmtId="164" fontId="7" fillId="2" borderId="7" xfId="2" applyNumberFormat="1" applyFont="1" applyFill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9" fontId="9" fillId="0" borderId="10" xfId="4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164" fontId="3" fillId="5" borderId="6" xfId="3" applyNumberFormat="1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4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167" fontId="3" fillId="0" borderId="1" xfId="3" applyNumberFormat="1" applyFont="1" applyFill="1" applyBorder="1" applyAlignment="1" applyProtection="1">
      <alignment vertical="center"/>
    </xf>
    <xf numFmtId="167" fontId="3" fillId="3" borderId="1" xfId="3" applyNumberFormat="1" applyFont="1" applyFill="1" applyBorder="1" applyAlignment="1" applyProtection="1">
      <alignment vertical="center"/>
    </xf>
    <xf numFmtId="167" fontId="7" fillId="2" borderId="1" xfId="1" applyNumberFormat="1" applyFont="1" applyFill="1" applyBorder="1" applyAlignment="1">
      <alignment vertical="center"/>
    </xf>
    <xf numFmtId="167" fontId="4" fillId="4" borderId="1" xfId="2" applyNumberFormat="1" applyFont="1" applyFill="1" applyBorder="1" applyAlignment="1" applyProtection="1">
      <alignment vertical="center"/>
    </xf>
    <xf numFmtId="167" fontId="4" fillId="6" borderId="1" xfId="0" applyNumberFormat="1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horizontal="center" vertical="center"/>
    </xf>
    <xf numFmtId="167" fontId="7" fillId="2" borderId="1" xfId="3" applyNumberFormat="1" applyFont="1" applyFill="1" applyBorder="1" applyAlignment="1" applyProtection="1">
      <alignment vertical="center"/>
    </xf>
    <xf numFmtId="167" fontId="3" fillId="4" borderId="1" xfId="0" applyNumberFormat="1" applyFont="1" applyFill="1" applyBorder="1" applyAlignment="1">
      <alignment vertical="center"/>
    </xf>
    <xf numFmtId="167" fontId="3" fillId="0" borderId="1" xfId="2" applyNumberFormat="1" applyFont="1" applyFill="1" applyBorder="1" applyAlignment="1" applyProtection="1">
      <alignment vertical="center"/>
    </xf>
    <xf numFmtId="49" fontId="3" fillId="5" borderId="1" xfId="3" applyNumberFormat="1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167" fontId="2" fillId="2" borderId="1" xfId="3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0088-D5E6-416C-94A8-6D6FCCA45704}">
  <dimension ref="A1:H34"/>
  <sheetViews>
    <sheetView tabSelected="1" zoomScale="85" zoomScaleNormal="85" workbookViewId="0">
      <selection sqref="A1:H1"/>
    </sheetView>
  </sheetViews>
  <sheetFormatPr baseColWidth="10" defaultColWidth="11.42578125" defaultRowHeight="15.75" x14ac:dyDescent="0.25"/>
  <cols>
    <col min="1" max="1" width="9.42578125" style="2" customWidth="1"/>
    <col min="2" max="2" width="41" style="2" customWidth="1"/>
    <col min="3" max="3" width="53.28515625" style="11" customWidth="1"/>
    <col min="4" max="4" width="17.140625" style="53" customWidth="1"/>
    <col min="5" max="5" width="21" style="53" customWidth="1"/>
    <col min="6" max="6" width="20.7109375" style="53" customWidth="1"/>
    <col min="7" max="7" width="24.85546875" style="1" customWidth="1"/>
    <col min="8" max="8" width="29.140625" style="1" customWidth="1"/>
    <col min="9" max="16384" width="11.42578125" style="2"/>
  </cols>
  <sheetData>
    <row r="1" spans="1:8" ht="15.7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</row>
    <row r="2" spans="1:8" ht="15.75" customHeight="1" x14ac:dyDescent="0.25">
      <c r="A2" s="107" t="s">
        <v>88</v>
      </c>
      <c r="B2" s="107"/>
      <c r="C2" s="108"/>
      <c r="D2" s="109"/>
      <c r="E2" s="109"/>
      <c r="F2" s="109"/>
      <c r="G2" s="109"/>
      <c r="H2" s="110"/>
    </row>
    <row r="3" spans="1:8" ht="15.75" customHeight="1" x14ac:dyDescent="0.25">
      <c r="A3" s="107" t="s">
        <v>89</v>
      </c>
      <c r="B3" s="107"/>
      <c r="C3" s="108"/>
      <c r="D3" s="109"/>
      <c r="E3" s="109"/>
      <c r="F3" s="109"/>
      <c r="G3" s="109"/>
      <c r="H3" s="110"/>
    </row>
    <row r="4" spans="1:8" ht="15.75" customHeight="1" x14ac:dyDescent="0.25">
      <c r="A4" s="107" t="s">
        <v>90</v>
      </c>
      <c r="B4" s="107"/>
      <c r="C4" s="108"/>
      <c r="D4" s="109"/>
      <c r="E4" s="109"/>
      <c r="F4" s="109"/>
      <c r="G4" s="109"/>
      <c r="H4" s="110"/>
    </row>
    <row r="6" spans="1:8" s="6" customFormat="1" ht="31.5" x14ac:dyDescent="0.25">
      <c r="A6" s="3" t="s">
        <v>1</v>
      </c>
      <c r="B6" s="4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5" t="s">
        <v>7</v>
      </c>
      <c r="H6" s="5" t="s">
        <v>8</v>
      </c>
    </row>
    <row r="7" spans="1:8" s="11" customFormat="1" x14ac:dyDescent="0.25">
      <c r="A7" s="7">
        <v>1</v>
      </c>
      <c r="B7" s="8" t="s">
        <v>9</v>
      </c>
      <c r="C7" s="9"/>
      <c r="D7" s="7"/>
      <c r="E7" s="7"/>
      <c r="F7" s="7"/>
      <c r="G7" s="10"/>
      <c r="H7" s="10"/>
    </row>
    <row r="8" spans="1:8" ht="47.25" x14ac:dyDescent="0.25">
      <c r="A8" s="12">
        <v>1.1000000000000001</v>
      </c>
      <c r="B8" s="13" t="s">
        <v>10</v>
      </c>
      <c r="C8" s="14" t="s">
        <v>11</v>
      </c>
      <c r="D8" s="71"/>
      <c r="E8" s="15">
        <v>1</v>
      </c>
      <c r="F8" s="16">
        <v>5</v>
      </c>
      <c r="G8" s="17"/>
      <c r="H8" s="62">
        <f>+G8*F8*E8*D8</f>
        <v>0</v>
      </c>
    </row>
    <row r="9" spans="1:8" ht="31.5" x14ac:dyDescent="0.25">
      <c r="A9" s="12">
        <v>1.2</v>
      </c>
      <c r="B9" s="13" t="s">
        <v>12</v>
      </c>
      <c r="C9" s="14" t="s">
        <v>13</v>
      </c>
      <c r="D9" s="71"/>
      <c r="E9" s="15">
        <v>1</v>
      </c>
      <c r="F9" s="16">
        <v>5</v>
      </c>
      <c r="G9" s="18"/>
      <c r="H9" s="63">
        <f t="shared" ref="H9:H14" si="0">+G9*F9*E9*D9</f>
        <v>0</v>
      </c>
    </row>
    <row r="10" spans="1:8" ht="31.5" x14ac:dyDescent="0.25">
      <c r="A10" s="12">
        <v>1.3</v>
      </c>
      <c r="B10" s="13" t="s">
        <v>14</v>
      </c>
      <c r="C10" s="14" t="s">
        <v>15</v>
      </c>
      <c r="D10" s="71"/>
      <c r="E10" s="15">
        <v>1</v>
      </c>
      <c r="F10" s="16">
        <v>5</v>
      </c>
      <c r="G10" s="18"/>
      <c r="H10" s="63">
        <f t="shared" si="0"/>
        <v>0</v>
      </c>
    </row>
    <row r="11" spans="1:8" ht="31.5" x14ac:dyDescent="0.25">
      <c r="A11" s="12">
        <v>1.4</v>
      </c>
      <c r="B11" s="13" t="s">
        <v>16</v>
      </c>
      <c r="C11" s="14" t="s">
        <v>17</v>
      </c>
      <c r="D11" s="71"/>
      <c r="E11" s="15">
        <v>1</v>
      </c>
      <c r="F11" s="16">
        <v>5</v>
      </c>
      <c r="G11" s="18"/>
      <c r="H11" s="63">
        <f t="shared" si="0"/>
        <v>0</v>
      </c>
    </row>
    <row r="12" spans="1:8" ht="31.5" x14ac:dyDescent="0.25">
      <c r="A12" s="12">
        <v>1.5</v>
      </c>
      <c r="B12" s="19" t="s">
        <v>18</v>
      </c>
      <c r="C12" s="14" t="s">
        <v>19</v>
      </c>
      <c r="D12" s="71"/>
      <c r="E12" s="15">
        <v>1</v>
      </c>
      <c r="F12" s="16">
        <v>5</v>
      </c>
      <c r="G12" s="18"/>
      <c r="H12" s="63">
        <f t="shared" si="0"/>
        <v>0</v>
      </c>
    </row>
    <row r="13" spans="1:8" ht="31.5" x14ac:dyDescent="0.25">
      <c r="A13" s="12">
        <v>1.6</v>
      </c>
      <c r="B13" s="19" t="s">
        <v>20</v>
      </c>
      <c r="C13" s="14" t="s">
        <v>21</v>
      </c>
      <c r="D13" s="71"/>
      <c r="E13" s="15">
        <v>1</v>
      </c>
      <c r="F13" s="16">
        <v>5</v>
      </c>
      <c r="G13" s="18"/>
      <c r="H13" s="63">
        <f t="shared" si="0"/>
        <v>0</v>
      </c>
    </row>
    <row r="14" spans="1:8" ht="63" x14ac:dyDescent="0.25">
      <c r="A14" s="12">
        <v>1.7</v>
      </c>
      <c r="B14" s="19" t="s">
        <v>22</v>
      </c>
      <c r="C14" s="14" t="s">
        <v>87</v>
      </c>
      <c r="D14" s="71"/>
      <c r="E14" s="15">
        <v>1</v>
      </c>
      <c r="F14" s="16">
        <v>5</v>
      </c>
      <c r="G14" s="18"/>
      <c r="H14" s="63">
        <f t="shared" si="0"/>
        <v>0</v>
      </c>
    </row>
    <row r="15" spans="1:8" ht="18" x14ac:dyDescent="0.25">
      <c r="A15" s="20" t="s">
        <v>23</v>
      </c>
      <c r="B15" s="21"/>
      <c r="C15" s="22"/>
      <c r="D15" s="22"/>
      <c r="E15" s="22"/>
      <c r="F15" s="23"/>
      <c r="G15" s="24">
        <f>SUM(G8:G14)</f>
        <v>0</v>
      </c>
      <c r="H15" s="64">
        <f>SUM(H8:H14)</f>
        <v>0</v>
      </c>
    </row>
    <row r="16" spans="1:8" x14ac:dyDescent="0.25">
      <c r="A16" s="102" t="s">
        <v>24</v>
      </c>
      <c r="B16" s="102"/>
      <c r="C16" s="7"/>
      <c r="D16" s="25"/>
      <c r="E16" s="25"/>
      <c r="F16" s="25"/>
      <c r="G16" s="26"/>
      <c r="H16" s="65"/>
    </row>
    <row r="17" spans="1:8" x14ac:dyDescent="0.25">
      <c r="A17" s="103" t="s">
        <v>25</v>
      </c>
      <c r="B17" s="104"/>
      <c r="C17" s="7"/>
      <c r="D17" s="25"/>
      <c r="E17" s="25"/>
      <c r="F17" s="25"/>
      <c r="G17" s="26"/>
      <c r="H17" s="65"/>
    </row>
    <row r="18" spans="1:8" x14ac:dyDescent="0.25">
      <c r="A18" s="27">
        <v>2</v>
      </c>
      <c r="B18" s="28" t="s">
        <v>26</v>
      </c>
      <c r="C18" s="27" t="s">
        <v>3</v>
      </c>
      <c r="D18" s="29"/>
      <c r="E18" s="29" t="s">
        <v>27</v>
      </c>
      <c r="F18" s="29"/>
      <c r="G18" s="30"/>
      <c r="H18" s="66"/>
    </row>
    <row r="19" spans="1:8" ht="47.25" x14ac:dyDescent="0.25">
      <c r="A19" s="12">
        <v>2.1</v>
      </c>
      <c r="B19" s="31" t="s">
        <v>28</v>
      </c>
      <c r="C19" s="57" t="s">
        <v>29</v>
      </c>
      <c r="D19" s="72"/>
      <c r="E19" s="32" t="s">
        <v>30</v>
      </c>
      <c r="F19" s="12" t="s">
        <v>31</v>
      </c>
      <c r="G19" s="17"/>
      <c r="H19" s="62">
        <f>+G19*D19</f>
        <v>0</v>
      </c>
    </row>
    <row r="20" spans="1:8" ht="47.25" x14ac:dyDescent="0.25">
      <c r="A20" s="12">
        <v>2.2000000000000002</v>
      </c>
      <c r="B20" s="31" t="s">
        <v>32</v>
      </c>
      <c r="C20" s="57" t="s">
        <v>33</v>
      </c>
      <c r="D20" s="72"/>
      <c r="E20" s="32" t="s">
        <v>30</v>
      </c>
      <c r="F20" s="12" t="s">
        <v>31</v>
      </c>
      <c r="G20" s="17"/>
      <c r="H20" s="62">
        <f t="shared" ref="H20:H22" si="1">+G20*D20</f>
        <v>0</v>
      </c>
    </row>
    <row r="21" spans="1:8" ht="31.5" x14ac:dyDescent="0.25">
      <c r="A21" s="12">
        <v>2.2999999999999998</v>
      </c>
      <c r="B21" s="58" t="s">
        <v>34</v>
      </c>
      <c r="C21" s="57" t="s">
        <v>33</v>
      </c>
      <c r="D21" s="73"/>
      <c r="E21" s="32" t="s">
        <v>30</v>
      </c>
      <c r="F21" s="12" t="s">
        <v>31</v>
      </c>
      <c r="G21" s="17"/>
      <c r="H21" s="62">
        <f t="shared" si="1"/>
        <v>0</v>
      </c>
    </row>
    <row r="22" spans="1:8" ht="63" x14ac:dyDescent="0.25">
      <c r="A22" s="12">
        <v>2.4</v>
      </c>
      <c r="B22" s="14" t="s">
        <v>35</v>
      </c>
      <c r="C22" s="97" t="s">
        <v>36</v>
      </c>
      <c r="D22" s="72"/>
      <c r="E22" s="32" t="s">
        <v>30</v>
      </c>
      <c r="F22" s="12" t="s">
        <v>31</v>
      </c>
      <c r="G22" s="54"/>
      <c r="H22" s="62">
        <f t="shared" si="1"/>
        <v>0</v>
      </c>
    </row>
    <row r="23" spans="1:8" x14ac:dyDescent="0.25">
      <c r="A23" s="12">
        <v>2.5</v>
      </c>
      <c r="B23" s="40" t="s">
        <v>37</v>
      </c>
      <c r="C23" s="56" t="s">
        <v>38</v>
      </c>
      <c r="D23" s="72"/>
      <c r="E23" s="32" t="s">
        <v>30</v>
      </c>
      <c r="F23" s="12" t="s">
        <v>31</v>
      </c>
      <c r="G23" s="54"/>
      <c r="H23" s="63">
        <f>+G23*D23</f>
        <v>0</v>
      </c>
    </row>
    <row r="24" spans="1:8" x14ac:dyDescent="0.25">
      <c r="A24" s="105" t="s">
        <v>39</v>
      </c>
      <c r="B24" s="106"/>
      <c r="C24" s="33"/>
      <c r="D24" s="55"/>
      <c r="E24" s="55"/>
      <c r="F24" s="55"/>
      <c r="G24" s="34">
        <f>SUM(G19:G23)</f>
        <v>0</v>
      </c>
      <c r="H24" s="67">
        <f>SUM(H19:H23)</f>
        <v>0</v>
      </c>
    </row>
    <row r="25" spans="1:8" s="6" customFormat="1" ht="18" x14ac:dyDescent="0.25">
      <c r="A25" s="22" t="s">
        <v>40</v>
      </c>
      <c r="B25" s="20" t="s">
        <v>41</v>
      </c>
      <c r="C25" s="21"/>
      <c r="D25" s="22"/>
      <c r="E25" s="22"/>
      <c r="F25" s="22"/>
      <c r="G25" s="23"/>
      <c r="H25" s="68">
        <f>+H24+H15</f>
        <v>0</v>
      </c>
    </row>
    <row r="26" spans="1:8" x14ac:dyDescent="0.25">
      <c r="A26" s="22"/>
      <c r="B26" s="20" t="s">
        <v>42</v>
      </c>
      <c r="C26" s="36"/>
      <c r="D26" s="35"/>
      <c r="E26" s="35"/>
      <c r="F26" s="35"/>
      <c r="G26" s="37"/>
      <c r="H26" s="96"/>
    </row>
    <row r="27" spans="1:8" x14ac:dyDescent="0.25">
      <c r="A27" s="7">
        <v>3</v>
      </c>
      <c r="B27" s="8" t="s">
        <v>43</v>
      </c>
      <c r="C27" s="9"/>
      <c r="D27" s="38" t="s">
        <v>44</v>
      </c>
      <c r="E27" s="38"/>
      <c r="F27" s="38"/>
      <c r="G27" s="39"/>
      <c r="H27" s="69"/>
    </row>
    <row r="28" spans="1:8" ht="63" x14ac:dyDescent="0.25">
      <c r="A28" s="12">
        <v>3.1</v>
      </c>
      <c r="B28" s="40" t="s">
        <v>45</v>
      </c>
      <c r="C28" s="14" t="s">
        <v>46</v>
      </c>
      <c r="D28" s="41">
        <v>0</v>
      </c>
      <c r="E28" s="12" t="s">
        <v>31</v>
      </c>
      <c r="F28" s="12" t="s">
        <v>31</v>
      </c>
      <c r="G28" s="42"/>
      <c r="H28" s="70">
        <f>+H25*D28</f>
        <v>0</v>
      </c>
    </row>
    <row r="29" spans="1:8" s="6" customFormat="1" ht="18" x14ac:dyDescent="0.25">
      <c r="A29" s="22" t="s">
        <v>40</v>
      </c>
      <c r="B29" s="99" t="s">
        <v>47</v>
      </c>
      <c r="C29" s="100"/>
      <c r="D29" s="100"/>
      <c r="E29" s="100"/>
      <c r="F29" s="100"/>
      <c r="G29" s="101"/>
      <c r="H29" s="68">
        <f>+H25+H28</f>
        <v>0</v>
      </c>
    </row>
    <row r="30" spans="1:8" x14ac:dyDescent="0.25">
      <c r="A30" s="7">
        <v>4</v>
      </c>
      <c r="B30" s="8" t="s">
        <v>48</v>
      </c>
      <c r="C30" s="9"/>
      <c r="D30" s="38" t="s">
        <v>44</v>
      </c>
      <c r="E30" s="38"/>
      <c r="F30" s="38"/>
      <c r="G30" s="39"/>
      <c r="H30" s="69"/>
    </row>
    <row r="31" spans="1:8" ht="126" x14ac:dyDescent="0.25">
      <c r="A31" s="12">
        <v>4.0999999999999996</v>
      </c>
      <c r="B31" s="40" t="s">
        <v>49</v>
      </c>
      <c r="C31" s="14" t="s">
        <v>50</v>
      </c>
      <c r="D31" s="41">
        <v>0</v>
      </c>
      <c r="E31" s="12" t="s">
        <v>31</v>
      </c>
      <c r="F31" s="12" t="s">
        <v>31</v>
      </c>
      <c r="G31" s="42">
        <f>+D31*H29</f>
        <v>0</v>
      </c>
      <c r="H31" s="70">
        <f>+G31</f>
        <v>0</v>
      </c>
    </row>
    <row r="32" spans="1:8" s="47" customFormat="1" ht="18.75" thickBot="1" x14ac:dyDescent="0.3">
      <c r="A32" s="43"/>
      <c r="B32" s="44" t="s">
        <v>51</v>
      </c>
      <c r="C32" s="44"/>
      <c r="D32" s="43"/>
      <c r="E32" s="43"/>
      <c r="F32" s="43"/>
      <c r="G32" s="45"/>
      <c r="H32" s="46">
        <f>ROUND(H29+H31,0)</f>
        <v>0</v>
      </c>
    </row>
    <row r="33" spans="1:8" ht="18" x14ac:dyDescent="0.25">
      <c r="A33" s="48"/>
      <c r="B33" s="48"/>
      <c r="C33" s="49"/>
      <c r="D33" s="50"/>
      <c r="E33" s="61"/>
      <c r="F33" s="50"/>
      <c r="G33" s="51"/>
      <c r="H33" s="52"/>
    </row>
    <row r="34" spans="1:8" x14ac:dyDescent="0.25">
      <c r="B34" s="48" t="s">
        <v>52</v>
      </c>
      <c r="D34" s="50"/>
      <c r="E34" s="60"/>
      <c r="F34" s="59"/>
    </row>
  </sheetData>
  <mergeCells count="11">
    <mergeCell ref="A1:H1"/>
    <mergeCell ref="B29:G29"/>
    <mergeCell ref="A16:B16"/>
    <mergeCell ref="A17:B17"/>
    <mergeCell ref="A24:B24"/>
    <mergeCell ref="A3:B3"/>
    <mergeCell ref="A2:B2"/>
    <mergeCell ref="A4:B4"/>
    <mergeCell ref="C2:H2"/>
    <mergeCell ref="C3:H3"/>
    <mergeCell ref="C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E53C-6EFF-4EC2-98CD-FA1712BDAA95}">
  <dimension ref="A1:M17"/>
  <sheetViews>
    <sheetView workbookViewId="0">
      <selection activeCell="K4" sqref="K4"/>
    </sheetView>
  </sheetViews>
  <sheetFormatPr baseColWidth="10" defaultColWidth="11.42578125" defaultRowHeight="15" x14ac:dyDescent="0.25"/>
  <cols>
    <col min="1" max="1" width="6.7109375" customWidth="1"/>
    <col min="3" max="9" width="14.7109375" customWidth="1"/>
    <col min="10" max="10" width="16" customWidth="1"/>
    <col min="11" max="13" width="14.7109375" customWidth="1"/>
  </cols>
  <sheetData>
    <row r="1" spans="1:13" ht="51" x14ac:dyDescent="0.25">
      <c r="A1" s="74" t="s">
        <v>53</v>
      </c>
      <c r="B1" s="74" t="s">
        <v>53</v>
      </c>
      <c r="C1" s="74" t="s">
        <v>54</v>
      </c>
      <c r="D1" s="74" t="s">
        <v>55</v>
      </c>
      <c r="E1" s="74" t="s">
        <v>56</v>
      </c>
      <c r="F1" s="74" t="s">
        <v>57</v>
      </c>
      <c r="G1" s="74" t="s">
        <v>58</v>
      </c>
      <c r="H1" s="74" t="s">
        <v>59</v>
      </c>
      <c r="I1" s="74" t="s">
        <v>60</v>
      </c>
      <c r="J1" s="74" t="s">
        <v>61</v>
      </c>
      <c r="K1" s="74" t="s">
        <v>62</v>
      </c>
      <c r="L1" s="74" t="s">
        <v>18</v>
      </c>
      <c r="M1" s="74" t="s">
        <v>63</v>
      </c>
    </row>
    <row r="2" spans="1:13" x14ac:dyDescent="0.25">
      <c r="A2" s="111">
        <v>1</v>
      </c>
      <c r="B2" s="114" t="s">
        <v>64</v>
      </c>
      <c r="C2" s="77" t="s">
        <v>64</v>
      </c>
      <c r="D2" s="78" t="s">
        <v>65</v>
      </c>
      <c r="E2" s="79">
        <v>9</v>
      </c>
      <c r="F2" s="114">
        <v>41</v>
      </c>
      <c r="G2" s="117">
        <v>1</v>
      </c>
      <c r="H2" s="79">
        <v>1</v>
      </c>
      <c r="I2" s="79">
        <v>1</v>
      </c>
      <c r="J2" s="117">
        <v>2</v>
      </c>
      <c r="K2" s="79">
        <v>1</v>
      </c>
      <c r="L2" s="79">
        <v>5</v>
      </c>
      <c r="M2" s="79">
        <v>3</v>
      </c>
    </row>
    <row r="3" spans="1:13" x14ac:dyDescent="0.25">
      <c r="A3" s="112"/>
      <c r="B3" s="115"/>
      <c r="C3" s="77" t="s">
        <v>64</v>
      </c>
      <c r="D3" s="78" t="s">
        <v>66</v>
      </c>
      <c r="E3" s="79">
        <v>12</v>
      </c>
      <c r="F3" s="115"/>
      <c r="G3" s="118"/>
      <c r="H3" s="79">
        <v>1</v>
      </c>
      <c r="I3" s="79">
        <v>1</v>
      </c>
      <c r="J3" s="118"/>
      <c r="K3" s="79">
        <v>1</v>
      </c>
      <c r="L3" s="79">
        <v>6</v>
      </c>
      <c r="M3" s="79">
        <v>3</v>
      </c>
    </row>
    <row r="4" spans="1:13" x14ac:dyDescent="0.25">
      <c r="A4" s="112"/>
      <c r="B4" s="115"/>
      <c r="C4" s="77" t="s">
        <v>64</v>
      </c>
      <c r="D4" s="78" t="s">
        <v>67</v>
      </c>
      <c r="E4" s="79">
        <v>4</v>
      </c>
      <c r="F4" s="115"/>
      <c r="G4" s="118"/>
      <c r="H4" s="79">
        <v>1</v>
      </c>
      <c r="I4" s="79">
        <v>1</v>
      </c>
      <c r="J4" s="118"/>
      <c r="K4" s="79">
        <v>1</v>
      </c>
      <c r="L4" s="79">
        <v>2</v>
      </c>
      <c r="M4" s="79">
        <v>1</v>
      </c>
    </row>
    <row r="5" spans="1:13" x14ac:dyDescent="0.25">
      <c r="A5" s="112"/>
      <c r="B5" s="115"/>
      <c r="C5" s="77" t="s">
        <v>64</v>
      </c>
      <c r="D5" s="78" t="s">
        <v>68</v>
      </c>
      <c r="E5" s="79">
        <v>8</v>
      </c>
      <c r="F5" s="115"/>
      <c r="G5" s="118"/>
      <c r="H5" s="79">
        <v>1</v>
      </c>
      <c r="I5" s="79">
        <v>1</v>
      </c>
      <c r="J5" s="118"/>
      <c r="K5" s="79">
        <v>1</v>
      </c>
      <c r="L5" s="79">
        <v>4</v>
      </c>
      <c r="M5" s="79">
        <v>2</v>
      </c>
    </row>
    <row r="6" spans="1:13" x14ac:dyDescent="0.25">
      <c r="A6" s="113"/>
      <c r="B6" s="116"/>
      <c r="C6" s="77" t="s">
        <v>64</v>
      </c>
      <c r="D6" s="78" t="s">
        <v>69</v>
      </c>
      <c r="E6" s="79">
        <v>8</v>
      </c>
      <c r="F6" s="116"/>
      <c r="G6" s="119"/>
      <c r="H6" s="79">
        <v>1</v>
      </c>
      <c r="I6" s="79">
        <v>1</v>
      </c>
      <c r="J6" s="119"/>
      <c r="K6" s="79">
        <v>1</v>
      </c>
      <c r="L6" s="79">
        <v>4</v>
      </c>
      <c r="M6" s="79">
        <v>2</v>
      </c>
    </row>
    <row r="7" spans="1:13" ht="27" x14ac:dyDescent="0.25">
      <c r="A7" s="111">
        <v>2</v>
      </c>
      <c r="B7" s="120" t="s">
        <v>70</v>
      </c>
      <c r="C7" s="80" t="s">
        <v>71</v>
      </c>
      <c r="D7" s="81" t="s">
        <v>72</v>
      </c>
      <c r="E7" s="82">
        <v>8</v>
      </c>
      <c r="F7" s="120">
        <v>48</v>
      </c>
      <c r="G7" s="123">
        <v>1</v>
      </c>
      <c r="H7" s="82">
        <v>1</v>
      </c>
      <c r="I7" s="82">
        <v>1</v>
      </c>
      <c r="J7" s="123">
        <v>3</v>
      </c>
      <c r="K7" s="82">
        <v>1</v>
      </c>
      <c r="L7" s="82">
        <v>4</v>
      </c>
      <c r="M7" s="82">
        <v>2</v>
      </c>
    </row>
    <row r="8" spans="1:13" ht="27" x14ac:dyDescent="0.25">
      <c r="A8" s="112"/>
      <c r="B8" s="121"/>
      <c r="C8" s="80" t="s">
        <v>71</v>
      </c>
      <c r="D8" s="81" t="s">
        <v>73</v>
      </c>
      <c r="E8" s="82">
        <v>12</v>
      </c>
      <c r="F8" s="121"/>
      <c r="G8" s="124"/>
      <c r="H8" s="82">
        <v>1</v>
      </c>
      <c r="I8" s="82">
        <v>1</v>
      </c>
      <c r="J8" s="124"/>
      <c r="K8" s="82">
        <v>1</v>
      </c>
      <c r="L8" s="82">
        <v>6</v>
      </c>
      <c r="M8" s="82">
        <v>3</v>
      </c>
    </row>
    <row r="9" spans="1:13" ht="27" x14ac:dyDescent="0.25">
      <c r="A9" s="112"/>
      <c r="B9" s="121"/>
      <c r="C9" s="80" t="s">
        <v>71</v>
      </c>
      <c r="D9" s="81" t="s">
        <v>74</v>
      </c>
      <c r="E9" s="82">
        <v>12</v>
      </c>
      <c r="F9" s="121"/>
      <c r="G9" s="124"/>
      <c r="H9" s="82">
        <v>1</v>
      </c>
      <c r="I9" s="82">
        <v>1</v>
      </c>
      <c r="J9" s="124"/>
      <c r="K9" s="82">
        <v>1</v>
      </c>
      <c r="L9" s="82">
        <v>6</v>
      </c>
      <c r="M9" s="82">
        <v>3</v>
      </c>
    </row>
    <row r="10" spans="1:13" ht="27" x14ac:dyDescent="0.25">
      <c r="A10" s="112"/>
      <c r="B10" s="121"/>
      <c r="C10" s="80" t="s">
        <v>71</v>
      </c>
      <c r="D10" s="81" t="s">
        <v>75</v>
      </c>
      <c r="E10" s="82">
        <v>8</v>
      </c>
      <c r="F10" s="121"/>
      <c r="G10" s="124"/>
      <c r="H10" s="82">
        <v>1</v>
      </c>
      <c r="I10" s="82">
        <v>1</v>
      </c>
      <c r="J10" s="124"/>
      <c r="K10" s="82">
        <v>1</v>
      </c>
      <c r="L10" s="82">
        <v>4</v>
      </c>
      <c r="M10" s="82">
        <v>2</v>
      </c>
    </row>
    <row r="11" spans="1:13" ht="27" x14ac:dyDescent="0.25">
      <c r="A11" s="112"/>
      <c r="B11" s="121"/>
      <c r="C11" s="80" t="s">
        <v>71</v>
      </c>
      <c r="D11" s="81" t="s">
        <v>76</v>
      </c>
      <c r="E11" s="82">
        <v>4</v>
      </c>
      <c r="F11" s="121"/>
      <c r="G11" s="124"/>
      <c r="H11" s="82">
        <v>1</v>
      </c>
      <c r="I11" s="82">
        <v>1</v>
      </c>
      <c r="J11" s="124"/>
      <c r="K11" s="82">
        <v>1</v>
      </c>
      <c r="L11" s="82">
        <v>2</v>
      </c>
      <c r="M11" s="82">
        <v>1</v>
      </c>
    </row>
    <row r="12" spans="1:13" ht="27" x14ac:dyDescent="0.25">
      <c r="A12" s="113"/>
      <c r="B12" s="122"/>
      <c r="C12" s="80" t="s">
        <v>71</v>
      </c>
      <c r="D12" s="81" t="s">
        <v>77</v>
      </c>
      <c r="E12" s="82">
        <v>4</v>
      </c>
      <c r="F12" s="122"/>
      <c r="G12" s="125"/>
      <c r="H12" s="82">
        <v>1</v>
      </c>
      <c r="I12" s="82">
        <v>1</v>
      </c>
      <c r="J12" s="125"/>
      <c r="K12" s="82">
        <v>1</v>
      </c>
      <c r="L12" s="82">
        <v>2</v>
      </c>
      <c r="M12" s="82">
        <v>1</v>
      </c>
    </row>
    <row r="13" spans="1:13" x14ac:dyDescent="0.25">
      <c r="A13" s="76">
        <v>3</v>
      </c>
      <c r="B13" s="111" t="s">
        <v>78</v>
      </c>
      <c r="C13" s="86" t="s">
        <v>81</v>
      </c>
      <c r="D13" s="87" t="s">
        <v>82</v>
      </c>
      <c r="E13" s="88">
        <v>20</v>
      </c>
      <c r="F13" s="88">
        <v>20</v>
      </c>
      <c r="G13" s="88">
        <v>1</v>
      </c>
      <c r="H13" s="88">
        <v>1</v>
      </c>
      <c r="I13" s="88">
        <v>1</v>
      </c>
      <c r="J13" s="88">
        <v>1</v>
      </c>
      <c r="K13" s="88">
        <v>1</v>
      </c>
      <c r="L13" s="88">
        <v>10</v>
      </c>
      <c r="M13" s="88">
        <v>5</v>
      </c>
    </row>
    <row r="14" spans="1:13" x14ac:dyDescent="0.25">
      <c r="A14" s="76">
        <v>4</v>
      </c>
      <c r="B14" s="112"/>
      <c r="C14" s="92" t="s">
        <v>85</v>
      </c>
      <c r="D14" s="93" t="s">
        <v>86</v>
      </c>
      <c r="E14" s="94">
        <v>24</v>
      </c>
      <c r="F14" s="94">
        <v>24</v>
      </c>
      <c r="G14" s="94">
        <v>1</v>
      </c>
      <c r="H14" s="94">
        <v>1</v>
      </c>
      <c r="I14" s="94">
        <v>1</v>
      </c>
      <c r="J14" s="94">
        <v>2</v>
      </c>
      <c r="K14" s="94">
        <v>1</v>
      </c>
      <c r="L14" s="94">
        <v>12</v>
      </c>
      <c r="M14" s="94">
        <v>6</v>
      </c>
    </row>
    <row r="15" spans="1:13" x14ac:dyDescent="0.25">
      <c r="A15" s="76">
        <v>5</v>
      </c>
      <c r="B15" s="112"/>
      <c r="C15" s="89" t="s">
        <v>83</v>
      </c>
      <c r="D15" s="90" t="s">
        <v>84</v>
      </c>
      <c r="E15" s="91">
        <v>20</v>
      </c>
      <c r="F15" s="91">
        <v>20</v>
      </c>
      <c r="G15" s="91">
        <v>1</v>
      </c>
      <c r="H15" s="91">
        <v>1</v>
      </c>
      <c r="I15" s="91">
        <v>1</v>
      </c>
      <c r="J15" s="91">
        <v>1</v>
      </c>
      <c r="K15" s="91">
        <v>1</v>
      </c>
      <c r="L15" s="91">
        <v>10</v>
      </c>
      <c r="M15" s="91">
        <v>5</v>
      </c>
    </row>
    <row r="16" spans="1:13" ht="15" customHeight="1" x14ac:dyDescent="0.25">
      <c r="A16" s="76">
        <v>6</v>
      </c>
      <c r="B16" s="113"/>
      <c r="C16" s="83" t="s">
        <v>79</v>
      </c>
      <c r="D16" s="84" t="s">
        <v>80</v>
      </c>
      <c r="E16" s="85">
        <v>10</v>
      </c>
      <c r="F16" s="85">
        <v>10</v>
      </c>
      <c r="G16" s="85">
        <v>1</v>
      </c>
      <c r="H16" s="85">
        <v>1</v>
      </c>
      <c r="I16" s="85">
        <v>1</v>
      </c>
      <c r="J16" s="85">
        <v>1</v>
      </c>
      <c r="K16" s="85">
        <v>1</v>
      </c>
      <c r="L16" s="85">
        <v>5</v>
      </c>
      <c r="M16" s="85">
        <v>3</v>
      </c>
    </row>
    <row r="17" spans="1:13" x14ac:dyDescent="0.25">
      <c r="A17" s="75">
        <v>6</v>
      </c>
      <c r="B17" s="95"/>
      <c r="C17" s="95"/>
      <c r="D17" s="95"/>
      <c r="E17" s="75">
        <v>163</v>
      </c>
      <c r="F17" s="75">
        <v>163</v>
      </c>
      <c r="G17" s="75">
        <v>6</v>
      </c>
      <c r="H17" s="75">
        <v>15</v>
      </c>
      <c r="I17" s="75">
        <v>15</v>
      </c>
      <c r="J17" s="75">
        <v>10</v>
      </c>
      <c r="K17" s="75">
        <v>15</v>
      </c>
      <c r="L17" s="75">
        <v>82</v>
      </c>
      <c r="M17" s="75">
        <v>42</v>
      </c>
    </row>
  </sheetData>
  <mergeCells count="11">
    <mergeCell ref="G2:G6"/>
    <mergeCell ref="J2:J6"/>
    <mergeCell ref="B7:B12"/>
    <mergeCell ref="F7:F12"/>
    <mergeCell ref="G7:G12"/>
    <mergeCell ref="J7:J12"/>
    <mergeCell ref="A7:A12"/>
    <mergeCell ref="A2:A6"/>
    <mergeCell ref="B13:B16"/>
    <mergeCell ref="B2:B6"/>
    <mergeCell ref="F2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presupuesto 2024</vt:lpstr>
      <vt:lpstr>DETALLE X ZONA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Sarmiento Pinzon</dc:creator>
  <cp:keywords/>
  <dc:description/>
  <cp:lastModifiedBy>Lesly Sarmiento Pinzon</cp:lastModifiedBy>
  <cp:revision/>
  <dcterms:created xsi:type="dcterms:W3CDTF">2024-08-05T16:18:41Z</dcterms:created>
  <dcterms:modified xsi:type="dcterms:W3CDTF">2024-08-31T17:05:13Z</dcterms:modified>
  <cp:category/>
  <cp:contentStatus/>
</cp:coreProperties>
</file>