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JESSICA PINILLA\OneDrive\Documents\2023\PLAN DE FORTALECIMIENTO\"/>
    </mc:Choice>
  </mc:AlternateContent>
  <xr:revisionPtr revIDLastSave="0" documentId="8_{2968F069-70CC-4D6B-A294-D4894F9B342E}" xr6:coauthVersionLast="41" xr6:coauthVersionMax="41" xr10:uidLastSave="{00000000-0000-0000-0000-000000000000}"/>
  <bookViews>
    <workbookView xWindow="-120" yWindow="-120" windowWidth="20730" windowHeight="11040" activeTab="1" xr2:uid="{2175A92E-94F1-465E-8F52-EA790AFFBBBA}"/>
  </bookViews>
  <sheets>
    <sheet name="INSTRUCTIVO" sheetId="4" r:id="rId1"/>
    <sheet name="Formato 1" sheetId="3" r:id="rId2"/>
  </sheets>
  <definedNames>
    <definedName name="_xlnm._FilterDatabase" localSheetId="1" hidden="1">'Formato 1'!$A$8:$EM$80</definedName>
    <definedName name="_xlnm.Print_Area" localSheetId="1">'Formato 1'!$D$6:$BR$74</definedName>
    <definedName name="_xlnm.Print_Titles" localSheetId="1">'Formato 1'!$6:$8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66" i="3" l="1"/>
  <c r="AV62" i="3"/>
  <c r="AV51" i="3"/>
  <c r="AV47" i="3"/>
  <c r="AV32" i="3"/>
  <c r="AV36" i="3"/>
  <c r="AV17" i="3"/>
  <c r="AV21" i="3"/>
  <c r="CC9" i="3" l="1"/>
  <c r="AE9" i="3"/>
  <c r="DS43" i="3"/>
  <c r="DP43" i="3"/>
  <c r="DR43" i="3" s="1"/>
  <c r="DK43" i="3"/>
  <c r="DF43" i="3"/>
  <c r="DH43" i="3" s="1"/>
  <c r="CG43" i="3"/>
  <c r="CC43" i="3"/>
  <c r="CD43" i="3" s="1"/>
  <c r="CA43" i="3"/>
  <c r="BK43" i="3"/>
  <c r="CN43" i="3" s="1"/>
  <c r="BF43" i="3"/>
  <c r="BG43" i="3" s="1"/>
  <c r="BD43" i="3"/>
  <c r="BH43" i="3" s="1"/>
  <c r="AV43" i="3"/>
  <c r="AT43" i="3"/>
  <c r="AI43" i="3"/>
  <c r="AE43" i="3"/>
  <c r="AJ43" i="3" s="1"/>
  <c r="CY43" i="3" s="1"/>
  <c r="DY43" i="3" s="1"/>
  <c r="AC43" i="3"/>
  <c r="N43" i="3"/>
  <c r="M43" i="3"/>
  <c r="O43" i="3" s="1"/>
  <c r="L43" i="3"/>
  <c r="K43" i="3"/>
  <c r="J43" i="3"/>
  <c r="DS42" i="3"/>
  <c r="DQ42" i="3"/>
  <c r="DP42" i="3"/>
  <c r="DR42" i="3" s="1"/>
  <c r="DK42" i="3"/>
  <c r="DM42" i="3" s="1"/>
  <c r="DF42" i="3"/>
  <c r="DH42" i="3" s="1"/>
  <c r="CG42" i="3"/>
  <c r="CC42" i="3"/>
  <c r="CD42" i="3" s="1"/>
  <c r="CA42" i="3"/>
  <c r="BK42" i="3"/>
  <c r="BP42" i="3" s="1"/>
  <c r="BH42" i="3"/>
  <c r="BF42" i="3"/>
  <c r="BD42" i="3"/>
  <c r="AV42" i="3"/>
  <c r="AT42" i="3"/>
  <c r="AI42" i="3"/>
  <c r="AE42" i="3"/>
  <c r="AF42" i="3" s="1"/>
  <c r="AC42" i="3"/>
  <c r="N42" i="3"/>
  <c r="M42" i="3"/>
  <c r="L42" i="3"/>
  <c r="K42" i="3"/>
  <c r="J42" i="3"/>
  <c r="DS41" i="3"/>
  <c r="DP41" i="3"/>
  <c r="DR41" i="3" s="1"/>
  <c r="DK41" i="3"/>
  <c r="DL41" i="3" s="1"/>
  <c r="DF41" i="3"/>
  <c r="DG41" i="3" s="1"/>
  <c r="CG41" i="3"/>
  <c r="CC41" i="3"/>
  <c r="CA41" i="3"/>
  <c r="CE41" i="3" s="1"/>
  <c r="BP41" i="3"/>
  <c r="BK41" i="3"/>
  <c r="CN41" i="3" s="1"/>
  <c r="BF41" i="3"/>
  <c r="BG41" i="3" s="1"/>
  <c r="BD41" i="3"/>
  <c r="AV41" i="3"/>
  <c r="AW41" i="3" s="1"/>
  <c r="AT41" i="3"/>
  <c r="AX41" i="3" s="1"/>
  <c r="AI41" i="3"/>
  <c r="AE41" i="3"/>
  <c r="AF41" i="3" s="1"/>
  <c r="AC41" i="3"/>
  <c r="AG41" i="3" s="1"/>
  <c r="N41" i="3"/>
  <c r="M41" i="3"/>
  <c r="L41" i="3"/>
  <c r="K41" i="3"/>
  <c r="J41" i="3"/>
  <c r="DS40" i="3"/>
  <c r="DP40" i="3"/>
  <c r="DQ40" i="3" s="1"/>
  <c r="DK40" i="3"/>
  <c r="DL40" i="3" s="1"/>
  <c r="DF40" i="3"/>
  <c r="DH40" i="3" s="1"/>
  <c r="CG40" i="3"/>
  <c r="CC40" i="3"/>
  <c r="CH40" i="3" s="1"/>
  <c r="CA40" i="3"/>
  <c r="BK40" i="3"/>
  <c r="BP40" i="3" s="1"/>
  <c r="BF40" i="3"/>
  <c r="BG40" i="3" s="1"/>
  <c r="BD40" i="3"/>
  <c r="AV40" i="3"/>
  <c r="AT40" i="3"/>
  <c r="AI40" i="3"/>
  <c r="AE40" i="3"/>
  <c r="AJ40" i="3" s="1"/>
  <c r="AC40" i="3"/>
  <c r="N40" i="3"/>
  <c r="M40" i="3"/>
  <c r="L40" i="3"/>
  <c r="K40" i="3"/>
  <c r="J40" i="3"/>
  <c r="DS39" i="3"/>
  <c r="DP39" i="3"/>
  <c r="DR39" i="3" s="1"/>
  <c r="DK39" i="3"/>
  <c r="DF39" i="3"/>
  <c r="DH39" i="3" s="1"/>
  <c r="CH39" i="3"/>
  <c r="CG39" i="3"/>
  <c r="CC39" i="3"/>
  <c r="CD39" i="3" s="1"/>
  <c r="CA39" i="3"/>
  <c r="BK39" i="3"/>
  <c r="CN39" i="3" s="1"/>
  <c r="BF39" i="3"/>
  <c r="BG39" i="3" s="1"/>
  <c r="BD39" i="3"/>
  <c r="BH39" i="3" s="1"/>
  <c r="AV39" i="3"/>
  <c r="AT39" i="3"/>
  <c r="AI39" i="3"/>
  <c r="AE39" i="3"/>
  <c r="AJ39" i="3" s="1"/>
  <c r="AC39" i="3"/>
  <c r="N39" i="3"/>
  <c r="M39" i="3"/>
  <c r="L39" i="3"/>
  <c r="K39" i="3"/>
  <c r="J39" i="3"/>
  <c r="DS38" i="3"/>
  <c r="DP38" i="3"/>
  <c r="DQ38" i="3" s="1"/>
  <c r="DK38" i="3"/>
  <c r="DM38" i="3" s="1"/>
  <c r="DF38" i="3"/>
  <c r="DH38" i="3" s="1"/>
  <c r="CG38" i="3"/>
  <c r="CC38" i="3"/>
  <c r="CD38" i="3" s="1"/>
  <c r="CA38" i="3"/>
  <c r="BK38" i="3"/>
  <c r="BF38" i="3"/>
  <c r="BD38" i="3"/>
  <c r="BH38" i="3" s="1"/>
  <c r="AV38" i="3"/>
  <c r="AT38" i="3"/>
  <c r="AI38" i="3"/>
  <c r="AE38" i="3"/>
  <c r="AF38" i="3" s="1"/>
  <c r="AC38" i="3"/>
  <c r="N38" i="3"/>
  <c r="M38" i="3"/>
  <c r="L38" i="3"/>
  <c r="K38" i="3"/>
  <c r="J38" i="3"/>
  <c r="DS37" i="3"/>
  <c r="DQ37" i="3"/>
  <c r="DP37" i="3"/>
  <c r="DR37" i="3" s="1"/>
  <c r="DK37" i="3"/>
  <c r="DL37" i="3" s="1"/>
  <c r="DF37" i="3"/>
  <c r="DH37" i="3" s="1"/>
  <c r="CG37" i="3"/>
  <c r="CC37" i="3"/>
  <c r="CA37" i="3"/>
  <c r="CE37" i="3" s="1"/>
  <c r="BK37" i="3"/>
  <c r="BP37" i="3" s="1"/>
  <c r="BF37" i="3"/>
  <c r="BG37" i="3" s="1"/>
  <c r="BD37" i="3"/>
  <c r="AV37" i="3"/>
  <c r="AT37" i="3"/>
  <c r="AX37" i="3" s="1"/>
  <c r="AI37" i="3"/>
  <c r="AE37" i="3"/>
  <c r="AJ37" i="3" s="1"/>
  <c r="CY37" i="3" s="1"/>
  <c r="DY37" i="3" s="1"/>
  <c r="AC37" i="3"/>
  <c r="AG37" i="3" s="1"/>
  <c r="N37" i="3"/>
  <c r="M37" i="3"/>
  <c r="L37" i="3"/>
  <c r="K37" i="3"/>
  <c r="J37" i="3"/>
  <c r="DS36" i="3"/>
  <c r="DR36" i="3"/>
  <c r="DP36" i="3"/>
  <c r="DQ36" i="3" s="1"/>
  <c r="DK36" i="3"/>
  <c r="DL36" i="3" s="1"/>
  <c r="DF36" i="3"/>
  <c r="CG36" i="3"/>
  <c r="CC36" i="3"/>
  <c r="CH36" i="3" s="1"/>
  <c r="CA36" i="3"/>
  <c r="BL36" i="3"/>
  <c r="BQ36" i="3" s="1"/>
  <c r="BK36" i="3"/>
  <c r="BP36" i="3" s="1"/>
  <c r="BF36" i="3"/>
  <c r="BG36" i="3" s="1"/>
  <c r="BD36" i="3"/>
  <c r="AW36" i="3"/>
  <c r="AT36" i="3"/>
  <c r="AX36" i="3" s="1"/>
  <c r="AI36" i="3"/>
  <c r="AE36" i="3"/>
  <c r="AC36" i="3"/>
  <c r="N36" i="3"/>
  <c r="M36" i="3"/>
  <c r="L36" i="3"/>
  <c r="K36" i="3"/>
  <c r="J36" i="3"/>
  <c r="DS35" i="3"/>
  <c r="DP35" i="3"/>
  <c r="DQ35" i="3" s="1"/>
  <c r="DK35" i="3"/>
  <c r="DL35" i="3" s="1"/>
  <c r="DF35" i="3"/>
  <c r="DG35" i="3" s="1"/>
  <c r="CG35" i="3"/>
  <c r="CC35" i="3"/>
  <c r="CH35" i="3" s="1"/>
  <c r="CA35" i="3"/>
  <c r="CE35" i="3" s="1"/>
  <c r="BK35" i="3"/>
  <c r="BP35" i="3" s="1"/>
  <c r="BF35" i="3"/>
  <c r="BD35" i="3"/>
  <c r="BH35" i="3" s="1"/>
  <c r="AV35" i="3"/>
  <c r="AT35" i="3"/>
  <c r="BJ35" i="3" s="1"/>
  <c r="BN35" i="3" s="1"/>
  <c r="AI35" i="3"/>
  <c r="AE35" i="3"/>
  <c r="AC35" i="3"/>
  <c r="N35" i="3"/>
  <c r="M35" i="3"/>
  <c r="L35" i="3"/>
  <c r="K35" i="3"/>
  <c r="J35" i="3"/>
  <c r="DS34" i="3"/>
  <c r="DP34" i="3"/>
  <c r="DK34" i="3"/>
  <c r="DF34" i="3"/>
  <c r="DH34" i="3" s="1"/>
  <c r="CG34" i="3"/>
  <c r="CC34" i="3"/>
  <c r="CH34" i="3" s="1"/>
  <c r="CA34" i="3"/>
  <c r="BK34" i="3"/>
  <c r="BP34" i="3" s="1"/>
  <c r="BF34" i="3"/>
  <c r="BG34" i="3" s="1"/>
  <c r="BD34" i="3"/>
  <c r="BH34" i="3" s="1"/>
  <c r="AV34" i="3"/>
  <c r="AT34" i="3"/>
  <c r="AX34" i="3" s="1"/>
  <c r="AI34" i="3"/>
  <c r="AE34" i="3"/>
  <c r="AF34" i="3" s="1"/>
  <c r="AC34" i="3"/>
  <c r="N34" i="3"/>
  <c r="M34" i="3"/>
  <c r="L34" i="3"/>
  <c r="K34" i="3"/>
  <c r="J34" i="3"/>
  <c r="DS33" i="3"/>
  <c r="DP33" i="3"/>
  <c r="DR33" i="3" s="1"/>
  <c r="DK33" i="3"/>
  <c r="DM33" i="3" s="1"/>
  <c r="DF33" i="3"/>
  <c r="CG33" i="3"/>
  <c r="CE33" i="3"/>
  <c r="CC33" i="3"/>
  <c r="CA33" i="3"/>
  <c r="BK33" i="3"/>
  <c r="BP33" i="3" s="1"/>
  <c r="BF33" i="3"/>
  <c r="BG33" i="3" s="1"/>
  <c r="BD33" i="3"/>
  <c r="AV33" i="3"/>
  <c r="AW33" i="3" s="1"/>
  <c r="AT33" i="3"/>
  <c r="AI33" i="3"/>
  <c r="AE33" i="3"/>
  <c r="AF33" i="3" s="1"/>
  <c r="AC33" i="3"/>
  <c r="N33" i="3"/>
  <c r="M33" i="3"/>
  <c r="L33" i="3"/>
  <c r="K33" i="3"/>
  <c r="J33" i="3"/>
  <c r="DS32" i="3"/>
  <c r="DP32" i="3"/>
  <c r="DR32" i="3" s="1"/>
  <c r="DK32" i="3"/>
  <c r="DL32" i="3" s="1"/>
  <c r="DF32" i="3"/>
  <c r="DH32" i="3" s="1"/>
  <c r="CG32" i="3"/>
  <c r="CC32" i="3"/>
  <c r="CD32" i="3" s="1"/>
  <c r="CA32" i="3"/>
  <c r="BK32" i="3"/>
  <c r="CN32" i="3" s="1"/>
  <c r="BF32" i="3"/>
  <c r="BG32" i="3" s="1"/>
  <c r="BD32" i="3"/>
  <c r="AW32" i="3"/>
  <c r="AT32" i="3"/>
  <c r="AI32" i="3"/>
  <c r="AE32" i="3"/>
  <c r="AC32" i="3"/>
  <c r="N32" i="3"/>
  <c r="M32" i="3"/>
  <c r="L32" i="3"/>
  <c r="K32" i="3"/>
  <c r="J32" i="3"/>
  <c r="DS31" i="3"/>
  <c r="DP31" i="3"/>
  <c r="DQ31" i="3" s="1"/>
  <c r="DK31" i="3"/>
  <c r="DM31" i="3" s="1"/>
  <c r="DF31" i="3"/>
  <c r="CG31" i="3"/>
  <c r="CC31" i="3"/>
  <c r="CH31" i="3" s="1"/>
  <c r="CA31" i="3"/>
  <c r="CE31" i="3" s="1"/>
  <c r="BK31" i="3"/>
  <c r="CN31" i="3" s="1"/>
  <c r="BF31" i="3"/>
  <c r="BG31" i="3" s="1"/>
  <c r="BD31" i="3"/>
  <c r="AV31" i="3"/>
  <c r="AT31" i="3"/>
  <c r="AI31" i="3"/>
  <c r="AE31" i="3"/>
  <c r="AF31" i="3" s="1"/>
  <c r="AC31" i="3"/>
  <c r="N31" i="3"/>
  <c r="M31" i="3"/>
  <c r="L31" i="3"/>
  <c r="K31" i="3"/>
  <c r="J31" i="3"/>
  <c r="DS30" i="3"/>
  <c r="DP30" i="3"/>
  <c r="DK30" i="3"/>
  <c r="DM30" i="3" s="1"/>
  <c r="DF30" i="3"/>
  <c r="DG30" i="3" s="1"/>
  <c r="CG30" i="3"/>
  <c r="CD30" i="3"/>
  <c r="CC30" i="3"/>
  <c r="CH30" i="3" s="1"/>
  <c r="CA30" i="3"/>
  <c r="CE30" i="3" s="1"/>
  <c r="BK30" i="3"/>
  <c r="BP30" i="3" s="1"/>
  <c r="BF30" i="3"/>
  <c r="BG30" i="3" s="1"/>
  <c r="BD30" i="3"/>
  <c r="AV30" i="3"/>
  <c r="AW30" i="3" s="1"/>
  <c r="AT30" i="3"/>
  <c r="AX30" i="3" s="1"/>
  <c r="AI30" i="3"/>
  <c r="AE30" i="3"/>
  <c r="AF30" i="3" s="1"/>
  <c r="AC30" i="3"/>
  <c r="N30" i="3"/>
  <c r="M30" i="3"/>
  <c r="L30" i="3"/>
  <c r="K30" i="3"/>
  <c r="J30" i="3"/>
  <c r="DS29" i="3"/>
  <c r="DP29" i="3"/>
  <c r="DQ29" i="3" s="1"/>
  <c r="DK29" i="3"/>
  <c r="DL29" i="3" s="1"/>
  <c r="DF29" i="3"/>
  <c r="CG29" i="3"/>
  <c r="CC29" i="3"/>
  <c r="CH29" i="3" s="1"/>
  <c r="CI29" i="3" s="1"/>
  <c r="CA29" i="3"/>
  <c r="BK29" i="3"/>
  <c r="BF29" i="3"/>
  <c r="BG29" i="3" s="1"/>
  <c r="BD29" i="3"/>
  <c r="AV29" i="3"/>
  <c r="AT29" i="3"/>
  <c r="AX29" i="3" s="1"/>
  <c r="AI29" i="3"/>
  <c r="AE29" i="3"/>
  <c r="AC29" i="3"/>
  <c r="AG29" i="3" s="1"/>
  <c r="N29" i="3"/>
  <c r="M29" i="3"/>
  <c r="L29" i="3"/>
  <c r="K29" i="3"/>
  <c r="J29" i="3"/>
  <c r="DS28" i="3"/>
  <c r="DP28" i="3"/>
  <c r="DK28" i="3"/>
  <c r="DL28" i="3" s="1"/>
  <c r="DG28" i="3"/>
  <c r="DF28" i="3"/>
  <c r="DH28" i="3" s="1"/>
  <c r="CG28" i="3"/>
  <c r="CC28" i="3"/>
  <c r="CD28" i="3" s="1"/>
  <c r="CA28" i="3"/>
  <c r="CE28" i="3" s="1"/>
  <c r="BK28" i="3"/>
  <c r="CN28" i="3" s="1"/>
  <c r="BF28" i="3"/>
  <c r="BG28" i="3" s="1"/>
  <c r="BD28" i="3"/>
  <c r="AV28" i="3"/>
  <c r="AT28" i="3"/>
  <c r="AX28" i="3" s="1"/>
  <c r="AI28" i="3"/>
  <c r="AE28" i="3"/>
  <c r="AF28" i="3" s="1"/>
  <c r="AC28" i="3"/>
  <c r="AG28" i="3" s="1"/>
  <c r="N28" i="3"/>
  <c r="M28" i="3"/>
  <c r="L28" i="3"/>
  <c r="K28" i="3"/>
  <c r="J28" i="3"/>
  <c r="DS27" i="3"/>
  <c r="DP27" i="3"/>
  <c r="DQ27" i="3" s="1"/>
  <c r="DK27" i="3"/>
  <c r="DM27" i="3" s="1"/>
  <c r="DF27" i="3"/>
  <c r="DG27" i="3" s="1"/>
  <c r="CG27" i="3"/>
  <c r="CD27" i="3"/>
  <c r="CC27" i="3"/>
  <c r="CH27" i="3" s="1"/>
  <c r="CA27" i="3"/>
  <c r="CE27" i="3" s="1"/>
  <c r="BK27" i="3"/>
  <c r="CN27" i="3" s="1"/>
  <c r="BF27" i="3"/>
  <c r="BG27" i="3" s="1"/>
  <c r="BD27" i="3"/>
  <c r="AV27" i="3"/>
  <c r="AT27" i="3"/>
  <c r="AI27" i="3"/>
  <c r="AE27" i="3"/>
  <c r="AF27" i="3" s="1"/>
  <c r="AC27" i="3"/>
  <c r="N27" i="3"/>
  <c r="M27" i="3"/>
  <c r="L27" i="3"/>
  <c r="K27" i="3"/>
  <c r="J27" i="3"/>
  <c r="DS26" i="3"/>
  <c r="DP26" i="3"/>
  <c r="DQ26" i="3" s="1"/>
  <c r="DK26" i="3"/>
  <c r="DM26" i="3" s="1"/>
  <c r="DF26" i="3"/>
  <c r="CG26" i="3"/>
  <c r="CC26" i="3"/>
  <c r="CH26" i="3" s="1"/>
  <c r="CA26" i="3"/>
  <c r="BK26" i="3"/>
  <c r="BP26" i="3" s="1"/>
  <c r="BF26" i="3"/>
  <c r="BD26" i="3"/>
  <c r="AV26" i="3"/>
  <c r="AW26" i="3" s="1"/>
  <c r="AT26" i="3"/>
  <c r="AI26" i="3"/>
  <c r="AE26" i="3"/>
  <c r="AJ26" i="3" s="1"/>
  <c r="AC26" i="3"/>
  <c r="AG26" i="3" s="1"/>
  <c r="N26" i="3"/>
  <c r="M26" i="3"/>
  <c r="L26" i="3"/>
  <c r="K26" i="3"/>
  <c r="J26" i="3"/>
  <c r="DS25" i="3"/>
  <c r="DP25" i="3"/>
  <c r="DK25" i="3"/>
  <c r="DM25" i="3" s="1"/>
  <c r="DF25" i="3"/>
  <c r="DH25" i="3" s="1"/>
  <c r="CG25" i="3"/>
  <c r="CC25" i="3"/>
  <c r="CD25" i="3" s="1"/>
  <c r="CA25" i="3"/>
  <c r="BK25" i="3"/>
  <c r="BF25" i="3"/>
  <c r="BG25" i="3" s="1"/>
  <c r="BD25" i="3"/>
  <c r="BH25" i="3" s="1"/>
  <c r="AV25" i="3"/>
  <c r="AT25" i="3"/>
  <c r="AI25" i="3"/>
  <c r="AE25" i="3"/>
  <c r="AC25" i="3"/>
  <c r="AG25" i="3" s="1"/>
  <c r="N25" i="3"/>
  <c r="M25" i="3"/>
  <c r="L25" i="3"/>
  <c r="K25" i="3"/>
  <c r="J25" i="3"/>
  <c r="DS24" i="3"/>
  <c r="DP24" i="3"/>
  <c r="DR24" i="3" s="1"/>
  <c r="DK24" i="3"/>
  <c r="DM24" i="3" s="1"/>
  <c r="DF24" i="3"/>
  <c r="DG24" i="3" s="1"/>
  <c r="CG24" i="3"/>
  <c r="CC24" i="3"/>
  <c r="CD24" i="3" s="1"/>
  <c r="CA24" i="3"/>
  <c r="CE24" i="3" s="1"/>
  <c r="BK24" i="3"/>
  <c r="BP24" i="3" s="1"/>
  <c r="BF24" i="3"/>
  <c r="BG24" i="3" s="1"/>
  <c r="BD24" i="3"/>
  <c r="AV24" i="3"/>
  <c r="AT24" i="3"/>
  <c r="AI24" i="3"/>
  <c r="AE24" i="3"/>
  <c r="AC24" i="3"/>
  <c r="N24" i="3"/>
  <c r="M24" i="3"/>
  <c r="L24" i="3"/>
  <c r="K24" i="3"/>
  <c r="J24" i="3"/>
  <c r="DS23" i="3"/>
  <c r="DP23" i="3"/>
  <c r="DQ23" i="3" s="1"/>
  <c r="DK23" i="3"/>
  <c r="DM23" i="3" s="1"/>
  <c r="DF23" i="3"/>
  <c r="DG23" i="3" s="1"/>
  <c r="CG23" i="3"/>
  <c r="CC23" i="3"/>
  <c r="CH23" i="3" s="1"/>
  <c r="CI23" i="3" s="1"/>
  <c r="CA23" i="3"/>
  <c r="BK23" i="3"/>
  <c r="CN23" i="3" s="1"/>
  <c r="BF23" i="3"/>
  <c r="BG23" i="3" s="1"/>
  <c r="BD23" i="3"/>
  <c r="AV23" i="3"/>
  <c r="AT23" i="3"/>
  <c r="AI23" i="3"/>
  <c r="AE23" i="3"/>
  <c r="AF23" i="3" s="1"/>
  <c r="AC23" i="3"/>
  <c r="N23" i="3"/>
  <c r="M23" i="3"/>
  <c r="L23" i="3"/>
  <c r="K23" i="3"/>
  <c r="J23" i="3"/>
  <c r="DS22" i="3"/>
  <c r="DP22" i="3"/>
  <c r="DQ22" i="3" s="1"/>
  <c r="DK22" i="3"/>
  <c r="DM22" i="3" s="1"/>
  <c r="DF22" i="3"/>
  <c r="CG22" i="3"/>
  <c r="CI22" i="3" s="1"/>
  <c r="CC22" i="3"/>
  <c r="CH22" i="3" s="1"/>
  <c r="CA22" i="3"/>
  <c r="BK22" i="3"/>
  <c r="BF22" i="3"/>
  <c r="BG22" i="3" s="1"/>
  <c r="BD22" i="3"/>
  <c r="AV22" i="3"/>
  <c r="AW22" i="3" s="1"/>
  <c r="AT22" i="3"/>
  <c r="AI22" i="3"/>
  <c r="AE22" i="3"/>
  <c r="AF22" i="3" s="1"/>
  <c r="AC22" i="3"/>
  <c r="AG22" i="3" s="1"/>
  <c r="N22" i="3"/>
  <c r="M22" i="3"/>
  <c r="L22" i="3"/>
  <c r="K22" i="3"/>
  <c r="J22" i="3"/>
  <c r="DS21" i="3"/>
  <c r="DP21" i="3"/>
  <c r="DK21" i="3"/>
  <c r="DM21" i="3" s="1"/>
  <c r="DF21" i="3"/>
  <c r="DH21" i="3" s="1"/>
  <c r="CG21" i="3"/>
  <c r="CC21" i="3"/>
  <c r="CH21" i="3" s="1"/>
  <c r="CA21" i="3"/>
  <c r="BK21" i="3"/>
  <c r="BF21" i="3"/>
  <c r="BG21" i="3" s="1"/>
  <c r="BD21" i="3"/>
  <c r="BH21" i="3" s="1"/>
  <c r="AX21" i="3"/>
  <c r="AW21" i="3"/>
  <c r="AT21" i="3"/>
  <c r="AY21" i="3" s="1"/>
  <c r="AI21" i="3"/>
  <c r="AE21" i="3"/>
  <c r="AC21" i="3"/>
  <c r="N21" i="3"/>
  <c r="M21" i="3"/>
  <c r="L21" i="3"/>
  <c r="K21" i="3"/>
  <c r="J21" i="3"/>
  <c r="DS20" i="3"/>
  <c r="DP20" i="3"/>
  <c r="DK20" i="3"/>
  <c r="DL20" i="3" s="1"/>
  <c r="DF20" i="3"/>
  <c r="DG20" i="3" s="1"/>
  <c r="CG20" i="3"/>
  <c r="CC20" i="3"/>
  <c r="CD20" i="3" s="1"/>
  <c r="CA20" i="3"/>
  <c r="BK20" i="3"/>
  <c r="CN20" i="3" s="1"/>
  <c r="BF20" i="3"/>
  <c r="BG20" i="3" s="1"/>
  <c r="BD20" i="3"/>
  <c r="AV20" i="3"/>
  <c r="AT20" i="3"/>
  <c r="AI20" i="3"/>
  <c r="AE20" i="3"/>
  <c r="AF20" i="3" s="1"/>
  <c r="AC20" i="3"/>
  <c r="N20" i="3"/>
  <c r="M20" i="3"/>
  <c r="L20" i="3"/>
  <c r="K20" i="3"/>
  <c r="J20" i="3"/>
  <c r="DS19" i="3"/>
  <c r="DR19" i="3"/>
  <c r="DP19" i="3"/>
  <c r="DQ19" i="3" s="1"/>
  <c r="DK19" i="3"/>
  <c r="DF19" i="3"/>
  <c r="DH19" i="3" s="1"/>
  <c r="CG19" i="3"/>
  <c r="CC19" i="3"/>
  <c r="CH19" i="3" s="1"/>
  <c r="CA19" i="3"/>
  <c r="CE19" i="3" s="1"/>
  <c r="BK19" i="3"/>
  <c r="BP19" i="3" s="1"/>
  <c r="BF19" i="3"/>
  <c r="BG19" i="3" s="1"/>
  <c r="BD19" i="3"/>
  <c r="AV19" i="3"/>
  <c r="AT19" i="3"/>
  <c r="AX19" i="3" s="1"/>
  <c r="AI19" i="3"/>
  <c r="AE19" i="3"/>
  <c r="AC19" i="3"/>
  <c r="AG19" i="3" s="1"/>
  <c r="N19" i="3"/>
  <c r="M19" i="3"/>
  <c r="L19" i="3"/>
  <c r="K19" i="3"/>
  <c r="J19" i="3"/>
  <c r="DS18" i="3"/>
  <c r="DP18" i="3"/>
  <c r="DQ18" i="3" s="1"/>
  <c r="DK18" i="3"/>
  <c r="DL18" i="3" s="1"/>
  <c r="DF18" i="3"/>
  <c r="DH18" i="3" s="1"/>
  <c r="CG18" i="3"/>
  <c r="CI18" i="3" s="1"/>
  <c r="CC18" i="3"/>
  <c r="CH18" i="3" s="1"/>
  <c r="CA18" i="3"/>
  <c r="BK18" i="3"/>
  <c r="CN18" i="3" s="1"/>
  <c r="BF18" i="3"/>
  <c r="BG18" i="3" s="1"/>
  <c r="BD18" i="3"/>
  <c r="AV18" i="3"/>
  <c r="AW18" i="3" s="1"/>
  <c r="AT18" i="3"/>
  <c r="AI18" i="3"/>
  <c r="AE18" i="3"/>
  <c r="AJ18" i="3" s="1"/>
  <c r="AC18" i="3"/>
  <c r="N18" i="3"/>
  <c r="M18" i="3"/>
  <c r="L18" i="3"/>
  <c r="K18" i="3"/>
  <c r="J18" i="3"/>
  <c r="DS17" i="3"/>
  <c r="DP17" i="3"/>
  <c r="DR17" i="3" s="1"/>
  <c r="DK17" i="3"/>
  <c r="DL17" i="3" s="1"/>
  <c r="DF17" i="3"/>
  <c r="DH17" i="3" s="1"/>
  <c r="CG17" i="3"/>
  <c r="CC17" i="3"/>
  <c r="CH17" i="3" s="1"/>
  <c r="CI17" i="3" s="1"/>
  <c r="CA17" i="3"/>
  <c r="BK17" i="3"/>
  <c r="BF17" i="3"/>
  <c r="BI17" i="3" s="1"/>
  <c r="BD17" i="3"/>
  <c r="BH17" i="3" s="1"/>
  <c r="AW17" i="3"/>
  <c r="AT17" i="3"/>
  <c r="AX17" i="3" s="1"/>
  <c r="AI17" i="3"/>
  <c r="AF17" i="3"/>
  <c r="AE17" i="3"/>
  <c r="AC17" i="3"/>
  <c r="N17" i="3"/>
  <c r="M17" i="3"/>
  <c r="L17" i="3"/>
  <c r="K17" i="3"/>
  <c r="J17" i="3"/>
  <c r="DS16" i="3"/>
  <c r="DP16" i="3"/>
  <c r="DR16" i="3" s="1"/>
  <c r="DK16" i="3"/>
  <c r="DF16" i="3"/>
  <c r="DH16" i="3" s="1"/>
  <c r="CG16" i="3"/>
  <c r="CC16" i="3"/>
  <c r="CD16" i="3" s="1"/>
  <c r="CA16" i="3"/>
  <c r="BK16" i="3"/>
  <c r="BP16" i="3" s="1"/>
  <c r="BF16" i="3"/>
  <c r="BD16" i="3"/>
  <c r="BH16" i="3" s="1"/>
  <c r="AV16" i="3"/>
  <c r="AT16" i="3"/>
  <c r="AI16" i="3"/>
  <c r="AE16" i="3"/>
  <c r="AF16" i="3" s="1"/>
  <c r="AC16" i="3"/>
  <c r="N16" i="3"/>
  <c r="M16" i="3"/>
  <c r="L16" i="3"/>
  <c r="K16" i="3"/>
  <c r="J16" i="3"/>
  <c r="DS15" i="3"/>
  <c r="DP15" i="3"/>
  <c r="DR15" i="3" s="1"/>
  <c r="DK15" i="3"/>
  <c r="DM15" i="3" s="1"/>
  <c r="DF15" i="3"/>
  <c r="DH15" i="3" s="1"/>
  <c r="CG15" i="3"/>
  <c r="CC15" i="3"/>
  <c r="CA15" i="3"/>
  <c r="CE15" i="3" s="1"/>
  <c r="BK15" i="3"/>
  <c r="CN15" i="3" s="1"/>
  <c r="BF15" i="3"/>
  <c r="BG15" i="3" s="1"/>
  <c r="BD15" i="3"/>
  <c r="AV15" i="3"/>
  <c r="AW15" i="3" s="1"/>
  <c r="AT15" i="3"/>
  <c r="AX15" i="3" s="1"/>
  <c r="AI15" i="3"/>
  <c r="AE15" i="3"/>
  <c r="AJ15" i="3" s="1"/>
  <c r="CY15" i="3" s="1"/>
  <c r="DY15" i="3" s="1"/>
  <c r="AC15" i="3"/>
  <c r="AG15" i="3" s="1"/>
  <c r="N15" i="3"/>
  <c r="M15" i="3"/>
  <c r="L15" i="3"/>
  <c r="K15" i="3"/>
  <c r="J15" i="3"/>
  <c r="DS14" i="3"/>
  <c r="DP14" i="3"/>
  <c r="DR14" i="3" s="1"/>
  <c r="DK14" i="3"/>
  <c r="DL14" i="3" s="1"/>
  <c r="DF14" i="3"/>
  <c r="DH14" i="3" s="1"/>
  <c r="CG14" i="3"/>
  <c r="CC14" i="3"/>
  <c r="CA14" i="3"/>
  <c r="BK14" i="3"/>
  <c r="BP14" i="3" s="1"/>
  <c r="BF14" i="3"/>
  <c r="BG14" i="3" s="1"/>
  <c r="BD14" i="3"/>
  <c r="BH14" i="3" s="1"/>
  <c r="AV14" i="3"/>
  <c r="AT14" i="3"/>
  <c r="AI14" i="3"/>
  <c r="AE14" i="3"/>
  <c r="AF14" i="3" s="1"/>
  <c r="AC14" i="3"/>
  <c r="N14" i="3"/>
  <c r="M14" i="3"/>
  <c r="L14" i="3"/>
  <c r="K14" i="3"/>
  <c r="J14" i="3"/>
  <c r="DS57" i="3"/>
  <c r="DP57" i="3"/>
  <c r="DR57" i="3" s="1"/>
  <c r="DK57" i="3"/>
  <c r="DM57" i="3" s="1"/>
  <c r="DF57" i="3"/>
  <c r="DH57" i="3" s="1"/>
  <c r="CG57" i="3"/>
  <c r="CC57" i="3"/>
  <c r="CD57" i="3" s="1"/>
  <c r="CA57" i="3"/>
  <c r="BK57" i="3"/>
  <c r="CN57" i="3" s="1"/>
  <c r="BF57" i="3"/>
  <c r="BG57" i="3" s="1"/>
  <c r="BD57" i="3"/>
  <c r="BH57" i="3" s="1"/>
  <c r="AV57" i="3"/>
  <c r="AT57" i="3"/>
  <c r="BJ57" i="3" s="1"/>
  <c r="AI57" i="3"/>
  <c r="AE57" i="3"/>
  <c r="AC57" i="3"/>
  <c r="N57" i="3"/>
  <c r="M57" i="3"/>
  <c r="L57" i="3"/>
  <c r="K57" i="3"/>
  <c r="J57" i="3"/>
  <c r="DS56" i="3"/>
  <c r="DP56" i="3"/>
  <c r="DR56" i="3" s="1"/>
  <c r="DK56" i="3"/>
  <c r="DF56" i="3"/>
  <c r="DH56" i="3" s="1"/>
  <c r="CG56" i="3"/>
  <c r="CC56" i="3"/>
  <c r="CD56" i="3" s="1"/>
  <c r="CA56" i="3"/>
  <c r="BK56" i="3"/>
  <c r="BF56" i="3"/>
  <c r="BD56" i="3"/>
  <c r="BH56" i="3" s="1"/>
  <c r="AV56" i="3"/>
  <c r="AW56" i="3" s="1"/>
  <c r="AT56" i="3"/>
  <c r="AI56" i="3"/>
  <c r="AE56" i="3"/>
  <c r="AJ56" i="3" s="1"/>
  <c r="AC56" i="3"/>
  <c r="N56" i="3"/>
  <c r="M56" i="3"/>
  <c r="L56" i="3"/>
  <c r="K56" i="3"/>
  <c r="J56" i="3"/>
  <c r="DS55" i="3"/>
  <c r="DP55" i="3"/>
  <c r="DK55" i="3"/>
  <c r="DF55" i="3"/>
  <c r="DH55" i="3" s="1"/>
  <c r="CG55" i="3"/>
  <c r="CC55" i="3"/>
  <c r="CH55" i="3" s="1"/>
  <c r="CA55" i="3"/>
  <c r="CE55" i="3" s="1"/>
  <c r="BK55" i="3"/>
  <c r="BP55" i="3" s="1"/>
  <c r="BF55" i="3"/>
  <c r="BD55" i="3"/>
  <c r="AV55" i="3"/>
  <c r="AW55" i="3" s="1"/>
  <c r="AT55" i="3"/>
  <c r="AX55" i="3" s="1"/>
  <c r="AI55" i="3"/>
  <c r="AE55" i="3"/>
  <c r="AC55" i="3"/>
  <c r="AG55" i="3" s="1"/>
  <c r="N55" i="3"/>
  <c r="M55" i="3"/>
  <c r="L55" i="3"/>
  <c r="K55" i="3"/>
  <c r="J55" i="3"/>
  <c r="DS54" i="3"/>
  <c r="DP54" i="3"/>
  <c r="DR54" i="3" s="1"/>
  <c r="DK54" i="3"/>
  <c r="DL54" i="3" s="1"/>
  <c r="DF54" i="3"/>
  <c r="DH54" i="3" s="1"/>
  <c r="CG54" i="3"/>
  <c r="CC54" i="3"/>
  <c r="CA54" i="3"/>
  <c r="BK54" i="3"/>
  <c r="CN54" i="3" s="1"/>
  <c r="BF54" i="3"/>
  <c r="BG54" i="3" s="1"/>
  <c r="BD54" i="3"/>
  <c r="BI54" i="3" s="1"/>
  <c r="AV54" i="3"/>
  <c r="AW54" i="3" s="1"/>
  <c r="AT54" i="3"/>
  <c r="AI54" i="3"/>
  <c r="AE54" i="3"/>
  <c r="AJ54" i="3" s="1"/>
  <c r="AC54" i="3"/>
  <c r="N54" i="3"/>
  <c r="M54" i="3"/>
  <c r="L54" i="3"/>
  <c r="K54" i="3"/>
  <c r="J54" i="3"/>
  <c r="DS53" i="3"/>
  <c r="DP53" i="3"/>
  <c r="DK53" i="3"/>
  <c r="DL53" i="3" s="1"/>
  <c r="DF53" i="3"/>
  <c r="DH53" i="3" s="1"/>
  <c r="CG53" i="3"/>
  <c r="CC53" i="3"/>
  <c r="CD53" i="3" s="1"/>
  <c r="CA53" i="3"/>
  <c r="BK53" i="3"/>
  <c r="BF53" i="3"/>
  <c r="BG53" i="3" s="1"/>
  <c r="BD53" i="3"/>
  <c r="BH53" i="3" s="1"/>
  <c r="AV53" i="3"/>
  <c r="AT53" i="3"/>
  <c r="AI53" i="3"/>
  <c r="AE53" i="3"/>
  <c r="AJ53" i="3" s="1"/>
  <c r="AC53" i="3"/>
  <c r="AH53" i="3" s="1"/>
  <c r="N53" i="3"/>
  <c r="M53" i="3"/>
  <c r="O53" i="3" s="1"/>
  <c r="L53" i="3"/>
  <c r="K53" i="3"/>
  <c r="J53" i="3"/>
  <c r="DS52" i="3"/>
  <c r="DP52" i="3"/>
  <c r="DR52" i="3" s="1"/>
  <c r="DK52" i="3"/>
  <c r="DF52" i="3"/>
  <c r="DG52" i="3" s="1"/>
  <c r="CG52" i="3"/>
  <c r="CC52" i="3"/>
  <c r="CD52" i="3" s="1"/>
  <c r="CA52" i="3"/>
  <c r="CE52" i="3" s="1"/>
  <c r="BK52" i="3"/>
  <c r="CN52" i="3" s="1"/>
  <c r="BF52" i="3"/>
  <c r="BD52" i="3"/>
  <c r="BH52" i="3" s="1"/>
  <c r="AV52" i="3"/>
  <c r="AW52" i="3" s="1"/>
  <c r="AT52" i="3"/>
  <c r="AI52" i="3"/>
  <c r="AE52" i="3"/>
  <c r="AJ52" i="3" s="1"/>
  <c r="AC52" i="3"/>
  <c r="N52" i="3"/>
  <c r="M52" i="3"/>
  <c r="L52" i="3"/>
  <c r="K52" i="3"/>
  <c r="J52" i="3"/>
  <c r="DS51" i="3"/>
  <c r="DP51" i="3"/>
  <c r="DQ51" i="3" s="1"/>
  <c r="DK51" i="3"/>
  <c r="DF51" i="3"/>
  <c r="DH51" i="3" s="1"/>
  <c r="CG51" i="3"/>
  <c r="CC51" i="3"/>
  <c r="CA51" i="3"/>
  <c r="CE51" i="3" s="1"/>
  <c r="BK51" i="3"/>
  <c r="CN51" i="3" s="1"/>
  <c r="BF51" i="3"/>
  <c r="BD51" i="3"/>
  <c r="BI51" i="3" s="1"/>
  <c r="AW51" i="3"/>
  <c r="AT51" i="3"/>
  <c r="AX51" i="3" s="1"/>
  <c r="AI51" i="3"/>
  <c r="AE51" i="3"/>
  <c r="AC51" i="3"/>
  <c r="AG51" i="3" s="1"/>
  <c r="N51" i="3"/>
  <c r="M51" i="3"/>
  <c r="L51" i="3"/>
  <c r="K51" i="3"/>
  <c r="J51" i="3"/>
  <c r="DS50" i="3"/>
  <c r="DP50" i="3"/>
  <c r="DK50" i="3"/>
  <c r="DM50" i="3" s="1"/>
  <c r="DF50" i="3"/>
  <c r="DG50" i="3" s="1"/>
  <c r="CG50" i="3"/>
  <c r="CC50" i="3"/>
  <c r="CA50" i="3"/>
  <c r="CE50" i="3" s="1"/>
  <c r="BK50" i="3"/>
  <c r="CN50" i="3" s="1"/>
  <c r="BF50" i="3"/>
  <c r="BG50" i="3" s="1"/>
  <c r="BD50" i="3"/>
  <c r="BH50" i="3" s="1"/>
  <c r="AV50" i="3"/>
  <c r="AW50" i="3" s="1"/>
  <c r="AT50" i="3"/>
  <c r="AI50" i="3"/>
  <c r="AE50" i="3"/>
  <c r="AF50" i="3" s="1"/>
  <c r="AC50" i="3"/>
  <c r="AG50" i="3" s="1"/>
  <c r="N50" i="3"/>
  <c r="M50" i="3"/>
  <c r="L50" i="3"/>
  <c r="K50" i="3"/>
  <c r="J50" i="3"/>
  <c r="DS49" i="3"/>
  <c r="DP49" i="3"/>
  <c r="DQ49" i="3" s="1"/>
  <c r="DK49" i="3"/>
  <c r="DM49" i="3" s="1"/>
  <c r="DF49" i="3"/>
  <c r="DG49" i="3" s="1"/>
  <c r="CG49" i="3"/>
  <c r="CC49" i="3"/>
  <c r="CA49" i="3"/>
  <c r="BK49" i="3"/>
  <c r="BP49" i="3" s="1"/>
  <c r="BH49" i="3"/>
  <c r="BF49" i="3"/>
  <c r="BG49" i="3" s="1"/>
  <c r="BD49" i="3"/>
  <c r="AV49" i="3"/>
  <c r="AT49" i="3"/>
  <c r="AI49" i="3"/>
  <c r="AE49" i="3"/>
  <c r="AC49" i="3"/>
  <c r="AG49" i="3" s="1"/>
  <c r="N49" i="3"/>
  <c r="M49" i="3"/>
  <c r="L49" i="3"/>
  <c r="K49" i="3"/>
  <c r="J49" i="3"/>
  <c r="DS48" i="3"/>
  <c r="DP48" i="3"/>
  <c r="DK48" i="3"/>
  <c r="DM48" i="3" s="1"/>
  <c r="DF48" i="3"/>
  <c r="DG48" i="3" s="1"/>
  <c r="CG48" i="3"/>
  <c r="CC48" i="3"/>
  <c r="CH48" i="3" s="1"/>
  <c r="CA48" i="3"/>
  <c r="BK48" i="3"/>
  <c r="BP48" i="3" s="1"/>
  <c r="BF48" i="3"/>
  <c r="BG48" i="3" s="1"/>
  <c r="BD48" i="3"/>
  <c r="AV48" i="3"/>
  <c r="AT48" i="3"/>
  <c r="AX48" i="3" s="1"/>
  <c r="AI48" i="3"/>
  <c r="AE48" i="3"/>
  <c r="AJ48" i="3" s="1"/>
  <c r="AC48" i="3"/>
  <c r="N48" i="3"/>
  <c r="M48" i="3"/>
  <c r="L48" i="3"/>
  <c r="K48" i="3"/>
  <c r="J48" i="3"/>
  <c r="DS47" i="3"/>
  <c r="DP47" i="3"/>
  <c r="DR47" i="3" s="1"/>
  <c r="DK47" i="3"/>
  <c r="DM47" i="3" s="1"/>
  <c r="DF47" i="3"/>
  <c r="CG47" i="3"/>
  <c r="CC47" i="3"/>
  <c r="CA47" i="3"/>
  <c r="CE47" i="3" s="1"/>
  <c r="BL47" i="3"/>
  <c r="BK47" i="3"/>
  <c r="BP47" i="3" s="1"/>
  <c r="BF47" i="3"/>
  <c r="BG47" i="3" s="1"/>
  <c r="BD47" i="3"/>
  <c r="AW47" i="3"/>
  <c r="AT47" i="3"/>
  <c r="AX47" i="3" s="1"/>
  <c r="AI47" i="3"/>
  <c r="AE47" i="3"/>
  <c r="AC47" i="3"/>
  <c r="AG47" i="3" s="1"/>
  <c r="N47" i="3"/>
  <c r="M47" i="3"/>
  <c r="L47" i="3"/>
  <c r="K47" i="3"/>
  <c r="J47" i="3"/>
  <c r="DS46" i="3"/>
  <c r="DP46" i="3"/>
  <c r="DR46" i="3" s="1"/>
  <c r="DK46" i="3"/>
  <c r="DM46" i="3" s="1"/>
  <c r="DF46" i="3"/>
  <c r="DH46" i="3" s="1"/>
  <c r="CG46" i="3"/>
  <c r="CC46" i="3"/>
  <c r="CD46" i="3" s="1"/>
  <c r="CA46" i="3"/>
  <c r="CE46" i="3" s="1"/>
  <c r="BK46" i="3"/>
  <c r="CN46" i="3" s="1"/>
  <c r="BF46" i="3"/>
  <c r="BG46" i="3" s="1"/>
  <c r="BD46" i="3"/>
  <c r="BH46" i="3" s="1"/>
  <c r="AX46" i="3"/>
  <c r="AV46" i="3"/>
  <c r="AT46" i="3"/>
  <c r="AI46" i="3"/>
  <c r="AE46" i="3"/>
  <c r="AC46" i="3"/>
  <c r="AG46" i="3" s="1"/>
  <c r="N46" i="3"/>
  <c r="M46" i="3"/>
  <c r="L46" i="3"/>
  <c r="K46" i="3"/>
  <c r="J46" i="3"/>
  <c r="DS45" i="3"/>
  <c r="DP45" i="3"/>
  <c r="DR45" i="3" s="1"/>
  <c r="DK45" i="3"/>
  <c r="DM45" i="3" s="1"/>
  <c r="DF45" i="3"/>
  <c r="DG45" i="3" s="1"/>
  <c r="CG45" i="3"/>
  <c r="CC45" i="3"/>
  <c r="CH45" i="3" s="1"/>
  <c r="CA45" i="3"/>
  <c r="BK45" i="3"/>
  <c r="BP45" i="3" s="1"/>
  <c r="BF45" i="3"/>
  <c r="BG45" i="3" s="1"/>
  <c r="BD45" i="3"/>
  <c r="AV45" i="3"/>
  <c r="AT45" i="3"/>
  <c r="AI45" i="3"/>
  <c r="AE45" i="3"/>
  <c r="AF45" i="3" s="1"/>
  <c r="AC45" i="3"/>
  <c r="N45" i="3"/>
  <c r="M45" i="3"/>
  <c r="L45" i="3"/>
  <c r="K45" i="3"/>
  <c r="J45" i="3"/>
  <c r="DS44" i="3"/>
  <c r="DP44" i="3"/>
  <c r="DQ44" i="3" s="1"/>
  <c r="DK44" i="3"/>
  <c r="DL44" i="3" s="1"/>
  <c r="DF44" i="3"/>
  <c r="CG44" i="3"/>
  <c r="CC44" i="3"/>
  <c r="CH44" i="3" s="1"/>
  <c r="CA44" i="3"/>
  <c r="BK44" i="3"/>
  <c r="BF44" i="3"/>
  <c r="BG44" i="3" s="1"/>
  <c r="BD44" i="3"/>
  <c r="AV44" i="3"/>
  <c r="AW44" i="3" s="1"/>
  <c r="AT44" i="3"/>
  <c r="AX44" i="3" s="1"/>
  <c r="AI44" i="3"/>
  <c r="AE44" i="3"/>
  <c r="AJ44" i="3" s="1"/>
  <c r="AC44" i="3"/>
  <c r="AG44" i="3" s="1"/>
  <c r="N44" i="3"/>
  <c r="M44" i="3"/>
  <c r="L44" i="3"/>
  <c r="K44" i="3"/>
  <c r="J44" i="3"/>
  <c r="DS13" i="3"/>
  <c r="DP13" i="3"/>
  <c r="DK13" i="3"/>
  <c r="DM13" i="3" s="1"/>
  <c r="DF13" i="3"/>
  <c r="DH13" i="3" s="1"/>
  <c r="CG13" i="3"/>
  <c r="CC13" i="3"/>
  <c r="CD13" i="3" s="1"/>
  <c r="CA13" i="3"/>
  <c r="BK13" i="3"/>
  <c r="BF13" i="3"/>
  <c r="BG13" i="3" s="1"/>
  <c r="BD13" i="3"/>
  <c r="BH13" i="3" s="1"/>
  <c r="AV13" i="3"/>
  <c r="AT13" i="3"/>
  <c r="AI13" i="3"/>
  <c r="AE13" i="3"/>
  <c r="AC13" i="3"/>
  <c r="AG13" i="3" s="1"/>
  <c r="N13" i="3"/>
  <c r="M13" i="3"/>
  <c r="L13" i="3"/>
  <c r="K13" i="3"/>
  <c r="J13" i="3"/>
  <c r="DS72" i="3"/>
  <c r="DP72" i="3"/>
  <c r="DR72" i="3" s="1"/>
  <c r="DK72" i="3"/>
  <c r="DF72" i="3"/>
  <c r="DH72" i="3" s="1"/>
  <c r="CG72" i="3"/>
  <c r="CC72" i="3"/>
  <c r="CD72" i="3" s="1"/>
  <c r="CA72" i="3"/>
  <c r="BK72" i="3"/>
  <c r="CN72" i="3" s="1"/>
  <c r="BF72" i="3"/>
  <c r="BG72" i="3" s="1"/>
  <c r="BD72" i="3"/>
  <c r="AV72" i="3"/>
  <c r="AT72" i="3"/>
  <c r="AI72" i="3"/>
  <c r="AE72" i="3"/>
  <c r="AJ72" i="3" s="1"/>
  <c r="AC72" i="3"/>
  <c r="N72" i="3"/>
  <c r="M72" i="3"/>
  <c r="L72" i="3"/>
  <c r="K72" i="3"/>
  <c r="J72" i="3"/>
  <c r="DS71" i="3"/>
  <c r="DP71" i="3"/>
  <c r="DR71" i="3" s="1"/>
  <c r="DK71" i="3"/>
  <c r="DM71" i="3" s="1"/>
  <c r="DF71" i="3"/>
  <c r="DG71" i="3" s="1"/>
  <c r="CG71" i="3"/>
  <c r="CC71" i="3"/>
  <c r="CD71" i="3" s="1"/>
  <c r="CA71" i="3"/>
  <c r="BK71" i="3"/>
  <c r="CN71" i="3" s="1"/>
  <c r="BF71" i="3"/>
  <c r="BD71" i="3"/>
  <c r="BH71" i="3" s="1"/>
  <c r="AV71" i="3"/>
  <c r="AT71" i="3"/>
  <c r="AI71" i="3"/>
  <c r="AE71" i="3"/>
  <c r="AF71" i="3" s="1"/>
  <c r="AC71" i="3"/>
  <c r="N71" i="3"/>
  <c r="M71" i="3"/>
  <c r="L71" i="3"/>
  <c r="K71" i="3"/>
  <c r="J71" i="3"/>
  <c r="DS70" i="3"/>
  <c r="DP70" i="3"/>
  <c r="DR70" i="3" s="1"/>
  <c r="DK70" i="3"/>
  <c r="DM70" i="3" s="1"/>
  <c r="DF70" i="3"/>
  <c r="CG70" i="3"/>
  <c r="CC70" i="3"/>
  <c r="CA70" i="3"/>
  <c r="CE70" i="3" s="1"/>
  <c r="BK70" i="3"/>
  <c r="CN70" i="3" s="1"/>
  <c r="BF70" i="3"/>
  <c r="BG70" i="3" s="1"/>
  <c r="BD70" i="3"/>
  <c r="AV70" i="3"/>
  <c r="AT70" i="3"/>
  <c r="AX70" i="3" s="1"/>
  <c r="AI70" i="3"/>
  <c r="AE70" i="3"/>
  <c r="AF70" i="3" s="1"/>
  <c r="AC70" i="3"/>
  <c r="AG70" i="3" s="1"/>
  <c r="N70" i="3"/>
  <c r="M70" i="3"/>
  <c r="L70" i="3"/>
  <c r="K70" i="3"/>
  <c r="J70" i="3"/>
  <c r="DS69" i="3"/>
  <c r="DP69" i="3"/>
  <c r="DQ69" i="3" s="1"/>
  <c r="DK69" i="3"/>
  <c r="DF69" i="3"/>
  <c r="CG69" i="3"/>
  <c r="CC69" i="3"/>
  <c r="CH69" i="3" s="1"/>
  <c r="CA69" i="3"/>
  <c r="BK69" i="3"/>
  <c r="BP69" i="3" s="1"/>
  <c r="BF69" i="3"/>
  <c r="BG69" i="3" s="1"/>
  <c r="BD69" i="3"/>
  <c r="AV69" i="3"/>
  <c r="AW69" i="3" s="1"/>
  <c r="AT69" i="3"/>
  <c r="AI69" i="3"/>
  <c r="AE69" i="3"/>
  <c r="AF69" i="3" s="1"/>
  <c r="AC69" i="3"/>
  <c r="N69" i="3"/>
  <c r="M69" i="3"/>
  <c r="L69" i="3"/>
  <c r="K69" i="3"/>
  <c r="J69" i="3"/>
  <c r="DS68" i="3"/>
  <c r="DP68" i="3"/>
  <c r="DK68" i="3"/>
  <c r="DF68" i="3"/>
  <c r="DH68" i="3" s="1"/>
  <c r="CG68" i="3"/>
  <c r="CC68" i="3"/>
  <c r="CD68" i="3" s="1"/>
  <c r="CA68" i="3"/>
  <c r="BK68" i="3"/>
  <c r="BP68" i="3" s="1"/>
  <c r="BF68" i="3"/>
  <c r="BD68" i="3"/>
  <c r="BH68" i="3" s="1"/>
  <c r="AV68" i="3"/>
  <c r="AT68" i="3"/>
  <c r="AX68" i="3" s="1"/>
  <c r="AI68" i="3"/>
  <c r="AE68" i="3"/>
  <c r="AJ68" i="3" s="1"/>
  <c r="AC68" i="3"/>
  <c r="AG68" i="3" s="1"/>
  <c r="N68" i="3"/>
  <c r="M68" i="3"/>
  <c r="L68" i="3"/>
  <c r="K68" i="3"/>
  <c r="J68" i="3"/>
  <c r="DS67" i="3"/>
  <c r="DP67" i="3"/>
  <c r="DR67" i="3" s="1"/>
  <c r="DK67" i="3"/>
  <c r="DL67" i="3" s="1"/>
  <c r="DF67" i="3"/>
  <c r="DH67" i="3" s="1"/>
  <c r="CG67" i="3"/>
  <c r="CC67" i="3"/>
  <c r="CD67" i="3" s="1"/>
  <c r="CA67" i="3"/>
  <c r="CE67" i="3" s="1"/>
  <c r="BK67" i="3"/>
  <c r="CN67" i="3" s="1"/>
  <c r="BF67" i="3"/>
  <c r="BG67" i="3" s="1"/>
  <c r="BD67" i="3"/>
  <c r="BH67" i="3" s="1"/>
  <c r="AV67" i="3"/>
  <c r="AT67" i="3"/>
  <c r="AI67" i="3"/>
  <c r="AE67" i="3"/>
  <c r="AJ67" i="3" s="1"/>
  <c r="AC67" i="3"/>
  <c r="AG67" i="3" s="1"/>
  <c r="N67" i="3"/>
  <c r="M67" i="3"/>
  <c r="L67" i="3"/>
  <c r="K67" i="3"/>
  <c r="J67" i="3"/>
  <c r="DS66" i="3"/>
  <c r="DP66" i="3"/>
  <c r="DQ66" i="3" s="1"/>
  <c r="DK66" i="3"/>
  <c r="DM66" i="3" s="1"/>
  <c r="DF66" i="3"/>
  <c r="DG66" i="3" s="1"/>
  <c r="CG66" i="3"/>
  <c r="CC66" i="3"/>
  <c r="CA66" i="3"/>
  <c r="CE66" i="3" s="1"/>
  <c r="BK66" i="3"/>
  <c r="BP66" i="3" s="1"/>
  <c r="BF66" i="3"/>
  <c r="BG66" i="3" s="1"/>
  <c r="BD66" i="3"/>
  <c r="AW66" i="3"/>
  <c r="AT66" i="3"/>
  <c r="AI66" i="3"/>
  <c r="AE66" i="3"/>
  <c r="AJ66" i="3" s="1"/>
  <c r="AC66" i="3"/>
  <c r="AG66" i="3" s="1"/>
  <c r="N66" i="3"/>
  <c r="M66" i="3"/>
  <c r="L66" i="3"/>
  <c r="K66" i="3"/>
  <c r="J66" i="3"/>
  <c r="DS65" i="3"/>
  <c r="DP65" i="3"/>
  <c r="DR65" i="3" s="1"/>
  <c r="DK65" i="3"/>
  <c r="DM65" i="3" s="1"/>
  <c r="DF65" i="3"/>
  <c r="CG65" i="3"/>
  <c r="CC65" i="3"/>
  <c r="CH65" i="3" s="1"/>
  <c r="CA65" i="3"/>
  <c r="CE65" i="3" s="1"/>
  <c r="BK65" i="3"/>
  <c r="CN65" i="3" s="1"/>
  <c r="BF65" i="3"/>
  <c r="BG65" i="3" s="1"/>
  <c r="BD65" i="3"/>
  <c r="AV65" i="3"/>
  <c r="AT65" i="3"/>
  <c r="AI65" i="3"/>
  <c r="AE65" i="3"/>
  <c r="AJ65" i="3" s="1"/>
  <c r="AC65" i="3"/>
  <c r="AG65" i="3" s="1"/>
  <c r="N65" i="3"/>
  <c r="M65" i="3"/>
  <c r="L65" i="3"/>
  <c r="K65" i="3"/>
  <c r="J65" i="3"/>
  <c r="DS64" i="3"/>
  <c r="DP64" i="3"/>
  <c r="DR64" i="3" s="1"/>
  <c r="DK64" i="3"/>
  <c r="DL64" i="3" s="1"/>
  <c r="DF64" i="3"/>
  <c r="DG64" i="3" s="1"/>
  <c r="CG64" i="3"/>
  <c r="CC64" i="3"/>
  <c r="CA64" i="3"/>
  <c r="BK64" i="3"/>
  <c r="BF64" i="3"/>
  <c r="BD64" i="3"/>
  <c r="BH64" i="3" s="1"/>
  <c r="AV64" i="3"/>
  <c r="AW64" i="3" s="1"/>
  <c r="AT64" i="3"/>
  <c r="AI64" i="3"/>
  <c r="AE64" i="3"/>
  <c r="AC64" i="3"/>
  <c r="N64" i="3"/>
  <c r="M64" i="3"/>
  <c r="L64" i="3"/>
  <c r="K64" i="3"/>
  <c r="J64" i="3"/>
  <c r="DS63" i="3"/>
  <c r="DP63" i="3"/>
  <c r="DR63" i="3" s="1"/>
  <c r="DK63" i="3"/>
  <c r="DM63" i="3" s="1"/>
  <c r="DF63" i="3"/>
  <c r="DH63" i="3" s="1"/>
  <c r="CG63" i="3"/>
  <c r="CC63" i="3"/>
  <c r="CH63" i="3" s="1"/>
  <c r="CA63" i="3"/>
  <c r="CE63" i="3" s="1"/>
  <c r="BK63" i="3"/>
  <c r="BP63" i="3" s="1"/>
  <c r="BF63" i="3"/>
  <c r="BG63" i="3" s="1"/>
  <c r="BD63" i="3"/>
  <c r="AV63" i="3"/>
  <c r="AW63" i="3" s="1"/>
  <c r="AT63" i="3"/>
  <c r="AI63" i="3"/>
  <c r="AE63" i="3"/>
  <c r="AC63" i="3"/>
  <c r="N63" i="3"/>
  <c r="M63" i="3"/>
  <c r="L63" i="3"/>
  <c r="K63" i="3"/>
  <c r="J63" i="3"/>
  <c r="DS62" i="3"/>
  <c r="DP62" i="3"/>
  <c r="DR62" i="3" s="1"/>
  <c r="DL62" i="3"/>
  <c r="DK62" i="3"/>
  <c r="DM62" i="3" s="1"/>
  <c r="DF62" i="3"/>
  <c r="DH62" i="3" s="1"/>
  <c r="CG62" i="3"/>
  <c r="CC62" i="3"/>
  <c r="CD62" i="3" s="1"/>
  <c r="CA62" i="3"/>
  <c r="CE62" i="3" s="1"/>
  <c r="BK62" i="3"/>
  <c r="CN62" i="3" s="1"/>
  <c r="BF62" i="3"/>
  <c r="BL62" i="3" s="1"/>
  <c r="BQ62" i="3" s="1"/>
  <c r="BD62" i="3"/>
  <c r="AW62" i="3"/>
  <c r="AT62" i="3"/>
  <c r="AI62" i="3"/>
  <c r="AE62" i="3"/>
  <c r="AF62" i="3" s="1"/>
  <c r="AC62" i="3"/>
  <c r="N62" i="3"/>
  <c r="M62" i="3"/>
  <c r="L62" i="3"/>
  <c r="K62" i="3"/>
  <c r="J62" i="3"/>
  <c r="DS61" i="3"/>
  <c r="DP61" i="3"/>
  <c r="DR61" i="3" s="1"/>
  <c r="DK61" i="3"/>
  <c r="DM61" i="3" s="1"/>
  <c r="DF61" i="3"/>
  <c r="DH61" i="3" s="1"/>
  <c r="CG61" i="3"/>
  <c r="CC61" i="3"/>
  <c r="CA61" i="3"/>
  <c r="CE61" i="3" s="1"/>
  <c r="BK61" i="3"/>
  <c r="BP61" i="3" s="1"/>
  <c r="BF61" i="3"/>
  <c r="BD61" i="3"/>
  <c r="BH61" i="3" s="1"/>
  <c r="AV61" i="3"/>
  <c r="AW61" i="3" s="1"/>
  <c r="AT61" i="3"/>
  <c r="AX61" i="3" s="1"/>
  <c r="AI61" i="3"/>
  <c r="AE61" i="3"/>
  <c r="AF61" i="3" s="1"/>
  <c r="AC61" i="3"/>
  <c r="AG61" i="3" s="1"/>
  <c r="N61" i="3"/>
  <c r="M61" i="3"/>
  <c r="L61" i="3"/>
  <c r="K61" i="3"/>
  <c r="J61" i="3"/>
  <c r="DS60" i="3"/>
  <c r="DP60" i="3"/>
  <c r="DR60" i="3" s="1"/>
  <c r="DK60" i="3"/>
  <c r="DM60" i="3" s="1"/>
  <c r="DF60" i="3"/>
  <c r="DH60" i="3" s="1"/>
  <c r="CG60" i="3"/>
  <c r="CC60" i="3"/>
  <c r="CA60" i="3"/>
  <c r="CE60" i="3" s="1"/>
  <c r="BK60" i="3"/>
  <c r="BP60" i="3" s="1"/>
  <c r="BF60" i="3"/>
  <c r="BG60" i="3" s="1"/>
  <c r="BD60" i="3"/>
  <c r="AV60" i="3"/>
  <c r="AW60" i="3" s="1"/>
  <c r="AT60" i="3"/>
  <c r="AX60" i="3" s="1"/>
  <c r="AI60" i="3"/>
  <c r="AE60" i="3"/>
  <c r="AC60" i="3"/>
  <c r="AG60" i="3" s="1"/>
  <c r="N60" i="3"/>
  <c r="M60" i="3"/>
  <c r="L60" i="3"/>
  <c r="K60" i="3"/>
  <c r="J60" i="3"/>
  <c r="DS59" i="3"/>
  <c r="DP59" i="3"/>
  <c r="DR59" i="3" s="1"/>
  <c r="DK59" i="3"/>
  <c r="DL59" i="3" s="1"/>
  <c r="DF59" i="3"/>
  <c r="DG59" i="3" s="1"/>
  <c r="CG59" i="3"/>
  <c r="CC59" i="3"/>
  <c r="CD59" i="3" s="1"/>
  <c r="CA59" i="3"/>
  <c r="BK59" i="3"/>
  <c r="CN59" i="3" s="1"/>
  <c r="BF59" i="3"/>
  <c r="BG59" i="3" s="1"/>
  <c r="BD59" i="3"/>
  <c r="BH59" i="3" s="1"/>
  <c r="AV59" i="3"/>
  <c r="AW59" i="3" s="1"/>
  <c r="AT59" i="3"/>
  <c r="AI59" i="3"/>
  <c r="AE59" i="3"/>
  <c r="AJ59" i="3" s="1"/>
  <c r="AC59" i="3"/>
  <c r="N59" i="3"/>
  <c r="M59" i="3"/>
  <c r="L59" i="3"/>
  <c r="K59" i="3"/>
  <c r="J59" i="3"/>
  <c r="DS58" i="3"/>
  <c r="DR58" i="3"/>
  <c r="DP58" i="3"/>
  <c r="DQ58" i="3" s="1"/>
  <c r="DK58" i="3"/>
  <c r="DF58" i="3"/>
  <c r="DH58" i="3" s="1"/>
  <c r="CG58" i="3"/>
  <c r="CC58" i="3"/>
  <c r="CH58" i="3" s="1"/>
  <c r="CA58" i="3"/>
  <c r="BK58" i="3"/>
  <c r="CN58" i="3" s="1"/>
  <c r="BF58" i="3"/>
  <c r="BD58" i="3"/>
  <c r="BH58" i="3" s="1"/>
  <c r="AV58" i="3"/>
  <c r="AT58" i="3"/>
  <c r="AI58" i="3"/>
  <c r="AE58" i="3"/>
  <c r="AF58" i="3" s="1"/>
  <c r="AC58" i="3"/>
  <c r="N58" i="3"/>
  <c r="M58" i="3"/>
  <c r="L58" i="3"/>
  <c r="K58" i="3"/>
  <c r="J58" i="3"/>
  <c r="DS74" i="3"/>
  <c r="DP74" i="3"/>
  <c r="DQ74" i="3" s="1"/>
  <c r="DK74" i="3"/>
  <c r="DL74" i="3" s="1"/>
  <c r="DF74" i="3"/>
  <c r="DH74" i="3" s="1"/>
  <c r="CG74" i="3"/>
  <c r="CC74" i="3"/>
  <c r="CD74" i="3" s="1"/>
  <c r="CA74" i="3"/>
  <c r="CE74" i="3" s="1"/>
  <c r="BK74" i="3"/>
  <c r="BF74" i="3"/>
  <c r="BG74" i="3" s="1"/>
  <c r="BD74" i="3"/>
  <c r="BH74" i="3" s="1"/>
  <c r="AV74" i="3"/>
  <c r="AT74" i="3"/>
  <c r="AX74" i="3" s="1"/>
  <c r="AI74" i="3"/>
  <c r="AE74" i="3"/>
  <c r="AC74" i="3"/>
  <c r="AG74" i="3" s="1"/>
  <c r="N74" i="3"/>
  <c r="M74" i="3"/>
  <c r="L74" i="3"/>
  <c r="K74" i="3"/>
  <c r="J74" i="3"/>
  <c r="J12" i="3"/>
  <c r="K12" i="3"/>
  <c r="L12" i="3"/>
  <c r="M12" i="3"/>
  <c r="N12" i="3"/>
  <c r="AC12" i="3"/>
  <c r="AG12" i="3" s="1"/>
  <c r="AE12" i="3"/>
  <c r="AJ12" i="3" s="1"/>
  <c r="AI12" i="3"/>
  <c r="AT12" i="3"/>
  <c r="AX12" i="3" s="1"/>
  <c r="AV12" i="3"/>
  <c r="AW12" i="3" s="1"/>
  <c r="BD12" i="3"/>
  <c r="BF12" i="3"/>
  <c r="BG12" i="3" s="1"/>
  <c r="BK12" i="3"/>
  <c r="CN12" i="3" s="1"/>
  <c r="CA12" i="3"/>
  <c r="CC12" i="3"/>
  <c r="CH12" i="3" s="1"/>
  <c r="CG12" i="3"/>
  <c r="DF12" i="3"/>
  <c r="DG12" i="3" s="1"/>
  <c r="DK12" i="3"/>
  <c r="DM12" i="3" s="1"/>
  <c r="DS12" i="3"/>
  <c r="DP12" i="3"/>
  <c r="J73" i="3"/>
  <c r="K73" i="3"/>
  <c r="L73" i="3"/>
  <c r="M73" i="3"/>
  <c r="N73" i="3"/>
  <c r="AC73" i="3"/>
  <c r="AG73" i="3" s="1"/>
  <c r="AE73" i="3"/>
  <c r="AI73" i="3"/>
  <c r="AT73" i="3"/>
  <c r="AV73" i="3"/>
  <c r="BD73" i="3"/>
  <c r="BH73" i="3" s="1"/>
  <c r="BF73" i="3"/>
  <c r="BG73" i="3" s="1"/>
  <c r="BK73" i="3"/>
  <c r="CN73" i="3" s="1"/>
  <c r="CA73" i="3"/>
  <c r="CE73" i="3" s="1"/>
  <c r="CC73" i="3"/>
  <c r="CD73" i="3" s="1"/>
  <c r="CG73" i="3"/>
  <c r="DF73" i="3"/>
  <c r="DK73" i="3"/>
  <c r="DP73" i="3"/>
  <c r="DQ73" i="3" s="1"/>
  <c r="DS73" i="3"/>
  <c r="P119" i="3"/>
  <c r="N119" i="3"/>
  <c r="DI77" i="3"/>
  <c r="DE77" i="3"/>
  <c r="DD77" i="3"/>
  <c r="CX77" i="3"/>
  <c r="CB77" i="3"/>
  <c r="BZ77" i="3"/>
  <c r="BY77" i="3"/>
  <c r="BX77" i="3"/>
  <c r="BW77" i="3"/>
  <c r="BV77" i="3"/>
  <c r="BU77" i="3"/>
  <c r="BT77" i="3"/>
  <c r="BS77" i="3"/>
  <c r="BE77" i="3"/>
  <c r="BC77" i="3"/>
  <c r="BB77" i="3"/>
  <c r="BA77" i="3"/>
  <c r="AZ77" i="3"/>
  <c r="AU77" i="3"/>
  <c r="AS77" i="3"/>
  <c r="AR77" i="3"/>
  <c r="AQ77" i="3"/>
  <c r="AP77" i="3"/>
  <c r="AO77" i="3"/>
  <c r="AN77" i="3"/>
  <c r="AM77" i="3"/>
  <c r="AL77" i="3"/>
  <c r="AF53" i="3" l="1"/>
  <c r="AH33" i="3"/>
  <c r="AJ42" i="3"/>
  <c r="AH14" i="3"/>
  <c r="CF27" i="3"/>
  <c r="BL40" i="3"/>
  <c r="BQ40" i="3" s="1"/>
  <c r="BJ13" i="3"/>
  <c r="DM53" i="3"/>
  <c r="DR23" i="3"/>
  <c r="CN45" i="3"/>
  <c r="CY54" i="3"/>
  <c r="DY54" i="3" s="1"/>
  <c r="BJ55" i="3"/>
  <c r="BN55" i="3" s="1"/>
  <c r="BI15" i="3"/>
  <c r="O18" i="3"/>
  <c r="BI20" i="3"/>
  <c r="AH23" i="3"/>
  <c r="CF23" i="3"/>
  <c r="AG33" i="3"/>
  <c r="AJ41" i="3"/>
  <c r="CY41" i="3" s="1"/>
  <c r="DY41" i="3" s="1"/>
  <c r="BJ14" i="3"/>
  <c r="CN16" i="3"/>
  <c r="DM17" i="3"/>
  <c r="CD23" i="3"/>
  <c r="DM36" i="3"/>
  <c r="O41" i="3"/>
  <c r="DG46" i="3"/>
  <c r="AF56" i="3"/>
  <c r="CD17" i="3"/>
  <c r="CF20" i="3"/>
  <c r="BL31" i="3"/>
  <c r="BQ31" i="3" s="1"/>
  <c r="CJ31" i="3" s="1"/>
  <c r="CF32" i="3"/>
  <c r="O35" i="3"/>
  <c r="DM35" i="3"/>
  <c r="AH40" i="3"/>
  <c r="AF52" i="3"/>
  <c r="BP27" i="3"/>
  <c r="CS27" i="3" s="1"/>
  <c r="CD29" i="3"/>
  <c r="AJ33" i="3"/>
  <c r="AK33" i="3" s="1"/>
  <c r="DR35" i="3"/>
  <c r="DG38" i="3"/>
  <c r="AJ16" i="3"/>
  <c r="DQ54" i="3"/>
  <c r="DL57" i="3"/>
  <c r="AF15" i="3"/>
  <c r="BL23" i="3"/>
  <c r="CO23" i="3" s="1"/>
  <c r="CP23" i="3" s="1"/>
  <c r="BJ32" i="3"/>
  <c r="CM32" i="3" s="1"/>
  <c r="BJ33" i="3"/>
  <c r="CD35" i="3"/>
  <c r="CN37" i="3"/>
  <c r="BJ40" i="3"/>
  <c r="BO40" i="3" s="1"/>
  <c r="BL53" i="3"/>
  <c r="BQ53" i="3" s="1"/>
  <c r="DH20" i="3"/>
  <c r="CD22" i="3"/>
  <c r="O24" i="3"/>
  <c r="CF35" i="3"/>
  <c r="BL37" i="3"/>
  <c r="CI40" i="3"/>
  <c r="DG42" i="3"/>
  <c r="BJ22" i="3"/>
  <c r="BJ37" i="3"/>
  <c r="BO37" i="3" s="1"/>
  <c r="AW40" i="3"/>
  <c r="DH41" i="3"/>
  <c r="DL63" i="3"/>
  <c r="AH45" i="3"/>
  <c r="AJ14" i="3"/>
  <c r="CZ14" i="3" s="1"/>
  <c r="DZ14" i="3" s="1"/>
  <c r="DQ16" i="3"/>
  <c r="AK18" i="3"/>
  <c r="DG19" i="3"/>
  <c r="O20" i="3"/>
  <c r="DM29" i="3"/>
  <c r="AH30" i="3"/>
  <c r="O37" i="3"/>
  <c r="CF38" i="3"/>
  <c r="O40" i="3"/>
  <c r="AX40" i="3"/>
  <c r="AH42" i="3"/>
  <c r="CF43" i="3"/>
  <c r="AY18" i="3"/>
  <c r="BL54" i="3"/>
  <c r="CF59" i="3"/>
  <c r="AH69" i="3"/>
  <c r="AH71" i="3"/>
  <c r="O47" i="3"/>
  <c r="BI47" i="3"/>
  <c r="CF53" i="3"/>
  <c r="CF16" i="3"/>
  <c r="BI18" i="3"/>
  <c r="CI21" i="3"/>
  <c r="O32" i="3"/>
  <c r="AH36" i="3"/>
  <c r="DU42" i="3"/>
  <c r="DU15" i="3"/>
  <c r="CF58" i="3"/>
  <c r="BI68" i="3"/>
  <c r="CD44" i="3"/>
  <c r="CE53" i="3"/>
  <c r="AF54" i="3"/>
  <c r="O56" i="3"/>
  <c r="DQ14" i="3"/>
  <c r="DT14" i="3" s="1"/>
  <c r="DG15" i="3"/>
  <c r="BL17" i="3"/>
  <c r="BQ17" i="3" s="1"/>
  <c r="CJ17" i="3" s="1"/>
  <c r="CZ18" i="3"/>
  <c r="DZ18" i="3" s="1"/>
  <c r="DR18" i="3"/>
  <c r="O21" i="3"/>
  <c r="BI24" i="3"/>
  <c r="DL24" i="3"/>
  <c r="AH26" i="3"/>
  <c r="DR27" i="3"/>
  <c r="AY30" i="3"/>
  <c r="AJ34" i="3"/>
  <c r="AK34" i="3" s="1"/>
  <c r="CD34" i="3"/>
  <c r="CI35" i="3"/>
  <c r="BM36" i="3"/>
  <c r="DQ41" i="3"/>
  <c r="CS42" i="3"/>
  <c r="DR31" i="3"/>
  <c r="BI35" i="3"/>
  <c r="O39" i="3"/>
  <c r="DG39" i="3"/>
  <c r="DM40" i="3"/>
  <c r="AY41" i="3"/>
  <c r="CF42" i="3"/>
  <c r="BP43" i="3"/>
  <c r="CD58" i="3"/>
  <c r="DG61" i="3"/>
  <c r="DM67" i="3"/>
  <c r="DG51" i="3"/>
  <c r="BP15" i="3"/>
  <c r="CS15" i="3" s="1"/>
  <c r="BI21" i="3"/>
  <c r="DL23" i="3"/>
  <c r="DT23" i="3" s="1"/>
  <c r="CS24" i="3"/>
  <c r="DM28" i="3"/>
  <c r="CN35" i="3"/>
  <c r="CF63" i="3"/>
  <c r="BL64" i="3"/>
  <c r="BQ64" i="3" s="1"/>
  <c r="BP72" i="3"/>
  <c r="CS72" i="3" s="1"/>
  <c r="DG53" i="3"/>
  <c r="DQ15" i="3"/>
  <c r="DG16" i="3"/>
  <c r="AY19" i="3"/>
  <c r="BJ21" i="3"/>
  <c r="BL22" i="3"/>
  <c r="BQ22" i="3" s="1"/>
  <c r="BJ25" i="3"/>
  <c r="BL28" i="3"/>
  <c r="BQ28" i="3" s="1"/>
  <c r="CJ28" i="3" s="1"/>
  <c r="DR29" i="3"/>
  <c r="AY36" i="3"/>
  <c r="CD36" i="3"/>
  <c r="AK37" i="3"/>
  <c r="DR38" i="3"/>
  <c r="DU38" i="3" s="1"/>
  <c r="BP39" i="3"/>
  <c r="DR40" i="3"/>
  <c r="CE42" i="3"/>
  <c r="CI63" i="3"/>
  <c r="BJ50" i="3"/>
  <c r="BN50" i="3" s="1"/>
  <c r="BL14" i="3"/>
  <c r="BQ14" i="3" s="1"/>
  <c r="AJ20" i="3"/>
  <c r="AJ23" i="3"/>
  <c r="CZ23" i="3" s="1"/>
  <c r="DZ23" i="3" s="1"/>
  <c r="CH25" i="3"/>
  <c r="CI25" i="3" s="1"/>
  <c r="CH28" i="3"/>
  <c r="CI28" i="3" s="1"/>
  <c r="O36" i="3"/>
  <c r="CI36" i="3"/>
  <c r="CF39" i="3"/>
  <c r="CF40" i="3"/>
  <c r="BL42" i="3"/>
  <c r="BQ42" i="3" s="1"/>
  <c r="CJ42" i="3" s="1"/>
  <c r="CK42" i="3" s="1"/>
  <c r="CL42" i="3" s="1"/>
  <c r="O64" i="3"/>
  <c r="CI65" i="3"/>
  <c r="BP51" i="3"/>
  <c r="DG14" i="3"/>
  <c r="O15" i="3"/>
  <c r="CH20" i="3"/>
  <c r="CI20" i="3" s="1"/>
  <c r="AJ22" i="3"/>
  <c r="CY22" i="3" s="1"/>
  <c r="DY22" i="3" s="1"/>
  <c r="CE23" i="3"/>
  <c r="AX25" i="3"/>
  <c r="DR26" i="3"/>
  <c r="O28" i="3"/>
  <c r="BJ28" i="3"/>
  <c r="BI32" i="3"/>
  <c r="BI33" i="3"/>
  <c r="AY38" i="3"/>
  <c r="AK41" i="3"/>
  <c r="CH42" i="3"/>
  <c r="CY40" i="3"/>
  <c r="DY40" i="3" s="1"/>
  <c r="CZ40" i="3"/>
  <c r="DZ40" i="3" s="1"/>
  <c r="CI34" i="3"/>
  <c r="DQ61" i="3"/>
  <c r="DM44" i="3"/>
  <c r="BI46" i="3"/>
  <c r="CY48" i="3"/>
  <c r="DY48" i="3" s="1"/>
  <c r="BJ53" i="3"/>
  <c r="CH53" i="3"/>
  <c r="CJ53" i="3" s="1"/>
  <c r="BP54" i="3"/>
  <c r="CS54" i="3" s="1"/>
  <c r="BL56" i="3"/>
  <c r="BQ56" i="3" s="1"/>
  <c r="DQ56" i="3"/>
  <c r="AW14" i="3"/>
  <c r="DM14" i="3"/>
  <c r="BL16" i="3"/>
  <c r="BL18" i="3"/>
  <c r="BQ18" i="3" s="1"/>
  <c r="CJ18" i="3" s="1"/>
  <c r="BL19" i="3"/>
  <c r="BQ19" i="3" s="1"/>
  <c r="CJ19" i="3" s="1"/>
  <c r="CN19" i="3"/>
  <c r="DL21" i="3"/>
  <c r="CZ22" i="3"/>
  <c r="DZ22" i="3" s="1"/>
  <c r="DR22" i="3"/>
  <c r="CF24" i="3"/>
  <c r="BI25" i="3"/>
  <c r="AG30" i="3"/>
  <c r="CN30" i="3"/>
  <c r="CD31" i="3"/>
  <c r="DL31" i="3"/>
  <c r="AX32" i="3"/>
  <c r="BL32" i="3"/>
  <c r="BQ32" i="3" s="1"/>
  <c r="BR32" i="3" s="1"/>
  <c r="BL33" i="3"/>
  <c r="BQ33" i="3" s="1"/>
  <c r="DQ33" i="3"/>
  <c r="AG36" i="3"/>
  <c r="CO37" i="3"/>
  <c r="CP37" i="3" s="1"/>
  <c r="AW37" i="3"/>
  <c r="DM37" i="3"/>
  <c r="DU37" i="3" s="1"/>
  <c r="BL38" i="3"/>
  <c r="BQ38" i="3" s="1"/>
  <c r="CE38" i="3"/>
  <c r="BL39" i="3"/>
  <c r="CO39" i="3" s="1"/>
  <c r="CP39" i="3" s="1"/>
  <c r="AF40" i="3"/>
  <c r="AY40" i="3"/>
  <c r="CZ41" i="3"/>
  <c r="DZ41" i="3" s="1"/>
  <c r="CS41" i="3"/>
  <c r="CN42" i="3"/>
  <c r="DR66" i="3"/>
  <c r="AK67" i="3"/>
  <c r="CY44" i="3"/>
  <c r="DY44" i="3" s="1"/>
  <c r="CF45" i="3"/>
  <c r="DQ45" i="3"/>
  <c r="CD48" i="3"/>
  <c r="O50" i="3"/>
  <c r="AX50" i="3"/>
  <c r="BI52" i="3"/>
  <c r="DH52" i="3"/>
  <c r="CF54" i="3"/>
  <c r="CD55" i="3"/>
  <c r="CF56" i="3"/>
  <c r="AX14" i="3"/>
  <c r="AW16" i="3"/>
  <c r="CE16" i="3"/>
  <c r="O17" i="3"/>
  <c r="DQ17" i="3"/>
  <c r="AH18" i="3"/>
  <c r="BP18" i="3"/>
  <c r="BR18" i="3" s="1"/>
  <c r="BH20" i="3"/>
  <c r="AX22" i="3"/>
  <c r="DG25" i="3"/>
  <c r="CD26" i="3"/>
  <c r="DH27" i="3"/>
  <c r="BL30" i="3"/>
  <c r="BQ30" i="3" s="1"/>
  <c r="BR30" i="3" s="1"/>
  <c r="AY32" i="3"/>
  <c r="BP32" i="3"/>
  <c r="DQ32" i="3"/>
  <c r="CF33" i="3"/>
  <c r="CN34" i="3"/>
  <c r="CS35" i="3"/>
  <c r="DH35" i="3"/>
  <c r="DU35" i="3" s="1"/>
  <c r="BJ36" i="3"/>
  <c r="BO36" i="3" s="1"/>
  <c r="AF37" i="3"/>
  <c r="AY37" i="3"/>
  <c r="DL38" i="3"/>
  <c r="DT38" i="3" s="1"/>
  <c r="AW39" i="3"/>
  <c r="CI39" i="3"/>
  <c r="BI40" i="3"/>
  <c r="CD40" i="3"/>
  <c r="BL41" i="3"/>
  <c r="AK26" i="3"/>
  <c r="CI48" i="3"/>
  <c r="AG14" i="3"/>
  <c r="AY14" i="3"/>
  <c r="AY22" i="3"/>
  <c r="BH24" i="3"/>
  <c r="CH24" i="3"/>
  <c r="CI24" i="3" s="1"/>
  <c r="BH28" i="3"/>
  <c r="CF31" i="3"/>
  <c r="AX33" i="3"/>
  <c r="CS36" i="3"/>
  <c r="AH37" i="3"/>
  <c r="AK40" i="3"/>
  <c r="BL43" i="3"/>
  <c r="BQ43" i="3" s="1"/>
  <c r="CF64" i="3"/>
  <c r="CI69" i="3"/>
  <c r="BI70" i="3"/>
  <c r="CI44" i="3"/>
  <c r="AY45" i="3"/>
  <c r="CD45" i="3"/>
  <c r="BJ46" i="3"/>
  <c r="CM46" i="3" s="1"/>
  <c r="BL57" i="3"/>
  <c r="BQ57" i="3" s="1"/>
  <c r="BI14" i="3"/>
  <c r="AY15" i="3"/>
  <c r="CO17" i="3"/>
  <c r="BG17" i="3"/>
  <c r="AF18" i="3"/>
  <c r="DG18" i="3"/>
  <c r="DT18" i="3" s="1"/>
  <c r="AW19" i="3"/>
  <c r="CD21" i="3"/>
  <c r="BP23" i="3"/>
  <c r="CS23" i="3" s="1"/>
  <c r="CN24" i="3"/>
  <c r="DL25" i="3"/>
  <c r="CN26" i="3"/>
  <c r="DL27" i="3"/>
  <c r="DT27" i="3" s="1"/>
  <c r="AY28" i="3"/>
  <c r="BI28" i="3"/>
  <c r="BI29" i="3"/>
  <c r="AJ30" i="3"/>
  <c r="CY30" i="3" s="1"/>
  <c r="DY30" i="3" s="1"/>
  <c r="AH31" i="3"/>
  <c r="CI31" i="3"/>
  <c r="AY33" i="3"/>
  <c r="CY34" i="3"/>
  <c r="DY34" i="3" s="1"/>
  <c r="BG35" i="3"/>
  <c r="AH38" i="3"/>
  <c r="CH38" i="3"/>
  <c r="CI38" i="3" s="1"/>
  <c r="AY42" i="3"/>
  <c r="CH43" i="3"/>
  <c r="CI43" i="3" s="1"/>
  <c r="BI62" i="3"/>
  <c r="DU67" i="3"/>
  <c r="O68" i="3"/>
  <c r="CY52" i="3"/>
  <c r="DY52" i="3" s="1"/>
  <c r="CS19" i="3"/>
  <c r="CI19" i="3"/>
  <c r="BL20" i="3"/>
  <c r="BQ20" i="3" s="1"/>
  <c r="CJ20" i="3" s="1"/>
  <c r="CK20" i="3" s="1"/>
  <c r="CL20" i="3" s="1"/>
  <c r="AH22" i="3"/>
  <c r="CJ22" i="3"/>
  <c r="BL26" i="3"/>
  <c r="BM26" i="3" s="1"/>
  <c r="CS30" i="3"/>
  <c r="AG32" i="3"/>
  <c r="BH32" i="3"/>
  <c r="CN38" i="3"/>
  <c r="BR40" i="3"/>
  <c r="O65" i="3"/>
  <c r="O72" i="3"/>
  <c r="O48" i="3"/>
  <c r="AH54" i="3"/>
  <c r="BI56" i="3"/>
  <c r="DG56" i="3"/>
  <c r="DG57" i="3"/>
  <c r="O14" i="3"/>
  <c r="CY14" i="3"/>
  <c r="DY14" i="3" s="1"/>
  <c r="DU14" i="3"/>
  <c r="AH15" i="3"/>
  <c r="DU17" i="3"/>
  <c r="BH18" i="3"/>
  <c r="CD19" i="3"/>
  <c r="AW20" i="3"/>
  <c r="AK22" i="3"/>
  <c r="AY23" i="3"/>
  <c r="DH23" i="3"/>
  <c r="DU23" i="3" s="1"/>
  <c r="AY24" i="3"/>
  <c r="DH24" i="3"/>
  <c r="DU24" i="3" s="1"/>
  <c r="O25" i="3"/>
  <c r="BG26" i="3"/>
  <c r="CI27" i="3"/>
  <c r="AW28" i="3"/>
  <c r="BP31" i="3"/>
  <c r="CS31" i="3" s="1"/>
  <c r="CF36" i="3"/>
  <c r="CZ37" i="3"/>
  <c r="DZ37" i="3" s="1"/>
  <c r="DG37" i="3"/>
  <c r="DT37" i="3" s="1"/>
  <c r="BP38" i="3"/>
  <c r="CS38" i="3" s="1"/>
  <c r="AF39" i="3"/>
  <c r="DU40" i="3"/>
  <c r="AH41" i="3"/>
  <c r="BJ41" i="3"/>
  <c r="CM41" i="3" s="1"/>
  <c r="DM41" i="3"/>
  <c r="DU41" i="3" s="1"/>
  <c r="DL42" i="3"/>
  <c r="DG43" i="3"/>
  <c r="O46" i="3"/>
  <c r="O52" i="3"/>
  <c r="AK15" i="3"/>
  <c r="BJ18" i="3"/>
  <c r="BO18" i="3" s="1"/>
  <c r="CM28" i="3"/>
  <c r="CQ28" i="3" s="1"/>
  <c r="AY31" i="3"/>
  <c r="O33" i="3"/>
  <c r="AJ38" i="3"/>
  <c r="CY38" i="3" s="1"/>
  <c r="DY38" i="3" s="1"/>
  <c r="BM40" i="3"/>
  <c r="CI42" i="3"/>
  <c r="CY53" i="3"/>
  <c r="DY53" i="3" s="1"/>
  <c r="CZ53" i="3"/>
  <c r="DZ53" i="3" s="1"/>
  <c r="CK17" i="3"/>
  <c r="CL17" i="3" s="1"/>
  <c r="DR53" i="3"/>
  <c r="DU53" i="3" s="1"/>
  <c r="DQ53" i="3"/>
  <c r="DR55" i="3"/>
  <c r="DQ55" i="3"/>
  <c r="CH14" i="3"/>
  <c r="CI14" i="3" s="1"/>
  <c r="CD14" i="3"/>
  <c r="BM16" i="3"/>
  <c r="BQ16" i="3"/>
  <c r="BR16" i="3" s="1"/>
  <c r="DM19" i="3"/>
  <c r="DU19" i="3" s="1"/>
  <c r="DL19" i="3"/>
  <c r="DT19" i="3" s="1"/>
  <c r="AH60" i="3"/>
  <c r="DL60" i="3"/>
  <c r="DG62" i="3"/>
  <c r="BG68" i="3"/>
  <c r="BI13" i="3"/>
  <c r="DL13" i="3"/>
  <c r="AH44" i="3"/>
  <c r="BL45" i="3"/>
  <c r="BQ45" i="3" s="1"/>
  <c r="CJ45" i="3" s="1"/>
  <c r="DH48" i="3"/>
  <c r="CN49" i="3"/>
  <c r="DL50" i="3"/>
  <c r="BJ51" i="3"/>
  <c r="BL52" i="3"/>
  <c r="BM52" i="3" s="1"/>
  <c r="AJ55" i="3"/>
  <c r="CY55" i="3" s="1"/>
  <c r="DY55" i="3" s="1"/>
  <c r="AH55" i="3"/>
  <c r="AF55" i="3"/>
  <c r="CH15" i="3"/>
  <c r="CI15" i="3" s="1"/>
  <c r="CF15" i="3"/>
  <c r="CD15" i="3"/>
  <c r="CZ16" i="3"/>
  <c r="DZ16" i="3" s="1"/>
  <c r="O16" i="3"/>
  <c r="CF17" i="3"/>
  <c r="CE17" i="3"/>
  <c r="CF34" i="3"/>
  <c r="CE34" i="3"/>
  <c r="AF59" i="3"/>
  <c r="AF66" i="3"/>
  <c r="CF71" i="3"/>
  <c r="CF72" i="3"/>
  <c r="AF44" i="3"/>
  <c r="CE45" i="3"/>
  <c r="DQ47" i="3"/>
  <c r="BI48" i="3"/>
  <c r="DL48" i="3"/>
  <c r="DH49" i="3"/>
  <c r="CH50" i="3"/>
  <c r="CI50" i="3" s="1"/>
  <c r="CD50" i="3"/>
  <c r="DL51" i="3"/>
  <c r="DT51" i="3" s="1"/>
  <c r="DM51" i="3"/>
  <c r="DQ52" i="3"/>
  <c r="AX54" i="3"/>
  <c r="AY54" i="3"/>
  <c r="CY56" i="3"/>
  <c r="DY56" i="3" s="1"/>
  <c r="AK56" i="3"/>
  <c r="BN14" i="3"/>
  <c r="BI16" i="3"/>
  <c r="BG16" i="3"/>
  <c r="AH17" i="3"/>
  <c r="AG17" i="3"/>
  <c r="AY20" i="3"/>
  <c r="AX20" i="3"/>
  <c r="BJ20" i="3"/>
  <c r="BI67" i="3"/>
  <c r="AY47" i="3"/>
  <c r="BI49" i="3"/>
  <c r="CN53" i="3"/>
  <c r="BP53" i="3"/>
  <c r="CS53" i="3" s="1"/>
  <c r="AJ57" i="3"/>
  <c r="CY57" i="3" s="1"/>
  <c r="DY57" i="3" s="1"/>
  <c r="AF57" i="3"/>
  <c r="CF18" i="3"/>
  <c r="CE18" i="3"/>
  <c r="CK22" i="3"/>
  <c r="CL22" i="3" s="1"/>
  <c r="AY27" i="3"/>
  <c r="AX27" i="3"/>
  <c r="BJ27" i="3"/>
  <c r="CF74" i="3"/>
  <c r="CI58" i="3"/>
  <c r="BJ59" i="3"/>
  <c r="BL70" i="3"/>
  <c r="BM70" i="3" s="1"/>
  <c r="AJ71" i="3"/>
  <c r="AK71" i="3" s="1"/>
  <c r="CE71" i="3"/>
  <c r="AK44" i="3"/>
  <c r="CI45" i="3"/>
  <c r="CF46" i="3"/>
  <c r="DL46" i="3"/>
  <c r="AF48" i="3"/>
  <c r="BJ48" i="3"/>
  <c r="CM48" i="3" s="1"/>
  <c r="CH51" i="3"/>
  <c r="CI51" i="3" s="1"/>
  <c r="CD51" i="3"/>
  <c r="DR51" i="3"/>
  <c r="O54" i="3"/>
  <c r="AY55" i="3"/>
  <c r="CS14" i="3"/>
  <c r="BL15" i="3"/>
  <c r="DM16" i="3"/>
  <c r="DU16" i="3" s="1"/>
  <c r="DL16" i="3"/>
  <c r="BI19" i="3"/>
  <c r="BH19" i="3"/>
  <c r="AJ21" i="3"/>
  <c r="AF21" i="3"/>
  <c r="CZ44" i="3"/>
  <c r="DZ44" i="3" s="1"/>
  <c r="BH62" i="3"/>
  <c r="AH16" i="3"/>
  <c r="AG16" i="3"/>
  <c r="CY20" i="3"/>
  <c r="DY20" i="3" s="1"/>
  <c r="AK20" i="3"/>
  <c r="DR20" i="3"/>
  <c r="DQ20" i="3"/>
  <c r="DT20" i="3" s="1"/>
  <c r="CD12" i="3"/>
  <c r="BL59" i="3"/>
  <c r="BM59" i="3" s="1"/>
  <c r="CN60" i="3"/>
  <c r="DQ63" i="3"/>
  <c r="AH65" i="3"/>
  <c r="CN66" i="3"/>
  <c r="CH72" i="3"/>
  <c r="CI72" i="3" s="1"/>
  <c r="O13" i="3"/>
  <c r="AX13" i="3"/>
  <c r="CH13" i="3"/>
  <c r="CI13" i="3" s="1"/>
  <c r="DR44" i="3"/>
  <c r="CN47" i="3"/>
  <c r="AK48" i="3"/>
  <c r="CN48" i="3"/>
  <c r="AY51" i="3"/>
  <c r="BG52" i="3"/>
  <c r="CY16" i="3"/>
  <c r="DY16" i="3" s="1"/>
  <c r="AK16" i="3"/>
  <c r="BP17" i="3"/>
  <c r="CN17" i="3"/>
  <c r="BM17" i="3"/>
  <c r="AJ19" i="3"/>
  <c r="CZ19" i="3" s="1"/>
  <c r="DZ19" i="3" s="1"/>
  <c r="EB19" i="3" s="1"/>
  <c r="AF19" i="3"/>
  <c r="CF26" i="3"/>
  <c r="CE26" i="3"/>
  <c r="O29" i="3"/>
  <c r="CH74" i="3"/>
  <c r="CI74" i="3" s="1"/>
  <c r="O59" i="3"/>
  <c r="BI60" i="3"/>
  <c r="CD63" i="3"/>
  <c r="AH64" i="3"/>
  <c r="BM64" i="3"/>
  <c r="CH67" i="3"/>
  <c r="CI67" i="3" s="1"/>
  <c r="CH71" i="3"/>
  <c r="CI71" i="3" s="1"/>
  <c r="AY44" i="3"/>
  <c r="CH46" i="3"/>
  <c r="CI46" i="3" s="1"/>
  <c r="BJ47" i="3"/>
  <c r="CS47" i="3"/>
  <c r="CH49" i="3"/>
  <c r="CI49" i="3" s="1"/>
  <c r="CD49" i="3"/>
  <c r="BI50" i="3"/>
  <c r="DH50" i="3"/>
  <c r="AK52" i="3"/>
  <c r="DL55" i="3"/>
  <c r="DM55" i="3"/>
  <c r="CF14" i="3"/>
  <c r="CZ15" i="3"/>
  <c r="DZ15" i="3" s="1"/>
  <c r="AY16" i="3"/>
  <c r="AX16" i="3"/>
  <c r="BJ16" i="3"/>
  <c r="CS16" i="3"/>
  <c r="CO16" i="3"/>
  <c r="CP16" i="3" s="1"/>
  <c r="AY17" i="3"/>
  <c r="BJ17" i="3"/>
  <c r="CM17" i="3" s="1"/>
  <c r="AH19" i="3"/>
  <c r="CF21" i="3"/>
  <c r="CE21" i="3"/>
  <c r="O22" i="3"/>
  <c r="BO22" i="3"/>
  <c r="BN22" i="3"/>
  <c r="BQ23" i="3"/>
  <c r="BM23" i="3"/>
  <c r="CI55" i="3"/>
  <c r="CN56" i="3"/>
  <c r="CZ20" i="3"/>
  <c r="DZ20" i="3" s="1"/>
  <c r="CM21" i="3"/>
  <c r="AG21" i="3"/>
  <c r="DR21" i="3"/>
  <c r="DU21" i="3" s="1"/>
  <c r="DQ21" i="3"/>
  <c r="BP22" i="3"/>
  <c r="BR22" i="3" s="1"/>
  <c r="CN22" i="3"/>
  <c r="AJ24" i="3"/>
  <c r="AF24" i="3"/>
  <c r="AJ25" i="3"/>
  <c r="AH25" i="3"/>
  <c r="AF25" i="3"/>
  <c r="DH26" i="3"/>
  <c r="DU26" i="3" s="1"/>
  <c r="DG26" i="3"/>
  <c r="AK53" i="3"/>
  <c r="BP56" i="3"/>
  <c r="CS56" i="3" s="1"/>
  <c r="AY57" i="3"/>
  <c r="CF57" i="3"/>
  <c r="CH16" i="3"/>
  <c r="CI16" i="3" s="1"/>
  <c r="AH20" i="3"/>
  <c r="CE20" i="3"/>
  <c r="BM22" i="3"/>
  <c r="O23" i="3"/>
  <c r="BJ23" i="3"/>
  <c r="BI23" i="3"/>
  <c r="BH23" i="3"/>
  <c r="BP25" i="3"/>
  <c r="CN25" i="3"/>
  <c r="CY26" i="3"/>
  <c r="DY26" i="3" s="1"/>
  <c r="DQ30" i="3"/>
  <c r="DR30" i="3"/>
  <c r="CS32" i="3"/>
  <c r="CS33" i="3"/>
  <c r="CE14" i="3"/>
  <c r="BH15" i="3"/>
  <c r="AG18" i="3"/>
  <c r="AX18" i="3"/>
  <c r="CD18" i="3"/>
  <c r="CF19" i="3"/>
  <c r="AH21" i="3"/>
  <c r="BN21" i="3"/>
  <c r="CM22" i="3"/>
  <c r="CF22" i="3"/>
  <c r="CE22" i="3"/>
  <c r="DR25" i="3"/>
  <c r="DU25" i="3" s="1"/>
  <c r="DQ25" i="3"/>
  <c r="BI27" i="3"/>
  <c r="BH27" i="3"/>
  <c r="BP52" i="3"/>
  <c r="CS52" i="3" s="1"/>
  <c r="AY53" i="3"/>
  <c r="CN55" i="3"/>
  <c r="O57" i="3"/>
  <c r="AW57" i="3"/>
  <c r="CE57" i="3"/>
  <c r="CN14" i="3"/>
  <c r="DL15" i="3"/>
  <c r="DG17" i="3"/>
  <c r="DT17" i="3" s="1"/>
  <c r="BM18" i="3"/>
  <c r="DM18" i="3"/>
  <c r="DU18" i="3" s="1"/>
  <c r="BP21" i="3"/>
  <c r="CS21" i="3" s="1"/>
  <c r="CN21" i="3"/>
  <c r="DH22" i="3"/>
  <c r="DU22" i="3" s="1"/>
  <c r="EB22" i="3" s="1"/>
  <c r="DG22" i="3"/>
  <c r="BL24" i="3"/>
  <c r="BQ24" i="3" s="1"/>
  <c r="CJ24" i="3" s="1"/>
  <c r="AW24" i="3"/>
  <c r="BL25" i="3"/>
  <c r="BQ25" i="3" s="1"/>
  <c r="CJ25" i="3" s="1"/>
  <c r="AY25" i="3"/>
  <c r="AW25" i="3"/>
  <c r="CF25" i="3"/>
  <c r="CE25" i="3"/>
  <c r="CS26" i="3"/>
  <c r="O26" i="3"/>
  <c r="BM28" i="3"/>
  <c r="BP28" i="3"/>
  <c r="DT53" i="3"/>
  <c r="AK54" i="3"/>
  <c r="BH54" i="3"/>
  <c r="DU55" i="3"/>
  <c r="CE56" i="3"/>
  <c r="BJ15" i="3"/>
  <c r="AJ17" i="3"/>
  <c r="CO18" i="3"/>
  <c r="CP18" i="3" s="1"/>
  <c r="O19" i="3"/>
  <c r="AG20" i="3"/>
  <c r="BI22" i="3"/>
  <c r="BH22" i="3"/>
  <c r="BI26" i="3"/>
  <c r="BH26" i="3"/>
  <c r="O27" i="3"/>
  <c r="DG31" i="3"/>
  <c r="DH31" i="3"/>
  <c r="DU31" i="3" s="1"/>
  <c r="AW53" i="3"/>
  <c r="DG54" i="3"/>
  <c r="DG55" i="3"/>
  <c r="BG56" i="3"/>
  <c r="CM57" i="3"/>
  <c r="CH57" i="3"/>
  <c r="CI57" i="3" s="1"/>
  <c r="CY18" i="3"/>
  <c r="DY18" i="3" s="1"/>
  <c r="BJ19" i="3"/>
  <c r="BP20" i="3"/>
  <c r="DM20" i="3"/>
  <c r="BL27" i="3"/>
  <c r="CO27" i="3" s="1"/>
  <c r="CP27" i="3" s="1"/>
  <c r="AW27" i="3"/>
  <c r="AJ28" i="3"/>
  <c r="CT28" i="3" s="1"/>
  <c r="BL29" i="3"/>
  <c r="BQ29" i="3" s="1"/>
  <c r="CJ29" i="3" s="1"/>
  <c r="AY29" i="3"/>
  <c r="AW29" i="3"/>
  <c r="CF29" i="3"/>
  <c r="CE29" i="3"/>
  <c r="CM33" i="3"/>
  <c r="BN33" i="3"/>
  <c r="BL21" i="3"/>
  <c r="BQ21" i="3" s="1"/>
  <c r="CJ21" i="3" s="1"/>
  <c r="BJ24" i="3"/>
  <c r="CS25" i="3"/>
  <c r="CZ26" i="3"/>
  <c r="DZ26" i="3" s="1"/>
  <c r="AH27" i="3"/>
  <c r="AG27" i="3"/>
  <c r="BH29" i="3"/>
  <c r="BJ29" i="3"/>
  <c r="CM29" i="3" s="1"/>
  <c r="BI30" i="3"/>
  <c r="BH30" i="3"/>
  <c r="AJ32" i="3"/>
  <c r="AF32" i="3"/>
  <c r="DM39" i="3"/>
  <c r="DU39" i="3" s="1"/>
  <c r="DL39" i="3"/>
  <c r="AG24" i="3"/>
  <c r="AX24" i="3"/>
  <c r="BJ26" i="3"/>
  <c r="CF30" i="3"/>
  <c r="AH34" i="3"/>
  <c r="BL35" i="3"/>
  <c r="BO35" i="3" s="1"/>
  <c r="AW35" i="3"/>
  <c r="DG21" i="3"/>
  <c r="CO22" i="3"/>
  <c r="AW23" i="3"/>
  <c r="AH24" i="3"/>
  <c r="DQ24" i="3"/>
  <c r="DT24" i="3" s="1"/>
  <c r="BN25" i="3"/>
  <c r="CM25" i="3"/>
  <c r="CI26" i="3"/>
  <c r="AJ29" i="3"/>
  <c r="AH29" i="3"/>
  <c r="AF29" i="3"/>
  <c r="DH29" i="3"/>
  <c r="DU29" i="3" s="1"/>
  <c r="DG29" i="3"/>
  <c r="DT29" i="3" s="1"/>
  <c r="CI30" i="3"/>
  <c r="DQ34" i="3"/>
  <c r="DR34" i="3"/>
  <c r="BQ39" i="3"/>
  <c r="CJ39" i="3" s="1"/>
  <c r="DL22" i="3"/>
  <c r="AG23" i="3"/>
  <c r="AX23" i="3"/>
  <c r="AF26" i="3"/>
  <c r="AX26" i="3"/>
  <c r="AJ27" i="3"/>
  <c r="CY27" i="3" s="1"/>
  <c r="DY27" i="3" s="1"/>
  <c r="CF28" i="3"/>
  <c r="DR28" i="3"/>
  <c r="DU28" i="3" s="1"/>
  <c r="DQ28" i="3"/>
  <c r="DT28" i="3" s="1"/>
  <c r="BP29" i="3"/>
  <c r="CS29" i="3" s="1"/>
  <c r="CN29" i="3"/>
  <c r="DH30" i="3"/>
  <c r="BI31" i="3"/>
  <c r="BH31" i="3"/>
  <c r="DM32" i="3"/>
  <c r="DU32" i="3" s="1"/>
  <c r="CH33" i="3"/>
  <c r="CI33" i="3" s="1"/>
  <c r="CD33" i="3"/>
  <c r="DH33" i="3"/>
  <c r="DU33" i="3" s="1"/>
  <c r="DG33" i="3"/>
  <c r="AG34" i="3"/>
  <c r="AY26" i="3"/>
  <c r="O30" i="3"/>
  <c r="BJ30" i="3"/>
  <c r="O31" i="3"/>
  <c r="DT35" i="3"/>
  <c r="CY42" i="3"/>
  <c r="DY42" i="3" s="1"/>
  <c r="AK42" i="3"/>
  <c r="AJ31" i="3"/>
  <c r="CZ31" i="3" s="1"/>
  <c r="DZ31" i="3" s="1"/>
  <c r="CH32" i="3"/>
  <c r="BI34" i="3"/>
  <c r="AY35" i="3"/>
  <c r="CO36" i="3"/>
  <c r="AJ36" i="3"/>
  <c r="AF36" i="3"/>
  <c r="BI36" i="3"/>
  <c r="BH36" i="3"/>
  <c r="DH36" i="3"/>
  <c r="DU36" i="3" s="1"/>
  <c r="DG36" i="3"/>
  <c r="DT36" i="3" s="1"/>
  <c r="CH37" i="3"/>
  <c r="CI37" i="3" s="1"/>
  <c r="CF37" i="3"/>
  <c r="CD37" i="3"/>
  <c r="AY39" i="3"/>
  <c r="AX39" i="3"/>
  <c r="BJ39" i="3"/>
  <c r="CM39" i="3" s="1"/>
  <c r="AH43" i="3"/>
  <c r="AG43" i="3"/>
  <c r="CO31" i="3"/>
  <c r="CP31" i="3" s="1"/>
  <c r="CS39" i="3"/>
  <c r="CT40" i="3"/>
  <c r="CJ40" i="3"/>
  <c r="AK43" i="3"/>
  <c r="DM43" i="3"/>
  <c r="DU43" i="3" s="1"/>
  <c r="DL43" i="3"/>
  <c r="CM35" i="3"/>
  <c r="CT42" i="3"/>
  <c r="CZ42" i="3"/>
  <c r="DZ42" i="3" s="1"/>
  <c r="EB42" i="3" s="1"/>
  <c r="O42" i="3"/>
  <c r="BI42" i="3"/>
  <c r="BG42" i="3"/>
  <c r="AY43" i="3"/>
  <c r="AX43" i="3"/>
  <c r="BJ43" i="3"/>
  <c r="CM43" i="3" s="1"/>
  <c r="AH28" i="3"/>
  <c r="AW31" i="3"/>
  <c r="BJ31" i="3"/>
  <c r="AH32" i="3"/>
  <c r="CN33" i="3"/>
  <c r="CS34" i="3"/>
  <c r="DG34" i="3"/>
  <c r="AJ35" i="3"/>
  <c r="CJ36" i="3"/>
  <c r="AH39" i="3"/>
  <c r="AG39" i="3"/>
  <c r="DL26" i="3"/>
  <c r="DL30" i="3"/>
  <c r="DT30" i="3" s="1"/>
  <c r="AG31" i="3"/>
  <c r="AX31" i="3"/>
  <c r="CE32" i="3"/>
  <c r="DG32" i="3"/>
  <c r="BH33" i="3"/>
  <c r="DL33" i="3"/>
  <c r="CZ34" i="3"/>
  <c r="DZ34" i="3" s="1"/>
  <c r="AY34" i="3"/>
  <c r="BJ34" i="3"/>
  <c r="CM34" i="3" s="1"/>
  <c r="AF35" i="3"/>
  <c r="CS37" i="3"/>
  <c r="AK39" i="3"/>
  <c r="CZ39" i="3"/>
  <c r="DZ39" i="3" s="1"/>
  <c r="CY39" i="3"/>
  <c r="DY39" i="3" s="1"/>
  <c r="CH41" i="3"/>
  <c r="CI41" i="3" s="1"/>
  <c r="CF41" i="3"/>
  <c r="CD41" i="3"/>
  <c r="DT41" i="3"/>
  <c r="BM42" i="3"/>
  <c r="O34" i="3"/>
  <c r="BL34" i="3"/>
  <c r="BM34" i="3" s="1"/>
  <c r="DM34" i="3"/>
  <c r="DL34" i="3"/>
  <c r="BR36" i="3"/>
  <c r="BQ37" i="3"/>
  <c r="BM37" i="3"/>
  <c r="O38" i="3"/>
  <c r="BI38" i="3"/>
  <c r="BG38" i="3"/>
  <c r="CO43" i="3"/>
  <c r="CP43" i="3" s="1"/>
  <c r="BI39" i="3"/>
  <c r="AG40" i="3"/>
  <c r="BI43" i="3"/>
  <c r="CO38" i="3"/>
  <c r="CP38" i="3" s="1"/>
  <c r="CS40" i="3"/>
  <c r="CO42" i="3"/>
  <c r="CP42" i="3" s="1"/>
  <c r="AF43" i="3"/>
  <c r="AW43" i="3"/>
  <c r="CZ43" i="3"/>
  <c r="DZ43" i="3" s="1"/>
  <c r="AG35" i="3"/>
  <c r="AX35" i="3"/>
  <c r="CE36" i="3"/>
  <c r="BH37" i="3"/>
  <c r="AW38" i="3"/>
  <c r="BJ38" i="3"/>
  <c r="BR38" i="3"/>
  <c r="DQ39" i="3"/>
  <c r="CE40" i="3"/>
  <c r="DG40" i="3"/>
  <c r="DT40" i="3" s="1"/>
  <c r="BH41" i="3"/>
  <c r="AW42" i="3"/>
  <c r="BJ42" i="3"/>
  <c r="BR42" i="3"/>
  <c r="DQ43" i="3"/>
  <c r="AW34" i="3"/>
  <c r="AH35" i="3"/>
  <c r="CN36" i="3"/>
  <c r="BI37" i="3"/>
  <c r="AG38" i="3"/>
  <c r="AX38" i="3"/>
  <c r="CN40" i="3"/>
  <c r="BI41" i="3"/>
  <c r="AG42" i="3"/>
  <c r="AX42" i="3"/>
  <c r="BM43" i="3"/>
  <c r="CE39" i="3"/>
  <c r="BH40" i="3"/>
  <c r="CO40" i="3"/>
  <c r="CE43" i="3"/>
  <c r="DL69" i="3"/>
  <c r="DM69" i="3"/>
  <c r="BN13" i="3"/>
  <c r="BQ54" i="3"/>
  <c r="CO54" i="3"/>
  <c r="CP54" i="3" s="1"/>
  <c r="BP12" i="3"/>
  <c r="CS12" i="3" s="1"/>
  <c r="CE58" i="3"/>
  <c r="AF60" i="3"/>
  <c r="AY60" i="3"/>
  <c r="DQ60" i="3"/>
  <c r="CS63" i="3"/>
  <c r="DH64" i="3"/>
  <c r="AY65" i="3"/>
  <c r="DH65" i="3"/>
  <c r="DU65" i="3" s="1"/>
  <c r="DG65" i="3"/>
  <c r="AX66" i="3"/>
  <c r="AY66" i="3"/>
  <c r="AY71" i="3"/>
  <c r="BJ71" i="3"/>
  <c r="BN71" i="3" s="1"/>
  <c r="BL13" i="3"/>
  <c r="BQ13" i="3" s="1"/>
  <c r="AY13" i="3"/>
  <c r="AW13" i="3"/>
  <c r="BJ44" i="3"/>
  <c r="BI44" i="3"/>
  <c r="BH44" i="3"/>
  <c r="AJ46" i="3"/>
  <c r="AH46" i="3"/>
  <c r="AF46" i="3"/>
  <c r="AH48" i="3"/>
  <c r="AG48" i="3"/>
  <c r="CF13" i="3"/>
  <c r="CE13" i="3"/>
  <c r="BH65" i="3"/>
  <c r="BI65" i="3"/>
  <c r="AY56" i="3"/>
  <c r="AX56" i="3"/>
  <c r="BJ56" i="3"/>
  <c r="BG62" i="3"/>
  <c r="AG63" i="3"/>
  <c r="AH63" i="3"/>
  <c r="AJ64" i="3"/>
  <c r="CY64" i="3" s="1"/>
  <c r="DY64" i="3" s="1"/>
  <c r="CO64" i="3"/>
  <c r="AF64" i="3"/>
  <c r="DM64" i="3"/>
  <c r="DL65" i="3"/>
  <c r="BI72" i="3"/>
  <c r="BH72" i="3"/>
  <c r="BP44" i="3"/>
  <c r="CN44" i="3"/>
  <c r="CS45" i="3"/>
  <c r="DH47" i="3"/>
  <c r="DU47" i="3" s="1"/>
  <c r="DG47" i="3"/>
  <c r="AY61" i="3"/>
  <c r="CF62" i="3"/>
  <c r="BJ60" i="3"/>
  <c r="CM60" i="3" s="1"/>
  <c r="DU60" i="3"/>
  <c r="AH61" i="3"/>
  <c r="CH62" i="3"/>
  <c r="CI62" i="3" s="1"/>
  <c r="CN63" i="3"/>
  <c r="AY67" i="3"/>
  <c r="AX67" i="3"/>
  <c r="BJ67" i="3"/>
  <c r="AW70" i="3"/>
  <c r="AY70" i="3"/>
  <c r="DG70" i="3"/>
  <c r="DH70" i="3"/>
  <c r="DU70" i="3" s="1"/>
  <c r="CM13" i="3"/>
  <c r="DR13" i="3"/>
  <c r="DU13" i="3" s="1"/>
  <c r="DQ13" i="3"/>
  <c r="BI45" i="3"/>
  <c r="BH45" i="3"/>
  <c r="DU46" i="3"/>
  <c r="BG55" i="3"/>
  <c r="BL55" i="3"/>
  <c r="BO55" i="3" s="1"/>
  <c r="DM74" i="3"/>
  <c r="BP58" i="3"/>
  <c r="CS58" i="3" s="1"/>
  <c r="DG58" i="3"/>
  <c r="DH59" i="3"/>
  <c r="O60" i="3"/>
  <c r="CS60" i="3"/>
  <c r="AF63" i="3"/>
  <c r="BL63" i="3"/>
  <c r="BQ63" i="3" s="1"/>
  <c r="CJ63" i="3" s="1"/>
  <c r="CK63" i="3" s="1"/>
  <c r="CL63" i="3" s="1"/>
  <c r="BP65" i="3"/>
  <c r="CS65" i="3" s="1"/>
  <c r="DH66" i="3"/>
  <c r="DU66" i="3" s="1"/>
  <c r="CF67" i="3"/>
  <c r="AY69" i="3"/>
  <c r="AX69" i="3"/>
  <c r="BJ69" i="3"/>
  <c r="BN69" i="3" s="1"/>
  <c r="DH71" i="3"/>
  <c r="DU71" i="3" s="1"/>
  <c r="AJ13" i="3"/>
  <c r="AK13" i="3" s="1"/>
  <c r="AH13" i="3"/>
  <c r="AF13" i="3"/>
  <c r="O44" i="3"/>
  <c r="CF44" i="3"/>
  <c r="CE44" i="3"/>
  <c r="O45" i="3"/>
  <c r="CQ46" i="3"/>
  <c r="CO47" i="3"/>
  <c r="AJ47" i="3"/>
  <c r="AK47" i="3" s="1"/>
  <c r="AH47" i="3"/>
  <c r="AF47" i="3"/>
  <c r="BO47" i="3"/>
  <c r="CM47" i="3"/>
  <c r="BN47" i="3"/>
  <c r="CE49" i="3"/>
  <c r="CF49" i="3"/>
  <c r="BR53" i="3"/>
  <c r="DR50" i="3"/>
  <c r="DQ50" i="3"/>
  <c r="DT50" i="3" s="1"/>
  <c r="AJ58" i="3"/>
  <c r="CY58" i="3" s="1"/>
  <c r="DY58" i="3" s="1"/>
  <c r="BP59" i="3"/>
  <c r="BL60" i="3"/>
  <c r="BM60" i="3" s="1"/>
  <c r="AJ61" i="3"/>
  <c r="CY61" i="3" s="1"/>
  <c r="DY61" i="3" s="1"/>
  <c r="CN61" i="3"/>
  <c r="AJ62" i="3"/>
  <c r="CY62" i="3" s="1"/>
  <c r="DY62" i="3" s="1"/>
  <c r="BM62" i="3"/>
  <c r="CE64" i="3"/>
  <c r="BL66" i="3"/>
  <c r="BQ66" i="3" s="1"/>
  <c r="BR66" i="3" s="1"/>
  <c r="O70" i="3"/>
  <c r="BP13" i="3"/>
  <c r="CS13" i="3" s="1"/>
  <c r="CN13" i="3"/>
  <c r="DH44" i="3"/>
  <c r="DG44" i="3"/>
  <c r="DT44" i="3" s="1"/>
  <c r="BL46" i="3"/>
  <c r="BM46" i="3" s="1"/>
  <c r="AY46" i="3"/>
  <c r="AW46" i="3"/>
  <c r="AX63" i="3"/>
  <c r="AY63" i="3"/>
  <c r="AX65" i="3"/>
  <c r="BJ65" i="3"/>
  <c r="CS66" i="3"/>
  <c r="CH47" i="3"/>
  <c r="CI47" i="3" s="1"/>
  <c r="CF47" i="3"/>
  <c r="CD47" i="3"/>
  <c r="DR74" i="3"/>
  <c r="BI59" i="3"/>
  <c r="DM59" i="3"/>
  <c r="BJ61" i="3"/>
  <c r="CM61" i="3" s="1"/>
  <c r="BL61" i="3"/>
  <c r="BQ61" i="3" s="1"/>
  <c r="AJ63" i="3"/>
  <c r="CY63" i="3" s="1"/>
  <c r="DY63" i="3" s="1"/>
  <c r="DH45" i="3"/>
  <c r="DU45" i="3" s="1"/>
  <c r="BQ47" i="3"/>
  <c r="BM47" i="3"/>
  <c r="BL48" i="3"/>
  <c r="AW48" i="3"/>
  <c r="CF48" i="3"/>
  <c r="CE48" i="3"/>
  <c r="DQ48" i="3"/>
  <c r="DT48" i="3" s="1"/>
  <c r="DR48" i="3"/>
  <c r="CQ57" i="3"/>
  <c r="AY64" i="3"/>
  <c r="AJ69" i="3"/>
  <c r="AK69" i="3" s="1"/>
  <c r="BP70" i="3"/>
  <c r="CS70" i="3" s="1"/>
  <c r="BL71" i="3"/>
  <c r="BQ71" i="3" s="1"/>
  <c r="BL72" i="3"/>
  <c r="BM72" i="3" s="1"/>
  <c r="BL44" i="3"/>
  <c r="AJ45" i="3"/>
  <c r="AK45" i="3" s="1"/>
  <c r="BP46" i="3"/>
  <c r="AJ50" i="3"/>
  <c r="AH50" i="3"/>
  <c r="DM52" i="3"/>
  <c r="DU52" i="3" s="1"/>
  <c r="DL52" i="3"/>
  <c r="AK55" i="3"/>
  <c r="CF69" i="3"/>
  <c r="CS49" i="3"/>
  <c r="AY49" i="3"/>
  <c r="BJ49" i="3"/>
  <c r="CM49" i="3" s="1"/>
  <c r="CT53" i="3"/>
  <c r="CH54" i="3"/>
  <c r="CI54" i="3" s="1"/>
  <c r="CD54" i="3"/>
  <c r="O55" i="3"/>
  <c r="DQ70" i="3"/>
  <c r="DL71" i="3"/>
  <c r="DL45" i="3"/>
  <c r="BL49" i="3"/>
  <c r="BQ49" i="3" s="1"/>
  <c r="CJ49" i="3" s="1"/>
  <c r="AW49" i="3"/>
  <c r="DL49" i="3"/>
  <c r="DT49" i="3" s="1"/>
  <c r="DU50" i="3"/>
  <c r="O51" i="3"/>
  <c r="CS51" i="3"/>
  <c r="CZ55" i="3"/>
  <c r="DZ55" i="3" s="1"/>
  <c r="EB55" i="3" s="1"/>
  <c r="AH56" i="3"/>
  <c r="AG56" i="3"/>
  <c r="BN57" i="3"/>
  <c r="BI64" i="3"/>
  <c r="CD69" i="3"/>
  <c r="DR69" i="3"/>
  <c r="DG13" i="3"/>
  <c r="AW45" i="3"/>
  <c r="BJ45" i="3"/>
  <c r="CM45" i="3" s="1"/>
  <c r="DQ46" i="3"/>
  <c r="DT46" i="3" s="1"/>
  <c r="CS48" i="3"/>
  <c r="O49" i="3"/>
  <c r="AX49" i="3"/>
  <c r="AY52" i="3"/>
  <c r="AX52" i="3"/>
  <c r="BJ52" i="3"/>
  <c r="CO53" i="3"/>
  <c r="CP53" i="3" s="1"/>
  <c r="BG64" i="3"/>
  <c r="DQ64" i="3"/>
  <c r="DT64" i="3" s="1"/>
  <c r="DQ65" i="3"/>
  <c r="DT65" i="3" s="1"/>
  <c r="DG67" i="3"/>
  <c r="BL68" i="3"/>
  <c r="BQ68" i="3" s="1"/>
  <c r="BR68" i="3" s="1"/>
  <c r="AG69" i="3"/>
  <c r="CE69" i="3"/>
  <c r="CY72" i="3"/>
  <c r="DY72" i="3" s="1"/>
  <c r="AG45" i="3"/>
  <c r="AX45" i="3"/>
  <c r="BH47" i="3"/>
  <c r="DL47" i="3"/>
  <c r="CZ48" i="3"/>
  <c r="DZ48" i="3" s="1"/>
  <c r="BH48" i="3"/>
  <c r="AH49" i="3"/>
  <c r="DR49" i="3"/>
  <c r="CM50" i="3"/>
  <c r="CF50" i="3"/>
  <c r="BG51" i="3"/>
  <c r="BL51" i="3"/>
  <c r="CO51" i="3" s="1"/>
  <c r="CP51" i="3" s="1"/>
  <c r="BI66" i="3"/>
  <c r="AH70" i="3"/>
  <c r="BN46" i="3"/>
  <c r="AY48" i="3"/>
  <c r="AJ49" i="3"/>
  <c r="AF49" i="3"/>
  <c r="BL50" i="3"/>
  <c r="AY50" i="3"/>
  <c r="BP50" i="3"/>
  <c r="CS50" i="3" s="1"/>
  <c r="AF51" i="3"/>
  <c r="AJ51" i="3"/>
  <c r="AK51" i="3" s="1"/>
  <c r="AH51" i="3"/>
  <c r="AH52" i="3"/>
  <c r="AG52" i="3"/>
  <c r="BO53" i="3"/>
  <c r="CM53" i="3"/>
  <c r="BN53" i="3"/>
  <c r="DM56" i="3"/>
  <c r="DU56" i="3" s="1"/>
  <c r="DL56" i="3"/>
  <c r="DT56" i="3" s="1"/>
  <c r="DU57" i="3"/>
  <c r="BJ54" i="3"/>
  <c r="CZ54" i="3"/>
  <c r="DZ54" i="3" s="1"/>
  <c r="DM54" i="3"/>
  <c r="DU54" i="3" s="1"/>
  <c r="CS55" i="3"/>
  <c r="BP57" i="3"/>
  <c r="BR57" i="3" s="1"/>
  <c r="CF52" i="3"/>
  <c r="BI53" i="3"/>
  <c r="AG54" i="3"/>
  <c r="BI57" i="3"/>
  <c r="CF51" i="3"/>
  <c r="CH52" i="3"/>
  <c r="AG53" i="3"/>
  <c r="AX53" i="3"/>
  <c r="BM54" i="3"/>
  <c r="CF55" i="3"/>
  <c r="CH56" i="3"/>
  <c r="CI56" i="3" s="1"/>
  <c r="AG57" i="3"/>
  <c r="AX57" i="3"/>
  <c r="BH51" i="3"/>
  <c r="CZ52" i="3"/>
  <c r="DZ52" i="3" s="1"/>
  <c r="CE54" i="3"/>
  <c r="BH55" i="3"/>
  <c r="CZ56" i="3"/>
  <c r="DZ56" i="3" s="1"/>
  <c r="AH57" i="3"/>
  <c r="DQ57" i="3"/>
  <c r="BM53" i="3"/>
  <c r="BI55" i="3"/>
  <c r="BM57" i="3"/>
  <c r="AH58" i="3"/>
  <c r="AG58" i="3"/>
  <c r="DM58" i="3"/>
  <c r="DU58" i="3" s="1"/>
  <c r="DL58" i="3"/>
  <c r="AY62" i="3"/>
  <c r="AX62" i="3"/>
  <c r="BJ62" i="3"/>
  <c r="DH73" i="3"/>
  <c r="DG73" i="3"/>
  <c r="BI58" i="3"/>
  <c r="BG58" i="3"/>
  <c r="AK59" i="3"/>
  <c r="CY59" i="3"/>
  <c r="DY59" i="3" s="1"/>
  <c r="O61" i="3"/>
  <c r="AY59" i="3"/>
  <c r="AX59" i="3"/>
  <c r="CH60" i="3"/>
  <c r="CI60" i="3" s="1"/>
  <c r="CF60" i="3"/>
  <c r="CD60" i="3"/>
  <c r="CH61" i="3"/>
  <c r="CI61" i="3" s="1"/>
  <c r="CF61" i="3"/>
  <c r="CD61" i="3"/>
  <c r="CS61" i="3"/>
  <c r="AY58" i="3"/>
  <c r="AX58" i="3"/>
  <c r="BJ58" i="3"/>
  <c r="CM58" i="3" s="1"/>
  <c r="CS59" i="3"/>
  <c r="AH62" i="3"/>
  <c r="AG62" i="3"/>
  <c r="BI63" i="3"/>
  <c r="BH63" i="3"/>
  <c r="DU63" i="3"/>
  <c r="CZ59" i="3"/>
  <c r="DZ59" i="3" s="1"/>
  <c r="BI61" i="3"/>
  <c r="BG61" i="3"/>
  <c r="CY65" i="3"/>
  <c r="DY65" i="3" s="1"/>
  <c r="CZ65" i="3"/>
  <c r="DZ65" i="3" s="1"/>
  <c r="BJ73" i="3"/>
  <c r="CM73" i="3" s="1"/>
  <c r="BN59" i="3"/>
  <c r="BL58" i="3"/>
  <c r="CN74" i="3"/>
  <c r="BP74" i="3"/>
  <c r="CS74" i="3" s="1"/>
  <c r="CM59" i="3"/>
  <c r="AH59" i="3"/>
  <c r="AG59" i="3"/>
  <c r="DU61" i="3"/>
  <c r="DU62" i="3"/>
  <c r="AK65" i="3"/>
  <c r="CY67" i="3"/>
  <c r="DY67" i="3" s="1"/>
  <c r="CF68" i="3"/>
  <c r="CE68" i="3"/>
  <c r="CH70" i="3"/>
  <c r="CI70" i="3" s="1"/>
  <c r="CF70" i="3"/>
  <c r="CD70" i="3"/>
  <c r="BI74" i="3"/>
  <c r="O58" i="3"/>
  <c r="CH59" i="3"/>
  <c r="CI59" i="3" s="1"/>
  <c r="O62" i="3"/>
  <c r="BP62" i="3"/>
  <c r="BR62" i="3" s="1"/>
  <c r="CO62" i="3"/>
  <c r="CP62" i="3" s="1"/>
  <c r="BJ64" i="3"/>
  <c r="CM64" i="3" s="1"/>
  <c r="CD64" i="3"/>
  <c r="CH64" i="3"/>
  <c r="CN64" i="3"/>
  <c r="CF65" i="3"/>
  <c r="CY66" i="3"/>
  <c r="DY66" i="3" s="1"/>
  <c r="AK66" i="3"/>
  <c r="CZ68" i="3"/>
  <c r="DZ68" i="3" s="1"/>
  <c r="DM68" i="3"/>
  <c r="DL68" i="3"/>
  <c r="BI69" i="3"/>
  <c r="BH69" i="3"/>
  <c r="DH69" i="3"/>
  <c r="DG69" i="3"/>
  <c r="AH72" i="3"/>
  <c r="AG72" i="3"/>
  <c r="CZ63" i="3"/>
  <c r="DZ63" i="3" s="1"/>
  <c r="AG64" i="3"/>
  <c r="AX64" i="3"/>
  <c r="BL65" i="3"/>
  <c r="CO65" i="3" s="1"/>
  <c r="CD65" i="3"/>
  <c r="CZ66" i="3"/>
  <c r="DZ66" i="3" s="1"/>
  <c r="O66" i="3"/>
  <c r="CY68" i="3"/>
  <c r="DY68" i="3" s="1"/>
  <c r="O69" i="3"/>
  <c r="CS69" i="3"/>
  <c r="CM69" i="3"/>
  <c r="AK72" i="3"/>
  <c r="DM72" i="3"/>
  <c r="DU72" i="3" s="1"/>
  <c r="DL72" i="3"/>
  <c r="DR68" i="3"/>
  <c r="DQ68" i="3"/>
  <c r="CF12" i="3"/>
  <c r="AW58" i="3"/>
  <c r="DQ59" i="3"/>
  <c r="DT59" i="3" s="1"/>
  <c r="AJ60" i="3"/>
  <c r="DG60" i="3"/>
  <c r="DT60" i="3" s="1"/>
  <c r="O63" i="3"/>
  <c r="AW65" i="3"/>
  <c r="BL67" i="3"/>
  <c r="AW67" i="3"/>
  <c r="O71" i="3"/>
  <c r="BI71" i="3"/>
  <c r="BG71" i="3"/>
  <c r="AY72" i="3"/>
  <c r="AX72" i="3"/>
  <c r="BJ72" i="3"/>
  <c r="CM72" i="3" s="1"/>
  <c r="CF73" i="3"/>
  <c r="BL74" i="3"/>
  <c r="BM74" i="3" s="1"/>
  <c r="DL61" i="3"/>
  <c r="DQ62" i="3"/>
  <c r="DT62" i="3" s="1"/>
  <c r="BJ63" i="3"/>
  <c r="CH66" i="3"/>
  <c r="CI66" i="3" s="1"/>
  <c r="CD66" i="3"/>
  <c r="CZ67" i="3"/>
  <c r="DZ67" i="3" s="1"/>
  <c r="EB67" i="3" s="1"/>
  <c r="O67" i="3"/>
  <c r="AK68" i="3"/>
  <c r="BQ70" i="3"/>
  <c r="AH68" i="3"/>
  <c r="DH12" i="3"/>
  <c r="CE59" i="3"/>
  <c r="BH60" i="3"/>
  <c r="DG63" i="3"/>
  <c r="BP64" i="3"/>
  <c r="AF65" i="3"/>
  <c r="CF66" i="3"/>
  <c r="AH67" i="3"/>
  <c r="AY68" i="3"/>
  <c r="BJ68" i="3"/>
  <c r="CN68" i="3"/>
  <c r="O12" i="3"/>
  <c r="O74" i="3"/>
  <c r="AF67" i="3"/>
  <c r="CS68" i="3"/>
  <c r="AH66" i="3"/>
  <c r="CH68" i="3"/>
  <c r="BP67" i="3"/>
  <c r="AF68" i="3"/>
  <c r="AW68" i="3"/>
  <c r="BL69" i="3"/>
  <c r="AJ70" i="3"/>
  <c r="CZ70" i="3" s="1"/>
  <c r="DZ70" i="3" s="1"/>
  <c r="BP71" i="3"/>
  <c r="CO71" i="3"/>
  <c r="CP71" i="3" s="1"/>
  <c r="AF72" i="3"/>
  <c r="AW72" i="3"/>
  <c r="CZ72" i="3"/>
  <c r="DZ72" i="3" s="1"/>
  <c r="BH66" i="3"/>
  <c r="BH70" i="3"/>
  <c r="AW71" i="3"/>
  <c r="DQ72" i="3"/>
  <c r="DL66" i="3"/>
  <c r="DT66" i="3" s="1"/>
  <c r="CN69" i="3"/>
  <c r="DL70" i="3"/>
  <c r="AG71" i="3"/>
  <c r="AX71" i="3"/>
  <c r="BJ66" i="3"/>
  <c r="CM66" i="3" s="1"/>
  <c r="DQ67" i="3"/>
  <c r="DG68" i="3"/>
  <c r="BJ70" i="3"/>
  <c r="CM70" i="3" s="1"/>
  <c r="DQ71" i="3"/>
  <c r="CE72" i="3"/>
  <c r="DG72" i="3"/>
  <c r="AF74" i="3"/>
  <c r="AW74" i="3"/>
  <c r="BJ74" i="3"/>
  <c r="AX73" i="3"/>
  <c r="CZ12" i="3"/>
  <c r="DZ12" i="3" s="1"/>
  <c r="AH74" i="3"/>
  <c r="AY74" i="3"/>
  <c r="CE12" i="3"/>
  <c r="AJ74" i="3"/>
  <c r="AK74" i="3" s="1"/>
  <c r="DG74" i="3"/>
  <c r="DT74" i="3" s="1"/>
  <c r="CI12" i="3"/>
  <c r="BI12" i="3"/>
  <c r="BI73" i="3"/>
  <c r="BL12" i="3"/>
  <c r="BQ12" i="3" s="1"/>
  <c r="CT12" i="3" s="1"/>
  <c r="CH73" i="3"/>
  <c r="CI73" i="3" s="1"/>
  <c r="DL12" i="3"/>
  <c r="BJ12" i="3"/>
  <c r="CM12" i="3" s="1"/>
  <c r="BH12" i="3"/>
  <c r="AF12" i="3"/>
  <c r="AW73" i="3"/>
  <c r="AY73" i="3"/>
  <c r="BL73" i="3"/>
  <c r="BQ73" i="3" s="1"/>
  <c r="BN73" i="3"/>
  <c r="DL73" i="3"/>
  <c r="DM73" i="3"/>
  <c r="AF73" i="3"/>
  <c r="AH73" i="3"/>
  <c r="AJ73" i="3"/>
  <c r="AK12" i="3"/>
  <c r="CY12" i="3"/>
  <c r="DY12" i="3" s="1"/>
  <c r="DQ12" i="3"/>
  <c r="DR12" i="3"/>
  <c r="DR73" i="3"/>
  <c r="BP73" i="3"/>
  <c r="O73" i="3"/>
  <c r="AY12" i="3"/>
  <c r="AH12" i="3"/>
  <c r="AK57" i="3" l="1"/>
  <c r="CY23" i="3"/>
  <c r="DY23" i="3" s="1"/>
  <c r="CZ33" i="3"/>
  <c r="DZ33" i="3" s="1"/>
  <c r="CZ57" i="3"/>
  <c r="DZ57" i="3" s="1"/>
  <c r="EB57" i="3" s="1"/>
  <c r="BO14" i="3"/>
  <c r="BR43" i="3"/>
  <c r="BM33" i="3"/>
  <c r="BO33" i="3"/>
  <c r="CO14" i="3"/>
  <c r="CP14" i="3" s="1"/>
  <c r="CO33" i="3"/>
  <c r="BM39" i="3"/>
  <c r="BM14" i="3"/>
  <c r="BM32" i="3"/>
  <c r="CO32" i="3"/>
  <c r="CP32" i="3" s="1"/>
  <c r="CJ32" i="3"/>
  <c r="CZ62" i="3"/>
  <c r="DZ62" i="3" s="1"/>
  <c r="BR56" i="3"/>
  <c r="DT63" i="3"/>
  <c r="AK58" i="3"/>
  <c r="DT32" i="3"/>
  <c r="CO28" i="3"/>
  <c r="CR28" i="3" s="1"/>
  <c r="BR28" i="3"/>
  <c r="CM55" i="3"/>
  <c r="BO28" i="3"/>
  <c r="DT71" i="3"/>
  <c r="DT57" i="3"/>
  <c r="EB15" i="3"/>
  <c r="CM14" i="3"/>
  <c r="DA14" i="3" s="1"/>
  <c r="CM40" i="3"/>
  <c r="DA40" i="3" s="1"/>
  <c r="CJ37" i="3"/>
  <c r="CK37" i="3" s="1"/>
  <c r="CL37" i="3" s="1"/>
  <c r="BR19" i="3"/>
  <c r="BM38" i="3"/>
  <c r="CQ40" i="3"/>
  <c r="CT43" i="3"/>
  <c r="CV43" i="3" s="1"/>
  <c r="CO70" i="3"/>
  <c r="CP70" i="3" s="1"/>
  <c r="DT45" i="3"/>
  <c r="DU74" i="3"/>
  <c r="CR40" i="3"/>
  <c r="BN41" i="3"/>
  <c r="BN40" i="3"/>
  <c r="DU20" i="3"/>
  <c r="DT54" i="3"/>
  <c r="CO19" i="3"/>
  <c r="CP19" i="3" s="1"/>
  <c r="DT42" i="3"/>
  <c r="CI53" i="3"/>
  <c r="DT25" i="3"/>
  <c r="CM18" i="3"/>
  <c r="CR32" i="3"/>
  <c r="CQ32" i="3"/>
  <c r="CK31" i="3"/>
  <c r="CL31" i="3"/>
  <c r="DT15" i="3"/>
  <c r="BM66" i="3"/>
  <c r="BR63" i="3"/>
  <c r="CJ71" i="3"/>
  <c r="CK71" i="3" s="1"/>
  <c r="CL71" i="3" s="1"/>
  <c r="BN48" i="3"/>
  <c r="DU34" i="3"/>
  <c r="BN32" i="3"/>
  <c r="DT16" i="3"/>
  <c r="CY33" i="3"/>
  <c r="DY33" i="3" s="1"/>
  <c r="CJ14" i="3"/>
  <c r="CY71" i="3"/>
  <c r="DY71" i="3" s="1"/>
  <c r="CT20" i="3"/>
  <c r="CV20" i="3" s="1"/>
  <c r="DW20" i="3" s="1"/>
  <c r="EB65" i="3"/>
  <c r="EF65" i="3" s="1"/>
  <c r="EJ65" i="3" s="1"/>
  <c r="CT62" i="3"/>
  <c r="BR54" i="3"/>
  <c r="BO32" i="3"/>
  <c r="EB33" i="3"/>
  <c r="EF33" i="3" s="1"/>
  <c r="EJ33" i="3" s="1"/>
  <c r="BN12" i="3"/>
  <c r="CZ58" i="3"/>
  <c r="DZ58" i="3" s="1"/>
  <c r="BN37" i="3"/>
  <c r="EB31" i="3"/>
  <c r="EF31" i="3" s="1"/>
  <c r="EJ31" i="3" s="1"/>
  <c r="DA32" i="3"/>
  <c r="CZ71" i="3"/>
  <c r="DZ71" i="3" s="1"/>
  <c r="CZ61" i="3"/>
  <c r="DZ61" i="3" s="1"/>
  <c r="DU48" i="3"/>
  <c r="CM37" i="3"/>
  <c r="BN28" i="3"/>
  <c r="EB14" i="3"/>
  <c r="ED14" i="3" s="1"/>
  <c r="BM31" i="3"/>
  <c r="CT57" i="3"/>
  <c r="AK14" i="3"/>
  <c r="CS43" i="3"/>
  <c r="CU43" i="3" s="1"/>
  <c r="CZ30" i="3"/>
  <c r="DZ30" i="3" s="1"/>
  <c r="AK23" i="3"/>
  <c r="BO51" i="3"/>
  <c r="BN18" i="3"/>
  <c r="EB53" i="3"/>
  <c r="ED53" i="3" s="1"/>
  <c r="DU27" i="3"/>
  <c r="CO35" i="3"/>
  <c r="CP35" i="3" s="1"/>
  <c r="BM20" i="3"/>
  <c r="CT18" i="3"/>
  <c r="CV18" i="3" s="1"/>
  <c r="DW18" i="3" s="1"/>
  <c r="CO56" i="3"/>
  <c r="CP56" i="3" s="1"/>
  <c r="BQ60" i="3"/>
  <c r="BR60" i="3" s="1"/>
  <c r="BQ26" i="3"/>
  <c r="CJ26" i="3" s="1"/>
  <c r="CK26" i="3" s="1"/>
  <c r="CL26" i="3" s="1"/>
  <c r="CO20" i="3"/>
  <c r="CP20" i="3" s="1"/>
  <c r="DU49" i="3"/>
  <c r="BM29" i="3"/>
  <c r="DT22" i="3"/>
  <c r="BO41" i="3"/>
  <c r="BM56" i="3"/>
  <c r="BM21" i="3"/>
  <c r="CT25" i="3"/>
  <c r="CV25" i="3" s="1"/>
  <c r="DW25" i="3" s="1"/>
  <c r="BO57" i="3"/>
  <c r="BO60" i="3"/>
  <c r="CO59" i="3"/>
  <c r="CP59" i="3" s="1"/>
  <c r="DT69" i="3"/>
  <c r="CO66" i="3"/>
  <c r="CP66" i="3" s="1"/>
  <c r="AK62" i="3"/>
  <c r="BQ59" i="3"/>
  <c r="CJ59" i="3" s="1"/>
  <c r="DA55" i="3"/>
  <c r="CO25" i="3"/>
  <c r="CP25" i="3" s="1"/>
  <c r="BO59" i="3"/>
  <c r="AK61" i="3"/>
  <c r="DT43" i="3"/>
  <c r="CO26" i="3"/>
  <c r="CP26" i="3" s="1"/>
  <c r="CZ27" i="3"/>
  <c r="DZ27" i="3" s="1"/>
  <c r="EB27" i="3" s="1"/>
  <c r="ED27" i="3" s="1"/>
  <c r="BO21" i="3"/>
  <c r="CO12" i="3"/>
  <c r="CP12" i="3" s="1"/>
  <c r="DT39" i="3"/>
  <c r="EB18" i="3"/>
  <c r="AK27" i="3"/>
  <c r="CO24" i="3"/>
  <c r="CP24" i="3" s="1"/>
  <c r="EB23" i="3"/>
  <c r="CT22" i="3"/>
  <c r="CV22" i="3" s="1"/>
  <c r="DW22" i="3" s="1"/>
  <c r="CO57" i="3"/>
  <c r="CP57" i="3" s="1"/>
  <c r="CJ13" i="3"/>
  <c r="CK13" i="3" s="1"/>
  <c r="CL13" i="3" s="1"/>
  <c r="CS18" i="3"/>
  <c r="DA18" i="3" s="1"/>
  <c r="BM19" i="3"/>
  <c r="EB37" i="3"/>
  <c r="CK53" i="3"/>
  <c r="CL53" i="3" s="1"/>
  <c r="BM41" i="3"/>
  <c r="CM36" i="3"/>
  <c r="DA36" i="3" s="1"/>
  <c r="EB41" i="3"/>
  <c r="DT31" i="3"/>
  <c r="BR45" i="3"/>
  <c r="AK63" i="3"/>
  <c r="DU68" i="3"/>
  <c r="CT39" i="3"/>
  <c r="CV39" i="3" s="1"/>
  <c r="DW39" i="3" s="1"/>
  <c r="EB39" i="3"/>
  <c r="CO41" i="3"/>
  <c r="CP41" i="3" s="1"/>
  <c r="CO30" i="3"/>
  <c r="CP30" i="3" s="1"/>
  <c r="BQ41" i="3"/>
  <c r="BR41" i="3" s="1"/>
  <c r="CS28" i="3"/>
  <c r="DA28" i="3" s="1"/>
  <c r="DT21" i="3"/>
  <c r="BR31" i="3"/>
  <c r="BR39" i="3"/>
  <c r="BR24" i="3"/>
  <c r="AK25" i="3"/>
  <c r="CZ38" i="3"/>
  <c r="DZ38" i="3" s="1"/>
  <c r="EB38" i="3" s="1"/>
  <c r="BN36" i="3"/>
  <c r="DT55" i="3"/>
  <c r="AK31" i="3"/>
  <c r="CT16" i="3"/>
  <c r="CV16" i="3" s="1"/>
  <c r="DW16" i="3" s="1"/>
  <c r="EB40" i="3"/>
  <c r="CQ55" i="3"/>
  <c r="CT38" i="3"/>
  <c r="CU38" i="3" s="1"/>
  <c r="CK18" i="3"/>
  <c r="CL18" i="3" s="1"/>
  <c r="CO45" i="3"/>
  <c r="CP45" i="3" s="1"/>
  <c r="CT33" i="3"/>
  <c r="CV33" i="3" s="1"/>
  <c r="DW33" i="3" s="1"/>
  <c r="BM30" i="3"/>
  <c r="CJ57" i="3"/>
  <c r="CK57" i="3" s="1"/>
  <c r="CL57" i="3" s="1"/>
  <c r="CP17" i="3"/>
  <c r="DU51" i="3"/>
  <c r="BM49" i="3"/>
  <c r="BM12" i="3"/>
  <c r="DT67" i="3"/>
  <c r="DT61" i="3"/>
  <c r="DU69" i="3"/>
  <c r="BN60" i="3"/>
  <c r="AK38" i="3"/>
  <c r="DT33" i="3"/>
  <c r="DU30" i="3"/>
  <c r="CJ33" i="3"/>
  <c r="CK33" i="3" s="1"/>
  <c r="CL33" i="3" s="1"/>
  <c r="CJ30" i="3"/>
  <c r="CI32" i="3"/>
  <c r="BR33" i="3"/>
  <c r="CJ43" i="3"/>
  <c r="CK43" i="3" s="1"/>
  <c r="CL43" i="3" s="1"/>
  <c r="CT30" i="3"/>
  <c r="DT58" i="3"/>
  <c r="CP36" i="3"/>
  <c r="BM25" i="3"/>
  <c r="CS22" i="3"/>
  <c r="BM45" i="3"/>
  <c r="AK30" i="3"/>
  <c r="CJ38" i="3"/>
  <c r="CK38" i="3" s="1"/>
  <c r="CL38" i="3" s="1"/>
  <c r="DB43" i="3"/>
  <c r="DA43" i="3"/>
  <c r="CR43" i="3"/>
  <c r="CQ43" i="3"/>
  <c r="DA39" i="3"/>
  <c r="CR39" i="3"/>
  <c r="CQ39" i="3"/>
  <c r="CK32" i="3"/>
  <c r="CL32" i="3" s="1"/>
  <c r="CQ17" i="3"/>
  <c r="CR17" i="3"/>
  <c r="EF23" i="3"/>
  <c r="EJ23" i="3" s="1"/>
  <c r="ED23" i="3"/>
  <c r="EF22" i="3"/>
  <c r="EJ22" i="3" s="1"/>
  <c r="ED22" i="3"/>
  <c r="EF19" i="3"/>
  <c r="EJ19" i="3" s="1"/>
  <c r="ED19" i="3"/>
  <c r="CQ29" i="3"/>
  <c r="DA29" i="3"/>
  <c r="EF18" i="3"/>
  <c r="EJ18" i="3" s="1"/>
  <c r="ED18" i="3"/>
  <c r="CK36" i="3"/>
  <c r="CL36" i="3" s="1"/>
  <c r="DT13" i="3"/>
  <c r="DT52" i="3"/>
  <c r="CT54" i="3"/>
  <c r="CV54" i="3" s="1"/>
  <c r="DW54" i="3" s="1"/>
  <c r="DT34" i="3"/>
  <c r="CV42" i="3"/>
  <c r="DW42" i="3" s="1"/>
  <c r="CU42" i="3"/>
  <c r="CS20" i="3"/>
  <c r="BR20" i="3"/>
  <c r="CQ18" i="3"/>
  <c r="CR18" i="3"/>
  <c r="DT26" i="3"/>
  <c r="EB20" i="3"/>
  <c r="CM27" i="3"/>
  <c r="BN27" i="3"/>
  <c r="BO27" i="3"/>
  <c r="CR14" i="3"/>
  <c r="BN31" i="3"/>
  <c r="BO31" i="3"/>
  <c r="CO68" i="3"/>
  <c r="CP68" i="3" s="1"/>
  <c r="BN34" i="3"/>
  <c r="BO34" i="3"/>
  <c r="CT21" i="3"/>
  <c r="CZ21" i="3"/>
  <c r="DZ21" i="3" s="1"/>
  <c r="EB21" i="3" s="1"/>
  <c r="CY21" i="3"/>
  <c r="DY21" i="3" s="1"/>
  <c r="BN51" i="3"/>
  <c r="CM51" i="3"/>
  <c r="CQ51" i="3" s="1"/>
  <c r="CJ68" i="3"/>
  <c r="CK68" i="3" s="1"/>
  <c r="CL68" i="3" s="1"/>
  <c r="BM13" i="3"/>
  <c r="EF42" i="3"/>
  <c r="EJ42" i="3" s="1"/>
  <c r="ED42" i="3"/>
  <c r="BO39" i="3"/>
  <c r="BN39" i="3"/>
  <c r="CU28" i="3"/>
  <c r="CV28" i="3"/>
  <c r="CK29" i="3"/>
  <c r="CL29" i="3" s="1"/>
  <c r="DA21" i="3"/>
  <c r="CQ21" i="3"/>
  <c r="BQ15" i="3"/>
  <c r="CO15" i="3"/>
  <c r="CP15" i="3" s="1"/>
  <c r="BM15" i="3"/>
  <c r="CU16" i="3"/>
  <c r="BQ52" i="3"/>
  <c r="CJ52" i="3" s="1"/>
  <c r="CK52" i="3" s="1"/>
  <c r="CL52" i="3" s="1"/>
  <c r="CO52" i="3"/>
  <c r="CP52" i="3" s="1"/>
  <c r="BR13" i="3"/>
  <c r="BO38" i="3"/>
  <c r="CM38" i="3"/>
  <c r="BN38" i="3"/>
  <c r="CM31" i="3"/>
  <c r="CT24" i="3"/>
  <c r="CZ24" i="3"/>
  <c r="DZ24" i="3" s="1"/>
  <c r="EB24" i="3" s="1"/>
  <c r="CY24" i="3"/>
  <c r="DY24" i="3" s="1"/>
  <c r="AK24" i="3"/>
  <c r="EB70" i="3"/>
  <c r="BM71" i="3"/>
  <c r="BM68" i="3"/>
  <c r="BO71" i="3"/>
  <c r="CM71" i="3"/>
  <c r="CQ71" i="3" s="1"/>
  <c r="CJ61" i="3"/>
  <c r="CP47" i="3"/>
  <c r="CO49" i="3"/>
  <c r="CP49" i="3" s="1"/>
  <c r="BO42" i="3"/>
  <c r="CM42" i="3"/>
  <c r="BN42" i="3"/>
  <c r="EF38" i="3"/>
  <c r="EJ38" i="3" s="1"/>
  <c r="ED38" i="3"/>
  <c r="BQ34" i="3"/>
  <c r="CO34" i="3"/>
  <c r="CP34" i="3" s="1"/>
  <c r="EF39" i="3"/>
  <c r="EJ39" i="3" s="1"/>
  <c r="ED39" i="3"/>
  <c r="CP33" i="3"/>
  <c r="EF37" i="3"/>
  <c r="EJ37" i="3" s="1"/>
  <c r="ED37" i="3"/>
  <c r="CY31" i="3"/>
  <c r="DY31" i="3" s="1"/>
  <c r="CT31" i="3"/>
  <c r="CK21" i="3"/>
  <c r="CL21" i="3" s="1"/>
  <c r="BO15" i="3"/>
  <c r="BN15" i="3"/>
  <c r="CM15" i="3"/>
  <c r="CK25" i="3"/>
  <c r="CL25" i="3" s="1"/>
  <c r="BR21" i="3"/>
  <c r="BR25" i="3"/>
  <c r="CP22" i="3"/>
  <c r="BO16" i="3"/>
  <c r="BN16" i="3"/>
  <c r="CO21" i="3"/>
  <c r="CR21" i="3" s="1"/>
  <c r="CT14" i="3"/>
  <c r="CK19" i="3"/>
  <c r="CL19" i="3" s="1"/>
  <c r="BR14" i="3"/>
  <c r="EB43" i="3"/>
  <c r="CY35" i="3"/>
  <c r="DY35" i="3" s="1"/>
  <c r="CZ35" i="3"/>
  <c r="DZ35" i="3" s="1"/>
  <c r="EB35" i="3" s="1"/>
  <c r="AK35" i="3"/>
  <c r="BN24" i="3"/>
  <c r="BO24" i="3"/>
  <c r="EF15" i="3"/>
  <c r="EJ15" i="3" s="1"/>
  <c r="ED15" i="3"/>
  <c r="CY19" i="3"/>
  <c r="DY19" i="3" s="1"/>
  <c r="CT19" i="3"/>
  <c r="CT37" i="3"/>
  <c r="BO43" i="3"/>
  <c r="BN43" i="3"/>
  <c r="CK28" i="3"/>
  <c r="CL28" i="3" s="1"/>
  <c r="DT73" i="3"/>
  <c r="BO69" i="3"/>
  <c r="CT64" i="3"/>
  <c r="CV64" i="3" s="1"/>
  <c r="DW64" i="3" s="1"/>
  <c r="CO60" i="3"/>
  <c r="CP60" i="3" s="1"/>
  <c r="CT63" i="3"/>
  <c r="CU63" i="3" s="1"/>
  <c r="CJ62" i="3"/>
  <c r="CQ61" i="3"/>
  <c r="CO13" i="3"/>
  <c r="CP13" i="3" s="1"/>
  <c r="CK40" i="3"/>
  <c r="CL40" i="3" s="1"/>
  <c r="CY36" i="3"/>
  <c r="DY36" i="3" s="1"/>
  <c r="AK36" i="3"/>
  <c r="CT36" i="3"/>
  <c r="CZ36" i="3"/>
  <c r="DZ36" i="3" s="1"/>
  <c r="EB36" i="3" s="1"/>
  <c r="CM30" i="3"/>
  <c r="BN30" i="3"/>
  <c r="BO30" i="3"/>
  <c r="BR29" i="3"/>
  <c r="CK39" i="3"/>
  <c r="CL39" i="3" s="1"/>
  <c r="CY32" i="3"/>
  <c r="DY32" i="3" s="1"/>
  <c r="AK32" i="3"/>
  <c r="CZ32" i="3"/>
  <c r="DZ32" i="3" s="1"/>
  <c r="EB32" i="3" s="1"/>
  <c r="AK21" i="3"/>
  <c r="CP28" i="3"/>
  <c r="CQ22" i="3"/>
  <c r="DA22" i="3"/>
  <c r="CR22" i="3"/>
  <c r="BO25" i="3"/>
  <c r="CK14" i="3"/>
  <c r="CL14" i="3" s="1"/>
  <c r="AK19" i="3"/>
  <c r="CR33" i="3"/>
  <c r="DA33" i="3"/>
  <c r="CQ33" i="3"/>
  <c r="CK30" i="3"/>
  <c r="CL30" i="3" s="1"/>
  <c r="CM23" i="3"/>
  <c r="BN23" i="3"/>
  <c r="BO23" i="3"/>
  <c r="BO20" i="3"/>
  <c r="BN20" i="3"/>
  <c r="CM20" i="3"/>
  <c r="EB34" i="3"/>
  <c r="DA37" i="3"/>
  <c r="CR37" i="3"/>
  <c r="CQ37" i="3"/>
  <c r="CQ25" i="3"/>
  <c r="DA25" i="3"/>
  <c r="DW43" i="3"/>
  <c r="CW43" i="3"/>
  <c r="DX43" i="3" s="1"/>
  <c r="EA43" i="3" s="1"/>
  <c r="CZ28" i="3"/>
  <c r="DZ28" i="3" s="1"/>
  <c r="EB28" i="3" s="1"/>
  <c r="CY28" i="3"/>
  <c r="DY28" i="3" s="1"/>
  <c r="AK28" i="3"/>
  <c r="BO19" i="3"/>
  <c r="BN19" i="3"/>
  <c r="CM19" i="3"/>
  <c r="AK17" i="3"/>
  <c r="CT17" i="3"/>
  <c r="CZ17" i="3"/>
  <c r="DZ17" i="3" s="1"/>
  <c r="EB17" i="3" s="1"/>
  <c r="CY17" i="3"/>
  <c r="DY17" i="3" s="1"/>
  <c r="CJ23" i="3"/>
  <c r="BR23" i="3"/>
  <c r="CT23" i="3"/>
  <c r="CS62" i="3"/>
  <c r="CU62" i="3" s="1"/>
  <c r="CZ47" i="3"/>
  <c r="DZ47" i="3" s="1"/>
  <c r="EB47" i="3" s="1"/>
  <c r="ED47" i="3" s="1"/>
  <c r="DT70" i="3"/>
  <c r="DU64" i="3"/>
  <c r="DA41" i="3"/>
  <c r="CQ41" i="3"/>
  <c r="DA35" i="3"/>
  <c r="CR35" i="3"/>
  <c r="CQ35" i="3"/>
  <c r="CV40" i="3"/>
  <c r="CW40" i="3" s="1"/>
  <c r="DX40" i="3" s="1"/>
  <c r="EA40" i="3" s="1"/>
  <c r="CU40" i="3"/>
  <c r="BM35" i="3"/>
  <c r="BQ35" i="3"/>
  <c r="CT35" i="3" s="1"/>
  <c r="BO26" i="3"/>
  <c r="BN26" i="3"/>
  <c r="CM26" i="3"/>
  <c r="EB26" i="3"/>
  <c r="BQ27" i="3"/>
  <c r="BM27" i="3"/>
  <c r="CK24" i="3"/>
  <c r="CL24" i="3" s="1"/>
  <c r="BM24" i="3"/>
  <c r="CZ25" i="3"/>
  <c r="DZ25" i="3" s="1"/>
  <c r="EB25" i="3" s="1"/>
  <c r="CY25" i="3"/>
  <c r="DY25" i="3" s="1"/>
  <c r="CS17" i="3"/>
  <c r="DA17" i="3" s="1"/>
  <c r="BR17" i="3"/>
  <c r="CT32" i="3"/>
  <c r="CW18" i="3"/>
  <c r="DX18" i="3" s="1"/>
  <c r="EA18" i="3" s="1"/>
  <c r="BR37" i="3"/>
  <c r="CK45" i="3"/>
  <c r="CL45" i="3" s="1"/>
  <c r="CM16" i="3"/>
  <c r="CZ29" i="3"/>
  <c r="DZ29" i="3" s="1"/>
  <c r="EB29" i="3" s="1"/>
  <c r="CY29" i="3"/>
  <c r="DY29" i="3" s="1"/>
  <c r="CT29" i="3"/>
  <c r="CQ34" i="3"/>
  <c r="DA34" i="3"/>
  <c r="EF27" i="3"/>
  <c r="EJ27" i="3" s="1"/>
  <c r="BO17" i="3"/>
  <c r="BN17" i="3"/>
  <c r="DU12" i="3"/>
  <c r="EB12" i="3" s="1"/>
  <c r="EB56" i="3"/>
  <c r="ED56" i="3" s="1"/>
  <c r="DU44" i="3"/>
  <c r="EB44" i="3" s="1"/>
  <c r="ED44" i="3" s="1"/>
  <c r="CP40" i="3"/>
  <c r="AK29" i="3"/>
  <c r="ED31" i="3"/>
  <c r="CO29" i="3"/>
  <c r="CR29" i="3" s="1"/>
  <c r="BO29" i="3"/>
  <c r="BN29" i="3"/>
  <c r="CM24" i="3"/>
  <c r="EB16" i="3"/>
  <c r="CJ16" i="3"/>
  <c r="DA45" i="3"/>
  <c r="CR45" i="3"/>
  <c r="CQ45" i="3"/>
  <c r="CI64" i="3"/>
  <c r="BO54" i="3"/>
  <c r="BN54" i="3"/>
  <c r="BQ50" i="3"/>
  <c r="CJ50" i="3" s="1"/>
  <c r="BO50" i="3"/>
  <c r="ED57" i="3"/>
  <c r="EF57" i="3"/>
  <c r="EJ57" i="3" s="1"/>
  <c r="BO52" i="3"/>
  <c r="BN52" i="3"/>
  <c r="CS46" i="3"/>
  <c r="DA46" i="3" s="1"/>
  <c r="CJ56" i="3"/>
  <c r="CM65" i="3"/>
  <c r="CQ65" i="3" s="1"/>
  <c r="BN65" i="3"/>
  <c r="EF53" i="3"/>
  <c r="EJ53" i="3" s="1"/>
  <c r="BO56" i="3"/>
  <c r="BN56" i="3"/>
  <c r="EF56" i="3"/>
  <c r="EJ56" i="3" s="1"/>
  <c r="CT56" i="3"/>
  <c r="BN67" i="3"/>
  <c r="CM67" i="3"/>
  <c r="CQ67" i="3" s="1"/>
  <c r="BO44" i="3"/>
  <c r="CM44" i="3"/>
  <c r="BN44" i="3"/>
  <c r="CZ49" i="3"/>
  <c r="DZ49" i="3" s="1"/>
  <c r="EB49" i="3" s="1"/>
  <c r="CY49" i="3"/>
  <c r="DY49" i="3" s="1"/>
  <c r="CT49" i="3"/>
  <c r="AK49" i="3"/>
  <c r="CR47" i="3"/>
  <c r="DA47" i="3"/>
  <c r="CQ47" i="3"/>
  <c r="BQ51" i="3"/>
  <c r="CT51" i="3" s="1"/>
  <c r="BM51" i="3"/>
  <c r="CM56" i="3"/>
  <c r="BQ44" i="3"/>
  <c r="CO44" i="3"/>
  <c r="CP44" i="3" s="1"/>
  <c r="BM44" i="3"/>
  <c r="BQ48" i="3"/>
  <c r="CO48" i="3"/>
  <c r="CP48" i="3" s="1"/>
  <c r="BM48" i="3"/>
  <c r="BO61" i="3"/>
  <c r="BN61" i="3"/>
  <c r="BO46" i="3"/>
  <c r="BQ46" i="3"/>
  <c r="BR46" i="3" s="1"/>
  <c r="BR61" i="3"/>
  <c r="CT13" i="3"/>
  <c r="CY13" i="3"/>
  <c r="DY13" i="3" s="1"/>
  <c r="CQ13" i="3"/>
  <c r="DA13" i="3"/>
  <c r="CZ64" i="3"/>
  <c r="DZ64" i="3" s="1"/>
  <c r="AK64" i="3"/>
  <c r="CO46" i="3"/>
  <c r="CI52" i="3"/>
  <c r="CQ49" i="3"/>
  <c r="DA49" i="3"/>
  <c r="EB52" i="3"/>
  <c r="EB48" i="3"/>
  <c r="CV57" i="3"/>
  <c r="CW57" i="3" s="1"/>
  <c r="DX57" i="3" s="1"/>
  <c r="EA57" i="3" s="1"/>
  <c r="BQ72" i="3"/>
  <c r="CO72" i="3"/>
  <c r="CP72" i="3" s="1"/>
  <c r="DU59" i="3"/>
  <c r="EB59" i="3" s="1"/>
  <c r="CZ13" i="3"/>
  <c r="DZ13" i="3" s="1"/>
  <c r="EB13" i="3" s="1"/>
  <c r="CY51" i="3"/>
  <c r="DY51" i="3" s="1"/>
  <c r="CZ51" i="3"/>
  <c r="DZ51" i="3" s="1"/>
  <c r="CV53" i="3"/>
  <c r="DW53" i="3" s="1"/>
  <c r="CU53" i="3"/>
  <c r="CM54" i="3"/>
  <c r="CJ54" i="3"/>
  <c r="CJ70" i="3"/>
  <c r="CT71" i="3"/>
  <c r="CT61" i="3"/>
  <c r="CV61" i="3" s="1"/>
  <c r="CJ64" i="3"/>
  <c r="CK64" i="3" s="1"/>
  <c r="CL64" i="3" s="1"/>
  <c r="CM52" i="3"/>
  <c r="BM50" i="3"/>
  <c r="CJ47" i="3"/>
  <c r="BR47" i="3"/>
  <c r="BR49" i="3"/>
  <c r="CO63" i="3"/>
  <c r="CP63" i="3" s="1"/>
  <c r="BO48" i="3"/>
  <c r="BO13" i="3"/>
  <c r="DA53" i="3"/>
  <c r="CR53" i="3"/>
  <c r="CQ53" i="3"/>
  <c r="BN45" i="3"/>
  <c r="BO45" i="3"/>
  <c r="CZ45" i="3"/>
  <c r="DZ45" i="3" s="1"/>
  <c r="EB45" i="3" s="1"/>
  <c r="CY45" i="3"/>
  <c r="DY45" i="3" s="1"/>
  <c r="CT45" i="3"/>
  <c r="BQ74" i="3"/>
  <c r="CT74" i="3" s="1"/>
  <c r="CO61" i="3"/>
  <c r="CP61" i="3" s="1"/>
  <c r="BM61" i="3"/>
  <c r="BN49" i="3"/>
  <c r="BO49" i="3"/>
  <c r="AK50" i="3"/>
  <c r="CZ50" i="3"/>
  <c r="DZ50" i="3" s="1"/>
  <c r="EB50" i="3" s="1"/>
  <c r="CY50" i="3"/>
  <c r="DY50" i="3" s="1"/>
  <c r="CY47" i="3"/>
  <c r="DY47" i="3" s="1"/>
  <c r="CT47" i="3"/>
  <c r="BQ55" i="3"/>
  <c r="CO55" i="3"/>
  <c r="BM55" i="3"/>
  <c r="DT47" i="3"/>
  <c r="CZ46" i="3"/>
  <c r="DZ46" i="3" s="1"/>
  <c r="EB46" i="3" s="1"/>
  <c r="AK46" i="3"/>
  <c r="CY46" i="3"/>
  <c r="DY46" i="3" s="1"/>
  <c r="CO74" i="3"/>
  <c r="CP74" i="3" s="1"/>
  <c r="DT68" i="3"/>
  <c r="CP64" i="3"/>
  <c r="DA61" i="3"/>
  <c r="CS57" i="3"/>
  <c r="DA57" i="3" s="1"/>
  <c r="EB54" i="3"/>
  <c r="CQ50" i="3"/>
  <c r="DA50" i="3"/>
  <c r="EF55" i="3"/>
  <c r="EJ55" i="3" s="1"/>
  <c r="ED55" i="3"/>
  <c r="CK49" i="3"/>
  <c r="CL49" i="3" s="1"/>
  <c r="CO50" i="3"/>
  <c r="CP50" i="3" s="1"/>
  <c r="CY69" i="3"/>
  <c r="DY69" i="3" s="1"/>
  <c r="CZ69" i="3"/>
  <c r="DZ69" i="3" s="1"/>
  <c r="EB69" i="3" s="1"/>
  <c r="CQ48" i="3"/>
  <c r="DA48" i="3"/>
  <c r="BM63" i="3"/>
  <c r="CS44" i="3"/>
  <c r="DA70" i="3"/>
  <c r="CQ70" i="3"/>
  <c r="DA72" i="3"/>
  <c r="CQ72" i="3"/>
  <c r="CP65" i="3"/>
  <c r="CK61" i="3"/>
  <c r="CL61" i="3" s="1"/>
  <c r="BO68" i="3"/>
  <c r="BN68" i="3"/>
  <c r="CS67" i="3"/>
  <c r="CT68" i="3"/>
  <c r="CJ60" i="3"/>
  <c r="EB62" i="3"/>
  <c r="DA58" i="3"/>
  <c r="CQ58" i="3"/>
  <c r="CZ74" i="3"/>
  <c r="DZ74" i="3" s="1"/>
  <c r="EB74" i="3" s="1"/>
  <c r="ED74" i="3" s="1"/>
  <c r="BN66" i="3"/>
  <c r="BO66" i="3"/>
  <c r="CS71" i="3"/>
  <c r="DA71" i="3" s="1"/>
  <c r="BR71" i="3"/>
  <c r="CT66" i="3"/>
  <c r="CJ66" i="3"/>
  <c r="BO64" i="3"/>
  <c r="BN64" i="3"/>
  <c r="DA59" i="3"/>
  <c r="CQ59" i="3"/>
  <c r="BM58" i="3"/>
  <c r="BQ58" i="3"/>
  <c r="CO58" i="3"/>
  <c r="CP58" i="3" s="1"/>
  <c r="BO58" i="3"/>
  <c r="BN58" i="3"/>
  <c r="EF70" i="3"/>
  <c r="EJ70" i="3" s="1"/>
  <c r="ED70" i="3"/>
  <c r="DA69" i="3"/>
  <c r="CQ69" i="3"/>
  <c r="EB63" i="3"/>
  <c r="ED65" i="3"/>
  <c r="CK62" i="3"/>
  <c r="CL62" i="3" s="1"/>
  <c r="BN62" i="3"/>
  <c r="BO62" i="3"/>
  <c r="BO70" i="3"/>
  <c r="BN70" i="3"/>
  <c r="BO67" i="3"/>
  <c r="BQ67" i="3"/>
  <c r="BR67" i="3" s="1"/>
  <c r="CY60" i="3"/>
  <c r="DY60" i="3" s="1"/>
  <c r="CT60" i="3"/>
  <c r="CZ60" i="3"/>
  <c r="DZ60" i="3" s="1"/>
  <c r="EB60" i="3" s="1"/>
  <c r="BQ65" i="3"/>
  <c r="BM65" i="3"/>
  <c r="DT72" i="3"/>
  <c r="CY70" i="3"/>
  <c r="DY70" i="3" s="1"/>
  <c r="CT70" i="3"/>
  <c r="AK70" i="3"/>
  <c r="CR71" i="3"/>
  <c r="CO67" i="3"/>
  <c r="BR70" i="3"/>
  <c r="BO63" i="3"/>
  <c r="BN63" i="3"/>
  <c r="CM63" i="3"/>
  <c r="EB66" i="3"/>
  <c r="DA60" i="3"/>
  <c r="CR60" i="3"/>
  <c r="CQ60" i="3"/>
  <c r="EB58" i="3"/>
  <c r="BO72" i="3"/>
  <c r="BN72" i="3"/>
  <c r="DA66" i="3"/>
  <c r="CR66" i="3"/>
  <c r="CQ66" i="3"/>
  <c r="CR64" i="3"/>
  <c r="CQ64" i="3"/>
  <c r="CV63" i="3"/>
  <c r="DW63" i="3" s="1"/>
  <c r="BQ69" i="3"/>
  <c r="BM69" i="3"/>
  <c r="CO69" i="3"/>
  <c r="CP69" i="3" s="1"/>
  <c r="CI68" i="3"/>
  <c r="CV62" i="3"/>
  <c r="DW62" i="3" s="1"/>
  <c r="DU73" i="3"/>
  <c r="BO73" i="3"/>
  <c r="EB72" i="3"/>
  <c r="BR64" i="3"/>
  <c r="CS64" i="3"/>
  <c r="CM68" i="3"/>
  <c r="EF67" i="3"/>
  <c r="EJ67" i="3" s="1"/>
  <c r="ED67" i="3"/>
  <c r="BM67" i="3"/>
  <c r="EB71" i="3"/>
  <c r="EB68" i="3"/>
  <c r="BO65" i="3"/>
  <c r="CM62" i="3"/>
  <c r="AK60" i="3"/>
  <c r="EB61" i="3"/>
  <c r="CT73" i="3"/>
  <c r="CV73" i="3" s="1"/>
  <c r="DW73" i="3" s="1"/>
  <c r="BO12" i="3"/>
  <c r="CY74" i="3"/>
  <c r="DY74" i="3" s="1"/>
  <c r="BO74" i="3"/>
  <c r="CM74" i="3"/>
  <c r="BN74" i="3"/>
  <c r="DT12" i="3"/>
  <c r="CJ73" i="3"/>
  <c r="CK73" i="3" s="1"/>
  <c r="CL73" i="3" s="1"/>
  <c r="CZ73" i="3"/>
  <c r="DZ73" i="3" s="1"/>
  <c r="EB73" i="3" s="1"/>
  <c r="BM73" i="3"/>
  <c r="CO73" i="3"/>
  <c r="CP73" i="3" s="1"/>
  <c r="CU12" i="3"/>
  <c r="CV12" i="3"/>
  <c r="DW12" i="3" s="1"/>
  <c r="CQ73" i="3"/>
  <c r="BR73" i="3"/>
  <c r="CS73" i="3"/>
  <c r="DA73" i="3" s="1"/>
  <c r="AK73" i="3"/>
  <c r="CY73" i="3"/>
  <c r="DY73" i="3" s="1"/>
  <c r="DA12" i="3"/>
  <c r="CQ12" i="3"/>
  <c r="CJ12" i="3"/>
  <c r="BR12" i="3"/>
  <c r="CU33" i="3" l="1"/>
  <c r="CR59" i="3"/>
  <c r="CR70" i="3"/>
  <c r="CJ41" i="3"/>
  <c r="CU61" i="3"/>
  <c r="EB64" i="3"/>
  <c r="ED64" i="3" s="1"/>
  <c r="CR34" i="3"/>
  <c r="CQ14" i="3"/>
  <c r="DB18" i="3"/>
  <c r="DB22" i="3"/>
  <c r="CU39" i="3"/>
  <c r="CU22" i="3"/>
  <c r="CW22" i="3"/>
  <c r="DX22" i="3" s="1"/>
  <c r="EA22" i="3" s="1"/>
  <c r="ED33" i="3"/>
  <c r="CV38" i="3"/>
  <c r="DW38" i="3" s="1"/>
  <c r="CU20" i="3"/>
  <c r="CQ36" i="3"/>
  <c r="CT26" i="3"/>
  <c r="CU26" i="3" s="1"/>
  <c r="CU25" i="3"/>
  <c r="EF14" i="3"/>
  <c r="EJ14" i="3" s="1"/>
  <c r="BR59" i="3"/>
  <c r="CT59" i="3"/>
  <c r="CU59" i="3" s="1"/>
  <c r="BR26" i="3"/>
  <c r="CU18" i="3"/>
  <c r="EB30" i="3"/>
  <c r="CR13" i="3"/>
  <c r="CU54" i="3"/>
  <c r="CT41" i="3"/>
  <c r="CV41" i="3" s="1"/>
  <c r="CW41" i="3" s="1"/>
  <c r="DX41" i="3" s="1"/>
  <c r="EA41" i="3" s="1"/>
  <c r="CR25" i="3"/>
  <c r="DB33" i="3"/>
  <c r="CR48" i="3"/>
  <c r="DA51" i="3"/>
  <c r="EB51" i="3"/>
  <c r="ED51" i="3" s="1"/>
  <c r="CW25" i="3"/>
  <c r="DX25" i="3" s="1"/>
  <c r="EA25" i="3" s="1"/>
  <c r="EC25" i="3" s="1"/>
  <c r="EG25" i="3" s="1"/>
  <c r="EM25" i="3" s="1"/>
  <c r="CW42" i="3"/>
  <c r="DX42" i="3" s="1"/>
  <c r="EA42" i="3" s="1"/>
  <c r="CR12" i="3"/>
  <c r="CR51" i="3"/>
  <c r="EF47" i="3"/>
  <c r="EJ47" i="3" s="1"/>
  <c r="CR57" i="3"/>
  <c r="CP21" i="3"/>
  <c r="ED40" i="3"/>
  <c r="EF40" i="3"/>
  <c r="EJ40" i="3" s="1"/>
  <c r="EF41" i="3"/>
  <c r="EJ41" i="3" s="1"/>
  <c r="ED41" i="3"/>
  <c r="CR49" i="3"/>
  <c r="CW16" i="3"/>
  <c r="DX16" i="3" s="1"/>
  <c r="EA16" i="3" s="1"/>
  <c r="EE16" i="3" s="1"/>
  <c r="EH16" i="3" s="1"/>
  <c r="CU30" i="3"/>
  <c r="CV30" i="3"/>
  <c r="DW30" i="3" s="1"/>
  <c r="CR36" i="3"/>
  <c r="CR69" i="3"/>
  <c r="CP29" i="3"/>
  <c r="CR41" i="3"/>
  <c r="ED69" i="3"/>
  <c r="EF69" i="3"/>
  <c r="EJ69" i="3" s="1"/>
  <c r="EF12" i="3"/>
  <c r="EJ12" i="3" s="1"/>
  <c r="ED12" i="3"/>
  <c r="EF59" i="3"/>
  <c r="EJ59" i="3" s="1"/>
  <c r="ED59" i="3"/>
  <c r="CU64" i="3"/>
  <c r="EF44" i="3"/>
  <c r="EJ44" i="3" s="1"/>
  <c r="DB16" i="3"/>
  <c r="DA16" i="3"/>
  <c r="CR16" i="3"/>
  <c r="CQ16" i="3"/>
  <c r="DB25" i="3"/>
  <c r="CU19" i="3"/>
  <c r="CV19" i="3"/>
  <c r="DW19" i="3" s="1"/>
  <c r="ED35" i="3"/>
  <c r="EF35" i="3"/>
  <c r="EJ35" i="3" s="1"/>
  <c r="DA31" i="3"/>
  <c r="CR31" i="3"/>
  <c r="CQ31" i="3"/>
  <c r="BR52" i="3"/>
  <c r="CT52" i="3"/>
  <c r="EF20" i="3"/>
  <c r="EJ20" i="3" s="1"/>
  <c r="ED20" i="3"/>
  <c r="CJ35" i="3"/>
  <c r="BR35" i="3"/>
  <c r="CK41" i="3"/>
  <c r="CL41" i="3" s="1"/>
  <c r="EF24" i="3"/>
  <c r="EJ24" i="3" s="1"/>
  <c r="ED24" i="3"/>
  <c r="ED21" i="3"/>
  <c r="EF21" i="3"/>
  <c r="EJ21" i="3" s="1"/>
  <c r="DA27" i="3"/>
  <c r="CR27" i="3"/>
  <c r="CQ27" i="3"/>
  <c r="EF28" i="3"/>
  <c r="EJ28" i="3" s="1"/>
  <c r="ED28" i="3"/>
  <c r="CV14" i="3"/>
  <c r="CU14" i="3"/>
  <c r="DB42" i="3"/>
  <c r="DA42" i="3"/>
  <c r="CR42" i="3"/>
  <c r="CQ42" i="3"/>
  <c r="CU24" i="3"/>
  <c r="CV24" i="3"/>
  <c r="DW24" i="3" s="1"/>
  <c r="CV21" i="3"/>
  <c r="CU21" i="3"/>
  <c r="CR65" i="3"/>
  <c r="EE22" i="3"/>
  <c r="EH22" i="3" s="1"/>
  <c r="EC22" i="3"/>
  <c r="CV17" i="3"/>
  <c r="CU17" i="3"/>
  <c r="EC43" i="3"/>
  <c r="EI43" i="3" s="1"/>
  <c r="EE43" i="3"/>
  <c r="EH43" i="3" s="1"/>
  <c r="CW39" i="3"/>
  <c r="DX39" i="3" s="1"/>
  <c r="EA39" i="3" s="1"/>
  <c r="ED36" i="3"/>
  <c r="EF36" i="3"/>
  <c r="EJ36" i="3" s="1"/>
  <c r="CW38" i="3"/>
  <c r="DX38" i="3" s="1"/>
  <c r="EA38" i="3" s="1"/>
  <c r="EF43" i="3"/>
  <c r="EJ43" i="3" s="1"/>
  <c r="ED43" i="3"/>
  <c r="DA15" i="3"/>
  <c r="CR15" i="3"/>
  <c r="CQ15" i="3"/>
  <c r="DB38" i="3"/>
  <c r="DA38" i="3"/>
  <c r="CR38" i="3"/>
  <c r="CQ38" i="3"/>
  <c r="DB39" i="3"/>
  <c r="EF17" i="3"/>
  <c r="EJ17" i="3" s="1"/>
  <c r="ED17" i="3"/>
  <c r="EF32" i="3"/>
  <c r="EJ32" i="3" s="1"/>
  <c r="ED32" i="3"/>
  <c r="CQ30" i="3"/>
  <c r="DA30" i="3"/>
  <c r="CR30" i="3"/>
  <c r="CU35" i="3"/>
  <c r="CV35" i="3"/>
  <c r="CK70" i="3"/>
  <c r="CL70" i="3" s="1"/>
  <c r="DA67" i="3"/>
  <c r="CK16" i="3"/>
  <c r="CL16" i="3" s="1"/>
  <c r="CJ27" i="3"/>
  <c r="BR27" i="3"/>
  <c r="DA23" i="3"/>
  <c r="CR23" i="3"/>
  <c r="CQ23" i="3"/>
  <c r="CV36" i="3"/>
  <c r="CW36" i="3" s="1"/>
  <c r="DX36" i="3" s="1"/>
  <c r="EA36" i="3" s="1"/>
  <c r="CU36" i="3"/>
  <c r="CU31" i="3"/>
  <c r="CV31" i="3"/>
  <c r="DW31" i="3" s="1"/>
  <c r="EF16" i="3"/>
  <c r="EJ16" i="3" s="1"/>
  <c r="ED16" i="3"/>
  <c r="CV29" i="3"/>
  <c r="CU29" i="3"/>
  <c r="ED25" i="3"/>
  <c r="EF25" i="3"/>
  <c r="EJ25" i="3" s="1"/>
  <c r="EF26" i="3"/>
  <c r="EJ26" i="3" s="1"/>
  <c r="ED26" i="3"/>
  <c r="DW40" i="3"/>
  <c r="DB40" i="3"/>
  <c r="CU23" i="3"/>
  <c r="CV23" i="3"/>
  <c r="DW23" i="3" s="1"/>
  <c r="DA19" i="3"/>
  <c r="CR19" i="3"/>
  <c r="CQ19" i="3"/>
  <c r="EF34" i="3"/>
  <c r="EJ34" i="3" s="1"/>
  <c r="ED34" i="3"/>
  <c r="DW28" i="3"/>
  <c r="DB28" i="3"/>
  <c r="EE42" i="3"/>
  <c r="EH42" i="3" s="1"/>
  <c r="EC42" i="3"/>
  <c r="EI42" i="3" s="1"/>
  <c r="CR72" i="3"/>
  <c r="EE18" i="3"/>
  <c r="EH18" i="3" s="1"/>
  <c r="EC18" i="3"/>
  <c r="CQ26" i="3"/>
  <c r="CR26" i="3"/>
  <c r="DA26" i="3"/>
  <c r="EE40" i="3"/>
  <c r="EH40" i="3" s="1"/>
  <c r="EC40" i="3"/>
  <c r="EI40" i="3" s="1"/>
  <c r="DB20" i="3"/>
  <c r="CR20" i="3"/>
  <c r="CQ20" i="3"/>
  <c r="DA20" i="3"/>
  <c r="CV37" i="3"/>
  <c r="CU37" i="3"/>
  <c r="CW33" i="3"/>
  <c r="DX33" i="3" s="1"/>
  <c r="EA33" i="3" s="1"/>
  <c r="CJ34" i="3"/>
  <c r="BR34" i="3"/>
  <c r="CT34" i="3"/>
  <c r="CJ15" i="3"/>
  <c r="CT15" i="3"/>
  <c r="BR15" i="3"/>
  <c r="CW28" i="3"/>
  <c r="DX28" i="3" s="1"/>
  <c r="EA28" i="3" s="1"/>
  <c r="CW62" i="3"/>
  <c r="DX62" i="3" s="1"/>
  <c r="EA62" i="3" s="1"/>
  <c r="EE62" i="3" s="1"/>
  <c r="EH62" i="3" s="1"/>
  <c r="DA24" i="3"/>
  <c r="CR24" i="3"/>
  <c r="CQ24" i="3"/>
  <c r="ED29" i="3"/>
  <c r="EF29" i="3"/>
  <c r="EJ29" i="3" s="1"/>
  <c r="CV32" i="3"/>
  <c r="CW32" i="3" s="1"/>
  <c r="DX32" i="3" s="1"/>
  <c r="EA32" i="3" s="1"/>
  <c r="CU32" i="3"/>
  <c r="CK23" i="3"/>
  <c r="CL23" i="3" s="1"/>
  <c r="CW20" i="3"/>
  <c r="DX20" i="3" s="1"/>
  <c r="EA20" i="3" s="1"/>
  <c r="CT27" i="3"/>
  <c r="ED54" i="3"/>
  <c r="EF54" i="3"/>
  <c r="EJ54" i="3" s="1"/>
  <c r="ED50" i="3"/>
  <c r="EF50" i="3"/>
  <c r="EJ50" i="3" s="1"/>
  <c r="CT44" i="3"/>
  <c r="CJ44" i="3"/>
  <c r="DA65" i="3"/>
  <c r="EF49" i="3"/>
  <c r="EJ49" i="3" s="1"/>
  <c r="ED49" i="3"/>
  <c r="EF74" i="3"/>
  <c r="EJ74" i="3" s="1"/>
  <c r="BR74" i="3"/>
  <c r="CR61" i="3"/>
  <c r="CV71" i="3"/>
  <c r="CW71" i="3" s="1"/>
  <c r="DX71" i="3" s="1"/>
  <c r="EA71" i="3" s="1"/>
  <c r="EF51" i="3"/>
  <c r="EJ51" i="3" s="1"/>
  <c r="CU57" i="3"/>
  <c r="DA56" i="3"/>
  <c r="CR56" i="3"/>
  <c r="CQ56" i="3"/>
  <c r="CK56" i="3"/>
  <c r="CL56" i="3" s="1"/>
  <c r="EF46" i="3"/>
  <c r="EJ46" i="3" s="1"/>
  <c r="ED46" i="3"/>
  <c r="EC57" i="3"/>
  <c r="EI57" i="3" s="1"/>
  <c r="EE57" i="3"/>
  <c r="EH57" i="3" s="1"/>
  <c r="CJ74" i="3"/>
  <c r="CK74" i="3" s="1"/>
  <c r="CL74" i="3" s="1"/>
  <c r="CT50" i="3"/>
  <c r="CU45" i="3"/>
  <c r="CV45" i="3"/>
  <c r="DB53" i="3"/>
  <c r="CV51" i="3"/>
  <c r="CU51" i="3"/>
  <c r="DW57" i="3"/>
  <c r="DB57" i="3"/>
  <c r="CQ44" i="3"/>
  <c r="DA44" i="3"/>
  <c r="CR44" i="3"/>
  <c r="CW54" i="3"/>
  <c r="DX54" i="3" s="1"/>
  <c r="EA54" i="3" s="1"/>
  <c r="CR55" i="3"/>
  <c r="CP55" i="3"/>
  <c r="CK47" i="3"/>
  <c r="CL47" i="3" s="1"/>
  <c r="EF48" i="3"/>
  <c r="EJ48" i="3" s="1"/>
  <c r="ED48" i="3"/>
  <c r="CP46" i="3"/>
  <c r="CR46" i="3"/>
  <c r="CK50" i="3"/>
  <c r="CL50" i="3" s="1"/>
  <c r="CW64" i="3"/>
  <c r="DX64" i="3" s="1"/>
  <c r="EA64" i="3" s="1"/>
  <c r="EE64" i="3" s="1"/>
  <c r="EH64" i="3" s="1"/>
  <c r="CJ55" i="3"/>
  <c r="BR55" i="3"/>
  <c r="CT55" i="3"/>
  <c r="EF45" i="3"/>
  <c r="EJ45" i="3" s="1"/>
  <c r="ED45" i="3"/>
  <c r="CK54" i="3"/>
  <c r="CL54" i="3" s="1"/>
  <c r="ED13" i="3"/>
  <c r="EF13" i="3"/>
  <c r="EJ13" i="3" s="1"/>
  <c r="EF52" i="3"/>
  <c r="EJ52" i="3" s="1"/>
  <c r="ED52" i="3"/>
  <c r="CJ72" i="3"/>
  <c r="CK72" i="3" s="1"/>
  <c r="CL72" i="3" s="1"/>
  <c r="CT72" i="3"/>
  <c r="BR72" i="3"/>
  <c r="CJ46" i="3"/>
  <c r="CT46" i="3"/>
  <c r="CV47" i="3"/>
  <c r="CU47" i="3"/>
  <c r="BR50" i="3"/>
  <c r="DA52" i="3"/>
  <c r="CR52" i="3"/>
  <c r="CQ52" i="3"/>
  <c r="DA54" i="3"/>
  <c r="CR54" i="3"/>
  <c r="CQ54" i="3"/>
  <c r="DB54" i="3"/>
  <c r="CV13" i="3"/>
  <c r="CW13" i="3" s="1"/>
  <c r="DX13" i="3" s="1"/>
  <c r="EA13" i="3" s="1"/>
  <c r="CU13" i="3"/>
  <c r="CT48" i="3"/>
  <c r="BR48" i="3"/>
  <c r="CJ48" i="3"/>
  <c r="CR50" i="3"/>
  <c r="CW53" i="3"/>
  <c r="DX53" i="3" s="1"/>
  <c r="EA53" i="3" s="1"/>
  <c r="BR44" i="3"/>
  <c r="CJ51" i="3"/>
  <c r="BR51" i="3"/>
  <c r="CU49" i="3"/>
  <c r="CV49" i="3"/>
  <c r="CW49" i="3" s="1"/>
  <c r="DX49" i="3" s="1"/>
  <c r="EA49" i="3" s="1"/>
  <c r="CV56" i="3"/>
  <c r="DW56" i="3" s="1"/>
  <c r="CU56" i="3"/>
  <c r="CV60" i="3"/>
  <c r="CU60" i="3"/>
  <c r="DB62" i="3"/>
  <c r="DA62" i="3"/>
  <c r="CR62" i="3"/>
  <c r="CQ62" i="3"/>
  <c r="DA63" i="3"/>
  <c r="CR63" i="3"/>
  <c r="DB63" i="3"/>
  <c r="CQ63" i="3"/>
  <c r="EF62" i="3"/>
  <c r="EJ62" i="3" s="1"/>
  <c r="ED62" i="3"/>
  <c r="EF68" i="3"/>
  <c r="EJ68" i="3" s="1"/>
  <c r="ED68" i="3"/>
  <c r="EF72" i="3"/>
  <c r="EJ72" i="3" s="1"/>
  <c r="ED72" i="3"/>
  <c r="CW63" i="3"/>
  <c r="DX63" i="3" s="1"/>
  <c r="EA63" i="3" s="1"/>
  <c r="CJ67" i="3"/>
  <c r="CT67" i="3"/>
  <c r="EF71" i="3"/>
  <c r="EJ71" i="3" s="1"/>
  <c r="ED71" i="3"/>
  <c r="CK60" i="3"/>
  <c r="CL60" i="3" s="1"/>
  <c r="CU71" i="3"/>
  <c r="DW61" i="3"/>
  <c r="DB61" i="3"/>
  <c r="CV59" i="3"/>
  <c r="CW59" i="3" s="1"/>
  <c r="DX59" i="3" s="1"/>
  <c r="EA59" i="3" s="1"/>
  <c r="CP67" i="3"/>
  <c r="CR67" i="3"/>
  <c r="EF61" i="3"/>
  <c r="EJ61" i="3" s="1"/>
  <c r="ED61" i="3"/>
  <c r="DA64" i="3"/>
  <c r="CJ58" i="3"/>
  <c r="CT58" i="3"/>
  <c r="BR58" i="3"/>
  <c r="CK66" i="3"/>
  <c r="CL66" i="3" s="1"/>
  <c r="CR58" i="3"/>
  <c r="CW61" i="3"/>
  <c r="DX61" i="3" s="1"/>
  <c r="EA61" i="3" s="1"/>
  <c r="CQ68" i="3"/>
  <c r="DA68" i="3"/>
  <c r="CR68" i="3"/>
  <c r="CV68" i="3"/>
  <c r="DW68" i="3" s="1"/>
  <c r="CU68" i="3"/>
  <c r="EF63" i="3"/>
  <c r="EJ63" i="3" s="1"/>
  <c r="ED63" i="3"/>
  <c r="CU66" i="3"/>
  <c r="CV66" i="3"/>
  <c r="CW66" i="3" s="1"/>
  <c r="DX66" i="3" s="1"/>
  <c r="EA66" i="3" s="1"/>
  <c r="ED60" i="3"/>
  <c r="EF60" i="3"/>
  <c r="EJ60" i="3" s="1"/>
  <c r="CJ69" i="3"/>
  <c r="CT69" i="3"/>
  <c r="BR69" i="3"/>
  <c r="CK59" i="3"/>
  <c r="CL59" i="3" s="1"/>
  <c r="DB64" i="3"/>
  <c r="EF58" i="3"/>
  <c r="EJ58" i="3" s="1"/>
  <c r="ED58" i="3"/>
  <c r="EF66" i="3"/>
  <c r="EJ66" i="3" s="1"/>
  <c r="ED66" i="3"/>
  <c r="CV70" i="3"/>
  <c r="CU70" i="3"/>
  <c r="CJ65" i="3"/>
  <c r="BR65" i="3"/>
  <c r="CT65" i="3"/>
  <c r="DB12" i="3"/>
  <c r="CV74" i="3"/>
  <c r="DW74" i="3" s="1"/>
  <c r="CU74" i="3"/>
  <c r="CU73" i="3"/>
  <c r="CR73" i="3"/>
  <c r="DA74" i="3"/>
  <c r="CR74" i="3"/>
  <c r="CQ74" i="3"/>
  <c r="CW12" i="3"/>
  <c r="DX12" i="3" s="1"/>
  <c r="EA12" i="3" s="1"/>
  <c r="EE12" i="3" s="1"/>
  <c r="EH12" i="3" s="1"/>
  <c r="DB73" i="3"/>
  <c r="ED73" i="3"/>
  <c r="EF73" i="3"/>
  <c r="EJ73" i="3" s="1"/>
  <c r="CK12" i="3"/>
  <c r="CL12" i="3" s="1"/>
  <c r="CW73" i="3"/>
  <c r="DX73" i="3" s="1"/>
  <c r="EA73" i="3" s="1"/>
  <c r="EF64" i="3" l="1"/>
  <c r="EJ64" i="3" s="1"/>
  <c r="EC62" i="3"/>
  <c r="EI62" i="3" s="1"/>
  <c r="EE25" i="3"/>
  <c r="EH25" i="3" s="1"/>
  <c r="EG43" i="3"/>
  <c r="EM43" i="3" s="1"/>
  <c r="DB24" i="3"/>
  <c r="DB30" i="3"/>
  <c r="CV26" i="3"/>
  <c r="CU41" i="3"/>
  <c r="EF30" i="3"/>
  <c r="EJ30" i="3" s="1"/>
  <c r="ED30" i="3"/>
  <c r="EC16" i="3"/>
  <c r="EI16" i="3" s="1"/>
  <c r="EC64" i="3"/>
  <c r="EI64" i="3" s="1"/>
  <c r="EG62" i="3"/>
  <c r="EM62" i="3" s="1"/>
  <c r="DB19" i="3"/>
  <c r="EG42" i="3"/>
  <c r="EM42" i="3" s="1"/>
  <c r="CW30" i="3"/>
  <c r="DX30" i="3" s="1"/>
  <c r="EA30" i="3" s="1"/>
  <c r="EG40" i="3"/>
  <c r="EM40" i="3" s="1"/>
  <c r="CW19" i="3"/>
  <c r="DX19" i="3" s="1"/>
  <c r="EA19" i="3" s="1"/>
  <c r="EC19" i="3" s="1"/>
  <c r="EE33" i="3"/>
  <c r="EH33" i="3" s="1"/>
  <c r="EC33" i="3"/>
  <c r="CV27" i="3"/>
  <c r="CU27" i="3"/>
  <c r="EE28" i="3"/>
  <c r="EH28" i="3" s="1"/>
  <c r="EC28" i="3"/>
  <c r="EI28" i="3" s="1"/>
  <c r="DW36" i="3"/>
  <c r="DB36" i="3"/>
  <c r="CK35" i="3"/>
  <c r="CL35" i="3" s="1"/>
  <c r="EE20" i="3"/>
  <c r="EH20" i="3" s="1"/>
  <c r="EC20" i="3"/>
  <c r="DW37" i="3"/>
  <c r="DB37" i="3"/>
  <c r="EE36" i="3"/>
  <c r="EH36" i="3" s="1"/>
  <c r="EC36" i="3"/>
  <c r="EI36" i="3" s="1"/>
  <c r="CK27" i="3"/>
  <c r="CL27" i="3" s="1"/>
  <c r="EG16" i="3"/>
  <c r="EM16" i="3" s="1"/>
  <c r="DW21" i="3"/>
  <c r="DB21" i="3"/>
  <c r="CV15" i="3"/>
  <c r="CW15" i="3" s="1"/>
  <c r="DX15" i="3" s="1"/>
  <c r="EA15" i="3" s="1"/>
  <c r="CU15" i="3"/>
  <c r="CW37" i="3"/>
  <c r="DX37" i="3" s="1"/>
  <c r="EA37" i="3" s="1"/>
  <c r="EI25" i="3"/>
  <c r="CW21" i="3"/>
  <c r="DX21" i="3" s="1"/>
  <c r="EA21" i="3" s="1"/>
  <c r="DB31" i="3"/>
  <c r="CK15" i="3"/>
  <c r="CL15" i="3" s="1"/>
  <c r="DW17" i="3"/>
  <c r="DB17" i="3"/>
  <c r="DW14" i="3"/>
  <c r="DB14" i="3"/>
  <c r="DB68" i="3"/>
  <c r="EC32" i="3"/>
  <c r="EI32" i="3" s="1"/>
  <c r="EE32" i="3"/>
  <c r="EH32" i="3" s="1"/>
  <c r="CV34" i="3"/>
  <c r="CU34" i="3"/>
  <c r="DW41" i="3"/>
  <c r="EG41" i="3" s="1"/>
  <c r="EM41" i="3" s="1"/>
  <c r="DB41" i="3"/>
  <c r="EE38" i="3"/>
  <c r="EH38" i="3" s="1"/>
  <c r="EC38" i="3"/>
  <c r="CW17" i="3"/>
  <c r="DX17" i="3" s="1"/>
  <c r="EA17" i="3" s="1"/>
  <c r="CW24" i="3"/>
  <c r="DX24" i="3" s="1"/>
  <c r="EA24" i="3" s="1"/>
  <c r="CW14" i="3"/>
  <c r="DX14" i="3" s="1"/>
  <c r="EA14" i="3" s="1"/>
  <c r="EC39" i="3"/>
  <c r="EE39" i="3"/>
  <c r="EH39" i="3" s="1"/>
  <c r="CW23" i="3"/>
  <c r="DX23" i="3" s="1"/>
  <c r="EA23" i="3" s="1"/>
  <c r="DW29" i="3"/>
  <c r="DB29" i="3"/>
  <c r="EE41" i="3"/>
  <c r="EH41" i="3" s="1"/>
  <c r="EC41" i="3"/>
  <c r="EI41" i="3" s="1"/>
  <c r="DW35" i="3"/>
  <c r="DB35" i="3"/>
  <c r="EG22" i="3"/>
  <c r="EM22" i="3" s="1"/>
  <c r="EI22" i="3"/>
  <c r="CV52" i="3"/>
  <c r="CW52" i="3" s="1"/>
  <c r="DX52" i="3" s="1"/>
  <c r="EA52" i="3" s="1"/>
  <c r="CU52" i="3"/>
  <c r="DW71" i="3"/>
  <c r="EG57" i="3"/>
  <c r="EM57" i="3" s="1"/>
  <c r="DW32" i="3"/>
  <c r="DB32" i="3"/>
  <c r="CK34" i="3"/>
  <c r="CL34" i="3" s="1"/>
  <c r="EG18" i="3"/>
  <c r="EM18" i="3" s="1"/>
  <c r="EI18" i="3"/>
  <c r="CW29" i="3"/>
  <c r="DX29" i="3" s="1"/>
  <c r="EA29" i="3" s="1"/>
  <c r="CW31" i="3"/>
  <c r="DX31" i="3" s="1"/>
  <c r="EA31" i="3" s="1"/>
  <c r="DB23" i="3"/>
  <c r="CW35" i="3"/>
  <c r="DX35" i="3" s="1"/>
  <c r="EA35" i="3" s="1"/>
  <c r="EE71" i="3"/>
  <c r="EH71" i="3" s="1"/>
  <c r="EC71" i="3"/>
  <c r="EI71" i="3" s="1"/>
  <c r="CU46" i="3"/>
  <c r="CV46" i="3"/>
  <c r="CW46" i="3" s="1"/>
  <c r="DX46" i="3" s="1"/>
  <c r="EA46" i="3" s="1"/>
  <c r="CV55" i="3"/>
  <c r="CU55" i="3"/>
  <c r="CU50" i="3"/>
  <c r="CV50" i="3"/>
  <c r="CK44" i="3"/>
  <c r="CL44" i="3" s="1"/>
  <c r="EC13" i="3"/>
  <c r="EI13" i="3" s="1"/>
  <c r="EE13" i="3"/>
  <c r="EH13" i="3" s="1"/>
  <c r="EE54" i="3"/>
  <c r="EH54" i="3" s="1"/>
  <c r="EC54" i="3"/>
  <c r="DW49" i="3"/>
  <c r="DB49" i="3"/>
  <c r="CK46" i="3"/>
  <c r="CL46" i="3" s="1"/>
  <c r="CV44" i="3"/>
  <c r="CU44" i="3"/>
  <c r="DW51" i="3"/>
  <c r="DB51" i="3"/>
  <c r="CK48" i="3"/>
  <c r="CL48" i="3" s="1"/>
  <c r="DW47" i="3"/>
  <c r="DB47" i="3"/>
  <c r="CV72" i="3"/>
  <c r="CW72" i="3" s="1"/>
  <c r="DX72" i="3" s="1"/>
  <c r="EA72" i="3" s="1"/>
  <c r="CU72" i="3"/>
  <c r="CW51" i="3"/>
  <c r="DX51" i="3" s="1"/>
  <c r="EA51" i="3" s="1"/>
  <c r="CW47" i="3"/>
  <c r="DX47" i="3" s="1"/>
  <c r="EA47" i="3" s="1"/>
  <c r="DB56" i="3"/>
  <c r="CK51" i="3"/>
  <c r="CL51" i="3" s="1"/>
  <c r="CV48" i="3"/>
  <c r="CW48" i="3" s="1"/>
  <c r="DX48" i="3" s="1"/>
  <c r="EA48" i="3" s="1"/>
  <c r="CU48" i="3"/>
  <c r="DW45" i="3"/>
  <c r="DB45" i="3"/>
  <c r="EE49" i="3"/>
  <c r="EH49" i="3" s="1"/>
  <c r="EC49" i="3"/>
  <c r="EI49" i="3" s="1"/>
  <c r="CW56" i="3"/>
  <c r="DX56" i="3" s="1"/>
  <c r="EA56" i="3" s="1"/>
  <c r="CK55" i="3"/>
  <c r="CL55" i="3" s="1"/>
  <c r="CW68" i="3"/>
  <c r="DX68" i="3" s="1"/>
  <c r="EA68" i="3" s="1"/>
  <c r="EC68" i="3" s="1"/>
  <c r="EI68" i="3" s="1"/>
  <c r="DB71" i="3"/>
  <c r="EC53" i="3"/>
  <c r="EE53" i="3"/>
  <c r="EH53" i="3" s="1"/>
  <c r="DW13" i="3"/>
  <c r="EG13" i="3" s="1"/>
  <c r="EM13" i="3" s="1"/>
  <c r="DB13" i="3"/>
  <c r="CW45" i="3"/>
  <c r="DX45" i="3" s="1"/>
  <c r="EA45" i="3" s="1"/>
  <c r="EE61" i="3"/>
  <c r="EH61" i="3" s="1"/>
  <c r="EC61" i="3"/>
  <c r="EI61" i="3" s="1"/>
  <c r="CK58" i="3"/>
  <c r="CL58" i="3" s="1"/>
  <c r="CV67" i="3"/>
  <c r="CW67" i="3" s="1"/>
  <c r="DX67" i="3" s="1"/>
  <c r="EA67" i="3" s="1"/>
  <c r="CU67" i="3"/>
  <c r="CV65" i="3"/>
  <c r="CW65" i="3" s="1"/>
  <c r="DX65" i="3" s="1"/>
  <c r="EA65" i="3" s="1"/>
  <c r="CU65" i="3"/>
  <c r="DW59" i="3"/>
  <c r="DB59" i="3"/>
  <c r="CK67" i="3"/>
  <c r="CL67" i="3" s="1"/>
  <c r="CV58" i="3"/>
  <c r="CW58" i="3" s="1"/>
  <c r="DX58" i="3" s="1"/>
  <c r="EA58" i="3" s="1"/>
  <c r="CU58" i="3"/>
  <c r="CV69" i="3"/>
  <c r="CW69" i="3" s="1"/>
  <c r="DX69" i="3" s="1"/>
  <c r="EA69" i="3" s="1"/>
  <c r="CU69" i="3"/>
  <c r="EC12" i="3"/>
  <c r="EI12" i="3" s="1"/>
  <c r="CW74" i="3"/>
  <c r="DX74" i="3" s="1"/>
  <c r="EA74" i="3" s="1"/>
  <c r="EC74" i="3" s="1"/>
  <c r="EI74" i="3" s="1"/>
  <c r="CK69" i="3"/>
  <c r="CL69" i="3" s="1"/>
  <c r="EG64" i="3"/>
  <c r="EM64" i="3" s="1"/>
  <c r="EC63" i="3"/>
  <c r="EE63" i="3"/>
  <c r="EH63" i="3" s="1"/>
  <c r="DW60" i="3"/>
  <c r="DB60" i="3"/>
  <c r="CK65" i="3"/>
  <c r="CL65" i="3" s="1"/>
  <c r="DW66" i="3"/>
  <c r="DB66" i="3"/>
  <c r="CW60" i="3"/>
  <c r="DX60" i="3" s="1"/>
  <c r="EA60" i="3" s="1"/>
  <c r="DW70" i="3"/>
  <c r="DB70" i="3"/>
  <c r="EE66" i="3"/>
  <c r="EH66" i="3" s="1"/>
  <c r="EC66" i="3"/>
  <c r="EI66" i="3" s="1"/>
  <c r="CW70" i="3"/>
  <c r="DX70" i="3" s="1"/>
  <c r="EA70" i="3" s="1"/>
  <c r="EC59" i="3"/>
  <c r="EI59" i="3" s="1"/>
  <c r="EE59" i="3"/>
  <c r="EH59" i="3" s="1"/>
  <c r="DB74" i="3"/>
  <c r="EC73" i="3"/>
  <c r="EE73" i="3"/>
  <c r="EH73" i="3" s="1"/>
  <c r="DW26" i="3" l="1"/>
  <c r="DB26" i="3"/>
  <c r="CW26" i="3"/>
  <c r="DX26" i="3" s="1"/>
  <c r="EA26" i="3" s="1"/>
  <c r="EE26" i="3" s="1"/>
  <c r="EH26" i="3" s="1"/>
  <c r="EI19" i="3"/>
  <c r="EG19" i="3"/>
  <c r="EM19" i="3" s="1"/>
  <c r="EE19" i="3"/>
  <c r="EH19" i="3" s="1"/>
  <c r="EE68" i="3"/>
  <c r="EH68" i="3" s="1"/>
  <c r="EC26" i="3"/>
  <c r="EE30" i="3"/>
  <c r="EH30" i="3" s="1"/>
  <c r="EC30" i="3"/>
  <c r="EE74" i="3"/>
  <c r="EH74" i="3" s="1"/>
  <c r="EE15" i="3"/>
  <c r="EH15" i="3" s="1"/>
  <c r="EC15" i="3"/>
  <c r="EI15" i="3" s="1"/>
  <c r="EC29" i="3"/>
  <c r="EI29" i="3" s="1"/>
  <c r="EE29" i="3"/>
  <c r="EH29" i="3" s="1"/>
  <c r="EE24" i="3"/>
  <c r="EH24" i="3" s="1"/>
  <c r="EC24" i="3"/>
  <c r="EE37" i="3"/>
  <c r="EH37" i="3" s="1"/>
  <c r="EC37" i="3"/>
  <c r="EI37" i="3" s="1"/>
  <c r="EG36" i="3"/>
  <c r="EM36" i="3" s="1"/>
  <c r="EE52" i="3"/>
  <c r="EH52" i="3" s="1"/>
  <c r="EC52" i="3"/>
  <c r="EI52" i="3" s="1"/>
  <c r="EC17" i="3"/>
  <c r="EI17" i="3" s="1"/>
  <c r="EE17" i="3"/>
  <c r="EH17" i="3" s="1"/>
  <c r="DW34" i="3"/>
  <c r="DB34" i="3"/>
  <c r="EI20" i="3"/>
  <c r="EG20" i="3"/>
  <c r="EM20" i="3" s="1"/>
  <c r="DW52" i="3"/>
  <c r="DB52" i="3"/>
  <c r="EG29" i="3"/>
  <c r="EM29" i="3" s="1"/>
  <c r="EG71" i="3"/>
  <c r="EM71" i="3" s="1"/>
  <c r="EE23" i="3"/>
  <c r="EH23" i="3" s="1"/>
  <c r="EC23" i="3"/>
  <c r="EG28" i="3"/>
  <c r="EM28" i="3" s="1"/>
  <c r="DW27" i="3"/>
  <c r="DB27" i="3"/>
  <c r="EI38" i="3"/>
  <c r="EG38" i="3"/>
  <c r="EM38" i="3" s="1"/>
  <c r="DW15" i="3"/>
  <c r="DB15" i="3"/>
  <c r="EE35" i="3"/>
  <c r="EH35" i="3" s="1"/>
  <c r="EC35" i="3"/>
  <c r="EI35" i="3" s="1"/>
  <c r="CW27" i="3"/>
  <c r="DX27" i="3" s="1"/>
  <c r="EA27" i="3" s="1"/>
  <c r="EG32" i="3"/>
  <c r="EM32" i="3" s="1"/>
  <c r="EI39" i="3"/>
  <c r="EG39" i="3"/>
  <c r="EM39" i="3" s="1"/>
  <c r="EC21" i="3"/>
  <c r="EI21" i="3" s="1"/>
  <c r="EE21" i="3"/>
  <c r="EH21" i="3" s="1"/>
  <c r="EI33" i="3"/>
  <c r="EG33" i="3"/>
  <c r="EM33" i="3" s="1"/>
  <c r="EE31" i="3"/>
  <c r="EH31" i="3" s="1"/>
  <c r="EC31" i="3"/>
  <c r="EE14" i="3"/>
  <c r="EH14" i="3" s="1"/>
  <c r="EC14" i="3"/>
  <c r="EI14" i="3" s="1"/>
  <c r="CW34" i="3"/>
  <c r="DX34" i="3" s="1"/>
  <c r="EA34" i="3" s="1"/>
  <c r="EE46" i="3"/>
  <c r="EH46" i="3" s="1"/>
  <c r="EC46" i="3"/>
  <c r="EI46" i="3" s="1"/>
  <c r="EE48" i="3"/>
  <c r="EH48" i="3" s="1"/>
  <c r="EC48" i="3"/>
  <c r="EI48" i="3" s="1"/>
  <c r="EE56" i="3"/>
  <c r="EH56" i="3" s="1"/>
  <c r="EC56" i="3"/>
  <c r="DW44" i="3"/>
  <c r="DB44" i="3"/>
  <c r="DW55" i="3"/>
  <c r="DB55" i="3"/>
  <c r="EG12" i="3"/>
  <c r="EM12" i="3" s="1"/>
  <c r="CW44" i="3"/>
  <c r="DX44" i="3" s="1"/>
  <c r="EA44" i="3" s="1"/>
  <c r="CW55" i="3"/>
  <c r="DX55" i="3" s="1"/>
  <c r="EA55" i="3" s="1"/>
  <c r="EE47" i="3"/>
  <c r="EH47" i="3" s="1"/>
  <c r="EC47" i="3"/>
  <c r="EI47" i="3" s="1"/>
  <c r="EI53" i="3"/>
  <c r="EG53" i="3"/>
  <c r="EM53" i="3" s="1"/>
  <c r="DW46" i="3"/>
  <c r="EG46" i="3" s="1"/>
  <c r="EM46" i="3" s="1"/>
  <c r="DB46" i="3"/>
  <c r="EE51" i="3"/>
  <c r="EH51" i="3" s="1"/>
  <c r="EC51" i="3"/>
  <c r="EI51" i="3" s="1"/>
  <c r="DW50" i="3"/>
  <c r="DB50" i="3"/>
  <c r="EC72" i="3"/>
  <c r="EI72" i="3" s="1"/>
  <c r="EE72" i="3"/>
  <c r="EH72" i="3" s="1"/>
  <c r="EG49" i="3"/>
  <c r="EM49" i="3" s="1"/>
  <c r="EE45" i="3"/>
  <c r="EH45" i="3" s="1"/>
  <c r="EC45" i="3"/>
  <c r="EI45" i="3" s="1"/>
  <c r="EI54" i="3"/>
  <c r="EG54" i="3"/>
  <c r="EM54" i="3" s="1"/>
  <c r="CW50" i="3"/>
  <c r="DX50" i="3" s="1"/>
  <c r="EA50" i="3" s="1"/>
  <c r="DW48" i="3"/>
  <c r="DB48" i="3"/>
  <c r="DW72" i="3"/>
  <c r="DB72" i="3"/>
  <c r="EC67" i="3"/>
  <c r="EI67" i="3" s="1"/>
  <c r="EE67" i="3"/>
  <c r="EH67" i="3" s="1"/>
  <c r="EE69" i="3"/>
  <c r="EH69" i="3" s="1"/>
  <c r="EC69" i="3"/>
  <c r="EI69" i="3" s="1"/>
  <c r="EE70" i="3"/>
  <c r="EH70" i="3" s="1"/>
  <c r="EC70" i="3"/>
  <c r="EI70" i="3" s="1"/>
  <c r="EG66" i="3"/>
  <c r="EM66" i="3" s="1"/>
  <c r="EG68" i="3"/>
  <c r="EM68" i="3" s="1"/>
  <c r="DW69" i="3"/>
  <c r="DB69" i="3"/>
  <c r="EE58" i="3"/>
  <c r="EH58" i="3" s="1"/>
  <c r="EC58" i="3"/>
  <c r="EI58" i="3" s="1"/>
  <c r="DW58" i="3"/>
  <c r="DB58" i="3"/>
  <c r="DW65" i="3"/>
  <c r="DB65" i="3"/>
  <c r="EC65" i="3"/>
  <c r="EI65" i="3" s="1"/>
  <c r="EE65" i="3"/>
  <c r="EH65" i="3" s="1"/>
  <c r="DW67" i="3"/>
  <c r="DB67" i="3"/>
  <c r="EE60" i="3"/>
  <c r="EH60" i="3" s="1"/>
  <c r="EC60" i="3"/>
  <c r="EI60" i="3" s="1"/>
  <c r="EG61" i="3"/>
  <c r="EM61" i="3" s="1"/>
  <c r="EG59" i="3"/>
  <c r="EM59" i="3" s="1"/>
  <c r="EI63" i="3"/>
  <c r="EG63" i="3"/>
  <c r="EM63" i="3" s="1"/>
  <c r="EG74" i="3"/>
  <c r="EM74" i="3" s="1"/>
  <c r="EG73" i="3"/>
  <c r="EM73" i="3" s="1"/>
  <c r="EI73" i="3"/>
  <c r="EG51" i="3" l="1"/>
  <c r="EM51" i="3" s="1"/>
  <c r="EG52" i="3"/>
  <c r="EM52" i="3" s="1"/>
  <c r="EG65" i="3"/>
  <c r="EM65" i="3" s="1"/>
  <c r="EG72" i="3"/>
  <c r="EM72" i="3" s="1"/>
  <c r="EI30" i="3"/>
  <c r="EG30" i="3"/>
  <c r="EM30" i="3" s="1"/>
  <c r="EG14" i="3"/>
  <c r="EM14" i="3" s="1"/>
  <c r="EG15" i="3"/>
  <c r="EM15" i="3" s="1"/>
  <c r="EG35" i="3"/>
  <c r="EM35" i="3" s="1"/>
  <c r="EI26" i="3"/>
  <c r="EG26" i="3"/>
  <c r="EM26" i="3" s="1"/>
  <c r="EI31" i="3"/>
  <c r="EG31" i="3"/>
  <c r="EM31" i="3" s="1"/>
  <c r="EI24" i="3"/>
  <c r="EG24" i="3"/>
  <c r="EM24" i="3" s="1"/>
  <c r="EG48" i="3"/>
  <c r="EM48" i="3" s="1"/>
  <c r="EE27" i="3"/>
  <c r="EH27" i="3" s="1"/>
  <c r="EC27" i="3"/>
  <c r="EI27" i="3" s="1"/>
  <c r="EE34" i="3"/>
  <c r="EH34" i="3" s="1"/>
  <c r="EC34" i="3"/>
  <c r="EI34" i="3" s="1"/>
  <c r="EG21" i="3"/>
  <c r="EM21" i="3" s="1"/>
  <c r="EI23" i="3"/>
  <c r="EG23" i="3"/>
  <c r="EM23" i="3" s="1"/>
  <c r="EG17" i="3"/>
  <c r="EM17" i="3" s="1"/>
  <c r="EG37" i="3"/>
  <c r="EM37" i="3" s="1"/>
  <c r="EG45" i="3"/>
  <c r="EM45" i="3" s="1"/>
  <c r="EE44" i="3"/>
  <c r="EH44" i="3" s="1"/>
  <c r="EC44" i="3"/>
  <c r="EI44" i="3" s="1"/>
  <c r="EI56" i="3"/>
  <c r="EG56" i="3"/>
  <c r="EM56" i="3" s="1"/>
  <c r="EG47" i="3"/>
  <c r="EM47" i="3" s="1"/>
  <c r="EE55" i="3"/>
  <c r="EH55" i="3" s="1"/>
  <c r="EC55" i="3"/>
  <c r="EI55" i="3" s="1"/>
  <c r="EG58" i="3"/>
  <c r="EM58" i="3" s="1"/>
  <c r="EE50" i="3"/>
  <c r="EH50" i="3" s="1"/>
  <c r="EC50" i="3"/>
  <c r="EI50" i="3" s="1"/>
  <c r="EG67" i="3"/>
  <c r="EM67" i="3" s="1"/>
  <c r="EG60" i="3"/>
  <c r="EM60" i="3" s="1"/>
  <c r="EG70" i="3"/>
  <c r="EM70" i="3" s="1"/>
  <c r="EG69" i="3"/>
  <c r="EM69" i="3" s="1"/>
  <c r="EG55" i="3" l="1"/>
  <c r="EM55" i="3" s="1"/>
  <c r="EG27" i="3"/>
  <c r="EM27" i="3" s="1"/>
  <c r="EG34" i="3"/>
  <c r="EM34" i="3" s="1"/>
  <c r="EG44" i="3"/>
  <c r="EM44" i="3" s="1"/>
  <c r="EG50" i="3"/>
  <c r="EM50" i="3" s="1"/>
  <c r="AD77" i="3" l="1"/>
  <c r="AB77" i="3"/>
  <c r="AA77" i="3"/>
  <c r="Z77" i="3"/>
  <c r="Y77" i="3"/>
  <c r="X77" i="3"/>
  <c r="W77" i="3"/>
  <c r="V77" i="3"/>
  <c r="U77" i="3"/>
  <c r="T77" i="3"/>
  <c r="S77" i="3"/>
  <c r="R77" i="3"/>
  <c r="Q77" i="3"/>
  <c r="P77" i="3"/>
  <c r="I77" i="3"/>
  <c r="AE10" i="3" l="1"/>
  <c r="AF10" i="3" s="1"/>
  <c r="AC10" i="3"/>
  <c r="AG10" i="3" s="1"/>
  <c r="AC11" i="3"/>
  <c r="AC75" i="3"/>
  <c r="AG75" i="3" s="1"/>
  <c r="AC76" i="3"/>
  <c r="AC9" i="3"/>
  <c r="AE76" i="3"/>
  <c r="AF76" i="3" s="1"/>
  <c r="AE75" i="3"/>
  <c r="AF75" i="3" s="1"/>
  <c r="AE11" i="3"/>
  <c r="AF11" i="3" s="1"/>
  <c r="N9" i="3"/>
  <c r="AV9" i="3"/>
  <c r="AW9" i="3" s="1"/>
  <c r="BF9" i="3"/>
  <c r="BG9" i="3" s="1"/>
  <c r="CH9" i="3"/>
  <c r="DF9" i="3"/>
  <c r="DK9" i="3"/>
  <c r="DP9" i="3"/>
  <c r="DQ9" i="3" s="1"/>
  <c r="J9" i="3"/>
  <c r="K9" i="3"/>
  <c r="L9" i="3"/>
  <c r="M9" i="3"/>
  <c r="AI9" i="3"/>
  <c r="AT9" i="3"/>
  <c r="AX9" i="3" s="1"/>
  <c r="BD9" i="3"/>
  <c r="BH9" i="3" s="1"/>
  <c r="BK9" i="3"/>
  <c r="BP9" i="3" s="1"/>
  <c r="CA9" i="3"/>
  <c r="CE9" i="3" s="1"/>
  <c r="CG9" i="3"/>
  <c r="J10" i="3"/>
  <c r="K10" i="3"/>
  <c r="L10" i="3"/>
  <c r="M10" i="3"/>
  <c r="N10" i="3"/>
  <c r="AI10" i="3"/>
  <c r="AT10" i="3"/>
  <c r="AX10" i="3" s="1"/>
  <c r="AV10" i="3"/>
  <c r="AW10" i="3" s="1"/>
  <c r="BD10" i="3"/>
  <c r="BH10" i="3" s="1"/>
  <c r="BF10" i="3"/>
  <c r="BG10" i="3" s="1"/>
  <c r="BK10" i="3"/>
  <c r="BP10" i="3" s="1"/>
  <c r="CA10" i="3"/>
  <c r="CE10" i="3" s="1"/>
  <c r="CC10" i="3"/>
  <c r="CG10" i="3"/>
  <c r="DF10" i="3"/>
  <c r="J11" i="3"/>
  <c r="K11" i="3"/>
  <c r="L11" i="3"/>
  <c r="M11" i="3"/>
  <c r="N11" i="3"/>
  <c r="AG11" i="3"/>
  <c r="AI11" i="3"/>
  <c r="AT11" i="3"/>
  <c r="AV11" i="3"/>
  <c r="BD11" i="3"/>
  <c r="BH11" i="3" s="1"/>
  <c r="BF11" i="3"/>
  <c r="BK11" i="3"/>
  <c r="BP11" i="3" s="1"/>
  <c r="CA11" i="3"/>
  <c r="CE11" i="3" s="1"/>
  <c r="CC11" i="3"/>
  <c r="CG11" i="3"/>
  <c r="DF11" i="3"/>
  <c r="DH11" i="3" s="1"/>
  <c r="DK11" i="3"/>
  <c r="DS11" i="3"/>
  <c r="DP11" i="3"/>
  <c r="J75" i="3"/>
  <c r="K75" i="3"/>
  <c r="L75" i="3"/>
  <c r="M75" i="3"/>
  <c r="N75" i="3"/>
  <c r="AI75" i="3"/>
  <c r="AT75" i="3"/>
  <c r="AX75" i="3" s="1"/>
  <c r="AV75" i="3"/>
  <c r="BD75" i="3"/>
  <c r="BH75" i="3" s="1"/>
  <c r="BF75" i="3"/>
  <c r="BG75" i="3" s="1"/>
  <c r="BK75" i="3"/>
  <c r="CN75" i="3" s="1"/>
  <c r="CA75" i="3"/>
  <c r="CC75" i="3"/>
  <c r="CD75" i="3" s="1"/>
  <c r="CG75" i="3"/>
  <c r="DF75" i="3"/>
  <c r="DH75" i="3" s="1"/>
  <c r="DK75" i="3"/>
  <c r="DL75" i="3" s="1"/>
  <c r="DP75" i="3"/>
  <c r="DR75" i="3" s="1"/>
  <c r="DS75" i="3"/>
  <c r="J76" i="3"/>
  <c r="K76" i="3"/>
  <c r="L76" i="3"/>
  <c r="M76" i="3"/>
  <c r="N76" i="3"/>
  <c r="AG76" i="3"/>
  <c r="AI76" i="3"/>
  <c r="AT76" i="3"/>
  <c r="AV76" i="3"/>
  <c r="AW76" i="3" s="1"/>
  <c r="BD76" i="3"/>
  <c r="BH76" i="3" s="1"/>
  <c r="BF76" i="3"/>
  <c r="BG76" i="3" s="1"/>
  <c r="BK76" i="3"/>
  <c r="CN76" i="3" s="1"/>
  <c r="CA76" i="3"/>
  <c r="CE76" i="3" s="1"/>
  <c r="CC76" i="3"/>
  <c r="CD76" i="3" s="1"/>
  <c r="CG76" i="3"/>
  <c r="DF76" i="3"/>
  <c r="DG76" i="3" s="1"/>
  <c r="DK76" i="3"/>
  <c r="DL76" i="3" s="1"/>
  <c r="DP76" i="3"/>
  <c r="DQ76" i="3" s="1"/>
  <c r="DS76" i="3"/>
  <c r="G77" i="3"/>
  <c r="H78" i="3" s="1"/>
  <c r="H77" i="3"/>
  <c r="G79" i="3"/>
  <c r="F115" i="3" s="1"/>
  <c r="CY4" i="3"/>
  <c r="DB4" i="3" s="1"/>
  <c r="DB3" i="3"/>
  <c r="CZ3" i="3"/>
  <c r="AJ75" i="3" l="1"/>
  <c r="G87" i="3"/>
  <c r="AC77" i="3"/>
  <c r="H79" i="3"/>
  <c r="H87" i="3" s="1"/>
  <c r="I79" i="3"/>
  <c r="N79" i="3" s="1"/>
  <c r="J98" i="3" s="1"/>
  <c r="DK10" i="3"/>
  <c r="DL10" i="3" s="1"/>
  <c r="DJ77" i="3"/>
  <c r="O76" i="3"/>
  <c r="DP10" i="3"/>
  <c r="DP77" i="3" s="1"/>
  <c r="DO77" i="3"/>
  <c r="DN77" i="3"/>
  <c r="CN11" i="3"/>
  <c r="BK77" i="3"/>
  <c r="BF77" i="3"/>
  <c r="AW11" i="3"/>
  <c r="AV77" i="3"/>
  <c r="AT77" i="3"/>
  <c r="AI77" i="3"/>
  <c r="CG77" i="3"/>
  <c r="CH11" i="3"/>
  <c r="CI11" i="3" s="1"/>
  <c r="CC77" i="3"/>
  <c r="AG9" i="3"/>
  <c r="AF9" i="3"/>
  <c r="AF77" i="3" s="1"/>
  <c r="AE77" i="3"/>
  <c r="L77" i="3"/>
  <c r="K77" i="3"/>
  <c r="J77" i="3"/>
  <c r="J78" i="3" s="1"/>
  <c r="N77" i="3"/>
  <c r="O75" i="3"/>
  <c r="BJ75" i="3"/>
  <c r="CM75" i="3" s="1"/>
  <c r="CQ75" i="3" s="1"/>
  <c r="CF11" i="3"/>
  <c r="M77" i="3"/>
  <c r="DG11" i="3"/>
  <c r="AJ11" i="3"/>
  <c r="CZ11" i="3" s="1"/>
  <c r="DZ11" i="3" s="1"/>
  <c r="BL10" i="3"/>
  <c r="BQ10" i="3" s="1"/>
  <c r="BR10" i="3" s="1"/>
  <c r="CF75" i="3"/>
  <c r="AH11" i="3"/>
  <c r="AJ76" i="3"/>
  <c r="CY76" i="3" s="1"/>
  <c r="DY76" i="3" s="1"/>
  <c r="O11" i="3"/>
  <c r="DQ75" i="3"/>
  <c r="BL11" i="3"/>
  <c r="BQ11" i="3" s="1"/>
  <c r="CF76" i="3"/>
  <c r="CD11" i="3"/>
  <c r="CN10" i="3"/>
  <c r="DR76" i="3"/>
  <c r="CY75" i="3"/>
  <c r="DY75" i="3" s="1"/>
  <c r="I78" i="3"/>
  <c r="N78" i="3" s="1"/>
  <c r="I98" i="3" s="1"/>
  <c r="DM76" i="3"/>
  <c r="BJ76" i="3"/>
  <c r="BN76" i="3" s="1"/>
  <c r="BI75" i="3"/>
  <c r="CA77" i="3"/>
  <c r="DT76" i="3"/>
  <c r="BI76" i="3"/>
  <c r="BL75" i="3"/>
  <c r="BM75" i="3" s="1"/>
  <c r="BG11" i="3"/>
  <c r="BI11" i="3"/>
  <c r="BJ10" i="3"/>
  <c r="CS10" i="3"/>
  <c r="BI10" i="3"/>
  <c r="DG75" i="3"/>
  <c r="CI9" i="3"/>
  <c r="CD9" i="3"/>
  <c r="CF9" i="3"/>
  <c r="BL9" i="3"/>
  <c r="CN9" i="3"/>
  <c r="AY9" i="3"/>
  <c r="BJ9" i="3"/>
  <c r="CM9" i="3" s="1"/>
  <c r="AJ10" i="3"/>
  <c r="CZ10" i="3" s="1"/>
  <c r="DZ10" i="3" s="1"/>
  <c r="AJ9" i="3"/>
  <c r="CY9" i="3" s="1"/>
  <c r="AH9" i="3"/>
  <c r="AH10" i="3"/>
  <c r="O9" i="3"/>
  <c r="AW75" i="3"/>
  <c r="CH76" i="3"/>
  <c r="CI76" i="3" s="1"/>
  <c r="BP76" i="3"/>
  <c r="BD77" i="3"/>
  <c r="CH75" i="3"/>
  <c r="CI75" i="3" s="1"/>
  <c r="BP75" i="3"/>
  <c r="AK75" i="3"/>
  <c r="G78" i="3"/>
  <c r="E115" i="3" s="1"/>
  <c r="BL76" i="3"/>
  <c r="AY76" i="3"/>
  <c r="AH76" i="3"/>
  <c r="CZ75" i="3"/>
  <c r="DZ75" i="3" s="1"/>
  <c r="AH75" i="3"/>
  <c r="AX76" i="3"/>
  <c r="DM75" i="3"/>
  <c r="DU75" i="3" s="1"/>
  <c r="CE75" i="3"/>
  <c r="AY75" i="3"/>
  <c r="DH76" i="3"/>
  <c r="DS10" i="3"/>
  <c r="AX11" i="3"/>
  <c r="AY11" i="3"/>
  <c r="BJ11" i="3"/>
  <c r="DL9" i="3"/>
  <c r="DM9" i="3"/>
  <c r="CD10" i="3"/>
  <c r="CH10" i="3"/>
  <c r="CF10" i="3"/>
  <c r="CS11" i="3"/>
  <c r="AY10" i="3"/>
  <c r="DM11" i="3"/>
  <c r="DL11" i="3"/>
  <c r="DH10" i="3"/>
  <c r="DG10" i="3"/>
  <c r="CS9" i="3"/>
  <c r="O10" i="3"/>
  <c r="BI9" i="3"/>
  <c r="DR9" i="3"/>
  <c r="DF77" i="3"/>
  <c r="DG9" i="3"/>
  <c r="DH9" i="3"/>
  <c r="DS9" i="3"/>
  <c r="DQ11" i="3"/>
  <c r="DR11" i="3"/>
  <c r="F98" i="3"/>
  <c r="F87" i="3"/>
  <c r="CZ9" i="3" l="1"/>
  <c r="DK77" i="3"/>
  <c r="DM10" i="3"/>
  <c r="H80" i="3"/>
  <c r="J115" i="3"/>
  <c r="P115" i="3" s="1"/>
  <c r="CJ11" i="3"/>
  <c r="CK11" i="3" s="1"/>
  <c r="CL11" i="3" s="1"/>
  <c r="H98" i="3"/>
  <c r="L98" i="3" s="1"/>
  <c r="H115" i="3"/>
  <c r="N115" i="3" s="1"/>
  <c r="DR10" i="3"/>
  <c r="DR77" i="3" s="1"/>
  <c r="DQ10" i="3"/>
  <c r="DQ77" i="3" s="1"/>
  <c r="BM11" i="3"/>
  <c r="J79" i="3"/>
  <c r="J80" i="3" s="1"/>
  <c r="CH77" i="3"/>
  <c r="BQ75" i="3"/>
  <c r="BR75" i="3" s="1"/>
  <c r="CO75" i="3"/>
  <c r="CP75" i="3" s="1"/>
  <c r="DU76" i="3"/>
  <c r="CF77" i="3"/>
  <c r="BN75" i="3"/>
  <c r="DT75" i="3"/>
  <c r="AW77" i="3"/>
  <c r="AK10" i="3"/>
  <c r="AX77" i="3"/>
  <c r="BP77" i="3"/>
  <c r="DS77" i="3"/>
  <c r="CY10" i="3"/>
  <c r="DY10" i="3" s="1"/>
  <c r="CE77" i="3"/>
  <c r="CD77" i="3"/>
  <c r="BG77" i="3"/>
  <c r="BO75" i="3"/>
  <c r="BH77" i="3"/>
  <c r="AG77" i="3"/>
  <c r="M78" i="3"/>
  <c r="I87" i="3" s="1"/>
  <c r="L79" i="3"/>
  <c r="BI77" i="3"/>
  <c r="CQ9" i="3"/>
  <c r="BJ77" i="3"/>
  <c r="DL77" i="3"/>
  <c r="DM77" i="3"/>
  <c r="AY77" i="3"/>
  <c r="CN77" i="3"/>
  <c r="K79" i="3"/>
  <c r="L78" i="3"/>
  <c r="CO9" i="3"/>
  <c r="CP9" i="3" s="1"/>
  <c r="BL77" i="3"/>
  <c r="K78" i="3"/>
  <c r="AJ77" i="3"/>
  <c r="AH77" i="3"/>
  <c r="BR11" i="3"/>
  <c r="O77" i="3"/>
  <c r="AC78" i="3" s="1"/>
  <c r="AK76" i="3"/>
  <c r="CO10" i="3"/>
  <c r="CP10" i="3" s="1"/>
  <c r="CJ10" i="3"/>
  <c r="CK10" i="3" s="1"/>
  <c r="CL10" i="3" s="1"/>
  <c r="CO11" i="3"/>
  <c r="CP11" i="3" s="1"/>
  <c r="BM10" i="3"/>
  <c r="I80" i="3"/>
  <c r="CM76" i="3"/>
  <c r="CQ76" i="3" s="1"/>
  <c r="CY11" i="3"/>
  <c r="DY11" i="3" s="1"/>
  <c r="CT11" i="3"/>
  <c r="CU11" i="3" s="1"/>
  <c r="AK11" i="3"/>
  <c r="DT11" i="3"/>
  <c r="CZ76" i="3"/>
  <c r="DZ76" i="3" s="1"/>
  <c r="BM9" i="3"/>
  <c r="I115" i="3"/>
  <c r="O115" i="3" s="1"/>
  <c r="G115" i="3"/>
  <c r="M115" i="3" s="1"/>
  <c r="N80" i="3"/>
  <c r="G98" i="3"/>
  <c r="BN10" i="3"/>
  <c r="BO10" i="3"/>
  <c r="CM10" i="3"/>
  <c r="DA10" i="3" s="1"/>
  <c r="CT10" i="3"/>
  <c r="CU10" i="3" s="1"/>
  <c r="BQ9" i="3"/>
  <c r="CJ9" i="3" s="1"/>
  <c r="EB75" i="3"/>
  <c r="ED75" i="3" s="1"/>
  <c r="BO9" i="3"/>
  <c r="BN9" i="3"/>
  <c r="AK9" i="3"/>
  <c r="G80" i="3"/>
  <c r="E98" i="3"/>
  <c r="M98" i="3" s="1"/>
  <c r="E87" i="3"/>
  <c r="AE78" i="3"/>
  <c r="R78" i="3"/>
  <c r="AD78" i="3"/>
  <c r="CS76" i="3"/>
  <c r="M79" i="3"/>
  <c r="DU11" i="3"/>
  <c r="EB11" i="3" s="1"/>
  <c r="CI10" i="3"/>
  <c r="BM76" i="3"/>
  <c r="CO76" i="3"/>
  <c r="CP76" i="3" s="1"/>
  <c r="BQ76" i="3"/>
  <c r="BR76" i="3" s="1"/>
  <c r="CS75" i="3"/>
  <c r="DA75" i="3" s="1"/>
  <c r="BN11" i="3"/>
  <c r="CM11" i="3"/>
  <c r="BO11" i="3"/>
  <c r="BO76" i="3"/>
  <c r="DU9" i="3"/>
  <c r="DT9" i="3"/>
  <c r="N98" i="3"/>
  <c r="L87" i="3"/>
  <c r="EB76" i="3" l="1"/>
  <c r="DT10" i="3"/>
  <c r="DT77" i="3" s="1"/>
  <c r="DU10" i="3"/>
  <c r="EB10" i="3" s="1"/>
  <c r="AI78" i="3"/>
  <c r="I88" i="3" s="1"/>
  <c r="AE79" i="3"/>
  <c r="AE80" i="3" s="1"/>
  <c r="CT75" i="3"/>
  <c r="CJ75" i="3"/>
  <c r="CK75" i="3" s="1"/>
  <c r="CL75" i="3" s="1"/>
  <c r="DA76" i="3"/>
  <c r="BR9" i="3"/>
  <c r="CI77" i="3"/>
  <c r="AC79" i="3"/>
  <c r="F88" i="3" s="1"/>
  <c r="CV10" i="3"/>
  <c r="CW10" i="3" s="1"/>
  <c r="DX10" i="3" s="1"/>
  <c r="O78" i="3"/>
  <c r="CR75" i="3"/>
  <c r="EF76" i="3"/>
  <c r="EJ76" i="3" s="1"/>
  <c r="ED76" i="3"/>
  <c r="DG77" i="3"/>
  <c r="DH77" i="3"/>
  <c r="K80" i="3"/>
  <c r="L80" i="3"/>
  <c r="M87" i="3"/>
  <c r="BM77" i="3"/>
  <c r="X79" i="3"/>
  <c r="U79" i="3"/>
  <c r="DZ9" i="3"/>
  <c r="DZ77" i="3" s="1"/>
  <c r="CZ77" i="3"/>
  <c r="T79" i="3"/>
  <c r="CP77" i="3"/>
  <c r="P78" i="3"/>
  <c r="AJ78" i="3"/>
  <c r="I116" i="3" s="1"/>
  <c r="AG78" i="3"/>
  <c r="W78" i="3"/>
  <c r="AB79" i="3"/>
  <c r="Y79" i="3"/>
  <c r="O79" i="3"/>
  <c r="BO77" i="3"/>
  <c r="R79" i="3"/>
  <c r="R80" i="3" s="1"/>
  <c r="S79" i="3"/>
  <c r="AA78" i="3"/>
  <c r="P79" i="3"/>
  <c r="AF79" i="3"/>
  <c r="CT9" i="3"/>
  <c r="CU9" i="3" s="1"/>
  <c r="BQ77" i="3"/>
  <c r="CO77" i="3"/>
  <c r="DY9" i="3"/>
  <c r="DY77" i="3" s="1"/>
  <c r="CY77" i="3"/>
  <c r="V78" i="3"/>
  <c r="S78" i="3"/>
  <c r="U78" i="3"/>
  <c r="V79" i="3"/>
  <c r="W79" i="3"/>
  <c r="AH78" i="3"/>
  <c r="T78" i="3"/>
  <c r="AJ79" i="3"/>
  <c r="J116" i="3" s="1"/>
  <c r="CS77" i="3"/>
  <c r="Q79" i="3"/>
  <c r="Z78" i="3"/>
  <c r="Q78" i="3"/>
  <c r="Y78" i="3"/>
  <c r="Z79" i="3"/>
  <c r="AA79" i="3"/>
  <c r="AD79" i="3"/>
  <c r="H88" i="3" s="1"/>
  <c r="X78" i="3"/>
  <c r="AF78" i="3"/>
  <c r="AG79" i="3"/>
  <c r="AH79" i="3"/>
  <c r="AI79" i="3"/>
  <c r="J88" i="3" s="1"/>
  <c r="AB78" i="3"/>
  <c r="BN77" i="3"/>
  <c r="AK77" i="3"/>
  <c r="AN78" i="3" s="1"/>
  <c r="EF75" i="3"/>
  <c r="EJ75" i="3" s="1"/>
  <c r="CV11" i="3"/>
  <c r="DW11" i="3" s="1"/>
  <c r="CQ10" i="3"/>
  <c r="CR10" i="3"/>
  <c r="CR9" i="3"/>
  <c r="DA9" i="3"/>
  <c r="K98" i="3"/>
  <c r="E116" i="3"/>
  <c r="K87" i="3"/>
  <c r="CT76" i="3"/>
  <c r="CJ76" i="3"/>
  <c r="G88" i="3"/>
  <c r="CK9" i="3"/>
  <c r="CR11" i="3"/>
  <c r="DA11" i="3"/>
  <c r="CQ11" i="3"/>
  <c r="CM77" i="3"/>
  <c r="CV75" i="3"/>
  <c r="CW75" i="3" s="1"/>
  <c r="DX75" i="3" s="1"/>
  <c r="EA75" i="3" s="1"/>
  <c r="CU75" i="3"/>
  <c r="CR76" i="3"/>
  <c r="J87" i="3"/>
  <c r="M80" i="3"/>
  <c r="G116" i="3"/>
  <c r="G99" i="3"/>
  <c r="ED10" i="3"/>
  <c r="EF10" i="3"/>
  <c r="EJ10" i="3" s="1"/>
  <c r="ED11" i="3"/>
  <c r="EF11" i="3"/>
  <c r="EJ11" i="3" s="1"/>
  <c r="H116" i="3" l="1"/>
  <c r="H99" i="3"/>
  <c r="AA80" i="3"/>
  <c r="BR77" i="3"/>
  <c r="O80" i="3"/>
  <c r="EA10" i="3"/>
  <c r="EC10" i="3" s="1"/>
  <c r="EG10" i="3" s="1"/>
  <c r="DU77" i="3"/>
  <c r="BM79" i="3"/>
  <c r="AL79" i="3"/>
  <c r="BA78" i="3"/>
  <c r="DB10" i="3"/>
  <c r="DW10" i="3"/>
  <c r="BM78" i="3"/>
  <c r="AO78" i="3"/>
  <c r="BQ78" i="3"/>
  <c r="I100" i="3" s="1"/>
  <c r="BF79" i="3"/>
  <c r="I99" i="3"/>
  <c r="BN78" i="3"/>
  <c r="X80" i="3"/>
  <c r="S80" i="3"/>
  <c r="P80" i="3"/>
  <c r="CQ77" i="3"/>
  <c r="CJ77" i="3"/>
  <c r="CJ79" i="3" s="1"/>
  <c r="DB11" i="3"/>
  <c r="U80" i="3"/>
  <c r="AI80" i="3"/>
  <c r="AF80" i="3"/>
  <c r="AG80" i="3"/>
  <c r="W80" i="3"/>
  <c r="AD80" i="3"/>
  <c r="Z80" i="3"/>
  <c r="Q80" i="3"/>
  <c r="V80" i="3"/>
  <c r="Y80" i="3"/>
  <c r="T80" i="3"/>
  <c r="AH80" i="3"/>
  <c r="AB80" i="3"/>
  <c r="AW78" i="3"/>
  <c r="AK78" i="3"/>
  <c r="AT79" i="3"/>
  <c r="BL79" i="3"/>
  <c r="H100" i="3" s="1"/>
  <c r="J99" i="3"/>
  <c r="CR77" i="3"/>
  <c r="BE79" i="3"/>
  <c r="AS79" i="3"/>
  <c r="BL78" i="3"/>
  <c r="G100" i="3" s="1"/>
  <c r="BQ79" i="3"/>
  <c r="J100" i="3" s="1"/>
  <c r="BP79" i="3"/>
  <c r="J89" i="3" s="1"/>
  <c r="AJ80" i="3"/>
  <c r="BP78" i="3"/>
  <c r="I89" i="3" s="1"/>
  <c r="CL9" i="3"/>
  <c r="BE78" i="3"/>
  <c r="AR78" i="3"/>
  <c r="BJ78" i="3"/>
  <c r="AS78" i="3"/>
  <c r="BB79" i="3"/>
  <c r="BK79" i="3"/>
  <c r="H89" i="3" s="1"/>
  <c r="BO79" i="3"/>
  <c r="BJ79" i="3"/>
  <c r="F100" i="3" s="1"/>
  <c r="BA79" i="3"/>
  <c r="BX79" i="3"/>
  <c r="BN79" i="3"/>
  <c r="BK78" i="3"/>
  <c r="G89" i="3" s="1"/>
  <c r="BO78" i="3"/>
  <c r="DA77" i="3"/>
  <c r="AP79" i="3"/>
  <c r="EB9" i="3"/>
  <c r="CV9" i="3"/>
  <c r="CT77" i="3"/>
  <c r="AO79" i="3"/>
  <c r="BH78" i="3"/>
  <c r="AQ78" i="3"/>
  <c r="AY79" i="3"/>
  <c r="AK79" i="3"/>
  <c r="BD78" i="3"/>
  <c r="AM78" i="3"/>
  <c r="AU79" i="3"/>
  <c r="AL78" i="3"/>
  <c r="AZ78" i="3"/>
  <c r="BH79" i="3"/>
  <c r="AQ79" i="3"/>
  <c r="AM79" i="3"/>
  <c r="BF78" i="3"/>
  <c r="BI78" i="3"/>
  <c r="BI79" i="3"/>
  <c r="AV78" i="3"/>
  <c r="BD79" i="3"/>
  <c r="AP78" i="3"/>
  <c r="AZ79" i="3"/>
  <c r="BG78" i="3"/>
  <c r="AX79" i="3"/>
  <c r="AV79" i="3"/>
  <c r="BC78" i="3"/>
  <c r="BB78" i="3"/>
  <c r="AR79" i="3"/>
  <c r="AY78" i="3"/>
  <c r="BG79" i="3"/>
  <c r="AX78" i="3"/>
  <c r="AW79" i="3"/>
  <c r="AN79" i="3"/>
  <c r="AN80" i="3" s="1"/>
  <c r="AU78" i="3"/>
  <c r="BC79" i="3"/>
  <c r="AT78" i="3"/>
  <c r="CW11" i="3"/>
  <c r="DX11" i="3" s="1"/>
  <c r="EA11" i="3" s="1"/>
  <c r="EC11" i="3" s="1"/>
  <c r="EI11" i="3" s="1"/>
  <c r="CI79" i="3"/>
  <c r="CF79" i="3"/>
  <c r="BT79" i="3"/>
  <c r="CB78" i="3"/>
  <c r="G90" i="3" s="1"/>
  <c r="F99" i="3"/>
  <c r="AC80" i="3"/>
  <c r="F116" i="3"/>
  <c r="N116" i="3" s="1"/>
  <c r="E99" i="3"/>
  <c r="K99" i="3" s="1"/>
  <c r="E88" i="3"/>
  <c r="K88" i="3" s="1"/>
  <c r="EC75" i="3"/>
  <c r="EI75" i="3" s="1"/>
  <c r="EE75" i="3"/>
  <c r="EH75" i="3" s="1"/>
  <c r="BY79" i="3"/>
  <c r="BW78" i="3"/>
  <c r="BS79" i="3"/>
  <c r="CK76" i="3"/>
  <c r="CL76" i="3" s="1"/>
  <c r="BV78" i="3"/>
  <c r="BZ79" i="3"/>
  <c r="CU76" i="3"/>
  <c r="CV76" i="3"/>
  <c r="CW76" i="3" s="1"/>
  <c r="DX76" i="3" s="1"/>
  <c r="EA76" i="3" s="1"/>
  <c r="CH78" i="3"/>
  <c r="DW75" i="3"/>
  <c r="DB75" i="3"/>
  <c r="N88" i="3"/>
  <c r="L88" i="3"/>
  <c r="BW79" i="3"/>
  <c r="BR79" i="3"/>
  <c r="BR78" i="3"/>
  <c r="CD78" i="3"/>
  <c r="BU79" i="3"/>
  <c r="BS78" i="3"/>
  <c r="CF78" i="3"/>
  <c r="O116" i="3"/>
  <c r="M116" i="3"/>
  <c r="CG79" i="3"/>
  <c r="J90" i="3" s="1"/>
  <c r="BV79" i="3"/>
  <c r="CI78" i="3"/>
  <c r="CE78" i="3"/>
  <c r="BU78" i="3"/>
  <c r="CH79" i="3"/>
  <c r="J101" i="3" s="1"/>
  <c r="CC78" i="3"/>
  <c r="BX78" i="3"/>
  <c r="CB79" i="3"/>
  <c r="H90" i="3" s="1"/>
  <c r="CC79" i="3"/>
  <c r="H101" i="3" s="1"/>
  <c r="CA78" i="3"/>
  <c r="BY78" i="3"/>
  <c r="BT78" i="3"/>
  <c r="N87" i="3"/>
  <c r="CD79" i="3"/>
  <c r="BZ78" i="3"/>
  <c r="CG78" i="3"/>
  <c r="CE79" i="3"/>
  <c r="CA79" i="3"/>
  <c r="EI10" i="3"/>
  <c r="EG11" i="3" l="1"/>
  <c r="EM11" i="3" s="1"/>
  <c r="EE10" i="3"/>
  <c r="EH10" i="3" s="1"/>
  <c r="BN80" i="3"/>
  <c r="AL80" i="3"/>
  <c r="AO80" i="3"/>
  <c r="BA80" i="3"/>
  <c r="BM80" i="3"/>
  <c r="F89" i="3"/>
  <c r="N89" i="3" s="1"/>
  <c r="F117" i="3"/>
  <c r="F118" i="3" s="1"/>
  <c r="BF80" i="3"/>
  <c r="CJ78" i="3"/>
  <c r="CJ80" i="3" s="1"/>
  <c r="EG75" i="3"/>
  <c r="EM75" i="3" s="1"/>
  <c r="AT80" i="3"/>
  <c r="AP80" i="3"/>
  <c r="CU77" i="3"/>
  <c r="BO80" i="3"/>
  <c r="AR80" i="3"/>
  <c r="AS80" i="3"/>
  <c r="AW80" i="3"/>
  <c r="BQ80" i="3"/>
  <c r="AK80" i="3"/>
  <c r="BX80" i="3"/>
  <c r="BB80" i="3"/>
  <c r="BP80" i="3"/>
  <c r="E100" i="3"/>
  <c r="M100" i="3" s="1"/>
  <c r="E117" i="3"/>
  <c r="E118" i="3" s="1"/>
  <c r="J91" i="3"/>
  <c r="BL80" i="3"/>
  <c r="BE80" i="3"/>
  <c r="H91" i="3"/>
  <c r="BK80" i="3"/>
  <c r="CL77" i="3"/>
  <c r="CQ78" i="3" s="1"/>
  <c r="EE11" i="3"/>
  <c r="EH11" i="3" s="1"/>
  <c r="EB77" i="3"/>
  <c r="EF9" i="3"/>
  <c r="ED9" i="3"/>
  <c r="ED77" i="3" s="1"/>
  <c r="CW9" i="3"/>
  <c r="DW9" i="3"/>
  <c r="CV77" i="3"/>
  <c r="DB9" i="3"/>
  <c r="N99" i="3"/>
  <c r="E89" i="3"/>
  <c r="M89" i="3" s="1"/>
  <c r="J102" i="3"/>
  <c r="BJ80" i="3"/>
  <c r="CK77" i="3"/>
  <c r="M99" i="3"/>
  <c r="AY80" i="3"/>
  <c r="AU80" i="3"/>
  <c r="AX80" i="3"/>
  <c r="BI80" i="3"/>
  <c r="BG80" i="3"/>
  <c r="AQ80" i="3"/>
  <c r="AZ80" i="3"/>
  <c r="AV80" i="3"/>
  <c r="BC80" i="3"/>
  <c r="AM80" i="3"/>
  <c r="BD80" i="3"/>
  <c r="BH80" i="3"/>
  <c r="CI80" i="3"/>
  <c r="BT80" i="3"/>
  <c r="CF80" i="3"/>
  <c r="CP79" i="3"/>
  <c r="CK78" i="3"/>
  <c r="I117" i="3" s="1"/>
  <c r="I118" i="3" s="1"/>
  <c r="L99" i="3"/>
  <c r="P116" i="3"/>
  <c r="H102" i="3"/>
  <c r="M88" i="3"/>
  <c r="BZ80" i="3"/>
  <c r="BS80" i="3"/>
  <c r="G91" i="3"/>
  <c r="BY80" i="3"/>
  <c r="BU80" i="3"/>
  <c r="CB80" i="3"/>
  <c r="CD80" i="3"/>
  <c r="BR80" i="3"/>
  <c r="EE76" i="3"/>
  <c r="EH76" i="3" s="1"/>
  <c r="EC76" i="3"/>
  <c r="EI76" i="3" s="1"/>
  <c r="BV80" i="3"/>
  <c r="CL79" i="3"/>
  <c r="L117" i="3" s="1"/>
  <c r="L118" i="3" s="1"/>
  <c r="CK79" i="3"/>
  <c r="J117" i="3" s="1"/>
  <c r="J118" i="3" s="1"/>
  <c r="G101" i="3"/>
  <c r="G102" i="3" s="1"/>
  <c r="CC80" i="3"/>
  <c r="G117" i="3"/>
  <c r="G118" i="3" s="1"/>
  <c r="I101" i="3"/>
  <c r="I102" i="3" s="1"/>
  <c r="CH80" i="3"/>
  <c r="F90" i="3"/>
  <c r="F101" i="3"/>
  <c r="CU79" i="3"/>
  <c r="CO79" i="3"/>
  <c r="CS78" i="3"/>
  <c r="BW80" i="3"/>
  <c r="DW76" i="3"/>
  <c r="DB76" i="3"/>
  <c r="CN78" i="3"/>
  <c r="CR78" i="3"/>
  <c r="I90" i="3"/>
  <c r="I91" i="3" s="1"/>
  <c r="CG80" i="3"/>
  <c r="E101" i="3"/>
  <c r="CA80" i="3"/>
  <c r="E90" i="3"/>
  <c r="L100" i="3"/>
  <c r="N100" i="3"/>
  <c r="CE80" i="3"/>
  <c r="H117" i="3"/>
  <c r="H118" i="3" s="1"/>
  <c r="EM10" i="3"/>
  <c r="F91" i="3" l="1"/>
  <c r="L89" i="3"/>
  <c r="I92" i="3"/>
  <c r="CM79" i="3"/>
  <c r="CN79" i="3"/>
  <c r="CN80" i="3" s="1"/>
  <c r="K100" i="3"/>
  <c r="I103" i="3"/>
  <c r="B108" i="3" s="1"/>
  <c r="CL78" i="3"/>
  <c r="K117" i="3" s="1"/>
  <c r="K118" i="3" s="1"/>
  <c r="K119" i="3" s="1"/>
  <c r="CU78" i="3"/>
  <c r="CU80" i="3" s="1"/>
  <c r="CS79" i="3"/>
  <c r="CS80" i="3" s="1"/>
  <c r="CT78" i="3"/>
  <c r="CO78" i="3"/>
  <c r="CO80" i="3" s="1"/>
  <c r="CR79" i="3"/>
  <c r="CR80" i="3" s="1"/>
  <c r="CT79" i="3"/>
  <c r="CQ79" i="3"/>
  <c r="CQ80" i="3" s="1"/>
  <c r="CP78" i="3"/>
  <c r="CP80" i="3" s="1"/>
  <c r="CM78" i="3"/>
  <c r="CV79" i="3"/>
  <c r="CV78" i="3"/>
  <c r="I119" i="3"/>
  <c r="D123" i="3" s="1"/>
  <c r="P118" i="3"/>
  <c r="O118" i="3"/>
  <c r="M118" i="3"/>
  <c r="N118" i="3"/>
  <c r="G92" i="3"/>
  <c r="K89" i="3"/>
  <c r="EJ9" i="3"/>
  <c r="EJ77" i="3" s="1"/>
  <c r="EF77" i="3"/>
  <c r="DB77" i="3"/>
  <c r="DX9" i="3"/>
  <c r="CW77" i="3"/>
  <c r="DA79" i="3" s="1"/>
  <c r="DW77" i="3"/>
  <c r="EG76" i="3"/>
  <c r="EM76" i="3" s="1"/>
  <c r="G103" i="3"/>
  <c r="O117" i="3"/>
  <c r="G119" i="3"/>
  <c r="L91" i="3"/>
  <c r="N91" i="3"/>
  <c r="CY78" i="3"/>
  <c r="K90" i="3"/>
  <c r="M90" i="3"/>
  <c r="E91" i="3"/>
  <c r="K101" i="3"/>
  <c r="M101" i="3"/>
  <c r="CZ78" i="3"/>
  <c r="E102" i="3"/>
  <c r="E119" i="3"/>
  <c r="DW79" i="3"/>
  <c r="M117" i="3"/>
  <c r="L101" i="3"/>
  <c r="N101" i="3"/>
  <c r="F102" i="3"/>
  <c r="DJ79" i="3"/>
  <c r="DA78" i="3"/>
  <c r="P117" i="3"/>
  <c r="N90" i="3"/>
  <c r="L90" i="3"/>
  <c r="DT78" i="3"/>
  <c r="N117" i="3"/>
  <c r="CK80" i="3"/>
  <c r="DQ79" i="3"/>
  <c r="CX78" i="3"/>
  <c r="DU78" i="3"/>
  <c r="CM80" i="3" l="1"/>
  <c r="CL80" i="3"/>
  <c r="DS78" i="3"/>
  <c r="DN79" i="3"/>
  <c r="CT80" i="3"/>
  <c r="O119" i="3"/>
  <c r="DP79" i="3"/>
  <c r="DP78" i="3"/>
  <c r="CV80" i="3"/>
  <c r="DI78" i="3"/>
  <c r="DO78" i="3"/>
  <c r="DK79" i="3"/>
  <c r="CW79" i="3"/>
  <c r="CY79" i="3"/>
  <c r="CY80" i="3" s="1"/>
  <c r="DG79" i="3"/>
  <c r="DQ78" i="3"/>
  <c r="DQ80" i="3" s="1"/>
  <c r="DM78" i="3"/>
  <c r="DF79" i="3"/>
  <c r="DN78" i="3"/>
  <c r="DL78" i="3"/>
  <c r="DD78" i="3"/>
  <c r="DH78" i="3"/>
  <c r="DM79" i="3"/>
  <c r="DB78" i="3"/>
  <c r="DJ78" i="3"/>
  <c r="DJ80" i="3" s="1"/>
  <c r="CZ79" i="3"/>
  <c r="CZ80" i="3" s="1"/>
  <c r="DH79" i="3"/>
  <c r="CX79" i="3"/>
  <c r="CX80" i="3" s="1"/>
  <c r="DR79" i="3"/>
  <c r="DU79" i="3"/>
  <c r="DU80" i="3" s="1"/>
  <c r="DO79" i="3"/>
  <c r="DF78" i="3"/>
  <c r="CW78" i="3"/>
  <c r="DL79" i="3"/>
  <c r="DS79" i="3"/>
  <c r="DS80" i="3" s="1"/>
  <c r="DK78" i="3"/>
  <c r="DK80" i="3" s="1"/>
  <c r="DW78" i="3"/>
  <c r="DW80" i="3" s="1"/>
  <c r="DE78" i="3"/>
  <c r="DR78" i="3"/>
  <c r="DG78" i="3"/>
  <c r="DB79" i="3"/>
  <c r="DT79" i="3"/>
  <c r="DT80" i="3" s="1"/>
  <c r="E123" i="3" s="1"/>
  <c r="DD79" i="3"/>
  <c r="M119" i="3"/>
  <c r="DX77" i="3"/>
  <c r="DX78" i="3" s="1"/>
  <c r="EA9" i="3"/>
  <c r="DZ78" i="3"/>
  <c r="DE79" i="3"/>
  <c r="DI79" i="3"/>
  <c r="DX79" i="3"/>
  <c r="M102" i="3"/>
  <c r="E103" i="3"/>
  <c r="K102" i="3"/>
  <c r="DA80" i="3"/>
  <c r="N102" i="3"/>
  <c r="L102" i="3"/>
  <c r="E92" i="3"/>
  <c r="M91" i="3"/>
  <c r="K91" i="3"/>
  <c r="CW80" i="3" l="1"/>
  <c r="DD80" i="3"/>
  <c r="DR80" i="3"/>
  <c r="DN80" i="3"/>
  <c r="DG80" i="3"/>
  <c r="DP80" i="3"/>
  <c r="DM80" i="3"/>
  <c r="DO80" i="3"/>
  <c r="DL80" i="3"/>
  <c r="DI80" i="3"/>
  <c r="DH80" i="3"/>
  <c r="DE80" i="3"/>
  <c r="DF80" i="3"/>
  <c r="DB80" i="3"/>
  <c r="DX80" i="3"/>
  <c r="EE9" i="3"/>
  <c r="EA77" i="3"/>
  <c r="EB79" i="3" s="1"/>
  <c r="EC9" i="3"/>
  <c r="EA78" i="3"/>
  <c r="EA79" i="3"/>
  <c r="EB78" i="3"/>
  <c r="DZ79" i="3"/>
  <c r="DZ80" i="3" s="1"/>
  <c r="DY79" i="3"/>
  <c r="DY78" i="3"/>
  <c r="C108" i="3"/>
  <c r="M103" i="3"/>
  <c r="K103" i="3"/>
  <c r="K92" i="3"/>
  <c r="M92" i="3"/>
  <c r="DY80" i="3" l="1"/>
  <c r="EB80" i="3"/>
  <c r="EA80" i="3"/>
  <c r="EI9" i="3"/>
  <c r="EI77" i="3" s="1"/>
  <c r="EC77" i="3"/>
  <c r="EG9" i="3"/>
  <c r="ED78" i="3"/>
  <c r="EC78" i="3"/>
  <c r="ED79" i="3"/>
  <c r="EF79" i="3"/>
  <c r="EE78" i="3"/>
  <c r="EC79" i="3"/>
  <c r="EH9" i="3"/>
  <c r="EH77" i="3" s="1"/>
  <c r="EE77" i="3"/>
  <c r="EF78" i="3" s="1"/>
  <c r="EE79" i="3" l="1"/>
  <c r="EE80" i="3" s="1"/>
  <c r="EF80" i="3"/>
  <c r="EC80" i="3"/>
  <c r="G123" i="3" s="1"/>
  <c r="I123" i="3" s="1"/>
  <c r="ED80" i="3"/>
  <c r="EM9" i="3"/>
  <c r="EG77" i="3"/>
  <c r="EM77" i="3" s="1"/>
  <c r="EI78" i="3"/>
  <c r="EG79" i="3"/>
  <c r="EI79" i="3"/>
  <c r="EH79" i="3"/>
  <c r="EJ78" i="3"/>
  <c r="EJ79" i="3"/>
  <c r="EL79" i="3" l="1"/>
  <c r="EM79" i="3"/>
  <c r="EH78" i="3"/>
  <c r="EH80" i="3" s="1"/>
  <c r="EM78" i="3"/>
  <c r="EG78" i="3"/>
  <c r="EG80" i="3" s="1"/>
  <c r="D108" i="3" s="1"/>
  <c r="EL78" i="3"/>
  <c r="EI80" i="3"/>
  <c r="EJ80" i="3"/>
  <c r="EM80" i="3" l="1"/>
  <c r="EL80" i="3"/>
  <c r="E108" i="3"/>
  <c r="K1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8" authorId="0" shapeId="0" xr:uid="{338080BC-416D-4D4A-AB86-D32891322209}">
      <text>
        <r>
          <rPr>
            <b/>
            <sz val="9"/>
            <color indexed="81"/>
            <rFont val="Tahoma"/>
            <family val="2"/>
          </rPr>
          <t xml:space="preserve">User:dejar vacio </t>
        </r>
      </text>
    </comment>
    <comment ref="N8" authorId="0" shapeId="0" xr:uid="{A1D33728-29B1-46BA-9675-B6084ECD8B24}">
      <text>
        <r>
          <rPr>
            <b/>
            <sz val="9"/>
            <color indexed="81"/>
            <rFont val="Tahoma"/>
            <family val="2"/>
          </rPr>
          <t>User:</t>
        </r>
        <r>
          <rPr>
            <sz val="9"/>
            <color indexed="81"/>
            <rFont val="Tahoma"/>
            <family val="2"/>
          </rPr>
          <t xml:space="preserve">
dejar vacio 
</t>
        </r>
      </text>
    </comment>
    <comment ref="P8" authorId="0" shapeId="0" xr:uid="{20E4345C-3D06-4BDF-9DD6-CE1B69997372}">
      <text>
        <r>
          <rPr>
            <b/>
            <sz val="9"/>
            <color indexed="81"/>
            <rFont val="Tahoma"/>
            <family val="2"/>
          </rPr>
          <t>User:</t>
        </r>
        <r>
          <rPr>
            <sz val="9"/>
            <color indexed="81"/>
            <rFont val="Tahoma"/>
            <family val="2"/>
          </rPr>
          <t xml:space="preserve">
se trae la matricula de grado 0 de menos de 10 estudiantes. </t>
        </r>
      </text>
    </comment>
    <comment ref="CX8" authorId="0" shapeId="0" xr:uid="{FFDF0A0A-2FBB-4278-BE1F-630C0EF0CEE8}">
      <text>
        <r>
          <rPr>
            <b/>
            <sz val="9"/>
            <color indexed="81"/>
            <rFont val="Tahoma"/>
            <family val="2"/>
          </rPr>
          <t>User:</t>
        </r>
        <r>
          <rPr>
            <sz val="9"/>
            <color indexed="81"/>
            <rFont val="Tahoma"/>
            <family val="2"/>
          </rPr>
          <t xml:space="preserve">
lo que se trabajo con el rector</t>
        </r>
      </text>
    </comment>
    <comment ref="CZ8" authorId="0" shapeId="0" xr:uid="{01426E2A-B0D7-440A-8342-C9EA44B0F07A}">
      <text>
        <r>
          <rPr>
            <b/>
            <sz val="9"/>
            <color indexed="81"/>
            <rFont val="Tahoma"/>
            <family val="2"/>
          </rPr>
          <t>User:</t>
        </r>
        <r>
          <rPr>
            <sz val="9"/>
            <color indexed="81"/>
            <rFont val="Tahoma"/>
            <family val="2"/>
          </rPr>
          <t xml:space="preserve">
lo trabajado con el rector</t>
        </r>
      </text>
    </comment>
  </commentList>
</comments>
</file>

<file path=xl/sharedStrings.xml><?xml version="1.0" encoding="utf-8"?>
<sst xmlns="http://schemas.openxmlformats.org/spreadsheetml/2006/main" count="282" uniqueCount="124">
  <si>
    <t xml:space="preserve">FORMATO No.1 - NECESIDADES DE DOCENTES </t>
  </si>
  <si>
    <t>ENTIDAD TERRITORIAL CERTIFICADA:    XXX</t>
  </si>
  <si>
    <t xml:space="preserve">BLOQUE JORNADA REGULAR </t>
  </si>
  <si>
    <t>BLOQUE JORNADA ÚNICA</t>
  </si>
  <si>
    <t>Municipio</t>
  </si>
  <si>
    <t xml:space="preserve">Cod. DANE Establecimiento </t>
  </si>
  <si>
    <t xml:space="preserve">Nombre establecimiento </t>
  </si>
  <si>
    <t>Nombre Sede</t>
  </si>
  <si>
    <t>Cod. DANE sede</t>
  </si>
  <si>
    <t>Zona</t>
  </si>
  <si>
    <t>Preescolar</t>
  </si>
  <si>
    <t>Básica Primaria</t>
  </si>
  <si>
    <t>Básica Secundaria</t>
  </si>
  <si>
    <t>Media académica</t>
  </si>
  <si>
    <t xml:space="preserve"> Resumen Básica Secundaria + Media académica</t>
  </si>
  <si>
    <t>Media Técnica y Escuelas Normal superior</t>
  </si>
  <si>
    <t>Total Alumnos</t>
  </si>
  <si>
    <t>RESUMEN REGULAR</t>
  </si>
  <si>
    <t>Jornada Única</t>
  </si>
  <si>
    <t>JORNADA REGULAR</t>
  </si>
  <si>
    <t>JORNADA REGULAR PLAN DE ESTUDIOS</t>
  </si>
  <si>
    <t>HORAS EXTRAS JORNADA REGULAR + UNICA</t>
  </si>
  <si>
    <t xml:space="preserve">TOTAL </t>
  </si>
  <si>
    <t xml:space="preserve">Grupos </t>
  </si>
  <si>
    <t>Rel A/G</t>
  </si>
  <si>
    <t>Docentes</t>
  </si>
  <si>
    <t>Matrícula</t>
  </si>
  <si>
    <t>Media Técnica</t>
  </si>
  <si>
    <t>Normal superior</t>
  </si>
  <si>
    <t>Relación A/D</t>
  </si>
  <si>
    <t>Primaria</t>
  </si>
  <si>
    <t>Básica Secundaria y Media Académica</t>
  </si>
  <si>
    <t>TOTALES</t>
  </si>
  <si>
    <t>TOTAL</t>
  </si>
  <si>
    <t>Grupos  Entidad</t>
  </si>
  <si>
    <t>Grupos Ajustados 1075</t>
  </si>
  <si>
    <t>DIF</t>
  </si>
  <si>
    <t>Rel A/G Entidad</t>
  </si>
  <si>
    <t>Rel A/G Ajustado</t>
  </si>
  <si>
    <t>Requeridos Entidad</t>
  </si>
  <si>
    <t>Requeridos 1075</t>
  </si>
  <si>
    <t>Diferencia</t>
  </si>
  <si>
    <t>Grupos Ajustados</t>
  </si>
  <si>
    <t>AA</t>
  </si>
  <si>
    <t>Grupos  entidad</t>
  </si>
  <si>
    <t>Rel A/G SIMAT</t>
  </si>
  <si>
    <t>Rel A/G AJUSTADO</t>
  </si>
  <si>
    <t>docentes</t>
  </si>
  <si>
    <t>docentes enteros</t>
  </si>
  <si>
    <t>horas extras carga academica</t>
  </si>
  <si>
    <t>Diferencia (REQ 1075-Actuales)</t>
  </si>
  <si>
    <t xml:space="preserve">Docentes carga academica completa </t>
  </si>
  <si>
    <t>Horas  para completitud de carga académica</t>
  </si>
  <si>
    <t>Docentes Plan de estudios Básica Sencundaria y Media Académica - Técnia</t>
  </si>
  <si>
    <t>Docentes de auta Total Requeridos</t>
  </si>
  <si>
    <t xml:space="preserve">Horas extras plan de estudios </t>
  </si>
  <si>
    <t>Rel A/D Entidad</t>
  </si>
  <si>
    <t>Rel A/D Ajustado 1075</t>
  </si>
  <si>
    <t>MATRICULA  PREERSCOLAR JU</t>
  </si>
  <si>
    <t>GRUPOS PREESCOLAR</t>
  </si>
  <si>
    <t>CALCULO POR HORAS</t>
  </si>
  <si>
    <t>DOCENTES JU</t>
  </si>
  <si>
    <t>HORAS EXTRAS</t>
  </si>
  <si>
    <t>MATRICULA PRIMARIA JU</t>
  </si>
  <si>
    <t>GRUPOS PRIMARIA</t>
  </si>
  <si>
    <t>MATRICULA SEC JU</t>
  </si>
  <si>
    <t>GRUPOS SEC ADEMICA</t>
  </si>
  <si>
    <t>MATRICULA</t>
  </si>
  <si>
    <t xml:space="preserve">DOCENTES </t>
  </si>
  <si>
    <t>HORAS EXTRAS REGULA +UNICA</t>
  </si>
  <si>
    <t>DOCENTES DE LA SUMA DE HORAS EXTRAS</t>
  </si>
  <si>
    <t xml:space="preserve">HORAS EXTRAS DEFINITIVAS </t>
  </si>
  <si>
    <t>DOCENTES REGULAR +JU+DOC HEX</t>
  </si>
  <si>
    <t>Docentes Actuales</t>
  </si>
  <si>
    <t>RURAL</t>
  </si>
  <si>
    <t>TOTAL URBANA</t>
  </si>
  <si>
    <t>TOTAL RURAL</t>
  </si>
  <si>
    <t>RESUMEN ESTUDIO TECNICO ENTIDAD</t>
  </si>
  <si>
    <t>NIVEL</t>
  </si>
  <si>
    <t>GRUPOS</t>
  </si>
  <si>
    <t>DOCENTES PLAN DE EST</t>
  </si>
  <si>
    <t>RELACION A/G</t>
  </si>
  <si>
    <t>RELACION  A/D</t>
  </si>
  <si>
    <t>URBANO</t>
  </si>
  <si>
    <t>PREESCOLAR</t>
  </si>
  <si>
    <t>PRIMARIA</t>
  </si>
  <si>
    <t>BASICA - SECUNDARIA - MEDIA -NSP</t>
  </si>
  <si>
    <t>MEDIA TEC</t>
  </si>
  <si>
    <t>SUBTOTAL</t>
  </si>
  <si>
    <t>RESUMEN ESTUDIO TECNICO REQUERIDOS</t>
  </si>
  <si>
    <t>DOCENTES</t>
  </si>
  <si>
    <t>Docentes y horas extras requeridas Jornada regular y JU</t>
  </si>
  <si>
    <t>Doc requerida regular</t>
  </si>
  <si>
    <t>Doc requerida JU</t>
  </si>
  <si>
    <t>Total docentes RG+JU+(DOC*HEX)</t>
  </si>
  <si>
    <t>Total HEX RG+JU</t>
  </si>
  <si>
    <t>BASICA - SECUNDARIA - MEDIA ACADEMICA Y TECNICA-NSP</t>
  </si>
  <si>
    <t>DOCENTES HE REGULAR + JU</t>
  </si>
  <si>
    <t>INSTRUCTIVO</t>
  </si>
  <si>
    <t>Finalidad del Formato 1</t>
  </si>
  <si>
    <t xml:space="preserve">Presentar el Estudio Técnico oficial ante el Ministerio de Educación Nacional dentro del marco del decreto 1494 de 2005, compilado en el decreto 1075 de 2015. </t>
  </si>
  <si>
    <t>DILIGENCIAR LA INFORMACION MATRICULA OFICILA SIMAT, GRUPOS REALES</t>
  </si>
  <si>
    <t xml:space="preserve">Recomendaciones generales: </t>
  </si>
  <si>
    <t>Este trabajo se desarrolla en conjunto con las áreas de Cobertura, Planeación, Plantas de Personal Docente y Calidad de la entidad territorial.</t>
  </si>
  <si>
    <t xml:space="preserve">La información registrada en este formato es responsabilidad de la Entidad Territorial. </t>
  </si>
  <si>
    <t xml:space="preserve">Procedimiento: </t>
  </si>
  <si>
    <t xml:space="preserve">Bloque jornada regular: </t>
  </si>
  <si>
    <r>
      <t xml:space="preserve">1. Diligencie los </t>
    </r>
    <r>
      <rPr>
        <b/>
        <sz val="8"/>
        <color indexed="8"/>
        <rFont val="Arial"/>
        <family val="2"/>
      </rPr>
      <t>datos del Establecimiento Educativo</t>
    </r>
    <r>
      <rPr>
        <sz val="8"/>
        <color indexed="8"/>
        <rFont val="Arial"/>
        <family val="2"/>
      </rPr>
      <t xml:space="preserve"> y la información básica inicial del formato. </t>
    </r>
  </si>
  <si>
    <r>
      <t xml:space="preserve">2. Diligencie la </t>
    </r>
    <r>
      <rPr>
        <b/>
        <sz val="8"/>
        <color indexed="8"/>
        <rFont val="Arial"/>
        <family val="2"/>
      </rPr>
      <t>matrícula</t>
    </r>
    <r>
      <rPr>
        <sz val="8"/>
        <color indexed="8"/>
        <rFont val="Arial"/>
        <family val="2"/>
      </rPr>
      <t xml:space="preserve"> del semestre anterior. (Corte de matrícula establecido por el Ministerio de Educación Nacional). </t>
    </r>
  </si>
  <si>
    <r>
      <t xml:space="preserve">3. Diligencie la </t>
    </r>
    <r>
      <rPr>
        <b/>
        <sz val="8"/>
        <color indexed="8"/>
        <rFont val="Arial"/>
        <family val="2"/>
      </rPr>
      <t>cantidad de grupos</t>
    </r>
    <r>
      <rPr>
        <sz val="8"/>
        <color indexed="8"/>
        <rFont val="Arial"/>
        <family val="2"/>
      </rPr>
      <t xml:space="preserve"> que aplique a la matrícula: nivel y grado,(preescolar- grado 0, primaria -grados -1- 2- -3- 4- 5, aceleración del aprendizaje, básica secundaria- grado  6- 7- 8 -9, media académica grados 10- 11, NSP grados 12- 13, Media técnica 10- 11) optimizando la infraestructura actual y teniendo en cuenta los parametros establecidos en el decreto 3020 de 2002 compilado en el decreto 1075 de 2015</t>
    </r>
  </si>
  <si>
    <t xml:space="preserve">Bloque jornada única: </t>
  </si>
  <si>
    <r>
      <t xml:space="preserve">4. En la celda correspondiente </t>
    </r>
    <r>
      <rPr>
        <b/>
        <sz val="8"/>
        <color indexed="8"/>
        <rFont val="Arial"/>
        <family val="2"/>
      </rPr>
      <t>matrícula</t>
    </r>
    <r>
      <rPr>
        <sz val="8"/>
        <color indexed="8"/>
        <rFont val="Arial"/>
        <family val="2"/>
      </rPr>
      <t xml:space="preserve"> JU traiga con la formula = el valor de la matrícula del bloque de jornada regular a la que le aplica JU, en cada nivel (preescolar, primaria y secundaria académica).</t>
    </r>
  </si>
  <si>
    <r>
      <t xml:space="preserve">5. En la celda correspondiente </t>
    </r>
    <r>
      <rPr>
        <b/>
        <sz val="8"/>
        <color indexed="8"/>
        <rFont val="Arial"/>
        <family val="2"/>
      </rPr>
      <t xml:space="preserve">grupos </t>
    </r>
    <r>
      <rPr>
        <sz val="8"/>
        <color indexed="8"/>
        <rFont val="Arial"/>
        <family val="2"/>
      </rPr>
      <t>JU traiga con la formula = el valor de los grupos del bloque de jornada regular a la que le aplica JU, en cada nivel (preescolar, primaria y secundaria académica)  que sea atendido por docentes oficiales (no traer los grupos que tiene otro tipo de estrategia de JU)</t>
    </r>
  </si>
  <si>
    <t>Formulas:</t>
  </si>
  <si>
    <t>El formato trae fórmulas en el cálculo de docentes actuales de cada nivel, al igual que las relaciones alumno/ grupo (R A/G) y alumno/ docente (R A/D)</t>
  </si>
  <si>
    <t xml:space="preserve">El formato trae fórmulas que calcula las horas extras, pero no las calcula por áreas, por lo que no se debe tomar estas horas como las definitivas. Esto solamente para el cálculo numérico total de docentes para la entidad. </t>
  </si>
  <si>
    <t>Debe ajustar las filas a la cantidad de sedes que tenga la entidad territorial.  En cada fila va toda la información de una sede.</t>
  </si>
  <si>
    <t>Puede manejar subtotales si lo prefiere o igual los puede suprimir.  CON SUBTOTALES debe verificar las fórmulas de cada subtotal al igual que el TOTAL ENTIDAD. Siempre revise las sumas.</t>
  </si>
  <si>
    <t>Verifique que el cuadro resumen traiga la información que se enuncia. Matricula urbana rural, grupos urbano rural, docente urbano rural.</t>
  </si>
  <si>
    <t>TOTAL SECUNDARIA</t>
  </si>
  <si>
    <t>FUENTE: SECRETARIA DE EDUCACION DE XXXXXXX</t>
  </si>
  <si>
    <t>FECHA DE CORTE SIMAT: MES:  XXXX   AÑO: XXXX</t>
  </si>
  <si>
    <t>DOCENTES Y HORAS EXTRAS REQUERIDAS JORNADA REGULAR Y JU</t>
  </si>
  <si>
    <t xml:space="preserve">Verifique que el cuadro final sume los docentes de regular y los de JU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</si>
</sst>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00&quot; € &quot;;&quot;-&quot;#,##0.00&quot; € &quot;;&quot; -&quot;#&quot; € &quot;;@&quot; &quot;"/>
    <numFmt numFmtId="167" formatCode="00000"/>
    <numFmt numFmtId="168" formatCode="_-* #,##0\ _€_-;\-* #,##0\ _€_-;_-* &quot;-&quot;\ _€_-;_-@_-"/>
    <numFmt numFmtId="169" formatCode="_-* #,##0.0\ _€_-;\-* #,##0.0\ _€_-;_-* &quot;-&quot;\ _€_-;_-@_-"/>
  </numFmts>
  <fonts count="27" x14ac:knownFonts="1">
    <font>
      <sz val="11"/>
      <color rgb="FF000000"/>
      <name val="Calibri"/>
      <family val="2"/>
      <scheme val="minor"/>
    </font>
    <font>
      <sz val="11"/>
      <color rgb="FF000000"/>
      <name val="Calibri"/>
      <family val="2"/>
      <scheme val="minor"/>
    </font>
    <font>
      <b/>
      <sz val="15"/>
      <color rgb="FF042E45"/>
      <name val="Verdana"/>
      <family val="2"/>
    </font>
    <font>
      <sz val="8"/>
      <color rgb="FF333333"/>
      <name val="Arial"/>
      <family val="2"/>
    </font>
    <font>
      <sz val="8"/>
      <color theme="2"/>
      <name val="Arial"/>
      <family val="2"/>
    </font>
    <font>
      <b/>
      <sz val="10"/>
      <color theme="0"/>
      <name val="Arial"/>
      <family val="2"/>
    </font>
    <font>
      <b/>
      <sz val="10"/>
      <name val="Arial"/>
      <family val="2"/>
    </font>
    <font>
      <sz val="10"/>
      <name val="Arial"/>
      <family val="2"/>
    </font>
    <font>
      <sz val="11"/>
      <color rgb="FF000000"/>
      <name val="Calibri"/>
      <family val="2"/>
    </font>
    <font>
      <b/>
      <sz val="12"/>
      <color theme="1"/>
      <name val="Arial"/>
      <family val="2"/>
    </font>
    <font>
      <sz val="12"/>
      <color theme="1"/>
      <name val="Arial"/>
      <family val="2"/>
    </font>
    <font>
      <b/>
      <sz val="8"/>
      <color rgb="FF333333"/>
      <name val="Arial"/>
      <family val="2"/>
    </font>
    <font>
      <b/>
      <sz val="12"/>
      <name val="Arial"/>
      <family val="2"/>
    </font>
    <font>
      <b/>
      <sz val="9"/>
      <color indexed="81"/>
      <name val="Tahoma"/>
      <family val="2"/>
    </font>
    <font>
      <sz val="9"/>
      <color indexed="81"/>
      <name val="Tahoma"/>
      <family val="2"/>
    </font>
    <font>
      <b/>
      <sz val="8"/>
      <color rgb="FF000000"/>
      <name val="Arial"/>
      <family val="2"/>
    </font>
    <font>
      <sz val="8"/>
      <color rgb="FF000000"/>
      <name val="Arial"/>
      <family val="2"/>
    </font>
    <font>
      <b/>
      <sz val="8"/>
      <color indexed="8"/>
      <name val="Arial"/>
      <family val="2"/>
    </font>
    <font>
      <sz val="8"/>
      <color indexed="8"/>
      <name val="Arial"/>
      <family val="2"/>
    </font>
    <font>
      <sz val="8"/>
      <color rgb="FF000000"/>
      <name val="Calibri"/>
      <family val="2"/>
      <scheme val="minor"/>
    </font>
    <font>
      <sz val="10"/>
      <color rgb="FF333333"/>
      <name val="Arial"/>
      <family val="2"/>
    </font>
    <font>
      <b/>
      <sz val="10"/>
      <color theme="1"/>
      <name val="Arial"/>
      <family val="2"/>
    </font>
    <font>
      <b/>
      <sz val="14"/>
      <color rgb="FF3366CC"/>
      <name val="Arial"/>
      <family val="2"/>
    </font>
    <font>
      <sz val="14"/>
      <color rgb="FF3366CC"/>
      <name val="Arial"/>
      <family val="2"/>
    </font>
    <font>
      <sz val="10"/>
      <color theme="1"/>
      <name val="Arial"/>
      <family val="2"/>
    </font>
    <font>
      <b/>
      <sz val="11"/>
      <name val="Arial"/>
      <family val="2"/>
    </font>
    <font>
      <b/>
      <sz val="11"/>
      <color theme="1"/>
      <name val="Arial"/>
      <family val="2"/>
    </font>
  </fonts>
  <fills count="14">
    <fill>
      <patternFill patternType="none"/>
    </fill>
    <fill>
      <patternFill patternType="gray125"/>
    </fill>
    <fill>
      <patternFill patternType="solid">
        <fgColor rgb="FFE5E5DD"/>
        <bgColor rgb="FF000000"/>
      </patternFill>
    </fill>
    <fill>
      <patternFill patternType="solid">
        <fgColor rgb="FFFFC000"/>
        <bgColor indexed="64"/>
      </patternFill>
    </fill>
    <fill>
      <patternFill patternType="solid">
        <fgColor rgb="FFFFFF00"/>
        <bgColor indexed="64"/>
      </patternFill>
    </fill>
    <fill>
      <patternFill patternType="solid">
        <fgColor theme="9" tint="0.79998168889431442"/>
        <bgColor rgb="FF000000"/>
      </patternFill>
    </fill>
    <fill>
      <patternFill patternType="solid">
        <fgColor theme="0"/>
        <bgColor indexed="64"/>
      </patternFill>
    </fill>
    <fill>
      <patternFill patternType="solid">
        <fgColor theme="0" tint="-0.249977111117893"/>
        <bgColor indexed="64"/>
      </patternFill>
    </fill>
    <fill>
      <patternFill patternType="solid">
        <fgColor rgb="FF3366CC"/>
        <bgColor indexed="64"/>
      </patternFill>
    </fill>
    <fill>
      <patternFill patternType="solid">
        <fgColor rgb="FF3366CC"/>
        <bgColor rgb="FF000000"/>
      </patternFill>
    </fill>
    <fill>
      <patternFill patternType="solid">
        <fgColor rgb="FF6699FF"/>
        <bgColor indexed="64"/>
      </patternFill>
    </fill>
    <fill>
      <patternFill patternType="solid">
        <fgColor rgb="FF6699FF"/>
        <bgColor rgb="FF000000"/>
      </patternFill>
    </fill>
    <fill>
      <patternFill patternType="solid">
        <fgColor theme="7" tint="0.59999389629810485"/>
        <bgColor indexed="64"/>
      </patternFill>
    </fill>
    <fill>
      <patternFill patternType="solid">
        <fgColor rgb="FFBDD3FF"/>
        <bgColor indexed="64"/>
      </patternFill>
    </fill>
  </fills>
  <borders count="6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s>
  <cellStyleXfs count="3">
    <xf numFmtId="0" fontId="0" fillId="0" borderId="0"/>
    <xf numFmtId="168" fontId="1" fillId="0" borderId="0" applyFont="0" applyFill="0" applyBorder="0" applyAlignment="0" applyProtection="0"/>
    <xf numFmtId="166" fontId="8" fillId="0" borderId="0"/>
  </cellStyleXfs>
  <cellXfs count="395">
    <xf numFmtId="0" fontId="0" fillId="0" borderId="0" xfId="0"/>
    <xf numFmtId="0" fontId="3" fillId="2" borderId="0" xfId="0" applyFont="1" applyFill="1" applyAlignment="1">
      <alignment horizontal="left"/>
    </xf>
    <xf numFmtId="2" fontId="3" fillId="2" borderId="0" xfId="0" applyNumberFormat="1" applyFont="1" applyFill="1" applyAlignment="1">
      <alignment horizontal="left"/>
    </xf>
    <xf numFmtId="1" fontId="3" fillId="2" borderId="0" xfId="0" applyNumberFormat="1" applyFont="1" applyFill="1" applyAlignment="1">
      <alignment horizontal="left"/>
    </xf>
    <xf numFmtId="164" fontId="3" fillId="2" borderId="0" xfId="0" applyNumberFormat="1" applyFont="1" applyFill="1" applyAlignment="1">
      <alignment horizontal="left"/>
    </xf>
    <xf numFmtId="0" fontId="3" fillId="2" borderId="0" xfId="0" applyFont="1" applyFill="1" applyAlignment="1">
      <alignment horizontal="center"/>
    </xf>
    <xf numFmtId="1" fontId="3" fillId="2" borderId="0" xfId="0" applyNumberFormat="1" applyFont="1" applyFill="1" applyAlignment="1">
      <alignment horizontal="center"/>
    </xf>
    <xf numFmtId="164" fontId="4" fillId="2" borderId="0" xfId="0" applyNumberFormat="1" applyFont="1" applyFill="1" applyAlignment="1">
      <alignment horizontal="left"/>
    </xf>
    <xf numFmtId="165" fontId="4" fillId="2" borderId="0" xfId="0" applyNumberFormat="1" applyFont="1" applyFill="1" applyAlignment="1">
      <alignment horizontal="left"/>
    </xf>
    <xf numFmtId="2" fontId="3" fillId="2" borderId="0" xfId="0" applyNumberFormat="1" applyFont="1" applyFill="1" applyAlignment="1">
      <alignment horizontal="center"/>
    </xf>
    <xf numFmtId="0" fontId="2" fillId="2" borderId="0" xfId="0" applyFont="1" applyFill="1"/>
    <xf numFmtId="0" fontId="3" fillId="5" borderId="0" xfId="0" applyFont="1" applyFill="1" applyAlignment="1">
      <alignment horizontal="center"/>
    </xf>
    <xf numFmtId="164" fontId="3" fillId="2" borderId="0" xfId="0" applyNumberFormat="1" applyFont="1" applyFill="1" applyAlignment="1">
      <alignment horizontal="center"/>
    </xf>
    <xf numFmtId="1" fontId="9" fillId="0" borderId="35" xfId="0" applyNumberFormat="1" applyFont="1" applyBorder="1" applyAlignment="1">
      <alignment horizontal="left"/>
    </xf>
    <xf numFmtId="167" fontId="9" fillId="0" borderId="36" xfId="0" applyNumberFormat="1" applyFont="1" applyBorder="1" applyAlignment="1">
      <alignment horizontal="center"/>
    </xf>
    <xf numFmtId="0" fontId="9" fillId="0" borderId="35" xfId="0" applyFont="1" applyBorder="1" applyAlignment="1">
      <alignment horizontal="center"/>
    </xf>
    <xf numFmtId="0" fontId="9" fillId="0" borderId="36" xfId="0" applyFont="1" applyBorder="1" applyAlignment="1">
      <alignment horizontal="center"/>
    </xf>
    <xf numFmtId="0" fontId="10" fillId="0" borderId="52" xfId="0" applyFont="1" applyBorder="1" applyAlignment="1">
      <alignment horizontal="left"/>
    </xf>
    <xf numFmtId="1" fontId="10" fillId="0" borderId="42" xfId="0" applyNumberFormat="1" applyFont="1" applyBorder="1" applyAlignment="1">
      <alignment horizontal="left" vertical="center"/>
    </xf>
    <xf numFmtId="1" fontId="10" fillId="0" borderId="45" xfId="0" applyNumberFormat="1" applyFont="1" applyBorder="1" applyAlignment="1">
      <alignment horizontal="center" vertical="center"/>
    </xf>
    <xf numFmtId="1" fontId="10" fillId="0" borderId="42" xfId="0" applyNumberFormat="1" applyFont="1" applyBorder="1" applyAlignment="1">
      <alignment horizontal="center" vertical="center"/>
    </xf>
    <xf numFmtId="0" fontId="10" fillId="0" borderId="52" xfId="0" applyFont="1" applyBorder="1" applyAlignment="1">
      <alignment horizontal="left" wrapText="1"/>
    </xf>
    <xf numFmtId="0" fontId="10" fillId="0" borderId="53" xfId="0" applyFont="1" applyBorder="1" applyAlignment="1">
      <alignment horizontal="left" wrapText="1"/>
    </xf>
    <xf numFmtId="1" fontId="10" fillId="0" borderId="26" xfId="0" applyNumberFormat="1" applyFont="1" applyBorder="1" applyAlignment="1">
      <alignment horizontal="left" vertical="center"/>
    </xf>
    <xf numFmtId="1" fontId="10" fillId="0" borderId="28" xfId="0" applyNumberFormat="1" applyFont="1" applyBorder="1" applyAlignment="1">
      <alignment horizontal="center" vertical="center"/>
    </xf>
    <xf numFmtId="1" fontId="10" fillId="0" borderId="26" xfId="0" applyNumberFormat="1" applyFont="1" applyBorder="1" applyAlignment="1">
      <alignment horizontal="center" vertical="center"/>
    </xf>
    <xf numFmtId="0" fontId="11" fillId="2" borderId="0" xfId="0" applyFont="1" applyFill="1" applyAlignment="1">
      <alignment horizontal="left"/>
    </xf>
    <xf numFmtId="1" fontId="11" fillId="2" borderId="0" xfId="0" applyNumberFormat="1" applyFont="1" applyFill="1" applyAlignment="1">
      <alignment horizontal="center"/>
    </xf>
    <xf numFmtId="0" fontId="9" fillId="0" borderId="54" xfId="0" applyFont="1" applyBorder="1" applyAlignment="1">
      <alignment horizontal="center"/>
    </xf>
    <xf numFmtId="1" fontId="9" fillId="0" borderId="40" xfId="1" applyNumberFormat="1" applyFont="1" applyBorder="1" applyAlignment="1">
      <alignment horizontal="left" vertical="center"/>
    </xf>
    <xf numFmtId="1" fontId="9" fillId="0" borderId="40" xfId="1" applyNumberFormat="1" applyFont="1" applyBorder="1" applyAlignment="1">
      <alignment horizontal="center" vertical="center"/>
    </xf>
    <xf numFmtId="168" fontId="9" fillId="0" borderId="40" xfId="1" applyFont="1" applyBorder="1" applyAlignment="1">
      <alignment horizontal="center" vertical="center"/>
    </xf>
    <xf numFmtId="0" fontId="11" fillId="2" borderId="0" xfId="0" applyFont="1" applyFill="1" applyAlignment="1">
      <alignment horizontal="center"/>
    </xf>
    <xf numFmtId="2" fontId="11" fillId="2" borderId="0" xfId="0" applyNumberFormat="1" applyFont="1" applyFill="1" applyAlignment="1">
      <alignment horizontal="center"/>
    </xf>
    <xf numFmtId="164" fontId="11" fillId="2" borderId="0" xfId="0" applyNumberFormat="1" applyFont="1" applyFill="1" applyAlignment="1">
      <alignment horizontal="center"/>
    </xf>
    <xf numFmtId="0" fontId="9" fillId="0" borderId="55" xfId="0" applyFont="1" applyBorder="1" applyAlignment="1">
      <alignment horizontal="center"/>
    </xf>
    <xf numFmtId="168" fontId="9" fillId="0" borderId="41" xfId="1" applyFont="1" applyBorder="1" applyAlignment="1">
      <alignment horizontal="center" vertical="center"/>
    </xf>
    <xf numFmtId="169" fontId="9" fillId="0" borderId="40" xfId="1" applyNumberFormat="1" applyFont="1" applyBorder="1" applyAlignment="1">
      <alignment horizontal="center" vertical="center"/>
    </xf>
    <xf numFmtId="167" fontId="12" fillId="0" borderId="55" xfId="0" applyNumberFormat="1" applyFont="1" applyBorder="1" applyAlignment="1">
      <alignment horizontal="left" wrapText="1"/>
    </xf>
    <xf numFmtId="167" fontId="12" fillId="0" borderId="55" xfId="0" applyNumberFormat="1" applyFont="1" applyBorder="1" applyAlignment="1">
      <alignment horizontal="center" wrapText="1"/>
    </xf>
    <xf numFmtId="1" fontId="12" fillId="0" borderId="55" xfId="0" applyNumberFormat="1" applyFont="1" applyBorder="1" applyAlignment="1">
      <alignment horizontal="center" wrapText="1"/>
    </xf>
    <xf numFmtId="1" fontId="12" fillId="0" borderId="55" xfId="0" applyNumberFormat="1" applyFont="1" applyBorder="1" applyAlignment="1">
      <alignment horizontal="left" wrapText="1"/>
    </xf>
    <xf numFmtId="1" fontId="10" fillId="0" borderId="49" xfId="0" applyNumberFormat="1" applyFont="1" applyBorder="1" applyAlignment="1">
      <alignment horizontal="left" vertical="center"/>
    </xf>
    <xf numFmtId="1" fontId="10" fillId="0" borderId="49" xfId="0" applyNumberFormat="1" applyFont="1" applyBorder="1" applyAlignment="1">
      <alignment horizontal="center" vertical="center"/>
    </xf>
    <xf numFmtId="0" fontId="15" fillId="0" borderId="57" xfId="0" applyFont="1" applyBorder="1" applyAlignment="1">
      <alignment horizontal="center" vertical="center" wrapText="1"/>
    </xf>
    <xf numFmtId="0" fontId="0" fillId="0" borderId="0" xfId="0" applyAlignment="1">
      <alignment wrapText="1"/>
    </xf>
    <xf numFmtId="0" fontId="15" fillId="0" borderId="55" xfId="0" applyFont="1" applyBorder="1" applyAlignment="1">
      <alignment horizontal="justify" vertical="center" wrapText="1"/>
    </xf>
    <xf numFmtId="0" fontId="16" fillId="0" borderId="49" xfId="0" applyFont="1" applyBorder="1" applyAlignment="1">
      <alignment horizontal="justify" vertical="center" wrapText="1"/>
    </xf>
    <xf numFmtId="0" fontId="15" fillId="0" borderId="49" xfId="0" applyFont="1" applyBorder="1" applyAlignment="1">
      <alignment vertical="center" wrapText="1"/>
    </xf>
    <xf numFmtId="0" fontId="15" fillId="0" borderId="49" xfId="0" applyFont="1" applyBorder="1" applyAlignment="1">
      <alignment horizontal="justify" vertical="center" wrapText="1"/>
    </xf>
    <xf numFmtId="0" fontId="16" fillId="6" borderId="49" xfId="0" applyFont="1" applyFill="1" applyBorder="1" applyAlignment="1">
      <alignment horizontal="justify" vertical="center" wrapText="1"/>
    </xf>
    <xf numFmtId="0" fontId="0" fillId="6" borderId="0" xfId="0" applyFill="1"/>
    <xf numFmtId="0" fontId="19" fillId="0" borderId="49" xfId="0" applyFont="1" applyBorder="1" applyAlignment="1">
      <alignment vertical="center" wrapText="1"/>
    </xf>
    <xf numFmtId="0" fontId="19" fillId="0" borderId="55" xfId="0" applyFont="1" applyBorder="1" applyAlignment="1">
      <alignment vertical="center" wrapText="1"/>
    </xf>
    <xf numFmtId="0" fontId="19" fillId="0" borderId="54" xfId="0" applyFont="1" applyBorder="1" applyAlignment="1">
      <alignment vertical="center" wrapText="1"/>
    </xf>
    <xf numFmtId="0" fontId="19" fillId="0" borderId="34" xfId="0" applyFont="1" applyBorder="1" applyAlignment="1">
      <alignment vertical="center" wrapText="1"/>
    </xf>
    <xf numFmtId="1" fontId="7" fillId="0" borderId="34" xfId="0" applyNumberFormat="1" applyFont="1" applyFill="1" applyBorder="1" applyAlignment="1">
      <alignment horizontal="center" vertical="center"/>
    </xf>
    <xf numFmtId="2" fontId="7" fillId="0" borderId="34" xfId="0" applyNumberFormat="1" applyFont="1" applyFill="1" applyBorder="1" applyAlignment="1">
      <alignment horizontal="center" vertical="center"/>
    </xf>
    <xf numFmtId="164" fontId="7" fillId="0" borderId="34" xfId="0" applyNumberFormat="1" applyFont="1" applyFill="1" applyBorder="1" applyAlignment="1">
      <alignment horizontal="center" vertical="center"/>
    </xf>
    <xf numFmtId="0" fontId="7" fillId="0" borderId="34" xfId="0" applyFont="1" applyFill="1" applyBorder="1" applyAlignment="1">
      <alignment horizontal="center" vertical="center"/>
    </xf>
    <xf numFmtId="1" fontId="7" fillId="0" borderId="6" xfId="0" applyNumberFormat="1" applyFont="1" applyFill="1" applyBorder="1" applyAlignment="1">
      <alignment horizontal="center" vertical="center"/>
    </xf>
    <xf numFmtId="2" fontId="7" fillId="0" borderId="6" xfId="0" applyNumberFormat="1" applyFont="1" applyFill="1" applyBorder="1" applyAlignment="1">
      <alignment horizontal="center" vertical="center"/>
    </xf>
    <xf numFmtId="164" fontId="7"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1" fontId="7" fillId="0" borderId="44" xfId="0" applyNumberFormat="1" applyFont="1" applyFill="1" applyBorder="1" applyAlignment="1">
      <alignment horizontal="center" vertical="center"/>
    </xf>
    <xf numFmtId="1" fontId="7" fillId="0" borderId="32" xfId="0" applyNumberFormat="1" applyFont="1" applyFill="1" applyBorder="1" applyAlignment="1">
      <alignment horizontal="center" vertical="center"/>
    </xf>
    <xf numFmtId="2" fontId="7" fillId="0" borderId="32" xfId="0" applyNumberFormat="1" applyFont="1" applyFill="1" applyBorder="1" applyAlignment="1">
      <alignment horizontal="center" vertical="center"/>
    </xf>
    <xf numFmtId="164" fontId="7" fillId="0" borderId="32" xfId="0" applyNumberFormat="1" applyFont="1" applyFill="1" applyBorder="1" applyAlignment="1">
      <alignment horizontal="center" vertical="center"/>
    </xf>
    <xf numFmtId="0" fontId="7" fillId="0" borderId="32" xfId="0" applyFont="1" applyFill="1" applyBorder="1" applyAlignment="1">
      <alignment horizontal="center" vertical="center"/>
    </xf>
    <xf numFmtId="164" fontId="7" fillId="0" borderId="16" xfId="0" applyNumberFormat="1" applyFont="1" applyFill="1" applyBorder="1" applyAlignment="1">
      <alignment horizontal="center" vertical="center"/>
    </xf>
    <xf numFmtId="164" fontId="7" fillId="0" borderId="45" xfId="0" applyNumberFormat="1" applyFont="1" applyFill="1" applyBorder="1" applyAlignment="1">
      <alignment horizontal="center" vertical="center"/>
    </xf>
    <xf numFmtId="1" fontId="7" fillId="0" borderId="19" xfId="0" applyNumberFormat="1" applyFont="1" applyFill="1" applyBorder="1" applyAlignment="1">
      <alignment horizontal="center"/>
    </xf>
    <xf numFmtId="1" fontId="7" fillId="0" borderId="20" xfId="0" applyNumberFormat="1" applyFont="1" applyFill="1" applyBorder="1" applyAlignment="1">
      <alignment horizontal="center"/>
    </xf>
    <xf numFmtId="1" fontId="7" fillId="0" borderId="22" xfId="0" applyNumberFormat="1" applyFont="1" applyFill="1" applyBorder="1" applyAlignment="1">
      <alignment horizontal="center"/>
    </xf>
    <xf numFmtId="1" fontId="7" fillId="0" borderId="43" xfId="0" applyNumberFormat="1" applyFont="1" applyFill="1" applyBorder="1" applyAlignment="1">
      <alignment horizontal="center"/>
    </xf>
    <xf numFmtId="1" fontId="7" fillId="0" borderId="44" xfId="0" applyNumberFormat="1" applyFont="1" applyFill="1" applyBorder="1" applyAlignment="1">
      <alignment horizontal="center"/>
    </xf>
    <xf numFmtId="1" fontId="7" fillId="0" borderId="46" xfId="0" applyNumberFormat="1" applyFont="1" applyFill="1" applyBorder="1" applyAlignment="1">
      <alignment horizontal="center"/>
    </xf>
    <xf numFmtId="0" fontId="3" fillId="2" borderId="0" xfId="0" applyFont="1" applyFill="1" applyAlignment="1">
      <alignment horizontal="center"/>
    </xf>
    <xf numFmtId="0" fontId="3" fillId="2" borderId="0" xfId="0" applyFont="1" applyFill="1" applyAlignment="1">
      <alignment horizontal="left"/>
    </xf>
    <xf numFmtId="0" fontId="3" fillId="2" borderId="0" xfId="0" applyFont="1" applyFill="1" applyAlignment="1">
      <alignment horizontal="center"/>
    </xf>
    <xf numFmtId="0" fontId="2" fillId="2" borderId="58" xfId="0" applyFont="1" applyFill="1" applyBorder="1"/>
    <xf numFmtId="0" fontId="2" fillId="2" borderId="0" xfId="0" applyFont="1" applyFill="1" applyBorder="1" applyAlignment="1">
      <alignment horizontal="left"/>
    </xf>
    <xf numFmtId="0" fontId="2" fillId="2" borderId="0" xfId="0" applyFont="1" applyFill="1" applyBorder="1"/>
    <xf numFmtId="1" fontId="2" fillId="2" borderId="0" xfId="0" applyNumberFormat="1" applyFont="1" applyFill="1" applyBorder="1"/>
    <xf numFmtId="1" fontId="7" fillId="0" borderId="35" xfId="0" applyNumberFormat="1" applyFont="1" applyFill="1" applyBorder="1" applyAlignment="1">
      <alignment horizontal="center" vertical="center"/>
    </xf>
    <xf numFmtId="1" fontId="7" fillId="0" borderId="36" xfId="0" applyNumberFormat="1" applyFont="1" applyFill="1" applyBorder="1" applyAlignment="1">
      <alignment horizontal="center" vertical="center"/>
    </xf>
    <xf numFmtId="1" fontId="7" fillId="0" borderId="42" xfId="0" applyNumberFormat="1" applyFont="1" applyFill="1" applyBorder="1" applyAlignment="1">
      <alignment horizontal="center" vertical="center"/>
    </xf>
    <xf numFmtId="1" fontId="7" fillId="0" borderId="45" xfId="0" applyNumberFormat="1" applyFont="1" applyFill="1" applyBorder="1" applyAlignment="1">
      <alignment horizontal="center" vertical="center"/>
    </xf>
    <xf numFmtId="1" fontId="7" fillId="0" borderId="5" xfId="0" applyNumberFormat="1" applyFont="1" applyFill="1" applyBorder="1" applyAlignment="1">
      <alignment horizontal="center" vertical="center"/>
    </xf>
    <xf numFmtId="1" fontId="7" fillId="0" borderId="7" xfId="0" applyNumberFormat="1" applyFont="1" applyFill="1" applyBorder="1" applyAlignment="1">
      <alignment horizontal="center" vertical="center"/>
    </xf>
    <xf numFmtId="1" fontId="7" fillId="0" borderId="35" xfId="0" applyNumberFormat="1" applyFont="1" applyFill="1" applyBorder="1" applyAlignment="1">
      <alignment horizontal="center"/>
    </xf>
    <xf numFmtId="1" fontId="7" fillId="0" borderId="32" xfId="0" applyNumberFormat="1" applyFont="1" applyFill="1" applyBorder="1" applyAlignment="1">
      <alignment horizontal="center"/>
    </xf>
    <xf numFmtId="1" fontId="7" fillId="0" borderId="36" xfId="0" applyNumberFormat="1" applyFont="1" applyFill="1" applyBorder="1" applyAlignment="1">
      <alignment horizontal="center"/>
    </xf>
    <xf numFmtId="1" fontId="7" fillId="0" borderId="3" xfId="0" applyNumberFormat="1" applyFont="1" applyFill="1" applyBorder="1" applyAlignment="1">
      <alignment horizontal="center"/>
    </xf>
    <xf numFmtId="1" fontId="7" fillId="0" borderId="63" xfId="0" applyNumberFormat="1" applyFont="1" applyFill="1" applyBorder="1" applyAlignment="1">
      <alignment horizontal="center" vertical="center"/>
    </xf>
    <xf numFmtId="1" fontId="7" fillId="0" borderId="5" xfId="0" applyNumberFormat="1" applyFont="1" applyFill="1" applyBorder="1" applyAlignment="1">
      <alignment horizontal="center"/>
    </xf>
    <xf numFmtId="1" fontId="7" fillId="0" borderId="6" xfId="0" applyNumberFormat="1" applyFont="1" applyFill="1" applyBorder="1" applyAlignment="1">
      <alignment horizontal="center"/>
    </xf>
    <xf numFmtId="1" fontId="7" fillId="0" borderId="27" xfId="0" applyNumberFormat="1" applyFont="1" applyFill="1" applyBorder="1" applyAlignment="1">
      <alignment horizontal="center" vertical="center"/>
    </xf>
    <xf numFmtId="1" fontId="7" fillId="0" borderId="7" xfId="0" applyNumberFormat="1" applyFont="1" applyFill="1" applyBorder="1" applyAlignment="1">
      <alignment horizontal="center"/>
    </xf>
    <xf numFmtId="1" fontId="7" fillId="0" borderId="18" xfId="0" applyNumberFormat="1" applyFont="1" applyFill="1" applyBorder="1" applyAlignment="1">
      <alignment horizontal="center"/>
    </xf>
    <xf numFmtId="1" fontId="7" fillId="0" borderId="63" xfId="0" applyNumberFormat="1" applyFont="1" applyFill="1" applyBorder="1" applyAlignment="1">
      <alignment horizontal="center"/>
    </xf>
    <xf numFmtId="0" fontId="7" fillId="0" borderId="35" xfId="0" applyFont="1" applyFill="1" applyBorder="1" applyAlignment="1">
      <alignment horizontal="center" vertical="center"/>
    </xf>
    <xf numFmtId="1" fontId="7" fillId="0" borderId="32" xfId="0" applyNumberFormat="1" applyFont="1" applyFill="1" applyBorder="1" applyAlignment="1">
      <alignment horizontal="left" vertical="top"/>
    </xf>
    <xf numFmtId="0" fontId="7" fillId="0" borderId="32" xfId="0" applyFont="1" applyFill="1" applyBorder="1" applyAlignment="1">
      <alignment horizontal="left" vertical="top"/>
    </xf>
    <xf numFmtId="0" fontId="7" fillId="0" borderId="36" xfId="0" applyFont="1" applyFill="1" applyBorder="1" applyAlignment="1">
      <alignment horizontal="center" vertical="center"/>
    </xf>
    <xf numFmtId="0" fontId="7" fillId="0" borderId="42" xfId="0" applyFont="1" applyFill="1" applyBorder="1" applyAlignment="1">
      <alignment horizontal="center" vertical="center"/>
    </xf>
    <xf numFmtId="1" fontId="7" fillId="0" borderId="34" xfId="0" applyNumberFormat="1" applyFont="1" applyFill="1" applyBorder="1" applyAlignment="1">
      <alignment horizontal="left" vertical="top"/>
    </xf>
    <xf numFmtId="0" fontId="7" fillId="0" borderId="34" xfId="0" applyFont="1" applyFill="1" applyBorder="1" applyAlignment="1">
      <alignment horizontal="left" vertical="top"/>
    </xf>
    <xf numFmtId="0" fontId="7" fillId="0" borderId="45" xfId="0" applyFont="1" applyFill="1" applyBorder="1" applyAlignment="1">
      <alignment horizontal="center" vertical="center"/>
    </xf>
    <xf numFmtId="0" fontId="7" fillId="0" borderId="42" xfId="0" applyFont="1" applyFill="1" applyBorder="1" applyAlignment="1">
      <alignment horizontal="left" vertical="top"/>
    </xf>
    <xf numFmtId="166" fontId="7" fillId="0" borderId="34" xfId="2" applyFont="1" applyFill="1" applyBorder="1" applyAlignment="1">
      <alignment horizontal="left" vertical="top"/>
    </xf>
    <xf numFmtId="0" fontId="7" fillId="0" borderId="5" xfId="0" applyFont="1" applyFill="1" applyBorder="1" applyAlignment="1">
      <alignment horizontal="left" vertical="top"/>
    </xf>
    <xf numFmtId="1" fontId="7" fillId="0" borderId="6" xfId="0" applyNumberFormat="1" applyFont="1" applyFill="1" applyBorder="1" applyAlignment="1">
      <alignment horizontal="left" vertical="top"/>
    </xf>
    <xf numFmtId="0" fontId="7" fillId="0" borderId="6" xfId="0" applyFont="1" applyFill="1" applyBorder="1" applyAlignment="1">
      <alignment horizontal="left" vertical="top"/>
    </xf>
    <xf numFmtId="0" fontId="7" fillId="0" borderId="7" xfId="0" applyFont="1" applyFill="1" applyBorder="1" applyAlignment="1">
      <alignment horizontal="center" vertical="center"/>
    </xf>
    <xf numFmtId="1" fontId="7" fillId="0" borderId="50" xfId="0" applyNumberFormat="1" applyFont="1" applyFill="1" applyBorder="1" applyAlignment="1">
      <alignment horizontal="center" vertical="center"/>
    </xf>
    <xf numFmtId="1" fontId="7" fillId="0" borderId="51" xfId="0" applyNumberFormat="1" applyFont="1" applyFill="1" applyBorder="1" applyAlignment="1">
      <alignment horizontal="center" vertical="center"/>
    </xf>
    <xf numFmtId="1" fontId="7" fillId="0" borderId="17" xfId="0" applyNumberFormat="1" applyFont="1" applyFill="1" applyBorder="1" applyAlignment="1">
      <alignment horizontal="center" vertical="center"/>
    </xf>
    <xf numFmtId="1" fontId="7" fillId="0" borderId="39" xfId="0" applyNumberFormat="1" applyFont="1" applyFill="1" applyBorder="1" applyAlignment="1">
      <alignment horizontal="center" vertical="center"/>
    </xf>
    <xf numFmtId="1" fontId="7" fillId="0" borderId="43" xfId="0" applyNumberFormat="1" applyFont="1" applyFill="1" applyBorder="1" applyAlignment="1">
      <alignment horizontal="center" vertical="center"/>
    </xf>
    <xf numFmtId="1" fontId="7" fillId="0" borderId="46" xfId="0" applyNumberFormat="1" applyFont="1" applyFill="1" applyBorder="1" applyAlignment="1">
      <alignment horizontal="center" vertical="center"/>
    </xf>
    <xf numFmtId="164" fontId="7" fillId="0" borderId="36"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0" fontId="20" fillId="2" borderId="0" xfId="0" applyFont="1" applyFill="1" applyAlignment="1">
      <alignment horizontal="center" vertical="center"/>
    </xf>
    <xf numFmtId="164" fontId="7" fillId="0" borderId="1" xfId="0" applyNumberFormat="1" applyFont="1" applyFill="1" applyBorder="1" applyAlignment="1">
      <alignment horizontal="center" vertical="center"/>
    </xf>
    <xf numFmtId="164" fontId="7" fillId="0" borderId="17" xfId="0" applyNumberFormat="1" applyFont="1" applyFill="1" applyBorder="1" applyAlignment="1">
      <alignment horizontal="center" vertical="center"/>
    </xf>
    <xf numFmtId="164" fontId="7" fillId="0" borderId="39"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7" fillId="0" borderId="35" xfId="0" applyNumberFormat="1" applyFont="1" applyFill="1" applyBorder="1" applyAlignment="1">
      <alignment horizontal="center" vertical="center"/>
    </xf>
    <xf numFmtId="164" fontId="7" fillId="0" borderId="42" xfId="0" applyNumberFormat="1" applyFont="1" applyFill="1" applyBorder="1" applyAlignment="1">
      <alignment horizontal="center" vertical="center"/>
    </xf>
    <xf numFmtId="164" fontId="7" fillId="0" borderId="5" xfId="0" applyNumberFormat="1" applyFont="1" applyFill="1" applyBorder="1" applyAlignment="1">
      <alignment horizontal="center" vertical="center"/>
    </xf>
    <xf numFmtId="0" fontId="3" fillId="2" borderId="0" xfId="0" applyFont="1" applyFill="1" applyBorder="1" applyAlignment="1">
      <alignment horizontal="center"/>
    </xf>
    <xf numFmtId="1" fontId="7" fillId="0" borderId="33" xfId="0" applyNumberFormat="1" applyFont="1" applyFill="1" applyBorder="1" applyAlignment="1">
      <alignment horizontal="center"/>
    </xf>
    <xf numFmtId="1" fontId="7" fillId="0" borderId="60" xfId="0" applyNumberFormat="1" applyFont="1" applyFill="1" applyBorder="1" applyAlignment="1">
      <alignment horizontal="center"/>
    </xf>
    <xf numFmtId="1" fontId="7" fillId="0" borderId="1" xfId="0" applyNumberFormat="1" applyFont="1" applyFill="1" applyBorder="1" applyAlignment="1">
      <alignment horizontal="center"/>
    </xf>
    <xf numFmtId="1" fontId="7" fillId="0" borderId="39" xfId="0" applyNumberFormat="1" applyFont="1" applyFill="1" applyBorder="1" applyAlignment="1">
      <alignment horizontal="center"/>
    </xf>
    <xf numFmtId="1" fontId="7" fillId="0" borderId="50" xfId="0" applyNumberFormat="1" applyFont="1" applyFill="1" applyBorder="1" applyAlignment="1">
      <alignment horizontal="center"/>
    </xf>
    <xf numFmtId="1" fontId="7" fillId="0" borderId="51" xfId="0" applyNumberFormat="1" applyFont="1" applyFill="1" applyBorder="1" applyAlignment="1">
      <alignment horizontal="center"/>
    </xf>
    <xf numFmtId="1" fontId="7" fillId="0" borderId="65" xfId="0" applyNumberFormat="1" applyFont="1" applyFill="1" applyBorder="1" applyAlignment="1">
      <alignment horizontal="center"/>
    </xf>
    <xf numFmtId="1" fontId="7" fillId="0" borderId="64" xfId="0" applyNumberFormat="1" applyFont="1" applyFill="1" applyBorder="1" applyAlignment="1">
      <alignment horizontal="center"/>
    </xf>
    <xf numFmtId="0" fontId="5" fillId="8" borderId="44"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10" borderId="46" xfId="0" applyFont="1" applyFill="1" applyBorder="1" applyAlignment="1">
      <alignment horizontal="center" vertical="center" wrapText="1"/>
    </xf>
    <xf numFmtId="0" fontId="5" fillId="10" borderId="43" xfId="0" applyFont="1" applyFill="1" applyBorder="1" applyAlignment="1">
      <alignment horizontal="center" vertical="center"/>
    </xf>
    <xf numFmtId="0" fontId="5" fillId="10" borderId="44" xfId="0" applyFont="1" applyFill="1" applyBorder="1" applyAlignment="1">
      <alignment horizontal="center" vertical="center"/>
    </xf>
    <xf numFmtId="0" fontId="5" fillId="11" borderId="44" xfId="0" applyFont="1" applyFill="1" applyBorder="1" applyAlignment="1">
      <alignment horizontal="center" vertical="center" wrapText="1"/>
    </xf>
    <xf numFmtId="1" fontId="7" fillId="10" borderId="50" xfId="0" applyNumberFormat="1" applyFont="1" applyFill="1" applyBorder="1" applyAlignment="1">
      <alignment horizontal="center" vertical="center"/>
    </xf>
    <xf numFmtId="1" fontId="7" fillId="10" borderId="63" xfId="0" applyNumberFormat="1" applyFont="1" applyFill="1" applyBorder="1" applyAlignment="1">
      <alignment horizontal="center" vertical="center"/>
    </xf>
    <xf numFmtId="1" fontId="7" fillId="10" borderId="51" xfId="0" applyNumberFormat="1" applyFont="1" applyFill="1" applyBorder="1" applyAlignment="1">
      <alignment horizontal="center" vertical="center"/>
    </xf>
    <xf numFmtId="1" fontId="7" fillId="10" borderId="64" xfId="0" applyNumberFormat="1" applyFont="1" applyFill="1" applyBorder="1" applyAlignment="1">
      <alignment horizontal="center" vertical="center"/>
    </xf>
    <xf numFmtId="1" fontId="7" fillId="10" borderId="15" xfId="0" applyNumberFormat="1" applyFont="1" applyFill="1" applyBorder="1" applyAlignment="1">
      <alignment horizontal="center" vertical="center"/>
    </xf>
    <xf numFmtId="0" fontId="7" fillId="10" borderId="63" xfId="0" applyFont="1" applyFill="1" applyBorder="1" applyAlignment="1">
      <alignment horizontal="center" vertical="center"/>
    </xf>
    <xf numFmtId="1" fontId="7" fillId="10" borderId="65" xfId="0" applyNumberFormat="1" applyFont="1" applyFill="1" applyBorder="1" applyAlignment="1">
      <alignment horizontal="center" vertical="center"/>
    </xf>
    <xf numFmtId="1" fontId="7" fillId="10" borderId="40" xfId="0" applyNumberFormat="1" applyFont="1" applyFill="1" applyBorder="1" applyAlignment="1">
      <alignment horizontal="center" vertical="center"/>
    </xf>
    <xf numFmtId="1" fontId="7" fillId="10" borderId="41" xfId="0" applyNumberFormat="1" applyFont="1" applyFill="1" applyBorder="1" applyAlignment="1">
      <alignment horizontal="center" vertical="center"/>
    </xf>
    <xf numFmtId="0" fontId="3" fillId="11" borderId="0" xfId="0" applyFont="1" applyFill="1" applyAlignment="1">
      <alignment horizontal="center"/>
    </xf>
    <xf numFmtId="0" fontId="7" fillId="10" borderId="40" xfId="0" applyFont="1" applyFill="1" applyBorder="1" applyAlignment="1">
      <alignment horizontal="center" vertical="center"/>
    </xf>
    <xf numFmtId="164" fontId="7" fillId="10" borderId="41" xfId="0" applyNumberFormat="1" applyFont="1" applyFill="1" applyBorder="1" applyAlignment="1">
      <alignment horizontal="center" vertical="center"/>
    </xf>
    <xf numFmtId="0" fontId="3" fillId="11" borderId="0" xfId="0" applyFont="1" applyFill="1" applyAlignment="1">
      <alignment horizontal="left"/>
    </xf>
    <xf numFmtId="2" fontId="3" fillId="11" borderId="0" xfId="0" applyNumberFormat="1" applyFont="1" applyFill="1" applyAlignment="1">
      <alignment horizontal="center"/>
    </xf>
    <xf numFmtId="1" fontId="3" fillId="11" borderId="0" xfId="0" applyNumberFormat="1" applyFont="1" applyFill="1" applyAlignment="1">
      <alignment horizontal="center"/>
    </xf>
    <xf numFmtId="164" fontId="3" fillId="11" borderId="0" xfId="0" applyNumberFormat="1" applyFont="1" applyFill="1" applyAlignment="1">
      <alignment horizontal="center"/>
    </xf>
    <xf numFmtId="0" fontId="0" fillId="10" borderId="0" xfId="0" applyFill="1"/>
    <xf numFmtId="0" fontId="5" fillId="11" borderId="42" xfId="0" applyFont="1" applyFill="1" applyBorder="1" applyAlignment="1">
      <alignment horizontal="center" vertical="center"/>
    </xf>
    <xf numFmtId="0" fontId="5" fillId="10"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5" xfId="0" applyFont="1" applyFill="1" applyBorder="1" applyAlignment="1">
      <alignment horizontal="center" vertical="center" wrapText="1"/>
    </xf>
    <xf numFmtId="1" fontId="6" fillId="12" borderId="44" xfId="0" applyNumberFormat="1" applyFont="1" applyFill="1" applyBorder="1" applyAlignment="1">
      <alignment horizontal="center" vertical="center" wrapText="1"/>
    </xf>
    <xf numFmtId="2" fontId="5" fillId="10" borderId="44" xfId="0" applyNumberFormat="1" applyFont="1" applyFill="1" applyBorder="1" applyAlignment="1">
      <alignment horizontal="center" vertical="center" wrapText="1"/>
    </xf>
    <xf numFmtId="1" fontId="5" fillId="10" borderId="44" xfId="0" applyNumberFormat="1" applyFont="1" applyFill="1" applyBorder="1" applyAlignment="1">
      <alignment horizontal="center" vertical="center" wrapText="1"/>
    </xf>
    <xf numFmtId="2" fontId="5" fillId="10" borderId="46"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5" fillId="8" borderId="37" xfId="0" applyFont="1" applyFill="1" applyBorder="1" applyAlignment="1">
      <alignment horizontal="center" vertical="center" wrapText="1"/>
    </xf>
    <xf numFmtId="0" fontId="5" fillId="10" borderId="38"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10" borderId="48" xfId="0" applyFont="1" applyFill="1" applyBorder="1" applyAlignment="1">
      <alignment horizontal="center" vertical="center" wrapText="1"/>
    </xf>
    <xf numFmtId="1" fontId="5" fillId="8" borderId="38" xfId="0" applyNumberFormat="1" applyFont="1" applyFill="1" applyBorder="1" applyAlignment="1">
      <alignment horizontal="center" vertical="center" wrapText="1"/>
    </xf>
    <xf numFmtId="1" fontId="5" fillId="10" borderId="48" xfId="0" applyNumberFormat="1" applyFont="1" applyFill="1" applyBorder="1" applyAlignment="1">
      <alignment horizontal="center" vertical="center" wrapText="1"/>
    </xf>
    <xf numFmtId="1" fontId="5" fillId="10" borderId="68" xfId="0" applyNumberFormat="1" applyFont="1" applyFill="1" applyBorder="1" applyAlignment="1">
      <alignment horizontal="center" vertical="center" wrapText="1"/>
    </xf>
    <xf numFmtId="1" fontId="5" fillId="8" borderId="37" xfId="0" applyNumberFormat="1" applyFont="1" applyFill="1" applyBorder="1" applyAlignment="1">
      <alignment horizontal="center" vertical="center" wrapText="1"/>
    </xf>
    <xf numFmtId="1" fontId="5" fillId="10" borderId="50" xfId="0" applyNumberFormat="1" applyFont="1" applyFill="1" applyBorder="1" applyAlignment="1">
      <alignment horizontal="center" vertical="center" wrapText="1"/>
    </xf>
    <xf numFmtId="1" fontId="5" fillId="10" borderId="63" xfId="0" applyNumberFormat="1" applyFont="1" applyFill="1" applyBorder="1" applyAlignment="1">
      <alignment horizontal="center" vertical="center" wrapText="1"/>
    </xf>
    <xf numFmtId="1" fontId="5" fillId="8" borderId="50" xfId="0" applyNumberFormat="1" applyFont="1" applyFill="1" applyBorder="1" applyAlignment="1">
      <alignment horizontal="center" vertical="center" wrapText="1"/>
    </xf>
    <xf numFmtId="1" fontId="5" fillId="8" borderId="51" xfId="0" applyNumberFormat="1" applyFont="1" applyFill="1" applyBorder="1" applyAlignment="1">
      <alignment horizontal="center" vertical="center" wrapText="1"/>
    </xf>
    <xf numFmtId="1" fontId="5" fillId="8" borderId="63" xfId="0" applyNumberFormat="1" applyFont="1" applyFill="1" applyBorder="1" applyAlignment="1">
      <alignment horizontal="center" vertical="center" wrapText="1"/>
    </xf>
    <xf numFmtId="1" fontId="5" fillId="3" borderId="51" xfId="0" applyNumberFormat="1" applyFont="1" applyFill="1" applyBorder="1" applyAlignment="1">
      <alignment horizontal="center" vertical="center" wrapText="1"/>
    </xf>
    <xf numFmtId="1" fontId="5" fillId="3" borderId="50" xfId="0" applyNumberFormat="1" applyFont="1" applyFill="1" applyBorder="1" applyAlignment="1">
      <alignment horizontal="center" vertical="center" wrapText="1"/>
    </xf>
    <xf numFmtId="1" fontId="6" fillId="4" borderId="50" xfId="0" applyNumberFormat="1" applyFont="1" applyFill="1" applyBorder="1" applyAlignment="1">
      <alignment horizontal="center" vertical="center" wrapText="1"/>
    </xf>
    <xf numFmtId="1" fontId="6" fillId="4" borderId="51" xfId="0" applyNumberFormat="1" applyFont="1" applyFill="1" applyBorder="1" applyAlignment="1">
      <alignment horizontal="center" vertical="center" wrapText="1"/>
    </xf>
    <xf numFmtId="1" fontId="21" fillId="4" borderId="51" xfId="0" applyNumberFormat="1" applyFont="1" applyFill="1" applyBorder="1" applyAlignment="1">
      <alignment horizontal="center" vertical="center" wrapText="1"/>
    </xf>
    <xf numFmtId="1" fontId="21" fillId="4" borderId="63" xfId="0" applyNumberFormat="1" applyFont="1" applyFill="1" applyBorder="1" applyAlignment="1">
      <alignment horizontal="center" vertical="center" wrapText="1"/>
    </xf>
    <xf numFmtId="1" fontId="21" fillId="4" borderId="64" xfId="0" applyNumberFormat="1" applyFont="1" applyFill="1" applyBorder="1" applyAlignment="1">
      <alignment horizontal="center" vertical="center" wrapText="1"/>
    </xf>
    <xf numFmtId="1" fontId="21" fillId="4" borderId="65" xfId="0" applyNumberFormat="1" applyFont="1" applyFill="1" applyBorder="1" applyAlignment="1">
      <alignment horizontal="center" vertical="center" wrapText="1"/>
    </xf>
    <xf numFmtId="1" fontId="7" fillId="13" borderId="35" xfId="0" applyNumberFormat="1" applyFont="1" applyFill="1" applyBorder="1" applyAlignment="1">
      <alignment horizontal="center" vertical="center"/>
    </xf>
    <xf numFmtId="1" fontId="7" fillId="13" borderId="32" xfId="0" applyNumberFormat="1" applyFont="1" applyFill="1" applyBorder="1" applyAlignment="1">
      <alignment horizontal="center" vertical="center"/>
    </xf>
    <xf numFmtId="1" fontId="7" fillId="13" borderId="42" xfId="0" applyNumberFormat="1" applyFont="1" applyFill="1" applyBorder="1" applyAlignment="1">
      <alignment horizontal="center" vertical="center"/>
    </xf>
    <xf numFmtId="1" fontId="7" fillId="13" borderId="34" xfId="0" applyNumberFormat="1" applyFont="1" applyFill="1" applyBorder="1" applyAlignment="1">
      <alignment horizontal="center" vertical="center"/>
    </xf>
    <xf numFmtId="1" fontId="7" fillId="13" borderId="5" xfId="0" applyNumberFormat="1" applyFont="1" applyFill="1" applyBorder="1" applyAlignment="1">
      <alignment horizontal="center" vertical="center"/>
    </xf>
    <xf numFmtId="1" fontId="7" fillId="13" borderId="6" xfId="0" applyNumberFormat="1" applyFont="1" applyFill="1" applyBorder="1" applyAlignment="1">
      <alignment horizontal="center" vertical="center"/>
    </xf>
    <xf numFmtId="164" fontId="7" fillId="13" borderId="32" xfId="0" applyNumberFormat="1" applyFont="1" applyFill="1" applyBorder="1" applyAlignment="1">
      <alignment horizontal="center" vertical="center"/>
    </xf>
    <xf numFmtId="164" fontId="7" fillId="13" borderId="34" xfId="0" applyNumberFormat="1" applyFont="1" applyFill="1" applyBorder="1" applyAlignment="1">
      <alignment horizontal="center" vertical="center"/>
    </xf>
    <xf numFmtId="164" fontId="7" fillId="13" borderId="6" xfId="0" applyNumberFormat="1" applyFont="1" applyFill="1" applyBorder="1" applyAlignment="1">
      <alignment horizontal="center" vertical="center"/>
    </xf>
    <xf numFmtId="0" fontId="22" fillId="2" borderId="0" xfId="0" applyFont="1" applyFill="1"/>
    <xf numFmtId="0" fontId="23" fillId="2" borderId="0" xfId="0" applyFont="1" applyFill="1" applyAlignment="1">
      <alignment horizontal="left"/>
    </xf>
    <xf numFmtId="1" fontId="21" fillId="0" borderId="50" xfId="0" applyNumberFormat="1" applyFont="1" applyBorder="1" applyAlignment="1">
      <alignment horizontal="left"/>
    </xf>
    <xf numFmtId="167" fontId="21" fillId="0" borderId="51" xfId="0" applyNumberFormat="1" applyFont="1" applyBorder="1" applyAlignment="1">
      <alignment horizontal="center"/>
    </xf>
    <xf numFmtId="0" fontId="21" fillId="0" borderId="50" xfId="0" applyFont="1" applyBorder="1" applyAlignment="1">
      <alignment horizontal="center"/>
    </xf>
    <xf numFmtId="0" fontId="21" fillId="0" borderId="51" xfId="0" applyFont="1" applyBorder="1" applyAlignment="1">
      <alignment horizontal="center"/>
    </xf>
    <xf numFmtId="0" fontId="24" fillId="0" borderId="30" xfId="0" applyFont="1" applyBorder="1" applyAlignment="1">
      <alignment horizontal="left"/>
    </xf>
    <xf numFmtId="1" fontId="24" fillId="0" borderId="35" xfId="0" applyNumberFormat="1" applyFont="1" applyBorder="1" applyAlignment="1">
      <alignment horizontal="center" vertical="center"/>
    </xf>
    <xf numFmtId="1" fontId="24" fillId="0" borderId="36" xfId="0" applyNumberFormat="1" applyFont="1" applyBorder="1" applyAlignment="1">
      <alignment horizontal="center" vertical="center"/>
    </xf>
    <xf numFmtId="0" fontId="24" fillId="0" borderId="11" xfId="0" applyFont="1" applyBorder="1" applyAlignment="1">
      <alignment horizontal="left"/>
    </xf>
    <xf numFmtId="1" fontId="24" fillId="0" borderId="42" xfId="0" applyNumberFormat="1" applyFont="1" applyBorder="1" applyAlignment="1">
      <alignment horizontal="center" vertical="center"/>
    </xf>
    <xf numFmtId="1" fontId="24" fillId="0" borderId="45" xfId="0" applyNumberFormat="1" applyFont="1" applyBorder="1" applyAlignment="1">
      <alignment horizontal="center" vertical="center"/>
    </xf>
    <xf numFmtId="0" fontId="24" fillId="0" borderId="11" xfId="0" applyFont="1" applyBorder="1" applyAlignment="1">
      <alignment horizontal="left" wrapText="1"/>
    </xf>
    <xf numFmtId="1" fontId="24" fillId="0" borderId="5" xfId="0" applyNumberFormat="1" applyFont="1" applyBorder="1" applyAlignment="1">
      <alignment horizontal="center" vertical="center"/>
    </xf>
    <xf numFmtId="1" fontId="24" fillId="0" borderId="7" xfId="0" applyNumberFormat="1" applyFont="1" applyBorder="1" applyAlignment="1">
      <alignment horizontal="center" vertical="center"/>
    </xf>
    <xf numFmtId="0" fontId="21" fillId="0" borderId="66" xfId="0" applyFont="1" applyBorder="1" applyAlignment="1">
      <alignment horizontal="center"/>
    </xf>
    <xf numFmtId="1" fontId="21" fillId="0" borderId="40" xfId="1" applyNumberFormat="1" applyFont="1" applyBorder="1" applyAlignment="1">
      <alignment horizontal="center" vertical="center"/>
    </xf>
    <xf numFmtId="1" fontId="21" fillId="0" borderId="41" xfId="1" applyNumberFormat="1" applyFont="1" applyBorder="1" applyAlignment="1">
      <alignment horizontal="center" vertical="center"/>
    </xf>
    <xf numFmtId="1" fontId="24" fillId="0" borderId="40" xfId="0" applyNumberFormat="1" applyFont="1" applyBorder="1" applyAlignment="1">
      <alignment horizontal="center" vertical="center"/>
    </xf>
    <xf numFmtId="1" fontId="24" fillId="0" borderId="41" xfId="0" applyNumberFormat="1" applyFont="1" applyBorder="1" applyAlignment="1">
      <alignment horizontal="center" vertical="center"/>
    </xf>
    <xf numFmtId="0" fontId="21" fillId="0" borderId="13" xfId="0" applyFont="1" applyBorder="1" applyAlignment="1">
      <alignment horizontal="center"/>
    </xf>
    <xf numFmtId="0" fontId="20" fillId="2" borderId="0" xfId="0" applyFont="1" applyFill="1" applyAlignment="1">
      <alignment horizontal="center"/>
    </xf>
    <xf numFmtId="1" fontId="20" fillId="2" borderId="0" xfId="0" applyNumberFormat="1" applyFont="1" applyFill="1" applyAlignment="1">
      <alignment horizontal="left"/>
    </xf>
    <xf numFmtId="167" fontId="6" fillId="0" borderId="26" xfId="0" applyNumberFormat="1" applyFont="1" applyBorder="1" applyAlignment="1">
      <alignment horizontal="center" vertical="center" wrapText="1"/>
    </xf>
    <xf numFmtId="1" fontId="21" fillId="0" borderId="50" xfId="0" applyNumberFormat="1" applyFont="1" applyBorder="1" applyAlignment="1">
      <alignment horizontal="center" vertical="center"/>
    </xf>
    <xf numFmtId="0" fontId="7" fillId="13" borderId="42" xfId="0" applyFont="1" applyFill="1" applyBorder="1" applyAlignment="1">
      <alignment horizontal="center" vertical="center"/>
    </xf>
    <xf numFmtId="1" fontId="7" fillId="13" borderId="19" xfId="0" applyNumberFormat="1" applyFont="1" applyFill="1" applyBorder="1" applyAlignment="1">
      <alignment horizontal="center" vertical="center"/>
    </xf>
    <xf numFmtId="164" fontId="7" fillId="0" borderId="22" xfId="0" applyNumberFormat="1" applyFont="1" applyFill="1" applyBorder="1" applyAlignment="1">
      <alignment horizontal="center" vertical="center"/>
    </xf>
    <xf numFmtId="0" fontId="7" fillId="13" borderId="43" xfId="0" applyFont="1" applyFill="1" applyBorder="1" applyAlignment="1">
      <alignment horizontal="center" vertical="center"/>
    </xf>
    <xf numFmtId="164" fontId="7" fillId="0" borderId="46" xfId="0" applyNumberFormat="1" applyFont="1" applyFill="1" applyBorder="1" applyAlignment="1">
      <alignment horizontal="center" vertical="center"/>
    </xf>
    <xf numFmtId="164" fontId="24" fillId="0" borderId="40" xfId="0" applyNumberFormat="1" applyFont="1" applyBorder="1" applyAlignment="1">
      <alignment horizontal="center" vertical="center"/>
    </xf>
    <xf numFmtId="164" fontId="24" fillId="0" borderId="41" xfId="0" applyNumberFormat="1" applyFont="1" applyBorder="1" applyAlignment="1">
      <alignment horizontal="center" vertical="center"/>
    </xf>
    <xf numFmtId="167" fontId="6" fillId="0" borderId="27" xfId="0" applyNumberFormat="1" applyFont="1" applyBorder="1" applyAlignment="1">
      <alignment horizontal="center" vertical="center" wrapText="1"/>
    </xf>
    <xf numFmtId="1" fontId="6" fillId="7" borderId="27" xfId="0" applyNumberFormat="1" applyFont="1" applyFill="1" applyBorder="1" applyAlignment="1">
      <alignment horizontal="center" vertical="center" wrapText="1"/>
    </xf>
    <xf numFmtId="1" fontId="6" fillId="7" borderId="28" xfId="0" applyNumberFormat="1" applyFont="1" applyFill="1" applyBorder="1" applyAlignment="1">
      <alignment horizontal="center" vertical="center" wrapText="1"/>
    </xf>
    <xf numFmtId="1" fontId="21" fillId="0" borderId="63" xfId="0" applyNumberFormat="1" applyFont="1" applyBorder="1" applyAlignment="1">
      <alignment horizontal="center" vertical="center"/>
    </xf>
    <xf numFmtId="1" fontId="21" fillId="7" borderId="63" xfId="0" applyNumberFormat="1" applyFont="1" applyFill="1" applyBorder="1" applyAlignment="1">
      <alignment horizontal="center" vertical="center"/>
    </xf>
    <xf numFmtId="1" fontId="21" fillId="7" borderId="51" xfId="0" applyNumberFormat="1" applyFont="1" applyFill="1" applyBorder="1" applyAlignment="1">
      <alignment horizontal="center" vertical="center"/>
    </xf>
    <xf numFmtId="2" fontId="5" fillId="3" borderId="17" xfId="0" applyNumberFormat="1" applyFont="1" applyFill="1" applyBorder="1" applyAlignment="1">
      <alignment horizontal="center" vertical="center" wrapText="1"/>
    </xf>
    <xf numFmtId="2" fontId="5" fillId="3" borderId="12" xfId="0" applyNumberFormat="1" applyFont="1" applyFill="1" applyBorder="1" applyAlignment="1">
      <alignment horizontal="center" vertical="center" wrapText="1"/>
    </xf>
    <xf numFmtId="2" fontId="5" fillId="3" borderId="16" xfId="0" applyNumberFormat="1" applyFont="1" applyFill="1" applyBorder="1" applyAlignment="1">
      <alignment horizontal="center" vertical="center" wrapText="1"/>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5" fillId="10" borderId="59"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5" fillId="10" borderId="38" xfId="0" applyFont="1" applyFill="1" applyBorder="1" applyAlignment="1">
      <alignment horizontal="center" vertical="center" wrapText="1"/>
    </xf>
    <xf numFmtId="0" fontId="5" fillId="10" borderId="41"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37"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11" borderId="17" xfId="0" applyFont="1" applyFill="1" applyBorder="1" applyAlignment="1">
      <alignment horizontal="center" vertical="center"/>
    </xf>
    <xf numFmtId="0" fontId="5" fillId="11" borderId="12" xfId="0" applyFont="1" applyFill="1" applyBorder="1" applyAlignment="1">
      <alignment horizontal="center" vertical="center"/>
    </xf>
    <xf numFmtId="0" fontId="5" fillId="11" borderId="29" xfId="0" applyFont="1" applyFill="1" applyBorder="1" applyAlignment="1">
      <alignment horizontal="center" vertical="center"/>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9" fillId="0" borderId="13" xfId="0" applyFont="1" applyBorder="1" applyAlignment="1">
      <alignment horizontal="center"/>
    </xf>
    <xf numFmtId="0" fontId="9" fillId="0" borderId="15" xfId="0" applyFont="1" applyBorder="1" applyAlignment="1">
      <alignment horizontal="center"/>
    </xf>
    <xf numFmtId="0" fontId="9" fillId="0" borderId="47" xfId="0" applyFont="1" applyBorder="1" applyAlignment="1">
      <alignment horizontal="center" vertical="center"/>
    </xf>
    <xf numFmtId="0" fontId="9" fillId="0" borderId="52" xfId="0" applyFont="1" applyBorder="1" applyAlignment="1">
      <alignment horizontal="center" vertical="center"/>
    </xf>
    <xf numFmtId="1" fontId="9" fillId="0" borderId="50" xfId="0" applyNumberFormat="1" applyFont="1" applyBorder="1" applyAlignment="1">
      <alignment horizontal="center"/>
    </xf>
    <xf numFmtId="0" fontId="9" fillId="0" borderId="51" xfId="0" applyFont="1" applyBorder="1" applyAlignment="1">
      <alignment horizontal="center"/>
    </xf>
    <xf numFmtId="0" fontId="9" fillId="0" borderId="50" xfId="0" applyFont="1" applyBorder="1" applyAlignment="1">
      <alignment horizontal="center"/>
    </xf>
    <xf numFmtId="0" fontId="5" fillId="10" borderId="50" xfId="0" applyFont="1" applyFill="1" applyBorder="1" applyAlignment="1">
      <alignment horizontal="center" vertical="center" wrapText="1"/>
    </xf>
    <xf numFmtId="0" fontId="5" fillId="10" borderId="63" xfId="0" applyFont="1" applyFill="1" applyBorder="1" applyAlignment="1">
      <alignment horizontal="center" vertical="center" wrapText="1"/>
    </xf>
    <xf numFmtId="1" fontId="5" fillId="10" borderId="63" xfId="0" applyNumberFormat="1" applyFont="1" applyFill="1" applyBorder="1" applyAlignment="1">
      <alignment horizontal="center" vertical="center" wrapText="1"/>
    </xf>
    <xf numFmtId="0" fontId="5" fillId="10" borderId="14" xfId="0" applyFont="1" applyFill="1" applyBorder="1" applyAlignment="1">
      <alignment horizontal="center" vertical="center" wrapText="1"/>
    </xf>
    <xf numFmtId="1" fontId="5" fillId="10" borderId="51" xfId="0" applyNumberFormat="1" applyFont="1" applyFill="1" applyBorder="1" applyAlignment="1">
      <alignment horizontal="center" vertical="center" wrapText="1"/>
    </xf>
    <xf numFmtId="2" fontId="5" fillId="10" borderId="66" xfId="0" applyNumberFormat="1" applyFont="1" applyFill="1" applyBorder="1" applyAlignment="1">
      <alignment horizontal="center" vertical="center" wrapText="1"/>
    </xf>
    <xf numFmtId="2" fontId="5" fillId="10" borderId="67" xfId="0" applyNumberFormat="1" applyFont="1" applyFill="1" applyBorder="1" applyAlignment="1">
      <alignment horizontal="center" vertical="center" wrapText="1"/>
    </xf>
    <xf numFmtId="2" fontId="5" fillId="10" borderId="61" xfId="0" applyNumberFormat="1" applyFont="1" applyFill="1" applyBorder="1" applyAlignment="1">
      <alignment horizontal="center" vertical="center" wrapText="1"/>
    </xf>
    <xf numFmtId="2" fontId="5" fillId="10" borderId="62" xfId="0" applyNumberFormat="1" applyFont="1" applyFill="1" applyBorder="1" applyAlignment="1">
      <alignment horizontal="center" vertical="center" wrapText="1"/>
    </xf>
    <xf numFmtId="2" fontId="21" fillId="4" borderId="21" xfId="0" applyNumberFormat="1" applyFont="1" applyFill="1" applyBorder="1" applyAlignment="1">
      <alignment horizontal="center" vertical="center" wrapText="1"/>
    </xf>
    <xf numFmtId="2" fontId="21" fillId="4" borderId="4" xfId="0" applyNumberFormat="1" applyFont="1" applyFill="1" applyBorder="1" applyAlignment="1">
      <alignment horizontal="center" vertical="center" wrapText="1"/>
    </xf>
    <xf numFmtId="0" fontId="22" fillId="2" borderId="4" xfId="0" applyFont="1" applyFill="1" applyBorder="1" applyAlignment="1">
      <alignment horizontal="center"/>
    </xf>
    <xf numFmtId="0" fontId="2" fillId="2" borderId="0" xfId="0" applyFont="1" applyFill="1" applyAlignment="1">
      <alignment horizontal="left"/>
    </xf>
    <xf numFmtId="0" fontId="25" fillId="0" borderId="50"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51" xfId="0" applyFont="1" applyBorder="1" applyAlignment="1">
      <alignment horizontal="center" vertical="center" wrapText="1"/>
    </xf>
    <xf numFmtId="164" fontId="5" fillId="11" borderId="17"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164" fontId="5" fillId="11" borderId="16" xfId="0" applyNumberFormat="1" applyFont="1" applyFill="1" applyBorder="1" applyAlignment="1">
      <alignment horizontal="center" vertical="center"/>
    </xf>
    <xf numFmtId="164" fontId="5" fillId="11" borderId="34" xfId="0" applyNumberFormat="1" applyFont="1" applyFill="1" applyBorder="1" applyAlignment="1">
      <alignment horizontal="center" vertical="center"/>
    </xf>
    <xf numFmtId="164" fontId="5" fillId="11" borderId="45" xfId="0" applyNumberFormat="1" applyFont="1" applyFill="1" applyBorder="1" applyAlignment="1">
      <alignment horizontal="center" vertical="center"/>
    </xf>
    <xf numFmtId="0" fontId="5" fillId="8" borderId="13"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2" fontId="5" fillId="8" borderId="13" xfId="0" applyNumberFormat="1" applyFont="1" applyFill="1" applyBorder="1" applyAlignment="1">
      <alignment horizontal="center" vertical="center" wrapText="1"/>
    </xf>
    <xf numFmtId="2" fontId="5" fillId="8" borderId="14" xfId="0" applyNumberFormat="1" applyFont="1" applyFill="1" applyBorder="1" applyAlignment="1">
      <alignment horizontal="center" vertical="center" wrapText="1"/>
    </xf>
    <xf numFmtId="2" fontId="5" fillId="8" borderId="15" xfId="0" applyNumberFormat="1" applyFont="1" applyFill="1" applyBorder="1" applyAlignment="1">
      <alignment horizontal="center" vertical="center" wrapText="1"/>
    </xf>
    <xf numFmtId="0" fontId="5" fillId="10" borderId="40"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11" borderId="16" xfId="0" applyFont="1" applyFill="1" applyBorder="1" applyAlignment="1">
      <alignment horizontal="center" vertic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6" xfId="0" applyFont="1" applyBorder="1" applyAlignment="1">
      <alignment horizontal="center"/>
    </xf>
    <xf numFmtId="0" fontId="6" fillId="0" borderId="25"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1" fontId="9" fillId="0" borderId="13" xfId="0" applyNumberFormat="1" applyFont="1" applyBorder="1" applyAlignment="1">
      <alignment horizontal="center" vertical="center"/>
    </xf>
    <xf numFmtId="1" fontId="9" fillId="0" borderId="15" xfId="0" applyNumberFormat="1" applyFont="1" applyBorder="1" applyAlignment="1">
      <alignment horizontal="center" vertical="center"/>
    </xf>
    <xf numFmtId="168" fontId="9" fillId="0" borderId="13" xfId="0" applyNumberFormat="1" applyFont="1" applyBorder="1" applyAlignment="1">
      <alignment horizontal="center" vertical="center"/>
    </xf>
    <xf numFmtId="168" fontId="9" fillId="0" borderId="15" xfId="0" applyNumberFormat="1" applyFont="1" applyBorder="1" applyAlignment="1">
      <alignment horizontal="center" vertical="center"/>
    </xf>
    <xf numFmtId="1" fontId="9" fillId="0" borderId="50" xfId="0" applyNumberFormat="1" applyFont="1" applyBorder="1" applyAlignment="1">
      <alignment horizontal="center" vertical="center"/>
    </xf>
    <xf numFmtId="0" fontId="9" fillId="0" borderId="51" xfId="0" applyFont="1" applyBorder="1" applyAlignment="1">
      <alignment horizontal="center" vertical="center"/>
    </xf>
    <xf numFmtId="1" fontId="9" fillId="0" borderId="51" xfId="0" applyNumberFormat="1" applyFont="1" applyBorder="1" applyAlignment="1">
      <alignment horizontal="center" vertical="center"/>
    </xf>
    <xf numFmtId="168" fontId="9" fillId="6" borderId="13" xfId="0" applyNumberFormat="1" applyFont="1" applyFill="1" applyBorder="1" applyAlignment="1">
      <alignment horizontal="center" vertical="center"/>
    </xf>
    <xf numFmtId="0" fontId="9" fillId="6" borderId="15" xfId="0" applyFont="1" applyFill="1" applyBorder="1" applyAlignment="1">
      <alignment horizontal="center" vertical="center"/>
    </xf>
    <xf numFmtId="0" fontId="9" fillId="0" borderId="15" xfId="0" applyFont="1" applyBorder="1" applyAlignment="1">
      <alignment horizontal="center" vertical="center"/>
    </xf>
    <xf numFmtId="1" fontId="6" fillId="10" borderId="13" xfId="0" applyNumberFormat="1" applyFont="1" applyFill="1" applyBorder="1" applyAlignment="1">
      <alignment horizontal="center" vertical="top"/>
    </xf>
    <xf numFmtId="1" fontId="6" fillId="10" borderId="14" xfId="0" applyNumberFormat="1" applyFont="1" applyFill="1" applyBorder="1" applyAlignment="1">
      <alignment horizontal="center" vertical="top"/>
    </xf>
    <xf numFmtId="1" fontId="6" fillId="10" borderId="15" xfId="0" applyNumberFormat="1" applyFont="1" applyFill="1" applyBorder="1" applyAlignment="1">
      <alignment horizontal="center" vertical="top"/>
    </xf>
    <xf numFmtId="0" fontId="5" fillId="11" borderId="19" xfId="0" applyFont="1" applyFill="1" applyBorder="1" applyAlignment="1">
      <alignment horizontal="center" vertical="center"/>
    </xf>
    <xf numFmtId="0" fontId="5" fillId="11" borderId="20" xfId="0" applyFont="1" applyFill="1" applyBorder="1" applyAlignment="1">
      <alignment horizontal="center" vertical="center"/>
    </xf>
    <xf numFmtId="0" fontId="5" fillId="11" borderId="22" xfId="0" applyFont="1" applyFill="1" applyBorder="1" applyAlignment="1">
      <alignment horizontal="center" vertical="center"/>
    </xf>
    <xf numFmtId="0" fontId="5" fillId="10" borderId="34" xfId="0" applyFont="1" applyFill="1" applyBorder="1" applyAlignment="1">
      <alignment horizontal="center" vertical="center" wrapText="1"/>
    </xf>
    <xf numFmtId="0" fontId="5" fillId="11" borderId="42" xfId="0" applyFont="1" applyFill="1" applyBorder="1" applyAlignment="1">
      <alignment horizontal="center" vertical="center"/>
    </xf>
    <xf numFmtId="0" fontId="5" fillId="11" borderId="34" xfId="0" applyFont="1" applyFill="1" applyBorder="1" applyAlignment="1">
      <alignment horizontal="center" vertical="center"/>
    </xf>
    <xf numFmtId="0" fontId="5" fillId="11" borderId="11" xfId="0" applyFont="1" applyFill="1" applyBorder="1" applyAlignment="1">
      <alignment horizontal="center" vertical="center"/>
    </xf>
    <xf numFmtId="0" fontId="5" fillId="10" borderId="29" xfId="0" applyFont="1" applyFill="1" applyBorder="1" applyAlignment="1">
      <alignment horizontal="center" vertical="center" wrapText="1"/>
    </xf>
    <xf numFmtId="1" fontId="21" fillId="0" borderId="50" xfId="0" applyNumberFormat="1" applyFont="1" applyBorder="1" applyAlignment="1">
      <alignment horizontal="center" vertical="center"/>
    </xf>
    <xf numFmtId="1" fontId="21" fillId="0" borderId="51" xfId="0" applyNumberFormat="1" applyFont="1" applyBorder="1" applyAlignment="1">
      <alignment horizontal="center" vertical="center"/>
    </xf>
    <xf numFmtId="164" fontId="21" fillId="0" borderId="50" xfId="0" applyNumberFormat="1" applyFont="1" applyBorder="1" applyAlignment="1">
      <alignment horizontal="center" vertical="center"/>
    </xf>
    <xf numFmtId="164" fontId="21" fillId="0" borderId="51" xfId="0" applyNumberFormat="1" applyFont="1" applyBorder="1" applyAlignment="1">
      <alignment horizontal="center" vertical="center"/>
    </xf>
    <xf numFmtId="0" fontId="26" fillId="0" borderId="13" xfId="0" applyFont="1" applyBorder="1" applyAlignment="1">
      <alignment horizontal="center"/>
    </xf>
    <xf numFmtId="0" fontId="26" fillId="0" borderId="14" xfId="0" applyFont="1" applyBorder="1" applyAlignment="1">
      <alignment horizontal="center"/>
    </xf>
    <xf numFmtId="0" fontId="26" fillId="0" borderId="15" xfId="0" applyFont="1" applyBorder="1" applyAlignment="1">
      <alignment horizontal="center"/>
    </xf>
    <xf numFmtId="0" fontId="21" fillId="0" borderId="54" xfId="0" applyFont="1" applyBorder="1" applyAlignment="1">
      <alignment horizontal="center" vertical="center"/>
    </xf>
    <xf numFmtId="0" fontId="21" fillId="0" borderId="49" xfId="0" applyFont="1" applyBorder="1" applyAlignment="1">
      <alignment horizontal="center" vertical="center"/>
    </xf>
    <xf numFmtId="1" fontId="21" fillId="0" borderId="13" xfId="0" applyNumberFormat="1" applyFont="1" applyBorder="1" applyAlignment="1">
      <alignment horizontal="center"/>
    </xf>
    <xf numFmtId="1" fontId="21" fillId="0" borderId="15" xfId="0" applyNumberFormat="1" applyFont="1" applyBorder="1" applyAlignment="1">
      <alignment horizontal="center"/>
    </xf>
    <xf numFmtId="0" fontId="21" fillId="0" borderId="13" xfId="0" applyFont="1" applyBorder="1" applyAlignment="1">
      <alignment horizontal="center"/>
    </xf>
    <xf numFmtId="0" fontId="21" fillId="0" borderId="15" xfId="0" applyFont="1" applyBorder="1" applyAlignment="1">
      <alignment horizont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9" fillId="0" borderId="14" xfId="0" applyFont="1" applyBorder="1" applyAlignment="1">
      <alignment horizontal="center"/>
    </xf>
    <xf numFmtId="0" fontId="9" fillId="0" borderId="54" xfId="0" applyFont="1" applyBorder="1" applyAlignment="1">
      <alignment horizontal="center" vertical="center"/>
    </xf>
    <xf numFmtId="0" fontId="9" fillId="0" borderId="56" xfId="0" applyFont="1" applyBorder="1" applyAlignment="1">
      <alignment horizontal="center" vertical="center"/>
    </xf>
    <xf numFmtId="1" fontId="9" fillId="0" borderId="13" xfId="0" applyNumberFormat="1" applyFont="1" applyBorder="1" applyAlignment="1">
      <alignment horizontal="center"/>
    </xf>
    <xf numFmtId="1" fontId="9" fillId="0" borderId="15" xfId="0" applyNumberFormat="1" applyFont="1" applyBorder="1" applyAlignment="1">
      <alignment horizontal="center"/>
    </xf>
    <xf numFmtId="2" fontId="5" fillId="10" borderId="19" xfId="0" applyNumberFormat="1" applyFont="1" applyFill="1" applyBorder="1" applyAlignment="1">
      <alignment horizontal="center" vertical="center" wrapText="1"/>
    </xf>
    <xf numFmtId="2" fontId="5" fillId="10" borderId="42" xfId="0" applyNumberFormat="1" applyFont="1" applyFill="1" applyBorder="1" applyAlignment="1">
      <alignment horizontal="center" vertical="center" wrapText="1"/>
    </xf>
    <xf numFmtId="2" fontId="5" fillId="10" borderId="43" xfId="0" applyNumberFormat="1" applyFont="1" applyFill="1" applyBorder="1" applyAlignment="1">
      <alignment horizontal="center" vertical="center" wrapText="1"/>
    </xf>
    <xf numFmtId="2" fontId="5" fillId="10" borderId="22" xfId="0" applyNumberFormat="1" applyFont="1" applyFill="1" applyBorder="1" applyAlignment="1">
      <alignment horizontal="center" vertical="center" wrapText="1"/>
    </xf>
    <xf numFmtId="2" fontId="5" fillId="10" borderId="45" xfId="0" applyNumberFormat="1" applyFont="1" applyFill="1" applyBorder="1" applyAlignment="1">
      <alignment horizontal="center" vertical="center" wrapText="1"/>
    </xf>
    <xf numFmtId="2" fontId="5" fillId="10" borderId="46" xfId="0" applyNumberFormat="1"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45" xfId="0" applyFont="1" applyFill="1" applyBorder="1" applyAlignment="1">
      <alignment horizontal="center" vertical="center"/>
    </xf>
    <xf numFmtId="2" fontId="5" fillId="3" borderId="66" xfId="0" applyNumberFormat="1" applyFont="1" applyFill="1" applyBorder="1" applyAlignment="1">
      <alignment horizontal="center" vertical="center" wrapText="1"/>
    </xf>
    <xf numFmtId="2" fontId="5" fillId="3" borderId="67" xfId="0" applyNumberFormat="1" applyFont="1" applyFill="1" applyBorder="1" applyAlignment="1">
      <alignment horizontal="center" vertical="center" wrapText="1"/>
    </xf>
    <xf numFmtId="2" fontId="5" fillId="3" borderId="61" xfId="0" applyNumberFormat="1" applyFont="1" applyFill="1" applyBorder="1" applyAlignment="1">
      <alignment horizontal="center" vertical="center" wrapText="1"/>
    </xf>
    <xf numFmtId="2" fontId="5" fillId="3" borderId="62" xfId="0" applyNumberFormat="1" applyFont="1" applyFill="1" applyBorder="1" applyAlignment="1">
      <alignment horizontal="center" vertical="center" wrapText="1"/>
    </xf>
    <xf numFmtId="2" fontId="6" fillId="4" borderId="66" xfId="0" applyNumberFormat="1" applyFont="1" applyFill="1" applyBorder="1" applyAlignment="1">
      <alignment horizontal="center" vertical="center" wrapText="1"/>
    </xf>
    <xf numFmtId="2" fontId="6" fillId="4" borderId="67" xfId="0" applyNumberFormat="1" applyFont="1" applyFill="1" applyBorder="1" applyAlignment="1">
      <alignment horizontal="center" vertical="center" wrapText="1"/>
    </xf>
    <xf numFmtId="2" fontId="6" fillId="4" borderId="61" xfId="0" applyNumberFormat="1" applyFont="1" applyFill="1" applyBorder="1" applyAlignment="1">
      <alignment horizontal="center" vertical="center" wrapText="1"/>
    </xf>
    <xf numFmtId="2" fontId="6" fillId="4" borderId="62" xfId="0" applyNumberFormat="1" applyFont="1" applyFill="1" applyBorder="1" applyAlignment="1">
      <alignment horizontal="center" vertical="center" wrapText="1"/>
    </xf>
    <xf numFmtId="2" fontId="5" fillId="10" borderId="21" xfId="0" applyNumberFormat="1" applyFont="1" applyFill="1" applyBorder="1" applyAlignment="1">
      <alignment horizontal="center" vertical="center" wrapText="1"/>
    </xf>
    <xf numFmtId="2" fontId="5" fillId="10" borderId="4" xfId="0" applyNumberFormat="1" applyFont="1" applyFill="1" applyBorder="1" applyAlignment="1">
      <alignment horizontal="center" vertical="center" wrapText="1"/>
    </xf>
    <xf numFmtId="0" fontId="5" fillId="10" borderId="19" xfId="0" applyFont="1" applyFill="1" applyBorder="1" applyAlignment="1">
      <alignment horizontal="center" vertical="center"/>
    </xf>
    <xf numFmtId="0" fontId="5" fillId="10" borderId="20" xfId="0" applyFont="1" applyFill="1" applyBorder="1" applyAlignment="1">
      <alignment horizontal="center" vertical="center"/>
    </xf>
    <xf numFmtId="0" fontId="5" fillId="10" borderId="22" xfId="0" applyFont="1" applyFill="1" applyBorder="1" applyAlignment="1">
      <alignment horizontal="center" vertical="center"/>
    </xf>
    <xf numFmtId="0" fontId="5" fillId="11" borderId="45" xfId="0" applyFont="1" applyFill="1" applyBorder="1" applyAlignment="1">
      <alignment horizontal="center" vertical="center"/>
    </xf>
    <xf numFmtId="0" fontId="3" fillId="2" borderId="0" xfId="0" applyFont="1" applyFill="1" applyAlignment="1">
      <alignment horizontal="left"/>
    </xf>
    <xf numFmtId="0" fontId="3" fillId="2" borderId="0" xfId="0" applyFont="1" applyFill="1" applyAlignment="1">
      <alignment horizontal="center"/>
    </xf>
    <xf numFmtId="0" fontId="5" fillId="10"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1" borderId="8" xfId="0" applyFont="1" applyFill="1" applyBorder="1" applyAlignment="1">
      <alignment horizontal="center" vertical="center"/>
    </xf>
    <xf numFmtId="0" fontId="5" fillId="11" borderId="9" xfId="0" applyFont="1" applyFill="1" applyBorder="1" applyAlignment="1">
      <alignment horizontal="center" vertical="center"/>
    </xf>
    <xf numFmtId="0" fontId="5" fillId="11" borderId="10"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10" xfId="0" applyFont="1" applyFill="1" applyBorder="1" applyAlignment="1">
      <alignment horizontal="center" vertical="center"/>
    </xf>
    <xf numFmtId="0" fontId="5" fillId="10" borderId="33" xfId="0" applyFont="1" applyFill="1" applyBorder="1" applyAlignment="1">
      <alignment horizontal="center" vertical="center" wrapText="1"/>
    </xf>
    <xf numFmtId="0" fontId="5" fillId="11" borderId="30" xfId="0" applyFont="1" applyFill="1" applyBorder="1" applyAlignment="1">
      <alignment horizontal="center" vertical="center"/>
    </xf>
    <xf numFmtId="0" fontId="5" fillId="11" borderId="2" xfId="0" applyFont="1" applyFill="1" applyBorder="1" applyAlignment="1">
      <alignment horizontal="center" vertical="center"/>
    </xf>
    <xf numFmtId="0" fontId="5" fillId="11" borderId="3" xfId="0" applyFont="1" applyFill="1" applyBorder="1" applyAlignment="1">
      <alignment horizontal="center" vertical="center"/>
    </xf>
  </cellXfs>
  <cellStyles count="3">
    <cellStyle name="Excel_BuiltIn_Currency" xfId="2" xr:uid="{6C729FAD-704C-4119-B4CC-D298ADDB7B60}"/>
    <cellStyle name="Millares [0]" xfId="1" builtinId="6"/>
    <cellStyle name="Normal" xfId="0" builtinId="0"/>
  </cellStyles>
  <dxfs count="57">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BDD3FF"/>
      <color rgb="FF3366CC"/>
      <color rgb="FF9BB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6</xdr:col>
      <xdr:colOff>10885</xdr:colOff>
      <xdr:row>4</xdr:row>
      <xdr:rowOff>202158</xdr:rowOff>
    </xdr:to>
    <xdr:pic>
      <xdr:nvPicPr>
        <xdr:cNvPr id="3" name="Imagen 2">
          <a:extLst>
            <a:ext uri="{FF2B5EF4-FFF2-40B4-BE49-F238E27FC236}">
              <a16:creationId xmlns:a16="http://schemas.microsoft.com/office/drawing/2014/main" id="{53B85C5F-A2B4-4BD0-8F45-B18F479891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6302828" cy="10634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C378-8020-4B72-B674-D2C0E637B696}">
  <dimension ref="A1:A23"/>
  <sheetViews>
    <sheetView zoomScale="136" zoomScaleNormal="136" workbookViewId="0">
      <selection activeCell="A23" sqref="A23"/>
    </sheetView>
  </sheetViews>
  <sheetFormatPr baseColWidth="10" defaultRowHeight="15" x14ac:dyDescent="0.25"/>
  <cols>
    <col min="1" max="1" width="120.85546875" style="45" customWidth="1"/>
    <col min="257" max="257" width="120.85546875" customWidth="1"/>
    <col min="513" max="513" width="120.85546875" customWidth="1"/>
    <col min="769" max="769" width="120.85546875" customWidth="1"/>
    <col min="1025" max="1025" width="120.85546875" customWidth="1"/>
    <col min="1281" max="1281" width="120.85546875" customWidth="1"/>
    <col min="1537" max="1537" width="120.85546875" customWidth="1"/>
    <col min="1793" max="1793" width="120.85546875" customWidth="1"/>
    <col min="2049" max="2049" width="120.85546875" customWidth="1"/>
    <col min="2305" max="2305" width="120.85546875" customWidth="1"/>
    <col min="2561" max="2561" width="120.85546875" customWidth="1"/>
    <col min="2817" max="2817" width="120.85546875" customWidth="1"/>
    <col min="3073" max="3073" width="120.85546875" customWidth="1"/>
    <col min="3329" max="3329" width="120.85546875" customWidth="1"/>
    <col min="3585" max="3585" width="120.85546875" customWidth="1"/>
    <col min="3841" max="3841" width="120.85546875" customWidth="1"/>
    <col min="4097" max="4097" width="120.85546875" customWidth="1"/>
    <col min="4353" max="4353" width="120.85546875" customWidth="1"/>
    <col min="4609" max="4609" width="120.85546875" customWidth="1"/>
    <col min="4865" max="4865" width="120.85546875" customWidth="1"/>
    <col min="5121" max="5121" width="120.85546875" customWidth="1"/>
    <col min="5377" max="5377" width="120.85546875" customWidth="1"/>
    <col min="5633" max="5633" width="120.85546875" customWidth="1"/>
    <col min="5889" max="5889" width="120.85546875" customWidth="1"/>
    <col min="6145" max="6145" width="120.85546875" customWidth="1"/>
    <col min="6401" max="6401" width="120.85546875" customWidth="1"/>
    <col min="6657" max="6657" width="120.85546875" customWidth="1"/>
    <col min="6913" max="6913" width="120.85546875" customWidth="1"/>
    <col min="7169" max="7169" width="120.85546875" customWidth="1"/>
    <col min="7425" max="7425" width="120.85546875" customWidth="1"/>
    <col min="7681" max="7681" width="120.85546875" customWidth="1"/>
    <col min="7937" max="7937" width="120.85546875" customWidth="1"/>
    <col min="8193" max="8193" width="120.85546875" customWidth="1"/>
    <col min="8449" max="8449" width="120.85546875" customWidth="1"/>
    <col min="8705" max="8705" width="120.85546875" customWidth="1"/>
    <col min="8961" max="8961" width="120.85546875" customWidth="1"/>
    <col min="9217" max="9217" width="120.85546875" customWidth="1"/>
    <col min="9473" max="9473" width="120.85546875" customWidth="1"/>
    <col min="9729" max="9729" width="120.85546875" customWidth="1"/>
    <col min="9985" max="9985" width="120.85546875" customWidth="1"/>
    <col min="10241" max="10241" width="120.85546875" customWidth="1"/>
    <col min="10497" max="10497" width="120.85546875" customWidth="1"/>
    <col min="10753" max="10753" width="120.85546875" customWidth="1"/>
    <col min="11009" max="11009" width="120.85546875" customWidth="1"/>
    <col min="11265" max="11265" width="120.85546875" customWidth="1"/>
    <col min="11521" max="11521" width="120.85546875" customWidth="1"/>
    <col min="11777" max="11777" width="120.85546875" customWidth="1"/>
    <col min="12033" max="12033" width="120.85546875" customWidth="1"/>
    <col min="12289" max="12289" width="120.85546875" customWidth="1"/>
    <col min="12545" max="12545" width="120.85546875" customWidth="1"/>
    <col min="12801" max="12801" width="120.85546875" customWidth="1"/>
    <col min="13057" max="13057" width="120.85546875" customWidth="1"/>
    <col min="13313" max="13313" width="120.85546875" customWidth="1"/>
    <col min="13569" max="13569" width="120.85546875" customWidth="1"/>
    <col min="13825" max="13825" width="120.85546875" customWidth="1"/>
    <col min="14081" max="14081" width="120.85546875" customWidth="1"/>
    <col min="14337" max="14337" width="120.85546875" customWidth="1"/>
    <col min="14593" max="14593" width="120.85546875" customWidth="1"/>
    <col min="14849" max="14849" width="120.85546875" customWidth="1"/>
    <col min="15105" max="15105" width="120.85546875" customWidth="1"/>
    <col min="15361" max="15361" width="120.85546875" customWidth="1"/>
    <col min="15617" max="15617" width="120.85546875" customWidth="1"/>
    <col min="15873" max="15873" width="120.85546875" customWidth="1"/>
    <col min="16129" max="16129" width="120.85546875" customWidth="1"/>
  </cols>
  <sheetData>
    <row r="1" spans="1:1" x14ac:dyDescent="0.25">
      <c r="A1" s="44" t="s">
        <v>98</v>
      </c>
    </row>
    <row r="2" spans="1:1" ht="15.75" thickBot="1" x14ac:dyDescent="0.3"/>
    <row r="3" spans="1:1" ht="15.75" thickBot="1" x14ac:dyDescent="0.3">
      <c r="A3" s="46" t="s">
        <v>99</v>
      </c>
    </row>
    <row r="4" spans="1:1" ht="15.75" thickBot="1" x14ac:dyDescent="0.3">
      <c r="A4" s="47" t="s">
        <v>100</v>
      </c>
    </row>
    <row r="5" spans="1:1" ht="15.75" thickBot="1" x14ac:dyDescent="0.3">
      <c r="A5" s="48" t="s">
        <v>101</v>
      </c>
    </row>
    <row r="6" spans="1:1" ht="15.75" thickBot="1" x14ac:dyDescent="0.3">
      <c r="A6" s="49" t="s">
        <v>102</v>
      </c>
    </row>
    <row r="7" spans="1:1" ht="15.75" thickBot="1" x14ac:dyDescent="0.3">
      <c r="A7" s="47" t="s">
        <v>103</v>
      </c>
    </row>
    <row r="8" spans="1:1" ht="15.75" thickBot="1" x14ac:dyDescent="0.3">
      <c r="A8" s="47" t="s">
        <v>104</v>
      </c>
    </row>
    <row r="9" spans="1:1" ht="15.75" thickBot="1" x14ac:dyDescent="0.3">
      <c r="A9" s="49" t="s">
        <v>105</v>
      </c>
    </row>
    <row r="10" spans="1:1" ht="15.75" thickBot="1" x14ac:dyDescent="0.3">
      <c r="A10" s="49" t="s">
        <v>106</v>
      </c>
    </row>
    <row r="11" spans="1:1" s="51" customFormat="1" ht="15.75" thickBot="1" x14ac:dyDescent="0.3">
      <c r="A11" s="50" t="s">
        <v>107</v>
      </c>
    </row>
    <row r="12" spans="1:1" s="51" customFormat="1" ht="15.75" thickBot="1" x14ac:dyDescent="0.3">
      <c r="A12" s="50" t="s">
        <v>108</v>
      </c>
    </row>
    <row r="13" spans="1:1" s="51" customFormat="1" ht="34.5" thickBot="1" x14ac:dyDescent="0.3">
      <c r="A13" s="50" t="s">
        <v>109</v>
      </c>
    </row>
    <row r="14" spans="1:1" ht="15.75" thickBot="1" x14ac:dyDescent="0.3">
      <c r="A14" s="49" t="s">
        <v>110</v>
      </c>
    </row>
    <row r="15" spans="1:1" s="51" customFormat="1" ht="23.25" thickBot="1" x14ac:dyDescent="0.3">
      <c r="A15" s="50" t="s">
        <v>111</v>
      </c>
    </row>
    <row r="16" spans="1:1" s="51" customFormat="1" ht="23.25" thickBot="1" x14ac:dyDescent="0.3">
      <c r="A16" s="50" t="s">
        <v>112</v>
      </c>
    </row>
    <row r="17" spans="1:1" ht="15.75" thickBot="1" x14ac:dyDescent="0.3">
      <c r="A17" s="49" t="s">
        <v>113</v>
      </c>
    </row>
    <row r="18" spans="1:1" ht="15.75" thickBot="1" x14ac:dyDescent="0.3">
      <c r="A18" s="52" t="s">
        <v>114</v>
      </c>
    </row>
    <row r="19" spans="1:1" ht="23.25" thickBot="1" x14ac:dyDescent="0.3">
      <c r="A19" s="52" t="s">
        <v>115</v>
      </c>
    </row>
    <row r="20" spans="1:1" ht="15.75" thickBot="1" x14ac:dyDescent="0.3">
      <c r="A20" s="53" t="s">
        <v>116</v>
      </c>
    </row>
    <row r="21" spans="1:1" ht="23.25" thickBot="1" x14ac:dyDescent="0.3">
      <c r="A21" s="53" t="s">
        <v>117</v>
      </c>
    </row>
    <row r="22" spans="1:1" x14ac:dyDescent="0.25">
      <c r="A22" s="54" t="s">
        <v>118</v>
      </c>
    </row>
    <row r="23" spans="1:1" ht="16.5" customHeight="1" x14ac:dyDescent="0.25">
      <c r="A23" s="55" t="s">
        <v>123</v>
      </c>
    </row>
  </sheetData>
  <pageMargins left="0.75" right="0.75" top="1" bottom="1"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BE340-31D1-42F0-A869-6F3BE47386B2}">
  <dimension ref="A1:EN124"/>
  <sheetViews>
    <sheetView showGridLines="0" tabSelected="1" zoomScale="70" zoomScaleNormal="70" workbookViewId="0">
      <pane ySplit="8" topLeftCell="A9" activePane="bottomLeft" state="frozen"/>
      <selection activeCell="K1" sqref="K1"/>
      <selection pane="bottomLeft" activeCell="AD13" sqref="AD13"/>
    </sheetView>
  </sheetViews>
  <sheetFormatPr baseColWidth="10" defaultColWidth="12.5703125" defaultRowHeight="15" x14ac:dyDescent="0.25"/>
  <cols>
    <col min="1" max="1" width="12.5703125" customWidth="1"/>
    <col min="2" max="2" width="12.140625" customWidth="1"/>
    <col min="3" max="3" width="17.5703125" customWidth="1"/>
    <col min="4" max="4" width="27.42578125" customWidth="1"/>
    <col min="5" max="5" width="12" customWidth="1"/>
    <col min="6" max="6" width="10" customWidth="1"/>
    <col min="7" max="8" width="8.85546875" customWidth="1"/>
    <col min="9" max="10" width="9.28515625" customWidth="1"/>
    <col min="11" max="106" width="8.85546875" customWidth="1"/>
    <col min="107" max="107" width="4.42578125" customWidth="1"/>
    <col min="108" max="125" width="8.85546875" customWidth="1"/>
    <col min="126" max="126" width="4.42578125" customWidth="1"/>
    <col min="127" max="128" width="8.85546875" customWidth="1"/>
    <col min="129" max="130" width="8.85546875" hidden="1" customWidth="1"/>
    <col min="131" max="131" width="8.85546875" customWidth="1"/>
    <col min="132" max="132" width="8.85546875" hidden="1" customWidth="1"/>
    <col min="133" max="133" width="8.85546875" customWidth="1"/>
    <col min="134" max="134" width="8.85546875" hidden="1" customWidth="1"/>
    <col min="135" max="135" width="8.85546875" customWidth="1"/>
    <col min="136" max="136" width="8.85546875" hidden="1" customWidth="1"/>
    <col min="137" max="138" width="8.85546875" customWidth="1"/>
    <col min="139" max="140" width="8.85546875" hidden="1" customWidth="1"/>
    <col min="141" max="141" width="4.42578125" customWidth="1"/>
    <col min="142" max="143" width="8.85546875" customWidth="1"/>
    <col min="144" max="144" width="4.42578125" customWidth="1"/>
    <col min="233" max="233" width="4.7109375" customWidth="1"/>
    <col min="234" max="234" width="12.140625" customWidth="1"/>
    <col min="235" max="235" width="17.5703125" customWidth="1"/>
    <col min="236" max="236" width="27.42578125" customWidth="1"/>
    <col min="237" max="237" width="12" customWidth="1"/>
    <col min="238" max="238" width="10" customWidth="1"/>
    <col min="239" max="239" width="7.85546875" customWidth="1"/>
    <col min="240" max="240" width="9" customWidth="1"/>
    <col min="241" max="241" width="8.7109375" customWidth="1"/>
    <col min="242" max="242" width="7.140625" customWidth="1"/>
    <col min="243" max="243" width="12.85546875" bestFit="1" customWidth="1"/>
    <col min="244" max="244" width="10.42578125" customWidth="1"/>
    <col min="245" max="245" width="9.5703125" customWidth="1"/>
    <col min="246" max="248" width="8.85546875" customWidth="1"/>
    <col min="249" max="250" width="4.42578125" customWidth="1"/>
    <col min="251" max="251" width="12.5703125" customWidth="1"/>
    <col min="252" max="252" width="6" customWidth="1"/>
    <col min="253" max="253" width="4.42578125" customWidth="1"/>
    <col min="254" max="254" width="12.5703125" customWidth="1"/>
    <col min="255" max="256" width="4.42578125" customWidth="1"/>
    <col min="257" max="257" width="12.5703125" customWidth="1"/>
    <col min="258" max="259" width="4.42578125" customWidth="1"/>
    <col min="260" max="260" width="12.5703125" customWidth="1"/>
    <col min="261" max="262" width="4.42578125" customWidth="1"/>
    <col min="263" max="263" width="12.5703125" customWidth="1"/>
    <col min="264" max="265" width="4.42578125" customWidth="1"/>
    <col min="266" max="266" width="12.5703125" customWidth="1"/>
    <col min="276" max="277" width="6.5703125" customWidth="1"/>
    <col min="278" max="278" width="12.5703125" customWidth="1"/>
    <col min="279" max="280" width="6.5703125" customWidth="1"/>
    <col min="281" max="281" width="12.5703125" customWidth="1"/>
    <col min="282" max="283" width="6.5703125" customWidth="1"/>
    <col min="284" max="284" width="12.5703125" customWidth="1"/>
    <col min="285" max="286" width="6.5703125" customWidth="1"/>
    <col min="287" max="287" width="12.5703125" customWidth="1"/>
    <col min="288" max="288" width="9.7109375" customWidth="1"/>
    <col min="289" max="289" width="9.42578125" customWidth="1"/>
    <col min="290" max="290" width="8.5703125" customWidth="1"/>
    <col min="291" max="291" width="10.7109375" customWidth="1"/>
    <col min="292" max="292" width="11.140625" customWidth="1"/>
    <col min="293" max="293" width="15.28515625" customWidth="1"/>
    <col min="294" max="294" width="9.42578125" customWidth="1"/>
    <col min="296" max="296" width="12.5703125" customWidth="1"/>
    <col min="297" max="297" width="8.42578125" customWidth="1"/>
    <col min="299" max="299" width="12.5703125" customWidth="1"/>
    <col min="306" max="306" width="10.7109375" customWidth="1"/>
    <col min="314" max="314" width="10.7109375" customWidth="1"/>
    <col min="315" max="315" width="5.5703125" customWidth="1"/>
    <col min="316" max="316" width="10.140625" customWidth="1"/>
    <col min="317" max="317" width="12.5703125" customWidth="1"/>
    <col min="318" max="318" width="6.7109375" customWidth="1"/>
    <col min="319" max="319" width="10.140625" customWidth="1"/>
    <col min="324" max="324" width="9.28515625" customWidth="1"/>
    <col min="325" max="325" width="8.140625" customWidth="1"/>
    <col min="326" max="326" width="10.140625" customWidth="1"/>
    <col min="327" max="327" width="6.85546875" customWidth="1"/>
    <col min="328" max="329" width="10" customWidth="1"/>
    <col min="330" max="330" width="12" customWidth="1"/>
    <col min="331" max="331" width="14.7109375" customWidth="1"/>
    <col min="332" max="335" width="15.140625" customWidth="1"/>
    <col min="375" max="376" width="12.5703125" customWidth="1"/>
    <col min="378" max="378" width="12.5703125" customWidth="1"/>
    <col min="380" max="380" width="12.5703125" customWidth="1"/>
    <col min="382" max="382" width="12.5703125" customWidth="1"/>
    <col min="385" max="386" width="12.5703125" customWidth="1"/>
    <col min="393" max="393" width="13" bestFit="1" customWidth="1"/>
    <col min="395" max="395" width="40.5703125" customWidth="1"/>
    <col min="489" max="489" width="4.7109375" customWidth="1"/>
    <col min="490" max="490" width="12.140625" customWidth="1"/>
    <col min="491" max="491" width="17.5703125" customWidth="1"/>
    <col min="492" max="492" width="27.42578125" customWidth="1"/>
    <col min="493" max="493" width="12" customWidth="1"/>
    <col min="494" max="494" width="10" customWidth="1"/>
    <col min="495" max="495" width="7.85546875" customWidth="1"/>
    <col min="496" max="496" width="9" customWidth="1"/>
    <col min="497" max="497" width="8.7109375" customWidth="1"/>
    <col min="498" max="498" width="7.140625" customWidth="1"/>
    <col min="499" max="499" width="12.85546875" bestFit="1" customWidth="1"/>
    <col min="500" max="500" width="10.42578125" customWidth="1"/>
    <col min="501" max="501" width="9.5703125" customWidth="1"/>
    <col min="502" max="504" width="8.85546875" customWidth="1"/>
    <col min="505" max="506" width="4.42578125" customWidth="1"/>
    <col min="507" max="507" width="12.5703125" customWidth="1"/>
    <col min="508" max="508" width="6" customWidth="1"/>
    <col min="509" max="509" width="4.42578125" customWidth="1"/>
    <col min="510" max="510" width="12.5703125" customWidth="1"/>
    <col min="511" max="512" width="4.42578125" customWidth="1"/>
    <col min="513" max="513" width="12.5703125" customWidth="1"/>
    <col min="514" max="515" width="4.42578125" customWidth="1"/>
    <col min="516" max="516" width="12.5703125" customWidth="1"/>
    <col min="517" max="518" width="4.42578125" customWidth="1"/>
    <col min="519" max="519" width="12.5703125" customWidth="1"/>
    <col min="520" max="521" width="4.42578125" customWidth="1"/>
    <col min="522" max="522" width="12.5703125" customWidth="1"/>
    <col min="532" max="533" width="6.5703125" customWidth="1"/>
    <col min="534" max="534" width="12.5703125" customWidth="1"/>
    <col min="535" max="536" width="6.5703125" customWidth="1"/>
    <col min="537" max="537" width="12.5703125" customWidth="1"/>
    <col min="538" max="539" width="6.5703125" customWidth="1"/>
    <col min="540" max="540" width="12.5703125" customWidth="1"/>
    <col min="541" max="542" width="6.5703125" customWidth="1"/>
    <col min="543" max="543" width="12.5703125" customWidth="1"/>
    <col min="544" max="544" width="9.7109375" customWidth="1"/>
    <col min="545" max="545" width="9.42578125" customWidth="1"/>
    <col min="546" max="546" width="8.5703125" customWidth="1"/>
    <col min="547" max="547" width="10.7109375" customWidth="1"/>
    <col min="548" max="548" width="11.140625" customWidth="1"/>
    <col min="549" max="549" width="15.28515625" customWidth="1"/>
    <col min="550" max="550" width="9.42578125" customWidth="1"/>
    <col min="552" max="552" width="12.5703125" customWidth="1"/>
    <col min="553" max="553" width="8.42578125" customWidth="1"/>
    <col min="555" max="555" width="12.5703125" customWidth="1"/>
    <col min="562" max="562" width="10.7109375" customWidth="1"/>
    <col min="570" max="570" width="10.7109375" customWidth="1"/>
    <col min="571" max="571" width="5.5703125" customWidth="1"/>
    <col min="572" max="572" width="10.140625" customWidth="1"/>
    <col min="573" max="573" width="12.5703125" customWidth="1"/>
    <col min="574" max="574" width="6.7109375" customWidth="1"/>
    <col min="575" max="575" width="10.140625" customWidth="1"/>
    <col min="580" max="580" width="9.28515625" customWidth="1"/>
    <col min="581" max="581" width="8.140625" customWidth="1"/>
    <col min="582" max="582" width="10.140625" customWidth="1"/>
    <col min="583" max="583" width="6.85546875" customWidth="1"/>
    <col min="584" max="585" width="10" customWidth="1"/>
    <col min="586" max="586" width="12" customWidth="1"/>
    <col min="587" max="587" width="14.7109375" customWidth="1"/>
    <col min="588" max="591" width="15.140625" customWidth="1"/>
    <col min="631" max="632" width="12.5703125" customWidth="1"/>
    <col min="634" max="634" width="12.5703125" customWidth="1"/>
    <col min="636" max="636" width="12.5703125" customWidth="1"/>
    <col min="638" max="638" width="12.5703125" customWidth="1"/>
    <col min="641" max="642" width="12.5703125" customWidth="1"/>
    <col min="649" max="649" width="13" bestFit="1" customWidth="1"/>
    <col min="651" max="651" width="40.5703125" customWidth="1"/>
    <col min="745" max="745" width="4.7109375" customWidth="1"/>
    <col min="746" max="746" width="12.140625" customWidth="1"/>
    <col min="747" max="747" width="17.5703125" customWidth="1"/>
    <col min="748" max="748" width="27.42578125" customWidth="1"/>
    <col min="749" max="749" width="12" customWidth="1"/>
    <col min="750" max="750" width="10" customWidth="1"/>
    <col min="751" max="751" width="7.85546875" customWidth="1"/>
    <col min="752" max="752" width="9" customWidth="1"/>
    <col min="753" max="753" width="8.7109375" customWidth="1"/>
    <col min="754" max="754" width="7.140625" customWidth="1"/>
    <col min="755" max="755" width="12.85546875" bestFit="1" customWidth="1"/>
    <col min="756" max="756" width="10.42578125" customWidth="1"/>
    <col min="757" max="757" width="9.5703125" customWidth="1"/>
    <col min="758" max="760" width="8.85546875" customWidth="1"/>
    <col min="761" max="762" width="4.42578125" customWidth="1"/>
    <col min="763" max="763" width="12.5703125" customWidth="1"/>
    <col min="764" max="764" width="6" customWidth="1"/>
    <col min="765" max="765" width="4.42578125" customWidth="1"/>
    <col min="766" max="766" width="12.5703125" customWidth="1"/>
    <col min="767" max="768" width="4.42578125" customWidth="1"/>
    <col min="769" max="769" width="12.5703125" customWidth="1"/>
    <col min="770" max="771" width="4.42578125" customWidth="1"/>
    <col min="772" max="772" width="12.5703125" customWidth="1"/>
    <col min="773" max="774" width="4.42578125" customWidth="1"/>
    <col min="775" max="775" width="12.5703125" customWidth="1"/>
    <col min="776" max="777" width="4.42578125" customWidth="1"/>
    <col min="778" max="778" width="12.5703125" customWidth="1"/>
    <col min="788" max="789" width="6.5703125" customWidth="1"/>
    <col min="790" max="790" width="12.5703125" customWidth="1"/>
    <col min="791" max="792" width="6.5703125" customWidth="1"/>
    <col min="793" max="793" width="12.5703125" customWidth="1"/>
    <col min="794" max="795" width="6.5703125" customWidth="1"/>
    <col min="796" max="796" width="12.5703125" customWidth="1"/>
    <col min="797" max="798" width="6.5703125" customWidth="1"/>
    <col min="799" max="799" width="12.5703125" customWidth="1"/>
    <col min="800" max="800" width="9.7109375" customWidth="1"/>
    <col min="801" max="801" width="9.42578125" customWidth="1"/>
    <col min="802" max="802" width="8.5703125" customWidth="1"/>
    <col min="803" max="803" width="10.7109375" customWidth="1"/>
    <col min="804" max="804" width="11.140625" customWidth="1"/>
    <col min="805" max="805" width="15.28515625" customWidth="1"/>
    <col min="806" max="806" width="9.42578125" customWidth="1"/>
    <col min="808" max="808" width="12.5703125" customWidth="1"/>
    <col min="809" max="809" width="8.42578125" customWidth="1"/>
    <col min="811" max="811" width="12.5703125" customWidth="1"/>
    <col min="818" max="818" width="10.7109375" customWidth="1"/>
    <col min="826" max="826" width="10.7109375" customWidth="1"/>
    <col min="827" max="827" width="5.5703125" customWidth="1"/>
    <col min="828" max="828" width="10.140625" customWidth="1"/>
    <col min="829" max="829" width="12.5703125" customWidth="1"/>
    <col min="830" max="830" width="6.7109375" customWidth="1"/>
    <col min="831" max="831" width="10.140625" customWidth="1"/>
    <col min="836" max="836" width="9.28515625" customWidth="1"/>
    <col min="837" max="837" width="8.140625" customWidth="1"/>
    <col min="838" max="838" width="10.140625" customWidth="1"/>
    <col min="839" max="839" width="6.85546875" customWidth="1"/>
    <col min="840" max="841" width="10" customWidth="1"/>
    <col min="842" max="842" width="12" customWidth="1"/>
    <col min="843" max="843" width="14.7109375" customWidth="1"/>
    <col min="844" max="847" width="15.140625" customWidth="1"/>
    <col min="887" max="888" width="12.5703125" customWidth="1"/>
    <col min="890" max="890" width="12.5703125" customWidth="1"/>
    <col min="892" max="892" width="12.5703125" customWidth="1"/>
    <col min="894" max="894" width="12.5703125" customWidth="1"/>
    <col min="897" max="898" width="12.5703125" customWidth="1"/>
    <col min="905" max="905" width="13" bestFit="1" customWidth="1"/>
    <col min="907" max="907" width="40.5703125" customWidth="1"/>
    <col min="1001" max="1001" width="4.7109375" customWidth="1"/>
    <col min="1002" max="1002" width="12.140625" customWidth="1"/>
    <col min="1003" max="1003" width="17.5703125" customWidth="1"/>
    <col min="1004" max="1004" width="27.42578125" customWidth="1"/>
    <col min="1005" max="1005" width="12" customWidth="1"/>
    <col min="1006" max="1006" width="10" customWidth="1"/>
    <col min="1007" max="1007" width="7.85546875" customWidth="1"/>
    <col min="1008" max="1008" width="9" customWidth="1"/>
    <col min="1009" max="1009" width="8.7109375" customWidth="1"/>
    <col min="1010" max="1010" width="7.140625" customWidth="1"/>
    <col min="1011" max="1011" width="12.85546875" bestFit="1" customWidth="1"/>
    <col min="1012" max="1012" width="10.42578125" customWidth="1"/>
    <col min="1013" max="1013" width="9.5703125" customWidth="1"/>
    <col min="1014" max="1016" width="8.85546875" customWidth="1"/>
    <col min="1017" max="1018" width="4.42578125" customWidth="1"/>
    <col min="1019" max="1019" width="12.5703125" customWidth="1"/>
    <col min="1020" max="1020" width="6" customWidth="1"/>
    <col min="1021" max="1021" width="4.42578125" customWidth="1"/>
    <col min="1022" max="1022" width="12.5703125" customWidth="1"/>
    <col min="1023" max="1024" width="4.42578125" customWidth="1"/>
    <col min="1025" max="1025" width="12.5703125" customWidth="1"/>
    <col min="1026" max="1027" width="4.42578125" customWidth="1"/>
    <col min="1028" max="1028" width="12.5703125" customWidth="1"/>
    <col min="1029" max="1030" width="4.42578125" customWidth="1"/>
    <col min="1031" max="1031" width="12.5703125" customWidth="1"/>
    <col min="1032" max="1033" width="4.42578125" customWidth="1"/>
    <col min="1034" max="1034" width="12.5703125" customWidth="1"/>
    <col min="1044" max="1045" width="6.5703125" customWidth="1"/>
    <col min="1046" max="1046" width="12.5703125" customWidth="1"/>
    <col min="1047" max="1048" width="6.5703125" customWidth="1"/>
    <col min="1049" max="1049" width="12.5703125" customWidth="1"/>
    <col min="1050" max="1051" width="6.5703125" customWidth="1"/>
    <col min="1052" max="1052" width="12.5703125" customWidth="1"/>
    <col min="1053" max="1054" width="6.5703125" customWidth="1"/>
    <col min="1055" max="1055" width="12.5703125" customWidth="1"/>
    <col min="1056" max="1056" width="9.7109375" customWidth="1"/>
    <col min="1057" max="1057" width="9.42578125" customWidth="1"/>
    <col min="1058" max="1058" width="8.5703125" customWidth="1"/>
    <col min="1059" max="1059" width="10.7109375" customWidth="1"/>
    <col min="1060" max="1060" width="11.140625" customWidth="1"/>
    <col min="1061" max="1061" width="15.28515625" customWidth="1"/>
    <col min="1062" max="1062" width="9.42578125" customWidth="1"/>
    <col min="1064" max="1064" width="12.5703125" customWidth="1"/>
    <col min="1065" max="1065" width="8.42578125" customWidth="1"/>
    <col min="1067" max="1067" width="12.5703125" customWidth="1"/>
    <col min="1074" max="1074" width="10.7109375" customWidth="1"/>
    <col min="1082" max="1082" width="10.7109375" customWidth="1"/>
    <col min="1083" max="1083" width="5.5703125" customWidth="1"/>
    <col min="1084" max="1084" width="10.140625" customWidth="1"/>
    <col min="1085" max="1085" width="12.5703125" customWidth="1"/>
    <col min="1086" max="1086" width="6.7109375" customWidth="1"/>
    <col min="1087" max="1087" width="10.140625" customWidth="1"/>
    <col min="1092" max="1092" width="9.28515625" customWidth="1"/>
    <col min="1093" max="1093" width="8.140625" customWidth="1"/>
    <col min="1094" max="1094" width="10.140625" customWidth="1"/>
    <col min="1095" max="1095" width="6.85546875" customWidth="1"/>
    <col min="1096" max="1097" width="10" customWidth="1"/>
    <col min="1098" max="1098" width="12" customWidth="1"/>
    <col min="1099" max="1099" width="14.7109375" customWidth="1"/>
    <col min="1100" max="1103" width="15.140625" customWidth="1"/>
    <col min="1143" max="1144" width="12.5703125" customWidth="1"/>
    <col min="1146" max="1146" width="12.5703125" customWidth="1"/>
    <col min="1148" max="1148" width="12.5703125" customWidth="1"/>
    <col min="1150" max="1150" width="12.5703125" customWidth="1"/>
    <col min="1153" max="1154" width="12.5703125" customWidth="1"/>
    <col min="1161" max="1161" width="13" bestFit="1" customWidth="1"/>
    <col min="1163" max="1163" width="40.5703125" customWidth="1"/>
    <col min="1257" max="1257" width="4.7109375" customWidth="1"/>
    <col min="1258" max="1258" width="12.140625" customWidth="1"/>
    <col min="1259" max="1259" width="17.5703125" customWidth="1"/>
    <col min="1260" max="1260" width="27.42578125" customWidth="1"/>
    <col min="1261" max="1261" width="12" customWidth="1"/>
    <col min="1262" max="1262" width="10" customWidth="1"/>
    <col min="1263" max="1263" width="7.85546875" customWidth="1"/>
    <col min="1264" max="1264" width="9" customWidth="1"/>
    <col min="1265" max="1265" width="8.7109375" customWidth="1"/>
    <col min="1266" max="1266" width="7.140625" customWidth="1"/>
    <col min="1267" max="1267" width="12.85546875" bestFit="1" customWidth="1"/>
    <col min="1268" max="1268" width="10.42578125" customWidth="1"/>
    <col min="1269" max="1269" width="9.5703125" customWidth="1"/>
    <col min="1270" max="1272" width="8.85546875" customWidth="1"/>
    <col min="1273" max="1274" width="4.42578125" customWidth="1"/>
    <col min="1275" max="1275" width="12.5703125" customWidth="1"/>
    <col min="1276" max="1276" width="6" customWidth="1"/>
    <col min="1277" max="1277" width="4.42578125" customWidth="1"/>
    <col min="1278" max="1278" width="12.5703125" customWidth="1"/>
    <col min="1279" max="1280" width="4.42578125" customWidth="1"/>
    <col min="1281" max="1281" width="12.5703125" customWidth="1"/>
    <col min="1282" max="1283" width="4.42578125" customWidth="1"/>
    <col min="1284" max="1284" width="12.5703125" customWidth="1"/>
    <col min="1285" max="1286" width="4.42578125" customWidth="1"/>
    <col min="1287" max="1287" width="12.5703125" customWidth="1"/>
    <col min="1288" max="1289" width="4.42578125" customWidth="1"/>
    <col min="1290" max="1290" width="12.5703125" customWidth="1"/>
    <col min="1300" max="1301" width="6.5703125" customWidth="1"/>
    <col min="1302" max="1302" width="12.5703125" customWidth="1"/>
    <col min="1303" max="1304" width="6.5703125" customWidth="1"/>
    <col min="1305" max="1305" width="12.5703125" customWidth="1"/>
    <col min="1306" max="1307" width="6.5703125" customWidth="1"/>
    <col min="1308" max="1308" width="12.5703125" customWidth="1"/>
    <col min="1309" max="1310" width="6.5703125" customWidth="1"/>
    <col min="1311" max="1311" width="12.5703125" customWidth="1"/>
    <col min="1312" max="1312" width="9.7109375" customWidth="1"/>
    <col min="1313" max="1313" width="9.42578125" customWidth="1"/>
    <col min="1314" max="1314" width="8.5703125" customWidth="1"/>
    <col min="1315" max="1315" width="10.7109375" customWidth="1"/>
    <col min="1316" max="1316" width="11.140625" customWidth="1"/>
    <col min="1317" max="1317" width="15.28515625" customWidth="1"/>
    <col min="1318" max="1318" width="9.42578125" customWidth="1"/>
    <col min="1320" max="1320" width="12.5703125" customWidth="1"/>
    <col min="1321" max="1321" width="8.42578125" customWidth="1"/>
    <col min="1323" max="1323" width="12.5703125" customWidth="1"/>
    <col min="1330" max="1330" width="10.7109375" customWidth="1"/>
    <col min="1338" max="1338" width="10.7109375" customWidth="1"/>
    <col min="1339" max="1339" width="5.5703125" customWidth="1"/>
    <col min="1340" max="1340" width="10.140625" customWidth="1"/>
    <col min="1341" max="1341" width="12.5703125" customWidth="1"/>
    <col min="1342" max="1342" width="6.7109375" customWidth="1"/>
    <col min="1343" max="1343" width="10.140625" customWidth="1"/>
    <col min="1348" max="1348" width="9.28515625" customWidth="1"/>
    <col min="1349" max="1349" width="8.140625" customWidth="1"/>
    <col min="1350" max="1350" width="10.140625" customWidth="1"/>
    <col min="1351" max="1351" width="6.85546875" customWidth="1"/>
    <col min="1352" max="1353" width="10" customWidth="1"/>
    <col min="1354" max="1354" width="12" customWidth="1"/>
    <col min="1355" max="1355" width="14.7109375" customWidth="1"/>
    <col min="1356" max="1359" width="15.140625" customWidth="1"/>
    <col min="1399" max="1400" width="12.5703125" customWidth="1"/>
    <col min="1402" max="1402" width="12.5703125" customWidth="1"/>
    <col min="1404" max="1404" width="12.5703125" customWidth="1"/>
    <col min="1406" max="1406" width="12.5703125" customWidth="1"/>
    <col min="1409" max="1410" width="12.5703125" customWidth="1"/>
    <col min="1417" max="1417" width="13" bestFit="1" customWidth="1"/>
    <col min="1419" max="1419" width="40.5703125" customWidth="1"/>
    <col min="1513" max="1513" width="4.7109375" customWidth="1"/>
    <col min="1514" max="1514" width="12.140625" customWidth="1"/>
    <col min="1515" max="1515" width="17.5703125" customWidth="1"/>
    <col min="1516" max="1516" width="27.42578125" customWidth="1"/>
    <col min="1517" max="1517" width="12" customWidth="1"/>
    <col min="1518" max="1518" width="10" customWidth="1"/>
    <col min="1519" max="1519" width="7.85546875" customWidth="1"/>
    <col min="1520" max="1520" width="9" customWidth="1"/>
    <col min="1521" max="1521" width="8.7109375" customWidth="1"/>
    <col min="1522" max="1522" width="7.140625" customWidth="1"/>
    <col min="1523" max="1523" width="12.85546875" bestFit="1" customWidth="1"/>
    <col min="1524" max="1524" width="10.42578125" customWidth="1"/>
    <col min="1525" max="1525" width="9.5703125" customWidth="1"/>
    <col min="1526" max="1528" width="8.85546875" customWidth="1"/>
    <col min="1529" max="1530" width="4.42578125" customWidth="1"/>
    <col min="1531" max="1531" width="12.5703125" customWidth="1"/>
    <col min="1532" max="1532" width="6" customWidth="1"/>
    <col min="1533" max="1533" width="4.42578125" customWidth="1"/>
    <col min="1534" max="1534" width="12.5703125" customWidth="1"/>
    <col min="1535" max="1536" width="4.42578125" customWidth="1"/>
    <col min="1537" max="1537" width="12.5703125" customWidth="1"/>
    <col min="1538" max="1539" width="4.42578125" customWidth="1"/>
    <col min="1540" max="1540" width="12.5703125" customWidth="1"/>
    <col min="1541" max="1542" width="4.42578125" customWidth="1"/>
    <col min="1543" max="1543" width="12.5703125" customWidth="1"/>
    <col min="1544" max="1545" width="4.42578125" customWidth="1"/>
    <col min="1546" max="1546" width="12.5703125" customWidth="1"/>
    <col min="1556" max="1557" width="6.5703125" customWidth="1"/>
    <col min="1558" max="1558" width="12.5703125" customWidth="1"/>
    <col min="1559" max="1560" width="6.5703125" customWidth="1"/>
    <col min="1561" max="1561" width="12.5703125" customWidth="1"/>
    <col min="1562" max="1563" width="6.5703125" customWidth="1"/>
    <col min="1564" max="1564" width="12.5703125" customWidth="1"/>
    <col min="1565" max="1566" width="6.5703125" customWidth="1"/>
    <col min="1567" max="1567" width="12.5703125" customWidth="1"/>
    <col min="1568" max="1568" width="9.7109375" customWidth="1"/>
    <col min="1569" max="1569" width="9.42578125" customWidth="1"/>
    <col min="1570" max="1570" width="8.5703125" customWidth="1"/>
    <col min="1571" max="1571" width="10.7109375" customWidth="1"/>
    <col min="1572" max="1572" width="11.140625" customWidth="1"/>
    <col min="1573" max="1573" width="15.28515625" customWidth="1"/>
    <col min="1574" max="1574" width="9.42578125" customWidth="1"/>
    <col min="1576" max="1576" width="12.5703125" customWidth="1"/>
    <col min="1577" max="1577" width="8.42578125" customWidth="1"/>
    <col min="1579" max="1579" width="12.5703125" customWidth="1"/>
    <col min="1586" max="1586" width="10.7109375" customWidth="1"/>
    <col min="1594" max="1594" width="10.7109375" customWidth="1"/>
    <col min="1595" max="1595" width="5.5703125" customWidth="1"/>
    <col min="1596" max="1596" width="10.140625" customWidth="1"/>
    <col min="1597" max="1597" width="12.5703125" customWidth="1"/>
    <col min="1598" max="1598" width="6.7109375" customWidth="1"/>
    <col min="1599" max="1599" width="10.140625" customWidth="1"/>
    <col min="1604" max="1604" width="9.28515625" customWidth="1"/>
    <col min="1605" max="1605" width="8.140625" customWidth="1"/>
    <col min="1606" max="1606" width="10.140625" customWidth="1"/>
    <col min="1607" max="1607" width="6.85546875" customWidth="1"/>
    <col min="1608" max="1609" width="10" customWidth="1"/>
    <col min="1610" max="1610" width="12" customWidth="1"/>
    <col min="1611" max="1611" width="14.7109375" customWidth="1"/>
    <col min="1612" max="1615" width="15.140625" customWidth="1"/>
    <col min="1655" max="1656" width="12.5703125" customWidth="1"/>
    <col min="1658" max="1658" width="12.5703125" customWidth="1"/>
    <col min="1660" max="1660" width="12.5703125" customWidth="1"/>
    <col min="1662" max="1662" width="12.5703125" customWidth="1"/>
    <col min="1665" max="1666" width="12.5703125" customWidth="1"/>
    <col min="1673" max="1673" width="13" bestFit="1" customWidth="1"/>
    <col min="1675" max="1675" width="40.5703125" customWidth="1"/>
    <col min="1769" max="1769" width="4.7109375" customWidth="1"/>
    <col min="1770" max="1770" width="12.140625" customWidth="1"/>
    <col min="1771" max="1771" width="17.5703125" customWidth="1"/>
    <col min="1772" max="1772" width="27.42578125" customWidth="1"/>
    <col min="1773" max="1773" width="12" customWidth="1"/>
    <col min="1774" max="1774" width="10" customWidth="1"/>
    <col min="1775" max="1775" width="7.85546875" customWidth="1"/>
    <col min="1776" max="1776" width="9" customWidth="1"/>
    <col min="1777" max="1777" width="8.7109375" customWidth="1"/>
    <col min="1778" max="1778" width="7.140625" customWidth="1"/>
    <col min="1779" max="1779" width="12.85546875" bestFit="1" customWidth="1"/>
    <col min="1780" max="1780" width="10.42578125" customWidth="1"/>
    <col min="1781" max="1781" width="9.5703125" customWidth="1"/>
    <col min="1782" max="1784" width="8.85546875" customWidth="1"/>
    <col min="1785" max="1786" width="4.42578125" customWidth="1"/>
    <col min="1787" max="1787" width="12.5703125" customWidth="1"/>
    <col min="1788" max="1788" width="6" customWidth="1"/>
    <col min="1789" max="1789" width="4.42578125" customWidth="1"/>
    <col min="1790" max="1790" width="12.5703125" customWidth="1"/>
    <col min="1791" max="1792" width="4.42578125" customWidth="1"/>
    <col min="1793" max="1793" width="12.5703125" customWidth="1"/>
    <col min="1794" max="1795" width="4.42578125" customWidth="1"/>
    <col min="1796" max="1796" width="12.5703125" customWidth="1"/>
    <col min="1797" max="1798" width="4.42578125" customWidth="1"/>
    <col min="1799" max="1799" width="12.5703125" customWidth="1"/>
    <col min="1800" max="1801" width="4.42578125" customWidth="1"/>
    <col min="1802" max="1802" width="12.5703125" customWidth="1"/>
    <col min="1812" max="1813" width="6.5703125" customWidth="1"/>
    <col min="1814" max="1814" width="12.5703125" customWidth="1"/>
    <col min="1815" max="1816" width="6.5703125" customWidth="1"/>
    <col min="1817" max="1817" width="12.5703125" customWidth="1"/>
    <col min="1818" max="1819" width="6.5703125" customWidth="1"/>
    <col min="1820" max="1820" width="12.5703125" customWidth="1"/>
    <col min="1821" max="1822" width="6.5703125" customWidth="1"/>
    <col min="1823" max="1823" width="12.5703125" customWidth="1"/>
    <col min="1824" max="1824" width="9.7109375" customWidth="1"/>
    <col min="1825" max="1825" width="9.42578125" customWidth="1"/>
    <col min="1826" max="1826" width="8.5703125" customWidth="1"/>
    <col min="1827" max="1827" width="10.7109375" customWidth="1"/>
    <col min="1828" max="1828" width="11.140625" customWidth="1"/>
    <col min="1829" max="1829" width="15.28515625" customWidth="1"/>
    <col min="1830" max="1830" width="9.42578125" customWidth="1"/>
    <col min="1832" max="1832" width="12.5703125" customWidth="1"/>
    <col min="1833" max="1833" width="8.42578125" customWidth="1"/>
    <col min="1835" max="1835" width="12.5703125" customWidth="1"/>
    <col min="1842" max="1842" width="10.7109375" customWidth="1"/>
    <col min="1850" max="1850" width="10.7109375" customWidth="1"/>
    <col min="1851" max="1851" width="5.5703125" customWidth="1"/>
    <col min="1852" max="1852" width="10.140625" customWidth="1"/>
    <col min="1853" max="1853" width="12.5703125" customWidth="1"/>
    <col min="1854" max="1854" width="6.7109375" customWidth="1"/>
    <col min="1855" max="1855" width="10.140625" customWidth="1"/>
    <col min="1860" max="1860" width="9.28515625" customWidth="1"/>
    <col min="1861" max="1861" width="8.140625" customWidth="1"/>
    <col min="1862" max="1862" width="10.140625" customWidth="1"/>
    <col min="1863" max="1863" width="6.85546875" customWidth="1"/>
    <col min="1864" max="1865" width="10" customWidth="1"/>
    <col min="1866" max="1866" width="12" customWidth="1"/>
    <col min="1867" max="1867" width="14.7109375" customWidth="1"/>
    <col min="1868" max="1871" width="15.140625" customWidth="1"/>
    <col min="1911" max="1912" width="12.5703125" customWidth="1"/>
    <col min="1914" max="1914" width="12.5703125" customWidth="1"/>
    <col min="1916" max="1916" width="12.5703125" customWidth="1"/>
    <col min="1918" max="1918" width="12.5703125" customWidth="1"/>
    <col min="1921" max="1922" width="12.5703125" customWidth="1"/>
    <col min="1929" max="1929" width="13" bestFit="1" customWidth="1"/>
    <col min="1931" max="1931" width="40.5703125" customWidth="1"/>
    <col min="2025" max="2025" width="4.7109375" customWidth="1"/>
    <col min="2026" max="2026" width="12.140625" customWidth="1"/>
    <col min="2027" max="2027" width="17.5703125" customWidth="1"/>
    <col min="2028" max="2028" width="27.42578125" customWidth="1"/>
    <col min="2029" max="2029" width="12" customWidth="1"/>
    <col min="2030" max="2030" width="10" customWidth="1"/>
    <col min="2031" max="2031" width="7.85546875" customWidth="1"/>
    <col min="2032" max="2032" width="9" customWidth="1"/>
    <col min="2033" max="2033" width="8.7109375" customWidth="1"/>
    <col min="2034" max="2034" width="7.140625" customWidth="1"/>
    <col min="2035" max="2035" width="12.85546875" bestFit="1" customWidth="1"/>
    <col min="2036" max="2036" width="10.42578125" customWidth="1"/>
    <col min="2037" max="2037" width="9.5703125" customWidth="1"/>
    <col min="2038" max="2040" width="8.85546875" customWidth="1"/>
    <col min="2041" max="2042" width="4.42578125" customWidth="1"/>
    <col min="2043" max="2043" width="12.5703125" customWidth="1"/>
    <col min="2044" max="2044" width="6" customWidth="1"/>
    <col min="2045" max="2045" width="4.42578125" customWidth="1"/>
    <col min="2046" max="2046" width="12.5703125" customWidth="1"/>
    <col min="2047" max="2048" width="4.42578125" customWidth="1"/>
    <col min="2049" max="2049" width="12.5703125" customWidth="1"/>
    <col min="2050" max="2051" width="4.42578125" customWidth="1"/>
    <col min="2052" max="2052" width="12.5703125" customWidth="1"/>
    <col min="2053" max="2054" width="4.42578125" customWidth="1"/>
    <col min="2055" max="2055" width="12.5703125" customWidth="1"/>
    <col min="2056" max="2057" width="4.42578125" customWidth="1"/>
    <col min="2058" max="2058" width="12.5703125" customWidth="1"/>
    <col min="2068" max="2069" width="6.5703125" customWidth="1"/>
    <col min="2070" max="2070" width="12.5703125" customWidth="1"/>
    <col min="2071" max="2072" width="6.5703125" customWidth="1"/>
    <col min="2073" max="2073" width="12.5703125" customWidth="1"/>
    <col min="2074" max="2075" width="6.5703125" customWidth="1"/>
    <col min="2076" max="2076" width="12.5703125" customWidth="1"/>
    <col min="2077" max="2078" width="6.5703125" customWidth="1"/>
    <col min="2079" max="2079" width="12.5703125" customWidth="1"/>
    <col min="2080" max="2080" width="9.7109375" customWidth="1"/>
    <col min="2081" max="2081" width="9.42578125" customWidth="1"/>
    <col min="2082" max="2082" width="8.5703125" customWidth="1"/>
    <col min="2083" max="2083" width="10.7109375" customWidth="1"/>
    <col min="2084" max="2084" width="11.140625" customWidth="1"/>
    <col min="2085" max="2085" width="15.28515625" customWidth="1"/>
    <col min="2086" max="2086" width="9.42578125" customWidth="1"/>
    <col min="2088" max="2088" width="12.5703125" customWidth="1"/>
    <col min="2089" max="2089" width="8.42578125" customWidth="1"/>
    <col min="2091" max="2091" width="12.5703125" customWidth="1"/>
    <col min="2098" max="2098" width="10.7109375" customWidth="1"/>
    <col min="2106" max="2106" width="10.7109375" customWidth="1"/>
    <col min="2107" max="2107" width="5.5703125" customWidth="1"/>
    <col min="2108" max="2108" width="10.140625" customWidth="1"/>
    <col min="2109" max="2109" width="12.5703125" customWidth="1"/>
    <col min="2110" max="2110" width="6.7109375" customWidth="1"/>
    <col min="2111" max="2111" width="10.140625" customWidth="1"/>
    <col min="2116" max="2116" width="9.28515625" customWidth="1"/>
    <col min="2117" max="2117" width="8.140625" customWidth="1"/>
    <col min="2118" max="2118" width="10.140625" customWidth="1"/>
    <col min="2119" max="2119" width="6.85546875" customWidth="1"/>
    <col min="2120" max="2121" width="10" customWidth="1"/>
    <col min="2122" max="2122" width="12" customWidth="1"/>
    <col min="2123" max="2123" width="14.7109375" customWidth="1"/>
    <col min="2124" max="2127" width="15.140625" customWidth="1"/>
    <col min="2167" max="2168" width="12.5703125" customWidth="1"/>
    <col min="2170" max="2170" width="12.5703125" customWidth="1"/>
    <col min="2172" max="2172" width="12.5703125" customWidth="1"/>
    <col min="2174" max="2174" width="12.5703125" customWidth="1"/>
    <col min="2177" max="2178" width="12.5703125" customWidth="1"/>
    <col min="2185" max="2185" width="13" bestFit="1" customWidth="1"/>
    <col min="2187" max="2187" width="40.5703125" customWidth="1"/>
    <col min="2281" max="2281" width="4.7109375" customWidth="1"/>
    <col min="2282" max="2282" width="12.140625" customWidth="1"/>
    <col min="2283" max="2283" width="17.5703125" customWidth="1"/>
    <col min="2284" max="2284" width="27.42578125" customWidth="1"/>
    <col min="2285" max="2285" width="12" customWidth="1"/>
    <col min="2286" max="2286" width="10" customWidth="1"/>
    <col min="2287" max="2287" width="7.85546875" customWidth="1"/>
    <col min="2288" max="2288" width="9" customWidth="1"/>
    <col min="2289" max="2289" width="8.7109375" customWidth="1"/>
    <col min="2290" max="2290" width="7.140625" customWidth="1"/>
    <col min="2291" max="2291" width="12.85546875" bestFit="1" customWidth="1"/>
    <col min="2292" max="2292" width="10.42578125" customWidth="1"/>
    <col min="2293" max="2293" width="9.5703125" customWidth="1"/>
    <col min="2294" max="2296" width="8.85546875" customWidth="1"/>
    <col min="2297" max="2298" width="4.42578125" customWidth="1"/>
    <col min="2299" max="2299" width="12.5703125" customWidth="1"/>
    <col min="2300" max="2300" width="6" customWidth="1"/>
    <col min="2301" max="2301" width="4.42578125" customWidth="1"/>
    <col min="2302" max="2302" width="12.5703125" customWidth="1"/>
    <col min="2303" max="2304" width="4.42578125" customWidth="1"/>
    <col min="2305" max="2305" width="12.5703125" customWidth="1"/>
    <col min="2306" max="2307" width="4.42578125" customWidth="1"/>
    <col min="2308" max="2308" width="12.5703125" customWidth="1"/>
    <col min="2309" max="2310" width="4.42578125" customWidth="1"/>
    <col min="2311" max="2311" width="12.5703125" customWidth="1"/>
    <col min="2312" max="2313" width="4.42578125" customWidth="1"/>
    <col min="2314" max="2314" width="12.5703125" customWidth="1"/>
    <col min="2324" max="2325" width="6.5703125" customWidth="1"/>
    <col min="2326" max="2326" width="12.5703125" customWidth="1"/>
    <col min="2327" max="2328" width="6.5703125" customWidth="1"/>
    <col min="2329" max="2329" width="12.5703125" customWidth="1"/>
    <col min="2330" max="2331" width="6.5703125" customWidth="1"/>
    <col min="2332" max="2332" width="12.5703125" customWidth="1"/>
    <col min="2333" max="2334" width="6.5703125" customWidth="1"/>
    <col min="2335" max="2335" width="12.5703125" customWidth="1"/>
    <col min="2336" max="2336" width="9.7109375" customWidth="1"/>
    <col min="2337" max="2337" width="9.42578125" customWidth="1"/>
    <col min="2338" max="2338" width="8.5703125" customWidth="1"/>
    <col min="2339" max="2339" width="10.7109375" customWidth="1"/>
    <col min="2340" max="2340" width="11.140625" customWidth="1"/>
    <col min="2341" max="2341" width="15.28515625" customWidth="1"/>
    <col min="2342" max="2342" width="9.42578125" customWidth="1"/>
    <col min="2344" max="2344" width="12.5703125" customWidth="1"/>
    <col min="2345" max="2345" width="8.42578125" customWidth="1"/>
    <col min="2347" max="2347" width="12.5703125" customWidth="1"/>
    <col min="2354" max="2354" width="10.7109375" customWidth="1"/>
    <col min="2362" max="2362" width="10.7109375" customWidth="1"/>
    <col min="2363" max="2363" width="5.5703125" customWidth="1"/>
    <col min="2364" max="2364" width="10.140625" customWidth="1"/>
    <col min="2365" max="2365" width="12.5703125" customWidth="1"/>
    <col min="2366" max="2366" width="6.7109375" customWidth="1"/>
    <col min="2367" max="2367" width="10.140625" customWidth="1"/>
    <col min="2372" max="2372" width="9.28515625" customWidth="1"/>
    <col min="2373" max="2373" width="8.140625" customWidth="1"/>
    <col min="2374" max="2374" width="10.140625" customWidth="1"/>
    <col min="2375" max="2375" width="6.85546875" customWidth="1"/>
    <col min="2376" max="2377" width="10" customWidth="1"/>
    <col min="2378" max="2378" width="12" customWidth="1"/>
    <col min="2379" max="2379" width="14.7109375" customWidth="1"/>
    <col min="2380" max="2383" width="15.140625" customWidth="1"/>
    <col min="2423" max="2424" width="12.5703125" customWidth="1"/>
    <col min="2426" max="2426" width="12.5703125" customWidth="1"/>
    <col min="2428" max="2428" width="12.5703125" customWidth="1"/>
    <col min="2430" max="2430" width="12.5703125" customWidth="1"/>
    <col min="2433" max="2434" width="12.5703125" customWidth="1"/>
    <col min="2441" max="2441" width="13" bestFit="1" customWidth="1"/>
    <col min="2443" max="2443" width="40.5703125" customWidth="1"/>
    <col min="2537" max="2537" width="4.7109375" customWidth="1"/>
    <col min="2538" max="2538" width="12.140625" customWidth="1"/>
    <col min="2539" max="2539" width="17.5703125" customWidth="1"/>
    <col min="2540" max="2540" width="27.42578125" customWidth="1"/>
    <col min="2541" max="2541" width="12" customWidth="1"/>
    <col min="2542" max="2542" width="10" customWidth="1"/>
    <col min="2543" max="2543" width="7.85546875" customWidth="1"/>
    <col min="2544" max="2544" width="9" customWidth="1"/>
    <col min="2545" max="2545" width="8.7109375" customWidth="1"/>
    <col min="2546" max="2546" width="7.140625" customWidth="1"/>
    <col min="2547" max="2547" width="12.85546875" bestFit="1" customWidth="1"/>
    <col min="2548" max="2548" width="10.42578125" customWidth="1"/>
    <col min="2549" max="2549" width="9.5703125" customWidth="1"/>
    <col min="2550" max="2552" width="8.85546875" customWidth="1"/>
    <col min="2553" max="2554" width="4.42578125" customWidth="1"/>
    <col min="2555" max="2555" width="12.5703125" customWidth="1"/>
    <col min="2556" max="2556" width="6" customWidth="1"/>
    <col min="2557" max="2557" width="4.42578125" customWidth="1"/>
    <col min="2558" max="2558" width="12.5703125" customWidth="1"/>
    <col min="2559" max="2560" width="4.42578125" customWidth="1"/>
    <col min="2561" max="2561" width="12.5703125" customWidth="1"/>
    <col min="2562" max="2563" width="4.42578125" customWidth="1"/>
    <col min="2564" max="2564" width="12.5703125" customWidth="1"/>
    <col min="2565" max="2566" width="4.42578125" customWidth="1"/>
    <col min="2567" max="2567" width="12.5703125" customWidth="1"/>
    <col min="2568" max="2569" width="4.42578125" customWidth="1"/>
    <col min="2570" max="2570" width="12.5703125" customWidth="1"/>
    <col min="2580" max="2581" width="6.5703125" customWidth="1"/>
    <col min="2582" max="2582" width="12.5703125" customWidth="1"/>
    <col min="2583" max="2584" width="6.5703125" customWidth="1"/>
    <col min="2585" max="2585" width="12.5703125" customWidth="1"/>
    <col min="2586" max="2587" width="6.5703125" customWidth="1"/>
    <col min="2588" max="2588" width="12.5703125" customWidth="1"/>
    <col min="2589" max="2590" width="6.5703125" customWidth="1"/>
    <col min="2591" max="2591" width="12.5703125" customWidth="1"/>
    <col min="2592" max="2592" width="9.7109375" customWidth="1"/>
    <col min="2593" max="2593" width="9.42578125" customWidth="1"/>
    <col min="2594" max="2594" width="8.5703125" customWidth="1"/>
    <col min="2595" max="2595" width="10.7109375" customWidth="1"/>
    <col min="2596" max="2596" width="11.140625" customWidth="1"/>
    <col min="2597" max="2597" width="15.28515625" customWidth="1"/>
    <col min="2598" max="2598" width="9.42578125" customWidth="1"/>
    <col min="2600" max="2600" width="12.5703125" customWidth="1"/>
    <col min="2601" max="2601" width="8.42578125" customWidth="1"/>
    <col min="2603" max="2603" width="12.5703125" customWidth="1"/>
    <col min="2610" max="2610" width="10.7109375" customWidth="1"/>
    <col min="2618" max="2618" width="10.7109375" customWidth="1"/>
    <col min="2619" max="2619" width="5.5703125" customWidth="1"/>
    <col min="2620" max="2620" width="10.140625" customWidth="1"/>
    <col min="2621" max="2621" width="12.5703125" customWidth="1"/>
    <col min="2622" max="2622" width="6.7109375" customWidth="1"/>
    <col min="2623" max="2623" width="10.140625" customWidth="1"/>
    <col min="2628" max="2628" width="9.28515625" customWidth="1"/>
    <col min="2629" max="2629" width="8.140625" customWidth="1"/>
    <col min="2630" max="2630" width="10.140625" customWidth="1"/>
    <col min="2631" max="2631" width="6.85546875" customWidth="1"/>
    <col min="2632" max="2633" width="10" customWidth="1"/>
    <col min="2634" max="2634" width="12" customWidth="1"/>
    <col min="2635" max="2635" width="14.7109375" customWidth="1"/>
    <col min="2636" max="2639" width="15.140625" customWidth="1"/>
    <col min="2679" max="2680" width="12.5703125" customWidth="1"/>
    <col min="2682" max="2682" width="12.5703125" customWidth="1"/>
    <col min="2684" max="2684" width="12.5703125" customWidth="1"/>
    <col min="2686" max="2686" width="12.5703125" customWidth="1"/>
    <col min="2689" max="2690" width="12.5703125" customWidth="1"/>
    <col min="2697" max="2697" width="13" bestFit="1" customWidth="1"/>
    <col min="2699" max="2699" width="40.5703125" customWidth="1"/>
    <col min="2793" max="2793" width="4.7109375" customWidth="1"/>
    <col min="2794" max="2794" width="12.140625" customWidth="1"/>
    <col min="2795" max="2795" width="17.5703125" customWidth="1"/>
    <col min="2796" max="2796" width="27.42578125" customWidth="1"/>
    <col min="2797" max="2797" width="12" customWidth="1"/>
    <col min="2798" max="2798" width="10" customWidth="1"/>
    <col min="2799" max="2799" width="7.85546875" customWidth="1"/>
    <col min="2800" max="2800" width="9" customWidth="1"/>
    <col min="2801" max="2801" width="8.7109375" customWidth="1"/>
    <col min="2802" max="2802" width="7.140625" customWidth="1"/>
    <col min="2803" max="2803" width="12.85546875" bestFit="1" customWidth="1"/>
    <col min="2804" max="2804" width="10.42578125" customWidth="1"/>
    <col min="2805" max="2805" width="9.5703125" customWidth="1"/>
    <col min="2806" max="2808" width="8.85546875" customWidth="1"/>
    <col min="2809" max="2810" width="4.42578125" customWidth="1"/>
    <col min="2811" max="2811" width="12.5703125" customWidth="1"/>
    <col min="2812" max="2812" width="6" customWidth="1"/>
    <col min="2813" max="2813" width="4.42578125" customWidth="1"/>
    <col min="2814" max="2814" width="12.5703125" customWidth="1"/>
    <col min="2815" max="2816" width="4.42578125" customWidth="1"/>
    <col min="2817" max="2817" width="12.5703125" customWidth="1"/>
    <col min="2818" max="2819" width="4.42578125" customWidth="1"/>
    <col min="2820" max="2820" width="12.5703125" customWidth="1"/>
    <col min="2821" max="2822" width="4.42578125" customWidth="1"/>
    <col min="2823" max="2823" width="12.5703125" customWidth="1"/>
    <col min="2824" max="2825" width="4.42578125" customWidth="1"/>
    <col min="2826" max="2826" width="12.5703125" customWidth="1"/>
    <col min="2836" max="2837" width="6.5703125" customWidth="1"/>
    <col min="2838" max="2838" width="12.5703125" customWidth="1"/>
    <col min="2839" max="2840" width="6.5703125" customWidth="1"/>
    <col min="2841" max="2841" width="12.5703125" customWidth="1"/>
    <col min="2842" max="2843" width="6.5703125" customWidth="1"/>
    <col min="2844" max="2844" width="12.5703125" customWidth="1"/>
    <col min="2845" max="2846" width="6.5703125" customWidth="1"/>
    <col min="2847" max="2847" width="12.5703125" customWidth="1"/>
    <col min="2848" max="2848" width="9.7109375" customWidth="1"/>
    <col min="2849" max="2849" width="9.42578125" customWidth="1"/>
    <col min="2850" max="2850" width="8.5703125" customWidth="1"/>
    <col min="2851" max="2851" width="10.7109375" customWidth="1"/>
    <col min="2852" max="2852" width="11.140625" customWidth="1"/>
    <col min="2853" max="2853" width="15.28515625" customWidth="1"/>
    <col min="2854" max="2854" width="9.42578125" customWidth="1"/>
    <col min="2856" max="2856" width="12.5703125" customWidth="1"/>
    <col min="2857" max="2857" width="8.42578125" customWidth="1"/>
    <col min="2859" max="2859" width="12.5703125" customWidth="1"/>
    <col min="2866" max="2866" width="10.7109375" customWidth="1"/>
    <col min="2874" max="2874" width="10.7109375" customWidth="1"/>
    <col min="2875" max="2875" width="5.5703125" customWidth="1"/>
    <col min="2876" max="2876" width="10.140625" customWidth="1"/>
    <col min="2877" max="2877" width="12.5703125" customWidth="1"/>
    <col min="2878" max="2878" width="6.7109375" customWidth="1"/>
    <col min="2879" max="2879" width="10.140625" customWidth="1"/>
    <col min="2884" max="2884" width="9.28515625" customWidth="1"/>
    <col min="2885" max="2885" width="8.140625" customWidth="1"/>
    <col min="2886" max="2886" width="10.140625" customWidth="1"/>
    <col min="2887" max="2887" width="6.85546875" customWidth="1"/>
    <col min="2888" max="2889" width="10" customWidth="1"/>
    <col min="2890" max="2890" width="12" customWidth="1"/>
    <col min="2891" max="2891" width="14.7109375" customWidth="1"/>
    <col min="2892" max="2895" width="15.140625" customWidth="1"/>
    <col min="2935" max="2936" width="12.5703125" customWidth="1"/>
    <col min="2938" max="2938" width="12.5703125" customWidth="1"/>
    <col min="2940" max="2940" width="12.5703125" customWidth="1"/>
    <col min="2942" max="2942" width="12.5703125" customWidth="1"/>
    <col min="2945" max="2946" width="12.5703125" customWidth="1"/>
    <col min="2953" max="2953" width="13" bestFit="1" customWidth="1"/>
    <col min="2955" max="2955" width="40.5703125" customWidth="1"/>
    <col min="3049" max="3049" width="4.7109375" customWidth="1"/>
    <col min="3050" max="3050" width="12.140625" customWidth="1"/>
    <col min="3051" max="3051" width="17.5703125" customWidth="1"/>
    <col min="3052" max="3052" width="27.42578125" customWidth="1"/>
    <col min="3053" max="3053" width="12" customWidth="1"/>
    <col min="3054" max="3054" width="10" customWidth="1"/>
    <col min="3055" max="3055" width="7.85546875" customWidth="1"/>
    <col min="3056" max="3056" width="9" customWidth="1"/>
    <col min="3057" max="3057" width="8.7109375" customWidth="1"/>
    <col min="3058" max="3058" width="7.140625" customWidth="1"/>
    <col min="3059" max="3059" width="12.85546875" bestFit="1" customWidth="1"/>
    <col min="3060" max="3060" width="10.42578125" customWidth="1"/>
    <col min="3061" max="3061" width="9.5703125" customWidth="1"/>
    <col min="3062" max="3064" width="8.85546875" customWidth="1"/>
    <col min="3065" max="3066" width="4.42578125" customWidth="1"/>
    <col min="3067" max="3067" width="12.5703125" customWidth="1"/>
    <col min="3068" max="3068" width="6" customWidth="1"/>
    <col min="3069" max="3069" width="4.42578125" customWidth="1"/>
    <col min="3070" max="3070" width="12.5703125" customWidth="1"/>
    <col min="3071" max="3072" width="4.42578125" customWidth="1"/>
    <col min="3073" max="3073" width="12.5703125" customWidth="1"/>
    <col min="3074" max="3075" width="4.42578125" customWidth="1"/>
    <col min="3076" max="3076" width="12.5703125" customWidth="1"/>
    <col min="3077" max="3078" width="4.42578125" customWidth="1"/>
    <col min="3079" max="3079" width="12.5703125" customWidth="1"/>
    <col min="3080" max="3081" width="4.42578125" customWidth="1"/>
    <col min="3082" max="3082" width="12.5703125" customWidth="1"/>
    <col min="3092" max="3093" width="6.5703125" customWidth="1"/>
    <col min="3094" max="3094" width="12.5703125" customWidth="1"/>
    <col min="3095" max="3096" width="6.5703125" customWidth="1"/>
    <col min="3097" max="3097" width="12.5703125" customWidth="1"/>
    <col min="3098" max="3099" width="6.5703125" customWidth="1"/>
    <col min="3100" max="3100" width="12.5703125" customWidth="1"/>
    <col min="3101" max="3102" width="6.5703125" customWidth="1"/>
    <col min="3103" max="3103" width="12.5703125" customWidth="1"/>
    <col min="3104" max="3104" width="9.7109375" customWidth="1"/>
    <col min="3105" max="3105" width="9.42578125" customWidth="1"/>
    <col min="3106" max="3106" width="8.5703125" customWidth="1"/>
    <col min="3107" max="3107" width="10.7109375" customWidth="1"/>
    <col min="3108" max="3108" width="11.140625" customWidth="1"/>
    <col min="3109" max="3109" width="15.28515625" customWidth="1"/>
    <col min="3110" max="3110" width="9.42578125" customWidth="1"/>
    <col min="3112" max="3112" width="12.5703125" customWidth="1"/>
    <col min="3113" max="3113" width="8.42578125" customWidth="1"/>
    <col min="3115" max="3115" width="12.5703125" customWidth="1"/>
    <col min="3122" max="3122" width="10.7109375" customWidth="1"/>
    <col min="3130" max="3130" width="10.7109375" customWidth="1"/>
    <col min="3131" max="3131" width="5.5703125" customWidth="1"/>
    <col min="3132" max="3132" width="10.140625" customWidth="1"/>
    <col min="3133" max="3133" width="12.5703125" customWidth="1"/>
    <col min="3134" max="3134" width="6.7109375" customWidth="1"/>
    <col min="3135" max="3135" width="10.140625" customWidth="1"/>
    <col min="3140" max="3140" width="9.28515625" customWidth="1"/>
    <col min="3141" max="3141" width="8.140625" customWidth="1"/>
    <col min="3142" max="3142" width="10.140625" customWidth="1"/>
    <col min="3143" max="3143" width="6.85546875" customWidth="1"/>
    <col min="3144" max="3145" width="10" customWidth="1"/>
    <col min="3146" max="3146" width="12" customWidth="1"/>
    <col min="3147" max="3147" width="14.7109375" customWidth="1"/>
    <col min="3148" max="3151" width="15.140625" customWidth="1"/>
    <col min="3191" max="3192" width="12.5703125" customWidth="1"/>
    <col min="3194" max="3194" width="12.5703125" customWidth="1"/>
    <col min="3196" max="3196" width="12.5703125" customWidth="1"/>
    <col min="3198" max="3198" width="12.5703125" customWidth="1"/>
    <col min="3201" max="3202" width="12.5703125" customWidth="1"/>
    <col min="3209" max="3209" width="13" bestFit="1" customWidth="1"/>
    <col min="3211" max="3211" width="40.5703125" customWidth="1"/>
    <col min="3305" max="3305" width="4.7109375" customWidth="1"/>
    <col min="3306" max="3306" width="12.140625" customWidth="1"/>
    <col min="3307" max="3307" width="17.5703125" customWidth="1"/>
    <col min="3308" max="3308" width="27.42578125" customWidth="1"/>
    <col min="3309" max="3309" width="12" customWidth="1"/>
    <col min="3310" max="3310" width="10" customWidth="1"/>
    <col min="3311" max="3311" width="7.85546875" customWidth="1"/>
    <col min="3312" max="3312" width="9" customWidth="1"/>
    <col min="3313" max="3313" width="8.7109375" customWidth="1"/>
    <col min="3314" max="3314" width="7.140625" customWidth="1"/>
    <col min="3315" max="3315" width="12.85546875" bestFit="1" customWidth="1"/>
    <col min="3316" max="3316" width="10.42578125" customWidth="1"/>
    <col min="3317" max="3317" width="9.5703125" customWidth="1"/>
    <col min="3318" max="3320" width="8.85546875" customWidth="1"/>
    <col min="3321" max="3322" width="4.42578125" customWidth="1"/>
    <col min="3323" max="3323" width="12.5703125" customWidth="1"/>
    <col min="3324" max="3324" width="6" customWidth="1"/>
    <col min="3325" max="3325" width="4.42578125" customWidth="1"/>
    <col min="3326" max="3326" width="12.5703125" customWidth="1"/>
    <col min="3327" max="3328" width="4.42578125" customWidth="1"/>
    <col min="3329" max="3329" width="12.5703125" customWidth="1"/>
    <col min="3330" max="3331" width="4.42578125" customWidth="1"/>
    <col min="3332" max="3332" width="12.5703125" customWidth="1"/>
    <col min="3333" max="3334" width="4.42578125" customWidth="1"/>
    <col min="3335" max="3335" width="12.5703125" customWidth="1"/>
    <col min="3336" max="3337" width="4.42578125" customWidth="1"/>
    <col min="3338" max="3338" width="12.5703125" customWidth="1"/>
    <col min="3348" max="3349" width="6.5703125" customWidth="1"/>
    <col min="3350" max="3350" width="12.5703125" customWidth="1"/>
    <col min="3351" max="3352" width="6.5703125" customWidth="1"/>
    <col min="3353" max="3353" width="12.5703125" customWidth="1"/>
    <col min="3354" max="3355" width="6.5703125" customWidth="1"/>
    <col min="3356" max="3356" width="12.5703125" customWidth="1"/>
    <col min="3357" max="3358" width="6.5703125" customWidth="1"/>
    <col min="3359" max="3359" width="12.5703125" customWidth="1"/>
    <col min="3360" max="3360" width="9.7109375" customWidth="1"/>
    <col min="3361" max="3361" width="9.42578125" customWidth="1"/>
    <col min="3362" max="3362" width="8.5703125" customWidth="1"/>
    <col min="3363" max="3363" width="10.7109375" customWidth="1"/>
    <col min="3364" max="3364" width="11.140625" customWidth="1"/>
    <col min="3365" max="3365" width="15.28515625" customWidth="1"/>
    <col min="3366" max="3366" width="9.42578125" customWidth="1"/>
    <col min="3368" max="3368" width="12.5703125" customWidth="1"/>
    <col min="3369" max="3369" width="8.42578125" customWidth="1"/>
    <col min="3371" max="3371" width="12.5703125" customWidth="1"/>
    <col min="3378" max="3378" width="10.7109375" customWidth="1"/>
    <col min="3386" max="3386" width="10.7109375" customWidth="1"/>
    <col min="3387" max="3387" width="5.5703125" customWidth="1"/>
    <col min="3388" max="3388" width="10.140625" customWidth="1"/>
    <col min="3389" max="3389" width="12.5703125" customWidth="1"/>
    <col min="3390" max="3390" width="6.7109375" customWidth="1"/>
    <col min="3391" max="3391" width="10.140625" customWidth="1"/>
    <col min="3396" max="3396" width="9.28515625" customWidth="1"/>
    <col min="3397" max="3397" width="8.140625" customWidth="1"/>
    <col min="3398" max="3398" width="10.140625" customWidth="1"/>
    <col min="3399" max="3399" width="6.85546875" customWidth="1"/>
    <col min="3400" max="3401" width="10" customWidth="1"/>
    <col min="3402" max="3402" width="12" customWidth="1"/>
    <col min="3403" max="3403" width="14.7109375" customWidth="1"/>
    <col min="3404" max="3407" width="15.140625" customWidth="1"/>
    <col min="3447" max="3448" width="12.5703125" customWidth="1"/>
    <col min="3450" max="3450" width="12.5703125" customWidth="1"/>
    <col min="3452" max="3452" width="12.5703125" customWidth="1"/>
    <col min="3454" max="3454" width="12.5703125" customWidth="1"/>
    <col min="3457" max="3458" width="12.5703125" customWidth="1"/>
    <col min="3465" max="3465" width="13" bestFit="1" customWidth="1"/>
    <col min="3467" max="3467" width="40.5703125" customWidth="1"/>
    <col min="3561" max="3561" width="4.7109375" customWidth="1"/>
    <col min="3562" max="3562" width="12.140625" customWidth="1"/>
    <col min="3563" max="3563" width="17.5703125" customWidth="1"/>
    <col min="3564" max="3564" width="27.42578125" customWidth="1"/>
    <col min="3565" max="3565" width="12" customWidth="1"/>
    <col min="3566" max="3566" width="10" customWidth="1"/>
    <col min="3567" max="3567" width="7.85546875" customWidth="1"/>
    <col min="3568" max="3568" width="9" customWidth="1"/>
    <col min="3569" max="3569" width="8.7109375" customWidth="1"/>
    <col min="3570" max="3570" width="7.140625" customWidth="1"/>
    <col min="3571" max="3571" width="12.85546875" bestFit="1" customWidth="1"/>
    <col min="3572" max="3572" width="10.42578125" customWidth="1"/>
    <col min="3573" max="3573" width="9.5703125" customWidth="1"/>
    <col min="3574" max="3576" width="8.85546875" customWidth="1"/>
    <col min="3577" max="3578" width="4.42578125" customWidth="1"/>
    <col min="3579" max="3579" width="12.5703125" customWidth="1"/>
    <col min="3580" max="3580" width="6" customWidth="1"/>
    <col min="3581" max="3581" width="4.42578125" customWidth="1"/>
    <col min="3582" max="3582" width="12.5703125" customWidth="1"/>
    <col min="3583" max="3584" width="4.42578125" customWidth="1"/>
    <col min="3585" max="3585" width="12.5703125" customWidth="1"/>
    <col min="3586" max="3587" width="4.42578125" customWidth="1"/>
    <col min="3588" max="3588" width="12.5703125" customWidth="1"/>
    <col min="3589" max="3590" width="4.42578125" customWidth="1"/>
    <col min="3591" max="3591" width="12.5703125" customWidth="1"/>
    <col min="3592" max="3593" width="4.42578125" customWidth="1"/>
    <col min="3594" max="3594" width="12.5703125" customWidth="1"/>
    <col min="3604" max="3605" width="6.5703125" customWidth="1"/>
    <col min="3606" max="3606" width="12.5703125" customWidth="1"/>
    <col min="3607" max="3608" width="6.5703125" customWidth="1"/>
    <col min="3609" max="3609" width="12.5703125" customWidth="1"/>
    <col min="3610" max="3611" width="6.5703125" customWidth="1"/>
    <col min="3612" max="3612" width="12.5703125" customWidth="1"/>
    <col min="3613" max="3614" width="6.5703125" customWidth="1"/>
    <col min="3615" max="3615" width="12.5703125" customWidth="1"/>
    <col min="3616" max="3616" width="9.7109375" customWidth="1"/>
    <col min="3617" max="3617" width="9.42578125" customWidth="1"/>
    <col min="3618" max="3618" width="8.5703125" customWidth="1"/>
    <col min="3619" max="3619" width="10.7109375" customWidth="1"/>
    <col min="3620" max="3620" width="11.140625" customWidth="1"/>
    <col min="3621" max="3621" width="15.28515625" customWidth="1"/>
    <col min="3622" max="3622" width="9.42578125" customWidth="1"/>
    <col min="3624" max="3624" width="12.5703125" customWidth="1"/>
    <col min="3625" max="3625" width="8.42578125" customWidth="1"/>
    <col min="3627" max="3627" width="12.5703125" customWidth="1"/>
    <col min="3634" max="3634" width="10.7109375" customWidth="1"/>
    <col min="3642" max="3642" width="10.7109375" customWidth="1"/>
    <col min="3643" max="3643" width="5.5703125" customWidth="1"/>
    <col min="3644" max="3644" width="10.140625" customWidth="1"/>
    <col min="3645" max="3645" width="12.5703125" customWidth="1"/>
    <col min="3646" max="3646" width="6.7109375" customWidth="1"/>
    <col min="3647" max="3647" width="10.140625" customWidth="1"/>
    <col min="3652" max="3652" width="9.28515625" customWidth="1"/>
    <col min="3653" max="3653" width="8.140625" customWidth="1"/>
    <col min="3654" max="3654" width="10.140625" customWidth="1"/>
    <col min="3655" max="3655" width="6.85546875" customWidth="1"/>
    <col min="3656" max="3657" width="10" customWidth="1"/>
    <col min="3658" max="3658" width="12" customWidth="1"/>
    <col min="3659" max="3659" width="14.7109375" customWidth="1"/>
    <col min="3660" max="3663" width="15.140625" customWidth="1"/>
    <col min="3703" max="3704" width="12.5703125" customWidth="1"/>
    <col min="3706" max="3706" width="12.5703125" customWidth="1"/>
    <col min="3708" max="3708" width="12.5703125" customWidth="1"/>
    <col min="3710" max="3710" width="12.5703125" customWidth="1"/>
    <col min="3713" max="3714" width="12.5703125" customWidth="1"/>
    <col min="3721" max="3721" width="13" bestFit="1" customWidth="1"/>
    <col min="3723" max="3723" width="40.5703125" customWidth="1"/>
    <col min="3817" max="3817" width="4.7109375" customWidth="1"/>
    <col min="3818" max="3818" width="12.140625" customWidth="1"/>
    <col min="3819" max="3819" width="17.5703125" customWidth="1"/>
    <col min="3820" max="3820" width="27.42578125" customWidth="1"/>
    <col min="3821" max="3821" width="12" customWidth="1"/>
    <col min="3822" max="3822" width="10" customWidth="1"/>
    <col min="3823" max="3823" width="7.85546875" customWidth="1"/>
    <col min="3824" max="3824" width="9" customWidth="1"/>
    <col min="3825" max="3825" width="8.7109375" customWidth="1"/>
    <col min="3826" max="3826" width="7.140625" customWidth="1"/>
    <col min="3827" max="3827" width="12.85546875" bestFit="1" customWidth="1"/>
    <col min="3828" max="3828" width="10.42578125" customWidth="1"/>
    <col min="3829" max="3829" width="9.5703125" customWidth="1"/>
    <col min="3830" max="3832" width="8.85546875" customWidth="1"/>
    <col min="3833" max="3834" width="4.42578125" customWidth="1"/>
    <col min="3835" max="3835" width="12.5703125" customWidth="1"/>
    <col min="3836" max="3836" width="6" customWidth="1"/>
    <col min="3837" max="3837" width="4.42578125" customWidth="1"/>
    <col min="3838" max="3838" width="12.5703125" customWidth="1"/>
    <col min="3839" max="3840" width="4.42578125" customWidth="1"/>
    <col min="3841" max="3841" width="12.5703125" customWidth="1"/>
    <col min="3842" max="3843" width="4.42578125" customWidth="1"/>
    <col min="3844" max="3844" width="12.5703125" customWidth="1"/>
    <col min="3845" max="3846" width="4.42578125" customWidth="1"/>
    <col min="3847" max="3847" width="12.5703125" customWidth="1"/>
    <col min="3848" max="3849" width="4.42578125" customWidth="1"/>
    <col min="3850" max="3850" width="12.5703125" customWidth="1"/>
    <col min="3860" max="3861" width="6.5703125" customWidth="1"/>
    <col min="3862" max="3862" width="12.5703125" customWidth="1"/>
    <col min="3863" max="3864" width="6.5703125" customWidth="1"/>
    <col min="3865" max="3865" width="12.5703125" customWidth="1"/>
    <col min="3866" max="3867" width="6.5703125" customWidth="1"/>
    <col min="3868" max="3868" width="12.5703125" customWidth="1"/>
    <col min="3869" max="3870" width="6.5703125" customWidth="1"/>
    <col min="3871" max="3871" width="12.5703125" customWidth="1"/>
    <col min="3872" max="3872" width="9.7109375" customWidth="1"/>
    <col min="3873" max="3873" width="9.42578125" customWidth="1"/>
    <col min="3874" max="3874" width="8.5703125" customWidth="1"/>
    <col min="3875" max="3875" width="10.7109375" customWidth="1"/>
    <col min="3876" max="3876" width="11.140625" customWidth="1"/>
    <col min="3877" max="3877" width="15.28515625" customWidth="1"/>
    <col min="3878" max="3878" width="9.42578125" customWidth="1"/>
    <col min="3880" max="3880" width="12.5703125" customWidth="1"/>
    <col min="3881" max="3881" width="8.42578125" customWidth="1"/>
    <col min="3883" max="3883" width="12.5703125" customWidth="1"/>
    <col min="3890" max="3890" width="10.7109375" customWidth="1"/>
    <col min="3898" max="3898" width="10.7109375" customWidth="1"/>
    <col min="3899" max="3899" width="5.5703125" customWidth="1"/>
    <col min="3900" max="3900" width="10.140625" customWidth="1"/>
    <col min="3901" max="3901" width="12.5703125" customWidth="1"/>
    <col min="3902" max="3902" width="6.7109375" customWidth="1"/>
    <col min="3903" max="3903" width="10.140625" customWidth="1"/>
    <col min="3908" max="3908" width="9.28515625" customWidth="1"/>
    <col min="3909" max="3909" width="8.140625" customWidth="1"/>
    <col min="3910" max="3910" width="10.140625" customWidth="1"/>
    <col min="3911" max="3911" width="6.85546875" customWidth="1"/>
    <col min="3912" max="3913" width="10" customWidth="1"/>
    <col min="3914" max="3914" width="12" customWidth="1"/>
    <col min="3915" max="3915" width="14.7109375" customWidth="1"/>
    <col min="3916" max="3919" width="15.140625" customWidth="1"/>
    <col min="3959" max="3960" width="12.5703125" customWidth="1"/>
    <col min="3962" max="3962" width="12.5703125" customWidth="1"/>
    <col min="3964" max="3964" width="12.5703125" customWidth="1"/>
    <col min="3966" max="3966" width="12.5703125" customWidth="1"/>
    <col min="3969" max="3970" width="12.5703125" customWidth="1"/>
    <col min="3977" max="3977" width="13" bestFit="1" customWidth="1"/>
    <col min="3979" max="3979" width="40.5703125" customWidth="1"/>
    <col min="4073" max="4073" width="4.7109375" customWidth="1"/>
    <col min="4074" max="4074" width="12.140625" customWidth="1"/>
    <col min="4075" max="4075" width="17.5703125" customWidth="1"/>
    <col min="4076" max="4076" width="27.42578125" customWidth="1"/>
    <col min="4077" max="4077" width="12" customWidth="1"/>
    <col min="4078" max="4078" width="10" customWidth="1"/>
    <col min="4079" max="4079" width="7.85546875" customWidth="1"/>
    <col min="4080" max="4080" width="9" customWidth="1"/>
    <col min="4081" max="4081" width="8.7109375" customWidth="1"/>
    <col min="4082" max="4082" width="7.140625" customWidth="1"/>
    <col min="4083" max="4083" width="12.85546875" bestFit="1" customWidth="1"/>
    <col min="4084" max="4084" width="10.42578125" customWidth="1"/>
    <col min="4085" max="4085" width="9.5703125" customWidth="1"/>
    <col min="4086" max="4088" width="8.85546875" customWidth="1"/>
    <col min="4089" max="4090" width="4.42578125" customWidth="1"/>
    <col min="4091" max="4091" width="12.5703125" customWidth="1"/>
    <col min="4092" max="4092" width="6" customWidth="1"/>
    <col min="4093" max="4093" width="4.42578125" customWidth="1"/>
    <col min="4094" max="4094" width="12.5703125" customWidth="1"/>
    <col min="4095" max="4096" width="4.42578125" customWidth="1"/>
    <col min="4097" max="4097" width="12.5703125" customWidth="1"/>
    <col min="4098" max="4099" width="4.42578125" customWidth="1"/>
    <col min="4100" max="4100" width="12.5703125" customWidth="1"/>
    <col min="4101" max="4102" width="4.42578125" customWidth="1"/>
    <col min="4103" max="4103" width="12.5703125" customWidth="1"/>
    <col min="4104" max="4105" width="4.42578125" customWidth="1"/>
    <col min="4106" max="4106" width="12.5703125" customWidth="1"/>
    <col min="4116" max="4117" width="6.5703125" customWidth="1"/>
    <col min="4118" max="4118" width="12.5703125" customWidth="1"/>
    <col min="4119" max="4120" width="6.5703125" customWidth="1"/>
    <col min="4121" max="4121" width="12.5703125" customWidth="1"/>
    <col min="4122" max="4123" width="6.5703125" customWidth="1"/>
    <col min="4124" max="4124" width="12.5703125" customWidth="1"/>
    <col min="4125" max="4126" width="6.5703125" customWidth="1"/>
    <col min="4127" max="4127" width="12.5703125" customWidth="1"/>
    <col min="4128" max="4128" width="9.7109375" customWidth="1"/>
    <col min="4129" max="4129" width="9.42578125" customWidth="1"/>
    <col min="4130" max="4130" width="8.5703125" customWidth="1"/>
    <col min="4131" max="4131" width="10.7109375" customWidth="1"/>
    <col min="4132" max="4132" width="11.140625" customWidth="1"/>
    <col min="4133" max="4133" width="15.28515625" customWidth="1"/>
    <col min="4134" max="4134" width="9.42578125" customWidth="1"/>
    <col min="4136" max="4136" width="12.5703125" customWidth="1"/>
    <col min="4137" max="4137" width="8.42578125" customWidth="1"/>
    <col min="4139" max="4139" width="12.5703125" customWidth="1"/>
    <col min="4146" max="4146" width="10.7109375" customWidth="1"/>
    <col min="4154" max="4154" width="10.7109375" customWidth="1"/>
    <col min="4155" max="4155" width="5.5703125" customWidth="1"/>
    <col min="4156" max="4156" width="10.140625" customWidth="1"/>
    <col min="4157" max="4157" width="12.5703125" customWidth="1"/>
    <col min="4158" max="4158" width="6.7109375" customWidth="1"/>
    <col min="4159" max="4159" width="10.140625" customWidth="1"/>
    <col min="4164" max="4164" width="9.28515625" customWidth="1"/>
    <col min="4165" max="4165" width="8.140625" customWidth="1"/>
    <col min="4166" max="4166" width="10.140625" customWidth="1"/>
    <col min="4167" max="4167" width="6.85546875" customWidth="1"/>
    <col min="4168" max="4169" width="10" customWidth="1"/>
    <col min="4170" max="4170" width="12" customWidth="1"/>
    <col min="4171" max="4171" width="14.7109375" customWidth="1"/>
    <col min="4172" max="4175" width="15.140625" customWidth="1"/>
    <col min="4215" max="4216" width="12.5703125" customWidth="1"/>
    <col min="4218" max="4218" width="12.5703125" customWidth="1"/>
    <col min="4220" max="4220" width="12.5703125" customWidth="1"/>
    <col min="4222" max="4222" width="12.5703125" customWidth="1"/>
    <col min="4225" max="4226" width="12.5703125" customWidth="1"/>
    <col min="4233" max="4233" width="13" bestFit="1" customWidth="1"/>
    <col min="4235" max="4235" width="40.5703125" customWidth="1"/>
    <col min="4329" max="4329" width="4.7109375" customWidth="1"/>
    <col min="4330" max="4330" width="12.140625" customWidth="1"/>
    <col min="4331" max="4331" width="17.5703125" customWidth="1"/>
    <col min="4332" max="4332" width="27.42578125" customWidth="1"/>
    <col min="4333" max="4333" width="12" customWidth="1"/>
    <col min="4334" max="4334" width="10" customWidth="1"/>
    <col min="4335" max="4335" width="7.85546875" customWidth="1"/>
    <col min="4336" max="4336" width="9" customWidth="1"/>
    <col min="4337" max="4337" width="8.7109375" customWidth="1"/>
    <col min="4338" max="4338" width="7.140625" customWidth="1"/>
    <col min="4339" max="4339" width="12.85546875" bestFit="1" customWidth="1"/>
    <col min="4340" max="4340" width="10.42578125" customWidth="1"/>
    <col min="4341" max="4341" width="9.5703125" customWidth="1"/>
    <col min="4342" max="4344" width="8.85546875" customWidth="1"/>
    <col min="4345" max="4346" width="4.42578125" customWidth="1"/>
    <col min="4347" max="4347" width="12.5703125" customWidth="1"/>
    <col min="4348" max="4348" width="6" customWidth="1"/>
    <col min="4349" max="4349" width="4.42578125" customWidth="1"/>
    <col min="4350" max="4350" width="12.5703125" customWidth="1"/>
    <col min="4351" max="4352" width="4.42578125" customWidth="1"/>
    <col min="4353" max="4353" width="12.5703125" customWidth="1"/>
    <col min="4354" max="4355" width="4.42578125" customWidth="1"/>
    <col min="4356" max="4356" width="12.5703125" customWidth="1"/>
    <col min="4357" max="4358" width="4.42578125" customWidth="1"/>
    <col min="4359" max="4359" width="12.5703125" customWidth="1"/>
    <col min="4360" max="4361" width="4.42578125" customWidth="1"/>
    <col min="4362" max="4362" width="12.5703125" customWidth="1"/>
    <col min="4372" max="4373" width="6.5703125" customWidth="1"/>
    <col min="4374" max="4374" width="12.5703125" customWidth="1"/>
    <col min="4375" max="4376" width="6.5703125" customWidth="1"/>
    <col min="4377" max="4377" width="12.5703125" customWidth="1"/>
    <col min="4378" max="4379" width="6.5703125" customWidth="1"/>
    <col min="4380" max="4380" width="12.5703125" customWidth="1"/>
    <col min="4381" max="4382" width="6.5703125" customWidth="1"/>
    <col min="4383" max="4383" width="12.5703125" customWidth="1"/>
    <col min="4384" max="4384" width="9.7109375" customWidth="1"/>
    <col min="4385" max="4385" width="9.42578125" customWidth="1"/>
    <col min="4386" max="4386" width="8.5703125" customWidth="1"/>
    <col min="4387" max="4387" width="10.7109375" customWidth="1"/>
    <col min="4388" max="4388" width="11.140625" customWidth="1"/>
    <col min="4389" max="4389" width="15.28515625" customWidth="1"/>
    <col min="4390" max="4390" width="9.42578125" customWidth="1"/>
    <col min="4392" max="4392" width="12.5703125" customWidth="1"/>
    <col min="4393" max="4393" width="8.42578125" customWidth="1"/>
    <col min="4395" max="4395" width="12.5703125" customWidth="1"/>
    <col min="4402" max="4402" width="10.7109375" customWidth="1"/>
    <col min="4410" max="4410" width="10.7109375" customWidth="1"/>
    <col min="4411" max="4411" width="5.5703125" customWidth="1"/>
    <col min="4412" max="4412" width="10.140625" customWidth="1"/>
    <col min="4413" max="4413" width="12.5703125" customWidth="1"/>
    <col min="4414" max="4414" width="6.7109375" customWidth="1"/>
    <col min="4415" max="4415" width="10.140625" customWidth="1"/>
    <col min="4420" max="4420" width="9.28515625" customWidth="1"/>
    <col min="4421" max="4421" width="8.140625" customWidth="1"/>
    <col min="4422" max="4422" width="10.140625" customWidth="1"/>
    <col min="4423" max="4423" width="6.85546875" customWidth="1"/>
    <col min="4424" max="4425" width="10" customWidth="1"/>
    <col min="4426" max="4426" width="12" customWidth="1"/>
    <col min="4427" max="4427" width="14.7109375" customWidth="1"/>
    <col min="4428" max="4431" width="15.140625" customWidth="1"/>
    <col min="4471" max="4472" width="12.5703125" customWidth="1"/>
    <col min="4474" max="4474" width="12.5703125" customWidth="1"/>
    <col min="4476" max="4476" width="12.5703125" customWidth="1"/>
    <col min="4478" max="4478" width="12.5703125" customWidth="1"/>
    <col min="4481" max="4482" width="12.5703125" customWidth="1"/>
    <col min="4489" max="4489" width="13" bestFit="1" customWidth="1"/>
    <col min="4491" max="4491" width="40.5703125" customWidth="1"/>
    <col min="4585" max="4585" width="4.7109375" customWidth="1"/>
    <col min="4586" max="4586" width="12.140625" customWidth="1"/>
    <col min="4587" max="4587" width="17.5703125" customWidth="1"/>
    <col min="4588" max="4588" width="27.42578125" customWidth="1"/>
    <col min="4589" max="4589" width="12" customWidth="1"/>
    <col min="4590" max="4590" width="10" customWidth="1"/>
    <col min="4591" max="4591" width="7.85546875" customWidth="1"/>
    <col min="4592" max="4592" width="9" customWidth="1"/>
    <col min="4593" max="4593" width="8.7109375" customWidth="1"/>
    <col min="4594" max="4594" width="7.140625" customWidth="1"/>
    <col min="4595" max="4595" width="12.85546875" bestFit="1" customWidth="1"/>
    <col min="4596" max="4596" width="10.42578125" customWidth="1"/>
    <col min="4597" max="4597" width="9.5703125" customWidth="1"/>
    <col min="4598" max="4600" width="8.85546875" customWidth="1"/>
    <col min="4601" max="4602" width="4.42578125" customWidth="1"/>
    <col min="4603" max="4603" width="12.5703125" customWidth="1"/>
    <col min="4604" max="4604" width="6" customWidth="1"/>
    <col min="4605" max="4605" width="4.42578125" customWidth="1"/>
    <col min="4606" max="4606" width="12.5703125" customWidth="1"/>
    <col min="4607" max="4608" width="4.42578125" customWidth="1"/>
    <col min="4609" max="4609" width="12.5703125" customWidth="1"/>
    <col min="4610" max="4611" width="4.42578125" customWidth="1"/>
    <col min="4612" max="4612" width="12.5703125" customWidth="1"/>
    <col min="4613" max="4614" width="4.42578125" customWidth="1"/>
    <col min="4615" max="4615" width="12.5703125" customWidth="1"/>
    <col min="4616" max="4617" width="4.42578125" customWidth="1"/>
    <col min="4618" max="4618" width="12.5703125" customWidth="1"/>
    <col min="4628" max="4629" width="6.5703125" customWidth="1"/>
    <col min="4630" max="4630" width="12.5703125" customWidth="1"/>
    <col min="4631" max="4632" width="6.5703125" customWidth="1"/>
    <col min="4633" max="4633" width="12.5703125" customWidth="1"/>
    <col min="4634" max="4635" width="6.5703125" customWidth="1"/>
    <col min="4636" max="4636" width="12.5703125" customWidth="1"/>
    <col min="4637" max="4638" width="6.5703125" customWidth="1"/>
    <col min="4639" max="4639" width="12.5703125" customWidth="1"/>
    <col min="4640" max="4640" width="9.7109375" customWidth="1"/>
    <col min="4641" max="4641" width="9.42578125" customWidth="1"/>
    <col min="4642" max="4642" width="8.5703125" customWidth="1"/>
    <col min="4643" max="4643" width="10.7109375" customWidth="1"/>
    <col min="4644" max="4644" width="11.140625" customWidth="1"/>
    <col min="4645" max="4645" width="15.28515625" customWidth="1"/>
    <col min="4646" max="4646" width="9.42578125" customWidth="1"/>
    <col min="4648" max="4648" width="12.5703125" customWidth="1"/>
    <col min="4649" max="4649" width="8.42578125" customWidth="1"/>
    <col min="4651" max="4651" width="12.5703125" customWidth="1"/>
    <col min="4658" max="4658" width="10.7109375" customWidth="1"/>
    <col min="4666" max="4666" width="10.7109375" customWidth="1"/>
    <col min="4667" max="4667" width="5.5703125" customWidth="1"/>
    <col min="4668" max="4668" width="10.140625" customWidth="1"/>
    <col min="4669" max="4669" width="12.5703125" customWidth="1"/>
    <col min="4670" max="4670" width="6.7109375" customWidth="1"/>
    <col min="4671" max="4671" width="10.140625" customWidth="1"/>
    <col min="4676" max="4676" width="9.28515625" customWidth="1"/>
    <col min="4677" max="4677" width="8.140625" customWidth="1"/>
    <col min="4678" max="4678" width="10.140625" customWidth="1"/>
    <col min="4679" max="4679" width="6.85546875" customWidth="1"/>
    <col min="4680" max="4681" width="10" customWidth="1"/>
    <col min="4682" max="4682" width="12" customWidth="1"/>
    <col min="4683" max="4683" width="14.7109375" customWidth="1"/>
    <col min="4684" max="4687" width="15.140625" customWidth="1"/>
    <col min="4727" max="4728" width="12.5703125" customWidth="1"/>
    <col min="4730" max="4730" width="12.5703125" customWidth="1"/>
    <col min="4732" max="4732" width="12.5703125" customWidth="1"/>
    <col min="4734" max="4734" width="12.5703125" customWidth="1"/>
    <col min="4737" max="4738" width="12.5703125" customWidth="1"/>
    <col min="4745" max="4745" width="13" bestFit="1" customWidth="1"/>
    <col min="4747" max="4747" width="40.5703125" customWidth="1"/>
    <col min="4841" max="4841" width="4.7109375" customWidth="1"/>
    <col min="4842" max="4842" width="12.140625" customWidth="1"/>
    <col min="4843" max="4843" width="17.5703125" customWidth="1"/>
    <col min="4844" max="4844" width="27.42578125" customWidth="1"/>
    <col min="4845" max="4845" width="12" customWidth="1"/>
    <col min="4846" max="4846" width="10" customWidth="1"/>
    <col min="4847" max="4847" width="7.85546875" customWidth="1"/>
    <col min="4848" max="4848" width="9" customWidth="1"/>
    <col min="4849" max="4849" width="8.7109375" customWidth="1"/>
    <col min="4850" max="4850" width="7.140625" customWidth="1"/>
    <col min="4851" max="4851" width="12.85546875" bestFit="1" customWidth="1"/>
    <col min="4852" max="4852" width="10.42578125" customWidth="1"/>
    <col min="4853" max="4853" width="9.5703125" customWidth="1"/>
    <col min="4854" max="4856" width="8.85546875" customWidth="1"/>
    <col min="4857" max="4858" width="4.42578125" customWidth="1"/>
    <col min="4859" max="4859" width="12.5703125" customWidth="1"/>
    <col min="4860" max="4860" width="6" customWidth="1"/>
    <col min="4861" max="4861" width="4.42578125" customWidth="1"/>
    <col min="4862" max="4862" width="12.5703125" customWidth="1"/>
    <col min="4863" max="4864" width="4.42578125" customWidth="1"/>
    <col min="4865" max="4865" width="12.5703125" customWidth="1"/>
    <col min="4866" max="4867" width="4.42578125" customWidth="1"/>
    <col min="4868" max="4868" width="12.5703125" customWidth="1"/>
    <col min="4869" max="4870" width="4.42578125" customWidth="1"/>
    <col min="4871" max="4871" width="12.5703125" customWidth="1"/>
    <col min="4872" max="4873" width="4.42578125" customWidth="1"/>
    <col min="4874" max="4874" width="12.5703125" customWidth="1"/>
    <col min="4884" max="4885" width="6.5703125" customWidth="1"/>
    <col min="4886" max="4886" width="12.5703125" customWidth="1"/>
    <col min="4887" max="4888" width="6.5703125" customWidth="1"/>
    <col min="4889" max="4889" width="12.5703125" customWidth="1"/>
    <col min="4890" max="4891" width="6.5703125" customWidth="1"/>
    <col min="4892" max="4892" width="12.5703125" customWidth="1"/>
    <col min="4893" max="4894" width="6.5703125" customWidth="1"/>
    <col min="4895" max="4895" width="12.5703125" customWidth="1"/>
    <col min="4896" max="4896" width="9.7109375" customWidth="1"/>
    <col min="4897" max="4897" width="9.42578125" customWidth="1"/>
    <col min="4898" max="4898" width="8.5703125" customWidth="1"/>
    <col min="4899" max="4899" width="10.7109375" customWidth="1"/>
    <col min="4900" max="4900" width="11.140625" customWidth="1"/>
    <col min="4901" max="4901" width="15.28515625" customWidth="1"/>
    <col min="4902" max="4902" width="9.42578125" customWidth="1"/>
    <col min="4904" max="4904" width="12.5703125" customWidth="1"/>
    <col min="4905" max="4905" width="8.42578125" customWidth="1"/>
    <col min="4907" max="4907" width="12.5703125" customWidth="1"/>
    <col min="4914" max="4914" width="10.7109375" customWidth="1"/>
    <col min="4922" max="4922" width="10.7109375" customWidth="1"/>
    <col min="4923" max="4923" width="5.5703125" customWidth="1"/>
    <col min="4924" max="4924" width="10.140625" customWidth="1"/>
    <col min="4925" max="4925" width="12.5703125" customWidth="1"/>
    <col min="4926" max="4926" width="6.7109375" customWidth="1"/>
    <col min="4927" max="4927" width="10.140625" customWidth="1"/>
    <col min="4932" max="4932" width="9.28515625" customWidth="1"/>
    <col min="4933" max="4933" width="8.140625" customWidth="1"/>
    <col min="4934" max="4934" width="10.140625" customWidth="1"/>
    <col min="4935" max="4935" width="6.85546875" customWidth="1"/>
    <col min="4936" max="4937" width="10" customWidth="1"/>
    <col min="4938" max="4938" width="12" customWidth="1"/>
    <col min="4939" max="4939" width="14.7109375" customWidth="1"/>
    <col min="4940" max="4943" width="15.140625" customWidth="1"/>
    <col min="4983" max="4984" width="12.5703125" customWidth="1"/>
    <col min="4986" max="4986" width="12.5703125" customWidth="1"/>
    <col min="4988" max="4988" width="12.5703125" customWidth="1"/>
    <col min="4990" max="4990" width="12.5703125" customWidth="1"/>
    <col min="4993" max="4994" width="12.5703125" customWidth="1"/>
    <col min="5001" max="5001" width="13" bestFit="1" customWidth="1"/>
    <col min="5003" max="5003" width="40.5703125" customWidth="1"/>
    <col min="5097" max="5097" width="4.7109375" customWidth="1"/>
    <col min="5098" max="5098" width="12.140625" customWidth="1"/>
    <col min="5099" max="5099" width="17.5703125" customWidth="1"/>
    <col min="5100" max="5100" width="27.42578125" customWidth="1"/>
    <col min="5101" max="5101" width="12" customWidth="1"/>
    <col min="5102" max="5102" width="10" customWidth="1"/>
    <col min="5103" max="5103" width="7.85546875" customWidth="1"/>
    <col min="5104" max="5104" width="9" customWidth="1"/>
    <col min="5105" max="5105" width="8.7109375" customWidth="1"/>
    <col min="5106" max="5106" width="7.140625" customWidth="1"/>
    <col min="5107" max="5107" width="12.85546875" bestFit="1" customWidth="1"/>
    <col min="5108" max="5108" width="10.42578125" customWidth="1"/>
    <col min="5109" max="5109" width="9.5703125" customWidth="1"/>
    <col min="5110" max="5112" width="8.85546875" customWidth="1"/>
    <col min="5113" max="5114" width="4.42578125" customWidth="1"/>
    <col min="5115" max="5115" width="12.5703125" customWidth="1"/>
    <col min="5116" max="5116" width="6" customWidth="1"/>
    <col min="5117" max="5117" width="4.42578125" customWidth="1"/>
    <col min="5118" max="5118" width="12.5703125" customWidth="1"/>
    <col min="5119" max="5120" width="4.42578125" customWidth="1"/>
    <col min="5121" max="5121" width="12.5703125" customWidth="1"/>
    <col min="5122" max="5123" width="4.42578125" customWidth="1"/>
    <col min="5124" max="5124" width="12.5703125" customWidth="1"/>
    <col min="5125" max="5126" width="4.42578125" customWidth="1"/>
    <col min="5127" max="5127" width="12.5703125" customWidth="1"/>
    <col min="5128" max="5129" width="4.42578125" customWidth="1"/>
    <col min="5130" max="5130" width="12.5703125" customWidth="1"/>
    <col min="5140" max="5141" width="6.5703125" customWidth="1"/>
    <col min="5142" max="5142" width="12.5703125" customWidth="1"/>
    <col min="5143" max="5144" width="6.5703125" customWidth="1"/>
    <col min="5145" max="5145" width="12.5703125" customWidth="1"/>
    <col min="5146" max="5147" width="6.5703125" customWidth="1"/>
    <col min="5148" max="5148" width="12.5703125" customWidth="1"/>
    <col min="5149" max="5150" width="6.5703125" customWidth="1"/>
    <col min="5151" max="5151" width="12.5703125" customWidth="1"/>
    <col min="5152" max="5152" width="9.7109375" customWidth="1"/>
    <col min="5153" max="5153" width="9.42578125" customWidth="1"/>
    <col min="5154" max="5154" width="8.5703125" customWidth="1"/>
    <col min="5155" max="5155" width="10.7109375" customWidth="1"/>
    <col min="5156" max="5156" width="11.140625" customWidth="1"/>
    <col min="5157" max="5157" width="15.28515625" customWidth="1"/>
    <col min="5158" max="5158" width="9.42578125" customWidth="1"/>
    <col min="5160" max="5160" width="12.5703125" customWidth="1"/>
    <col min="5161" max="5161" width="8.42578125" customWidth="1"/>
    <col min="5163" max="5163" width="12.5703125" customWidth="1"/>
    <col min="5170" max="5170" width="10.7109375" customWidth="1"/>
    <col min="5178" max="5178" width="10.7109375" customWidth="1"/>
    <col min="5179" max="5179" width="5.5703125" customWidth="1"/>
    <col min="5180" max="5180" width="10.140625" customWidth="1"/>
    <col min="5181" max="5181" width="12.5703125" customWidth="1"/>
    <col min="5182" max="5182" width="6.7109375" customWidth="1"/>
    <col min="5183" max="5183" width="10.140625" customWidth="1"/>
    <col min="5188" max="5188" width="9.28515625" customWidth="1"/>
    <col min="5189" max="5189" width="8.140625" customWidth="1"/>
    <col min="5190" max="5190" width="10.140625" customWidth="1"/>
    <col min="5191" max="5191" width="6.85546875" customWidth="1"/>
    <col min="5192" max="5193" width="10" customWidth="1"/>
    <col min="5194" max="5194" width="12" customWidth="1"/>
    <col min="5195" max="5195" width="14.7109375" customWidth="1"/>
    <col min="5196" max="5199" width="15.140625" customWidth="1"/>
    <col min="5239" max="5240" width="12.5703125" customWidth="1"/>
    <col min="5242" max="5242" width="12.5703125" customWidth="1"/>
    <col min="5244" max="5244" width="12.5703125" customWidth="1"/>
    <col min="5246" max="5246" width="12.5703125" customWidth="1"/>
    <col min="5249" max="5250" width="12.5703125" customWidth="1"/>
    <col min="5257" max="5257" width="13" bestFit="1" customWidth="1"/>
    <col min="5259" max="5259" width="40.5703125" customWidth="1"/>
    <col min="5353" max="5353" width="4.7109375" customWidth="1"/>
    <col min="5354" max="5354" width="12.140625" customWidth="1"/>
    <col min="5355" max="5355" width="17.5703125" customWidth="1"/>
    <col min="5356" max="5356" width="27.42578125" customWidth="1"/>
    <col min="5357" max="5357" width="12" customWidth="1"/>
    <col min="5358" max="5358" width="10" customWidth="1"/>
    <col min="5359" max="5359" width="7.85546875" customWidth="1"/>
    <col min="5360" max="5360" width="9" customWidth="1"/>
    <col min="5361" max="5361" width="8.7109375" customWidth="1"/>
    <col min="5362" max="5362" width="7.140625" customWidth="1"/>
    <col min="5363" max="5363" width="12.85546875" bestFit="1" customWidth="1"/>
    <col min="5364" max="5364" width="10.42578125" customWidth="1"/>
    <col min="5365" max="5365" width="9.5703125" customWidth="1"/>
    <col min="5366" max="5368" width="8.85546875" customWidth="1"/>
    <col min="5369" max="5370" width="4.42578125" customWidth="1"/>
    <col min="5371" max="5371" width="12.5703125" customWidth="1"/>
    <col min="5372" max="5372" width="6" customWidth="1"/>
    <col min="5373" max="5373" width="4.42578125" customWidth="1"/>
    <col min="5374" max="5374" width="12.5703125" customWidth="1"/>
    <col min="5375" max="5376" width="4.42578125" customWidth="1"/>
    <col min="5377" max="5377" width="12.5703125" customWidth="1"/>
    <col min="5378" max="5379" width="4.42578125" customWidth="1"/>
    <col min="5380" max="5380" width="12.5703125" customWidth="1"/>
    <col min="5381" max="5382" width="4.42578125" customWidth="1"/>
    <col min="5383" max="5383" width="12.5703125" customWidth="1"/>
    <col min="5384" max="5385" width="4.42578125" customWidth="1"/>
    <col min="5386" max="5386" width="12.5703125" customWidth="1"/>
    <col min="5396" max="5397" width="6.5703125" customWidth="1"/>
    <col min="5398" max="5398" width="12.5703125" customWidth="1"/>
    <col min="5399" max="5400" width="6.5703125" customWidth="1"/>
    <col min="5401" max="5401" width="12.5703125" customWidth="1"/>
    <col min="5402" max="5403" width="6.5703125" customWidth="1"/>
    <col min="5404" max="5404" width="12.5703125" customWidth="1"/>
    <col min="5405" max="5406" width="6.5703125" customWidth="1"/>
    <col min="5407" max="5407" width="12.5703125" customWidth="1"/>
    <col min="5408" max="5408" width="9.7109375" customWidth="1"/>
    <col min="5409" max="5409" width="9.42578125" customWidth="1"/>
    <col min="5410" max="5410" width="8.5703125" customWidth="1"/>
    <col min="5411" max="5411" width="10.7109375" customWidth="1"/>
    <col min="5412" max="5412" width="11.140625" customWidth="1"/>
    <col min="5413" max="5413" width="15.28515625" customWidth="1"/>
    <col min="5414" max="5414" width="9.42578125" customWidth="1"/>
    <col min="5416" max="5416" width="12.5703125" customWidth="1"/>
    <col min="5417" max="5417" width="8.42578125" customWidth="1"/>
    <col min="5419" max="5419" width="12.5703125" customWidth="1"/>
    <col min="5426" max="5426" width="10.7109375" customWidth="1"/>
    <col min="5434" max="5434" width="10.7109375" customWidth="1"/>
    <col min="5435" max="5435" width="5.5703125" customWidth="1"/>
    <col min="5436" max="5436" width="10.140625" customWidth="1"/>
    <col min="5437" max="5437" width="12.5703125" customWidth="1"/>
    <col min="5438" max="5438" width="6.7109375" customWidth="1"/>
    <col min="5439" max="5439" width="10.140625" customWidth="1"/>
    <col min="5444" max="5444" width="9.28515625" customWidth="1"/>
    <col min="5445" max="5445" width="8.140625" customWidth="1"/>
    <col min="5446" max="5446" width="10.140625" customWidth="1"/>
    <col min="5447" max="5447" width="6.85546875" customWidth="1"/>
    <col min="5448" max="5449" width="10" customWidth="1"/>
    <col min="5450" max="5450" width="12" customWidth="1"/>
    <col min="5451" max="5451" width="14.7109375" customWidth="1"/>
    <col min="5452" max="5455" width="15.140625" customWidth="1"/>
    <col min="5495" max="5496" width="12.5703125" customWidth="1"/>
    <col min="5498" max="5498" width="12.5703125" customWidth="1"/>
    <col min="5500" max="5500" width="12.5703125" customWidth="1"/>
    <col min="5502" max="5502" width="12.5703125" customWidth="1"/>
    <col min="5505" max="5506" width="12.5703125" customWidth="1"/>
    <col min="5513" max="5513" width="13" bestFit="1" customWidth="1"/>
    <col min="5515" max="5515" width="40.5703125" customWidth="1"/>
    <col min="5609" max="5609" width="4.7109375" customWidth="1"/>
    <col min="5610" max="5610" width="12.140625" customWidth="1"/>
    <col min="5611" max="5611" width="17.5703125" customWidth="1"/>
    <col min="5612" max="5612" width="27.42578125" customWidth="1"/>
    <col min="5613" max="5613" width="12" customWidth="1"/>
    <col min="5614" max="5614" width="10" customWidth="1"/>
    <col min="5615" max="5615" width="7.85546875" customWidth="1"/>
    <col min="5616" max="5616" width="9" customWidth="1"/>
    <col min="5617" max="5617" width="8.7109375" customWidth="1"/>
    <col min="5618" max="5618" width="7.140625" customWidth="1"/>
    <col min="5619" max="5619" width="12.85546875" bestFit="1" customWidth="1"/>
    <col min="5620" max="5620" width="10.42578125" customWidth="1"/>
    <col min="5621" max="5621" width="9.5703125" customWidth="1"/>
    <col min="5622" max="5624" width="8.85546875" customWidth="1"/>
    <col min="5625" max="5626" width="4.42578125" customWidth="1"/>
    <col min="5627" max="5627" width="12.5703125" customWidth="1"/>
    <col min="5628" max="5628" width="6" customWidth="1"/>
    <col min="5629" max="5629" width="4.42578125" customWidth="1"/>
    <col min="5630" max="5630" width="12.5703125" customWidth="1"/>
    <col min="5631" max="5632" width="4.42578125" customWidth="1"/>
    <col min="5633" max="5633" width="12.5703125" customWidth="1"/>
    <col min="5634" max="5635" width="4.42578125" customWidth="1"/>
    <col min="5636" max="5636" width="12.5703125" customWidth="1"/>
    <col min="5637" max="5638" width="4.42578125" customWidth="1"/>
    <col min="5639" max="5639" width="12.5703125" customWidth="1"/>
    <col min="5640" max="5641" width="4.42578125" customWidth="1"/>
    <col min="5642" max="5642" width="12.5703125" customWidth="1"/>
    <col min="5652" max="5653" width="6.5703125" customWidth="1"/>
    <col min="5654" max="5654" width="12.5703125" customWidth="1"/>
    <col min="5655" max="5656" width="6.5703125" customWidth="1"/>
    <col min="5657" max="5657" width="12.5703125" customWidth="1"/>
    <col min="5658" max="5659" width="6.5703125" customWidth="1"/>
    <col min="5660" max="5660" width="12.5703125" customWidth="1"/>
    <col min="5661" max="5662" width="6.5703125" customWidth="1"/>
    <col min="5663" max="5663" width="12.5703125" customWidth="1"/>
    <col min="5664" max="5664" width="9.7109375" customWidth="1"/>
    <col min="5665" max="5665" width="9.42578125" customWidth="1"/>
    <col min="5666" max="5666" width="8.5703125" customWidth="1"/>
    <col min="5667" max="5667" width="10.7109375" customWidth="1"/>
    <col min="5668" max="5668" width="11.140625" customWidth="1"/>
    <col min="5669" max="5669" width="15.28515625" customWidth="1"/>
    <col min="5670" max="5670" width="9.42578125" customWidth="1"/>
    <col min="5672" max="5672" width="12.5703125" customWidth="1"/>
    <col min="5673" max="5673" width="8.42578125" customWidth="1"/>
    <col min="5675" max="5675" width="12.5703125" customWidth="1"/>
    <col min="5682" max="5682" width="10.7109375" customWidth="1"/>
    <col min="5690" max="5690" width="10.7109375" customWidth="1"/>
    <col min="5691" max="5691" width="5.5703125" customWidth="1"/>
    <col min="5692" max="5692" width="10.140625" customWidth="1"/>
    <col min="5693" max="5693" width="12.5703125" customWidth="1"/>
    <col min="5694" max="5694" width="6.7109375" customWidth="1"/>
    <col min="5695" max="5695" width="10.140625" customWidth="1"/>
    <col min="5700" max="5700" width="9.28515625" customWidth="1"/>
    <col min="5701" max="5701" width="8.140625" customWidth="1"/>
    <col min="5702" max="5702" width="10.140625" customWidth="1"/>
    <col min="5703" max="5703" width="6.85546875" customWidth="1"/>
    <col min="5704" max="5705" width="10" customWidth="1"/>
    <col min="5706" max="5706" width="12" customWidth="1"/>
    <col min="5707" max="5707" width="14.7109375" customWidth="1"/>
    <col min="5708" max="5711" width="15.140625" customWidth="1"/>
    <col min="5751" max="5752" width="12.5703125" customWidth="1"/>
    <col min="5754" max="5754" width="12.5703125" customWidth="1"/>
    <col min="5756" max="5756" width="12.5703125" customWidth="1"/>
    <col min="5758" max="5758" width="12.5703125" customWidth="1"/>
    <col min="5761" max="5762" width="12.5703125" customWidth="1"/>
    <col min="5769" max="5769" width="13" bestFit="1" customWidth="1"/>
    <col min="5771" max="5771" width="40.5703125" customWidth="1"/>
    <col min="5865" max="5865" width="4.7109375" customWidth="1"/>
    <col min="5866" max="5866" width="12.140625" customWidth="1"/>
    <col min="5867" max="5867" width="17.5703125" customWidth="1"/>
    <col min="5868" max="5868" width="27.42578125" customWidth="1"/>
    <col min="5869" max="5869" width="12" customWidth="1"/>
    <col min="5870" max="5870" width="10" customWidth="1"/>
    <col min="5871" max="5871" width="7.85546875" customWidth="1"/>
    <col min="5872" max="5872" width="9" customWidth="1"/>
    <col min="5873" max="5873" width="8.7109375" customWidth="1"/>
    <col min="5874" max="5874" width="7.140625" customWidth="1"/>
    <col min="5875" max="5875" width="12.85546875" bestFit="1" customWidth="1"/>
    <col min="5876" max="5876" width="10.42578125" customWidth="1"/>
    <col min="5877" max="5877" width="9.5703125" customWidth="1"/>
    <col min="5878" max="5880" width="8.85546875" customWidth="1"/>
    <col min="5881" max="5882" width="4.42578125" customWidth="1"/>
    <col min="5883" max="5883" width="12.5703125" customWidth="1"/>
    <col min="5884" max="5884" width="6" customWidth="1"/>
    <col min="5885" max="5885" width="4.42578125" customWidth="1"/>
    <col min="5886" max="5886" width="12.5703125" customWidth="1"/>
    <col min="5887" max="5888" width="4.42578125" customWidth="1"/>
    <col min="5889" max="5889" width="12.5703125" customWidth="1"/>
    <col min="5890" max="5891" width="4.42578125" customWidth="1"/>
    <col min="5892" max="5892" width="12.5703125" customWidth="1"/>
    <col min="5893" max="5894" width="4.42578125" customWidth="1"/>
    <col min="5895" max="5895" width="12.5703125" customWidth="1"/>
    <col min="5896" max="5897" width="4.42578125" customWidth="1"/>
    <col min="5898" max="5898" width="12.5703125" customWidth="1"/>
    <col min="5908" max="5909" width="6.5703125" customWidth="1"/>
    <col min="5910" max="5910" width="12.5703125" customWidth="1"/>
    <col min="5911" max="5912" width="6.5703125" customWidth="1"/>
    <col min="5913" max="5913" width="12.5703125" customWidth="1"/>
    <col min="5914" max="5915" width="6.5703125" customWidth="1"/>
    <col min="5916" max="5916" width="12.5703125" customWidth="1"/>
    <col min="5917" max="5918" width="6.5703125" customWidth="1"/>
    <col min="5919" max="5919" width="12.5703125" customWidth="1"/>
    <col min="5920" max="5920" width="9.7109375" customWidth="1"/>
    <col min="5921" max="5921" width="9.42578125" customWidth="1"/>
    <col min="5922" max="5922" width="8.5703125" customWidth="1"/>
    <col min="5923" max="5923" width="10.7109375" customWidth="1"/>
    <col min="5924" max="5924" width="11.140625" customWidth="1"/>
    <col min="5925" max="5925" width="15.28515625" customWidth="1"/>
    <col min="5926" max="5926" width="9.42578125" customWidth="1"/>
    <col min="5928" max="5928" width="12.5703125" customWidth="1"/>
    <col min="5929" max="5929" width="8.42578125" customWidth="1"/>
    <col min="5931" max="5931" width="12.5703125" customWidth="1"/>
    <col min="5938" max="5938" width="10.7109375" customWidth="1"/>
    <col min="5946" max="5946" width="10.7109375" customWidth="1"/>
    <col min="5947" max="5947" width="5.5703125" customWidth="1"/>
    <col min="5948" max="5948" width="10.140625" customWidth="1"/>
    <col min="5949" max="5949" width="12.5703125" customWidth="1"/>
    <col min="5950" max="5950" width="6.7109375" customWidth="1"/>
    <col min="5951" max="5951" width="10.140625" customWidth="1"/>
    <col min="5956" max="5956" width="9.28515625" customWidth="1"/>
    <col min="5957" max="5957" width="8.140625" customWidth="1"/>
    <col min="5958" max="5958" width="10.140625" customWidth="1"/>
    <col min="5959" max="5959" width="6.85546875" customWidth="1"/>
    <col min="5960" max="5961" width="10" customWidth="1"/>
    <col min="5962" max="5962" width="12" customWidth="1"/>
    <col min="5963" max="5963" width="14.7109375" customWidth="1"/>
    <col min="5964" max="5967" width="15.140625" customWidth="1"/>
    <col min="6007" max="6008" width="12.5703125" customWidth="1"/>
    <col min="6010" max="6010" width="12.5703125" customWidth="1"/>
    <col min="6012" max="6012" width="12.5703125" customWidth="1"/>
    <col min="6014" max="6014" width="12.5703125" customWidth="1"/>
    <col min="6017" max="6018" width="12.5703125" customWidth="1"/>
    <col min="6025" max="6025" width="13" bestFit="1" customWidth="1"/>
    <col min="6027" max="6027" width="40.5703125" customWidth="1"/>
    <col min="6121" max="6121" width="4.7109375" customWidth="1"/>
    <col min="6122" max="6122" width="12.140625" customWidth="1"/>
    <col min="6123" max="6123" width="17.5703125" customWidth="1"/>
    <col min="6124" max="6124" width="27.42578125" customWidth="1"/>
    <col min="6125" max="6125" width="12" customWidth="1"/>
    <col min="6126" max="6126" width="10" customWidth="1"/>
    <col min="6127" max="6127" width="7.85546875" customWidth="1"/>
    <col min="6128" max="6128" width="9" customWidth="1"/>
    <col min="6129" max="6129" width="8.7109375" customWidth="1"/>
    <col min="6130" max="6130" width="7.140625" customWidth="1"/>
    <col min="6131" max="6131" width="12.85546875" bestFit="1" customWidth="1"/>
    <col min="6132" max="6132" width="10.42578125" customWidth="1"/>
    <col min="6133" max="6133" width="9.5703125" customWidth="1"/>
    <col min="6134" max="6136" width="8.85546875" customWidth="1"/>
    <col min="6137" max="6138" width="4.42578125" customWidth="1"/>
    <col min="6139" max="6139" width="12.5703125" customWidth="1"/>
    <col min="6140" max="6140" width="6" customWidth="1"/>
    <col min="6141" max="6141" width="4.42578125" customWidth="1"/>
    <col min="6142" max="6142" width="12.5703125" customWidth="1"/>
    <col min="6143" max="6144" width="4.42578125" customWidth="1"/>
    <col min="6145" max="6145" width="12.5703125" customWidth="1"/>
    <col min="6146" max="6147" width="4.42578125" customWidth="1"/>
    <col min="6148" max="6148" width="12.5703125" customWidth="1"/>
    <col min="6149" max="6150" width="4.42578125" customWidth="1"/>
    <col min="6151" max="6151" width="12.5703125" customWidth="1"/>
    <col min="6152" max="6153" width="4.42578125" customWidth="1"/>
    <col min="6154" max="6154" width="12.5703125" customWidth="1"/>
    <col min="6164" max="6165" width="6.5703125" customWidth="1"/>
    <col min="6166" max="6166" width="12.5703125" customWidth="1"/>
    <col min="6167" max="6168" width="6.5703125" customWidth="1"/>
    <col min="6169" max="6169" width="12.5703125" customWidth="1"/>
    <col min="6170" max="6171" width="6.5703125" customWidth="1"/>
    <col min="6172" max="6172" width="12.5703125" customWidth="1"/>
    <col min="6173" max="6174" width="6.5703125" customWidth="1"/>
    <col min="6175" max="6175" width="12.5703125" customWidth="1"/>
    <col min="6176" max="6176" width="9.7109375" customWidth="1"/>
    <col min="6177" max="6177" width="9.42578125" customWidth="1"/>
    <col min="6178" max="6178" width="8.5703125" customWidth="1"/>
    <col min="6179" max="6179" width="10.7109375" customWidth="1"/>
    <col min="6180" max="6180" width="11.140625" customWidth="1"/>
    <col min="6181" max="6181" width="15.28515625" customWidth="1"/>
    <col min="6182" max="6182" width="9.42578125" customWidth="1"/>
    <col min="6184" max="6184" width="12.5703125" customWidth="1"/>
    <col min="6185" max="6185" width="8.42578125" customWidth="1"/>
    <col min="6187" max="6187" width="12.5703125" customWidth="1"/>
    <col min="6194" max="6194" width="10.7109375" customWidth="1"/>
    <col min="6202" max="6202" width="10.7109375" customWidth="1"/>
    <col min="6203" max="6203" width="5.5703125" customWidth="1"/>
    <col min="6204" max="6204" width="10.140625" customWidth="1"/>
    <col min="6205" max="6205" width="12.5703125" customWidth="1"/>
    <col min="6206" max="6206" width="6.7109375" customWidth="1"/>
    <col min="6207" max="6207" width="10.140625" customWidth="1"/>
    <col min="6212" max="6212" width="9.28515625" customWidth="1"/>
    <col min="6213" max="6213" width="8.140625" customWidth="1"/>
    <col min="6214" max="6214" width="10.140625" customWidth="1"/>
    <col min="6215" max="6215" width="6.85546875" customWidth="1"/>
    <col min="6216" max="6217" width="10" customWidth="1"/>
    <col min="6218" max="6218" width="12" customWidth="1"/>
    <col min="6219" max="6219" width="14.7109375" customWidth="1"/>
    <col min="6220" max="6223" width="15.140625" customWidth="1"/>
    <col min="6263" max="6264" width="12.5703125" customWidth="1"/>
    <col min="6266" max="6266" width="12.5703125" customWidth="1"/>
    <col min="6268" max="6268" width="12.5703125" customWidth="1"/>
    <col min="6270" max="6270" width="12.5703125" customWidth="1"/>
    <col min="6273" max="6274" width="12.5703125" customWidth="1"/>
    <col min="6281" max="6281" width="13" bestFit="1" customWidth="1"/>
    <col min="6283" max="6283" width="40.5703125" customWidth="1"/>
    <col min="6377" max="6377" width="4.7109375" customWidth="1"/>
    <col min="6378" max="6378" width="12.140625" customWidth="1"/>
    <col min="6379" max="6379" width="17.5703125" customWidth="1"/>
    <col min="6380" max="6380" width="27.42578125" customWidth="1"/>
    <col min="6381" max="6381" width="12" customWidth="1"/>
    <col min="6382" max="6382" width="10" customWidth="1"/>
    <col min="6383" max="6383" width="7.85546875" customWidth="1"/>
    <col min="6384" max="6384" width="9" customWidth="1"/>
    <col min="6385" max="6385" width="8.7109375" customWidth="1"/>
    <col min="6386" max="6386" width="7.140625" customWidth="1"/>
    <col min="6387" max="6387" width="12.85546875" bestFit="1" customWidth="1"/>
    <col min="6388" max="6388" width="10.42578125" customWidth="1"/>
    <col min="6389" max="6389" width="9.5703125" customWidth="1"/>
    <col min="6390" max="6392" width="8.85546875" customWidth="1"/>
    <col min="6393" max="6394" width="4.42578125" customWidth="1"/>
    <col min="6395" max="6395" width="12.5703125" customWidth="1"/>
    <col min="6396" max="6396" width="6" customWidth="1"/>
    <col min="6397" max="6397" width="4.42578125" customWidth="1"/>
    <col min="6398" max="6398" width="12.5703125" customWidth="1"/>
    <col min="6399" max="6400" width="4.42578125" customWidth="1"/>
    <col min="6401" max="6401" width="12.5703125" customWidth="1"/>
    <col min="6402" max="6403" width="4.42578125" customWidth="1"/>
    <col min="6404" max="6404" width="12.5703125" customWidth="1"/>
    <col min="6405" max="6406" width="4.42578125" customWidth="1"/>
    <col min="6407" max="6407" width="12.5703125" customWidth="1"/>
    <col min="6408" max="6409" width="4.42578125" customWidth="1"/>
    <col min="6410" max="6410" width="12.5703125" customWidth="1"/>
    <col min="6420" max="6421" width="6.5703125" customWidth="1"/>
    <col min="6422" max="6422" width="12.5703125" customWidth="1"/>
    <col min="6423" max="6424" width="6.5703125" customWidth="1"/>
    <col min="6425" max="6425" width="12.5703125" customWidth="1"/>
    <col min="6426" max="6427" width="6.5703125" customWidth="1"/>
    <col min="6428" max="6428" width="12.5703125" customWidth="1"/>
    <col min="6429" max="6430" width="6.5703125" customWidth="1"/>
    <col min="6431" max="6431" width="12.5703125" customWidth="1"/>
    <col min="6432" max="6432" width="9.7109375" customWidth="1"/>
    <col min="6433" max="6433" width="9.42578125" customWidth="1"/>
    <col min="6434" max="6434" width="8.5703125" customWidth="1"/>
    <col min="6435" max="6435" width="10.7109375" customWidth="1"/>
    <col min="6436" max="6436" width="11.140625" customWidth="1"/>
    <col min="6437" max="6437" width="15.28515625" customWidth="1"/>
    <col min="6438" max="6438" width="9.42578125" customWidth="1"/>
    <col min="6440" max="6440" width="12.5703125" customWidth="1"/>
    <col min="6441" max="6441" width="8.42578125" customWidth="1"/>
    <col min="6443" max="6443" width="12.5703125" customWidth="1"/>
    <col min="6450" max="6450" width="10.7109375" customWidth="1"/>
    <col min="6458" max="6458" width="10.7109375" customWidth="1"/>
    <col min="6459" max="6459" width="5.5703125" customWidth="1"/>
    <col min="6460" max="6460" width="10.140625" customWidth="1"/>
    <col min="6461" max="6461" width="12.5703125" customWidth="1"/>
    <col min="6462" max="6462" width="6.7109375" customWidth="1"/>
    <col min="6463" max="6463" width="10.140625" customWidth="1"/>
    <col min="6468" max="6468" width="9.28515625" customWidth="1"/>
    <col min="6469" max="6469" width="8.140625" customWidth="1"/>
    <col min="6470" max="6470" width="10.140625" customWidth="1"/>
    <col min="6471" max="6471" width="6.85546875" customWidth="1"/>
    <col min="6472" max="6473" width="10" customWidth="1"/>
    <col min="6474" max="6474" width="12" customWidth="1"/>
    <col min="6475" max="6475" width="14.7109375" customWidth="1"/>
    <col min="6476" max="6479" width="15.140625" customWidth="1"/>
    <col min="6519" max="6520" width="12.5703125" customWidth="1"/>
    <col min="6522" max="6522" width="12.5703125" customWidth="1"/>
    <col min="6524" max="6524" width="12.5703125" customWidth="1"/>
    <col min="6526" max="6526" width="12.5703125" customWidth="1"/>
    <col min="6529" max="6530" width="12.5703125" customWidth="1"/>
    <col min="6537" max="6537" width="13" bestFit="1" customWidth="1"/>
    <col min="6539" max="6539" width="40.5703125" customWidth="1"/>
    <col min="6633" max="6633" width="4.7109375" customWidth="1"/>
    <col min="6634" max="6634" width="12.140625" customWidth="1"/>
    <col min="6635" max="6635" width="17.5703125" customWidth="1"/>
    <col min="6636" max="6636" width="27.42578125" customWidth="1"/>
    <col min="6637" max="6637" width="12" customWidth="1"/>
    <col min="6638" max="6638" width="10" customWidth="1"/>
    <col min="6639" max="6639" width="7.85546875" customWidth="1"/>
    <col min="6640" max="6640" width="9" customWidth="1"/>
    <col min="6641" max="6641" width="8.7109375" customWidth="1"/>
    <col min="6642" max="6642" width="7.140625" customWidth="1"/>
    <col min="6643" max="6643" width="12.85546875" bestFit="1" customWidth="1"/>
    <col min="6644" max="6644" width="10.42578125" customWidth="1"/>
    <col min="6645" max="6645" width="9.5703125" customWidth="1"/>
    <col min="6646" max="6648" width="8.85546875" customWidth="1"/>
    <col min="6649" max="6650" width="4.42578125" customWidth="1"/>
    <col min="6651" max="6651" width="12.5703125" customWidth="1"/>
    <col min="6652" max="6652" width="6" customWidth="1"/>
    <col min="6653" max="6653" width="4.42578125" customWidth="1"/>
    <col min="6654" max="6654" width="12.5703125" customWidth="1"/>
    <col min="6655" max="6656" width="4.42578125" customWidth="1"/>
    <col min="6657" max="6657" width="12.5703125" customWidth="1"/>
    <col min="6658" max="6659" width="4.42578125" customWidth="1"/>
    <col min="6660" max="6660" width="12.5703125" customWidth="1"/>
    <col min="6661" max="6662" width="4.42578125" customWidth="1"/>
    <col min="6663" max="6663" width="12.5703125" customWidth="1"/>
    <col min="6664" max="6665" width="4.42578125" customWidth="1"/>
    <col min="6666" max="6666" width="12.5703125" customWidth="1"/>
    <col min="6676" max="6677" width="6.5703125" customWidth="1"/>
    <col min="6678" max="6678" width="12.5703125" customWidth="1"/>
    <col min="6679" max="6680" width="6.5703125" customWidth="1"/>
    <col min="6681" max="6681" width="12.5703125" customWidth="1"/>
    <col min="6682" max="6683" width="6.5703125" customWidth="1"/>
    <col min="6684" max="6684" width="12.5703125" customWidth="1"/>
    <col min="6685" max="6686" width="6.5703125" customWidth="1"/>
    <col min="6687" max="6687" width="12.5703125" customWidth="1"/>
    <col min="6688" max="6688" width="9.7109375" customWidth="1"/>
    <col min="6689" max="6689" width="9.42578125" customWidth="1"/>
    <col min="6690" max="6690" width="8.5703125" customWidth="1"/>
    <col min="6691" max="6691" width="10.7109375" customWidth="1"/>
    <col min="6692" max="6692" width="11.140625" customWidth="1"/>
    <col min="6693" max="6693" width="15.28515625" customWidth="1"/>
    <col min="6694" max="6694" width="9.42578125" customWidth="1"/>
    <col min="6696" max="6696" width="12.5703125" customWidth="1"/>
    <col min="6697" max="6697" width="8.42578125" customWidth="1"/>
    <col min="6699" max="6699" width="12.5703125" customWidth="1"/>
    <col min="6706" max="6706" width="10.7109375" customWidth="1"/>
    <col min="6714" max="6714" width="10.7109375" customWidth="1"/>
    <col min="6715" max="6715" width="5.5703125" customWidth="1"/>
    <col min="6716" max="6716" width="10.140625" customWidth="1"/>
    <col min="6717" max="6717" width="12.5703125" customWidth="1"/>
    <col min="6718" max="6718" width="6.7109375" customWidth="1"/>
    <col min="6719" max="6719" width="10.140625" customWidth="1"/>
    <col min="6724" max="6724" width="9.28515625" customWidth="1"/>
    <col min="6725" max="6725" width="8.140625" customWidth="1"/>
    <col min="6726" max="6726" width="10.140625" customWidth="1"/>
    <col min="6727" max="6727" width="6.85546875" customWidth="1"/>
    <col min="6728" max="6729" width="10" customWidth="1"/>
    <col min="6730" max="6730" width="12" customWidth="1"/>
    <col min="6731" max="6731" width="14.7109375" customWidth="1"/>
    <col min="6732" max="6735" width="15.140625" customWidth="1"/>
    <col min="6775" max="6776" width="12.5703125" customWidth="1"/>
    <col min="6778" max="6778" width="12.5703125" customWidth="1"/>
    <col min="6780" max="6780" width="12.5703125" customWidth="1"/>
    <col min="6782" max="6782" width="12.5703125" customWidth="1"/>
    <col min="6785" max="6786" width="12.5703125" customWidth="1"/>
    <col min="6793" max="6793" width="13" bestFit="1" customWidth="1"/>
    <col min="6795" max="6795" width="40.5703125" customWidth="1"/>
    <col min="6889" max="6889" width="4.7109375" customWidth="1"/>
    <col min="6890" max="6890" width="12.140625" customWidth="1"/>
    <col min="6891" max="6891" width="17.5703125" customWidth="1"/>
    <col min="6892" max="6892" width="27.42578125" customWidth="1"/>
    <col min="6893" max="6893" width="12" customWidth="1"/>
    <col min="6894" max="6894" width="10" customWidth="1"/>
    <col min="6895" max="6895" width="7.85546875" customWidth="1"/>
    <col min="6896" max="6896" width="9" customWidth="1"/>
    <col min="6897" max="6897" width="8.7109375" customWidth="1"/>
    <col min="6898" max="6898" width="7.140625" customWidth="1"/>
    <col min="6899" max="6899" width="12.85546875" bestFit="1" customWidth="1"/>
    <col min="6900" max="6900" width="10.42578125" customWidth="1"/>
    <col min="6901" max="6901" width="9.5703125" customWidth="1"/>
    <col min="6902" max="6904" width="8.85546875" customWidth="1"/>
    <col min="6905" max="6906" width="4.42578125" customWidth="1"/>
    <col min="6907" max="6907" width="12.5703125" customWidth="1"/>
    <col min="6908" max="6908" width="6" customWidth="1"/>
    <col min="6909" max="6909" width="4.42578125" customWidth="1"/>
    <col min="6910" max="6910" width="12.5703125" customWidth="1"/>
    <col min="6911" max="6912" width="4.42578125" customWidth="1"/>
    <col min="6913" max="6913" width="12.5703125" customWidth="1"/>
    <col min="6914" max="6915" width="4.42578125" customWidth="1"/>
    <col min="6916" max="6916" width="12.5703125" customWidth="1"/>
    <col min="6917" max="6918" width="4.42578125" customWidth="1"/>
    <col min="6919" max="6919" width="12.5703125" customWidth="1"/>
    <col min="6920" max="6921" width="4.42578125" customWidth="1"/>
    <col min="6922" max="6922" width="12.5703125" customWidth="1"/>
    <col min="6932" max="6933" width="6.5703125" customWidth="1"/>
    <col min="6934" max="6934" width="12.5703125" customWidth="1"/>
    <col min="6935" max="6936" width="6.5703125" customWidth="1"/>
    <col min="6937" max="6937" width="12.5703125" customWidth="1"/>
    <col min="6938" max="6939" width="6.5703125" customWidth="1"/>
    <col min="6940" max="6940" width="12.5703125" customWidth="1"/>
    <col min="6941" max="6942" width="6.5703125" customWidth="1"/>
    <col min="6943" max="6943" width="12.5703125" customWidth="1"/>
    <col min="6944" max="6944" width="9.7109375" customWidth="1"/>
    <col min="6945" max="6945" width="9.42578125" customWidth="1"/>
    <col min="6946" max="6946" width="8.5703125" customWidth="1"/>
    <col min="6947" max="6947" width="10.7109375" customWidth="1"/>
    <col min="6948" max="6948" width="11.140625" customWidth="1"/>
    <col min="6949" max="6949" width="15.28515625" customWidth="1"/>
    <col min="6950" max="6950" width="9.42578125" customWidth="1"/>
    <col min="6952" max="6952" width="12.5703125" customWidth="1"/>
    <col min="6953" max="6953" width="8.42578125" customWidth="1"/>
    <col min="6955" max="6955" width="12.5703125" customWidth="1"/>
    <col min="6962" max="6962" width="10.7109375" customWidth="1"/>
    <col min="6970" max="6970" width="10.7109375" customWidth="1"/>
    <col min="6971" max="6971" width="5.5703125" customWidth="1"/>
    <col min="6972" max="6972" width="10.140625" customWidth="1"/>
    <col min="6973" max="6973" width="12.5703125" customWidth="1"/>
    <col min="6974" max="6974" width="6.7109375" customWidth="1"/>
    <col min="6975" max="6975" width="10.140625" customWidth="1"/>
    <col min="6980" max="6980" width="9.28515625" customWidth="1"/>
    <col min="6981" max="6981" width="8.140625" customWidth="1"/>
    <col min="6982" max="6982" width="10.140625" customWidth="1"/>
    <col min="6983" max="6983" width="6.85546875" customWidth="1"/>
    <col min="6984" max="6985" width="10" customWidth="1"/>
    <col min="6986" max="6986" width="12" customWidth="1"/>
    <col min="6987" max="6987" width="14.7109375" customWidth="1"/>
    <col min="6988" max="6991" width="15.140625" customWidth="1"/>
    <col min="7031" max="7032" width="12.5703125" customWidth="1"/>
    <col min="7034" max="7034" width="12.5703125" customWidth="1"/>
    <col min="7036" max="7036" width="12.5703125" customWidth="1"/>
    <col min="7038" max="7038" width="12.5703125" customWidth="1"/>
    <col min="7041" max="7042" width="12.5703125" customWidth="1"/>
    <col min="7049" max="7049" width="13" bestFit="1" customWidth="1"/>
    <col min="7051" max="7051" width="40.5703125" customWidth="1"/>
    <col min="7145" max="7145" width="4.7109375" customWidth="1"/>
    <col min="7146" max="7146" width="12.140625" customWidth="1"/>
    <col min="7147" max="7147" width="17.5703125" customWidth="1"/>
    <col min="7148" max="7148" width="27.42578125" customWidth="1"/>
    <col min="7149" max="7149" width="12" customWidth="1"/>
    <col min="7150" max="7150" width="10" customWidth="1"/>
    <col min="7151" max="7151" width="7.85546875" customWidth="1"/>
    <col min="7152" max="7152" width="9" customWidth="1"/>
    <col min="7153" max="7153" width="8.7109375" customWidth="1"/>
    <col min="7154" max="7154" width="7.140625" customWidth="1"/>
    <col min="7155" max="7155" width="12.85546875" bestFit="1" customWidth="1"/>
    <col min="7156" max="7156" width="10.42578125" customWidth="1"/>
    <col min="7157" max="7157" width="9.5703125" customWidth="1"/>
    <col min="7158" max="7160" width="8.85546875" customWidth="1"/>
    <col min="7161" max="7162" width="4.42578125" customWidth="1"/>
    <col min="7163" max="7163" width="12.5703125" customWidth="1"/>
    <col min="7164" max="7164" width="6" customWidth="1"/>
    <col min="7165" max="7165" width="4.42578125" customWidth="1"/>
    <col min="7166" max="7166" width="12.5703125" customWidth="1"/>
    <col min="7167" max="7168" width="4.42578125" customWidth="1"/>
    <col min="7169" max="7169" width="12.5703125" customWidth="1"/>
    <col min="7170" max="7171" width="4.42578125" customWidth="1"/>
    <col min="7172" max="7172" width="12.5703125" customWidth="1"/>
    <col min="7173" max="7174" width="4.42578125" customWidth="1"/>
    <col min="7175" max="7175" width="12.5703125" customWidth="1"/>
    <col min="7176" max="7177" width="4.42578125" customWidth="1"/>
    <col min="7178" max="7178" width="12.5703125" customWidth="1"/>
    <col min="7188" max="7189" width="6.5703125" customWidth="1"/>
    <col min="7190" max="7190" width="12.5703125" customWidth="1"/>
    <col min="7191" max="7192" width="6.5703125" customWidth="1"/>
    <col min="7193" max="7193" width="12.5703125" customWidth="1"/>
    <col min="7194" max="7195" width="6.5703125" customWidth="1"/>
    <col min="7196" max="7196" width="12.5703125" customWidth="1"/>
    <col min="7197" max="7198" width="6.5703125" customWidth="1"/>
    <col min="7199" max="7199" width="12.5703125" customWidth="1"/>
    <col min="7200" max="7200" width="9.7109375" customWidth="1"/>
    <col min="7201" max="7201" width="9.42578125" customWidth="1"/>
    <col min="7202" max="7202" width="8.5703125" customWidth="1"/>
    <col min="7203" max="7203" width="10.7109375" customWidth="1"/>
    <col min="7204" max="7204" width="11.140625" customWidth="1"/>
    <col min="7205" max="7205" width="15.28515625" customWidth="1"/>
    <col min="7206" max="7206" width="9.42578125" customWidth="1"/>
    <col min="7208" max="7208" width="12.5703125" customWidth="1"/>
    <col min="7209" max="7209" width="8.42578125" customWidth="1"/>
    <col min="7211" max="7211" width="12.5703125" customWidth="1"/>
    <col min="7218" max="7218" width="10.7109375" customWidth="1"/>
    <col min="7226" max="7226" width="10.7109375" customWidth="1"/>
    <col min="7227" max="7227" width="5.5703125" customWidth="1"/>
    <col min="7228" max="7228" width="10.140625" customWidth="1"/>
    <col min="7229" max="7229" width="12.5703125" customWidth="1"/>
    <col min="7230" max="7230" width="6.7109375" customWidth="1"/>
    <col min="7231" max="7231" width="10.140625" customWidth="1"/>
    <col min="7236" max="7236" width="9.28515625" customWidth="1"/>
    <col min="7237" max="7237" width="8.140625" customWidth="1"/>
    <col min="7238" max="7238" width="10.140625" customWidth="1"/>
    <col min="7239" max="7239" width="6.85546875" customWidth="1"/>
    <col min="7240" max="7241" width="10" customWidth="1"/>
    <col min="7242" max="7242" width="12" customWidth="1"/>
    <col min="7243" max="7243" width="14.7109375" customWidth="1"/>
    <col min="7244" max="7247" width="15.140625" customWidth="1"/>
    <col min="7287" max="7288" width="12.5703125" customWidth="1"/>
    <col min="7290" max="7290" width="12.5703125" customWidth="1"/>
    <col min="7292" max="7292" width="12.5703125" customWidth="1"/>
    <col min="7294" max="7294" width="12.5703125" customWidth="1"/>
    <col min="7297" max="7298" width="12.5703125" customWidth="1"/>
    <col min="7305" max="7305" width="13" bestFit="1" customWidth="1"/>
    <col min="7307" max="7307" width="40.5703125" customWidth="1"/>
    <col min="7401" max="7401" width="4.7109375" customWidth="1"/>
    <col min="7402" max="7402" width="12.140625" customWidth="1"/>
    <col min="7403" max="7403" width="17.5703125" customWidth="1"/>
    <col min="7404" max="7404" width="27.42578125" customWidth="1"/>
    <col min="7405" max="7405" width="12" customWidth="1"/>
    <col min="7406" max="7406" width="10" customWidth="1"/>
    <col min="7407" max="7407" width="7.85546875" customWidth="1"/>
    <col min="7408" max="7408" width="9" customWidth="1"/>
    <col min="7409" max="7409" width="8.7109375" customWidth="1"/>
    <col min="7410" max="7410" width="7.140625" customWidth="1"/>
    <col min="7411" max="7411" width="12.85546875" bestFit="1" customWidth="1"/>
    <col min="7412" max="7412" width="10.42578125" customWidth="1"/>
    <col min="7413" max="7413" width="9.5703125" customWidth="1"/>
    <col min="7414" max="7416" width="8.85546875" customWidth="1"/>
    <col min="7417" max="7418" width="4.42578125" customWidth="1"/>
    <col min="7419" max="7419" width="12.5703125" customWidth="1"/>
    <col min="7420" max="7420" width="6" customWidth="1"/>
    <col min="7421" max="7421" width="4.42578125" customWidth="1"/>
    <col min="7422" max="7422" width="12.5703125" customWidth="1"/>
    <col min="7423" max="7424" width="4.42578125" customWidth="1"/>
    <col min="7425" max="7425" width="12.5703125" customWidth="1"/>
    <col min="7426" max="7427" width="4.42578125" customWidth="1"/>
    <col min="7428" max="7428" width="12.5703125" customWidth="1"/>
    <col min="7429" max="7430" width="4.42578125" customWidth="1"/>
    <col min="7431" max="7431" width="12.5703125" customWidth="1"/>
    <col min="7432" max="7433" width="4.42578125" customWidth="1"/>
    <col min="7434" max="7434" width="12.5703125" customWidth="1"/>
    <col min="7444" max="7445" width="6.5703125" customWidth="1"/>
    <col min="7446" max="7446" width="12.5703125" customWidth="1"/>
    <col min="7447" max="7448" width="6.5703125" customWidth="1"/>
    <col min="7449" max="7449" width="12.5703125" customWidth="1"/>
    <col min="7450" max="7451" width="6.5703125" customWidth="1"/>
    <col min="7452" max="7452" width="12.5703125" customWidth="1"/>
    <col min="7453" max="7454" width="6.5703125" customWidth="1"/>
    <col min="7455" max="7455" width="12.5703125" customWidth="1"/>
    <col min="7456" max="7456" width="9.7109375" customWidth="1"/>
    <col min="7457" max="7457" width="9.42578125" customWidth="1"/>
    <col min="7458" max="7458" width="8.5703125" customWidth="1"/>
    <col min="7459" max="7459" width="10.7109375" customWidth="1"/>
    <col min="7460" max="7460" width="11.140625" customWidth="1"/>
    <col min="7461" max="7461" width="15.28515625" customWidth="1"/>
    <col min="7462" max="7462" width="9.42578125" customWidth="1"/>
    <col min="7464" max="7464" width="12.5703125" customWidth="1"/>
    <col min="7465" max="7465" width="8.42578125" customWidth="1"/>
    <col min="7467" max="7467" width="12.5703125" customWidth="1"/>
    <col min="7474" max="7474" width="10.7109375" customWidth="1"/>
    <col min="7482" max="7482" width="10.7109375" customWidth="1"/>
    <col min="7483" max="7483" width="5.5703125" customWidth="1"/>
    <col min="7484" max="7484" width="10.140625" customWidth="1"/>
    <col min="7485" max="7485" width="12.5703125" customWidth="1"/>
    <col min="7486" max="7486" width="6.7109375" customWidth="1"/>
    <col min="7487" max="7487" width="10.140625" customWidth="1"/>
    <col min="7492" max="7492" width="9.28515625" customWidth="1"/>
    <col min="7493" max="7493" width="8.140625" customWidth="1"/>
    <col min="7494" max="7494" width="10.140625" customWidth="1"/>
    <col min="7495" max="7495" width="6.85546875" customWidth="1"/>
    <col min="7496" max="7497" width="10" customWidth="1"/>
    <col min="7498" max="7498" width="12" customWidth="1"/>
    <col min="7499" max="7499" width="14.7109375" customWidth="1"/>
    <col min="7500" max="7503" width="15.140625" customWidth="1"/>
    <col min="7543" max="7544" width="12.5703125" customWidth="1"/>
    <col min="7546" max="7546" width="12.5703125" customWidth="1"/>
    <col min="7548" max="7548" width="12.5703125" customWidth="1"/>
    <col min="7550" max="7550" width="12.5703125" customWidth="1"/>
    <col min="7553" max="7554" width="12.5703125" customWidth="1"/>
    <col min="7561" max="7561" width="13" bestFit="1" customWidth="1"/>
    <col min="7563" max="7563" width="40.5703125" customWidth="1"/>
    <col min="7657" max="7657" width="4.7109375" customWidth="1"/>
    <col min="7658" max="7658" width="12.140625" customWidth="1"/>
    <col min="7659" max="7659" width="17.5703125" customWidth="1"/>
    <col min="7660" max="7660" width="27.42578125" customWidth="1"/>
    <col min="7661" max="7661" width="12" customWidth="1"/>
    <col min="7662" max="7662" width="10" customWidth="1"/>
    <col min="7663" max="7663" width="7.85546875" customWidth="1"/>
    <col min="7664" max="7664" width="9" customWidth="1"/>
    <col min="7665" max="7665" width="8.7109375" customWidth="1"/>
    <col min="7666" max="7666" width="7.140625" customWidth="1"/>
    <col min="7667" max="7667" width="12.85546875" bestFit="1" customWidth="1"/>
    <col min="7668" max="7668" width="10.42578125" customWidth="1"/>
    <col min="7669" max="7669" width="9.5703125" customWidth="1"/>
    <col min="7670" max="7672" width="8.85546875" customWidth="1"/>
    <col min="7673" max="7674" width="4.42578125" customWidth="1"/>
    <col min="7675" max="7675" width="12.5703125" customWidth="1"/>
    <col min="7676" max="7676" width="6" customWidth="1"/>
    <col min="7677" max="7677" width="4.42578125" customWidth="1"/>
    <col min="7678" max="7678" width="12.5703125" customWidth="1"/>
    <col min="7679" max="7680" width="4.42578125" customWidth="1"/>
    <col min="7681" max="7681" width="12.5703125" customWidth="1"/>
    <col min="7682" max="7683" width="4.42578125" customWidth="1"/>
    <col min="7684" max="7684" width="12.5703125" customWidth="1"/>
    <col min="7685" max="7686" width="4.42578125" customWidth="1"/>
    <col min="7687" max="7687" width="12.5703125" customWidth="1"/>
    <col min="7688" max="7689" width="4.42578125" customWidth="1"/>
    <col min="7690" max="7690" width="12.5703125" customWidth="1"/>
    <col min="7700" max="7701" width="6.5703125" customWidth="1"/>
    <col min="7702" max="7702" width="12.5703125" customWidth="1"/>
    <col min="7703" max="7704" width="6.5703125" customWidth="1"/>
    <col min="7705" max="7705" width="12.5703125" customWidth="1"/>
    <col min="7706" max="7707" width="6.5703125" customWidth="1"/>
    <col min="7708" max="7708" width="12.5703125" customWidth="1"/>
    <col min="7709" max="7710" width="6.5703125" customWidth="1"/>
    <col min="7711" max="7711" width="12.5703125" customWidth="1"/>
    <col min="7712" max="7712" width="9.7109375" customWidth="1"/>
    <col min="7713" max="7713" width="9.42578125" customWidth="1"/>
    <col min="7714" max="7714" width="8.5703125" customWidth="1"/>
    <col min="7715" max="7715" width="10.7109375" customWidth="1"/>
    <col min="7716" max="7716" width="11.140625" customWidth="1"/>
    <col min="7717" max="7717" width="15.28515625" customWidth="1"/>
    <col min="7718" max="7718" width="9.42578125" customWidth="1"/>
    <col min="7720" max="7720" width="12.5703125" customWidth="1"/>
    <col min="7721" max="7721" width="8.42578125" customWidth="1"/>
    <col min="7723" max="7723" width="12.5703125" customWidth="1"/>
    <col min="7730" max="7730" width="10.7109375" customWidth="1"/>
    <col min="7738" max="7738" width="10.7109375" customWidth="1"/>
    <col min="7739" max="7739" width="5.5703125" customWidth="1"/>
    <col min="7740" max="7740" width="10.140625" customWidth="1"/>
    <col min="7741" max="7741" width="12.5703125" customWidth="1"/>
    <col min="7742" max="7742" width="6.7109375" customWidth="1"/>
    <col min="7743" max="7743" width="10.140625" customWidth="1"/>
    <col min="7748" max="7748" width="9.28515625" customWidth="1"/>
    <col min="7749" max="7749" width="8.140625" customWidth="1"/>
    <col min="7750" max="7750" width="10.140625" customWidth="1"/>
    <col min="7751" max="7751" width="6.85546875" customWidth="1"/>
    <col min="7752" max="7753" width="10" customWidth="1"/>
    <col min="7754" max="7754" width="12" customWidth="1"/>
    <col min="7755" max="7755" width="14.7109375" customWidth="1"/>
    <col min="7756" max="7759" width="15.140625" customWidth="1"/>
    <col min="7799" max="7800" width="12.5703125" customWidth="1"/>
    <col min="7802" max="7802" width="12.5703125" customWidth="1"/>
    <col min="7804" max="7804" width="12.5703125" customWidth="1"/>
    <col min="7806" max="7806" width="12.5703125" customWidth="1"/>
    <col min="7809" max="7810" width="12.5703125" customWidth="1"/>
    <col min="7817" max="7817" width="13" bestFit="1" customWidth="1"/>
    <col min="7819" max="7819" width="40.5703125" customWidth="1"/>
    <col min="7913" max="7913" width="4.7109375" customWidth="1"/>
    <col min="7914" max="7914" width="12.140625" customWidth="1"/>
    <col min="7915" max="7915" width="17.5703125" customWidth="1"/>
    <col min="7916" max="7916" width="27.42578125" customWidth="1"/>
    <col min="7917" max="7917" width="12" customWidth="1"/>
    <col min="7918" max="7918" width="10" customWidth="1"/>
    <col min="7919" max="7919" width="7.85546875" customWidth="1"/>
    <col min="7920" max="7920" width="9" customWidth="1"/>
    <col min="7921" max="7921" width="8.7109375" customWidth="1"/>
    <col min="7922" max="7922" width="7.140625" customWidth="1"/>
    <col min="7923" max="7923" width="12.85546875" bestFit="1" customWidth="1"/>
    <col min="7924" max="7924" width="10.42578125" customWidth="1"/>
    <col min="7925" max="7925" width="9.5703125" customWidth="1"/>
    <col min="7926" max="7928" width="8.85546875" customWidth="1"/>
    <col min="7929" max="7930" width="4.42578125" customWidth="1"/>
    <col min="7931" max="7931" width="12.5703125" customWidth="1"/>
    <col min="7932" max="7932" width="6" customWidth="1"/>
    <col min="7933" max="7933" width="4.42578125" customWidth="1"/>
    <col min="7934" max="7934" width="12.5703125" customWidth="1"/>
    <col min="7935" max="7936" width="4.42578125" customWidth="1"/>
    <col min="7937" max="7937" width="12.5703125" customWidth="1"/>
    <col min="7938" max="7939" width="4.42578125" customWidth="1"/>
    <col min="7940" max="7940" width="12.5703125" customWidth="1"/>
    <col min="7941" max="7942" width="4.42578125" customWidth="1"/>
    <col min="7943" max="7943" width="12.5703125" customWidth="1"/>
    <col min="7944" max="7945" width="4.42578125" customWidth="1"/>
    <col min="7946" max="7946" width="12.5703125" customWidth="1"/>
    <col min="7956" max="7957" width="6.5703125" customWidth="1"/>
    <col min="7958" max="7958" width="12.5703125" customWidth="1"/>
    <col min="7959" max="7960" width="6.5703125" customWidth="1"/>
    <col min="7961" max="7961" width="12.5703125" customWidth="1"/>
    <col min="7962" max="7963" width="6.5703125" customWidth="1"/>
    <col min="7964" max="7964" width="12.5703125" customWidth="1"/>
    <col min="7965" max="7966" width="6.5703125" customWidth="1"/>
    <col min="7967" max="7967" width="12.5703125" customWidth="1"/>
    <col min="7968" max="7968" width="9.7109375" customWidth="1"/>
    <col min="7969" max="7969" width="9.42578125" customWidth="1"/>
    <col min="7970" max="7970" width="8.5703125" customWidth="1"/>
    <col min="7971" max="7971" width="10.7109375" customWidth="1"/>
    <col min="7972" max="7972" width="11.140625" customWidth="1"/>
    <col min="7973" max="7973" width="15.28515625" customWidth="1"/>
    <col min="7974" max="7974" width="9.42578125" customWidth="1"/>
    <col min="7976" max="7976" width="12.5703125" customWidth="1"/>
    <col min="7977" max="7977" width="8.42578125" customWidth="1"/>
    <col min="7979" max="7979" width="12.5703125" customWidth="1"/>
    <col min="7986" max="7986" width="10.7109375" customWidth="1"/>
    <col min="7994" max="7994" width="10.7109375" customWidth="1"/>
    <col min="7995" max="7995" width="5.5703125" customWidth="1"/>
    <col min="7996" max="7996" width="10.140625" customWidth="1"/>
    <col min="7997" max="7997" width="12.5703125" customWidth="1"/>
    <col min="7998" max="7998" width="6.7109375" customWidth="1"/>
    <col min="7999" max="7999" width="10.140625" customWidth="1"/>
    <col min="8004" max="8004" width="9.28515625" customWidth="1"/>
    <col min="8005" max="8005" width="8.140625" customWidth="1"/>
    <col min="8006" max="8006" width="10.140625" customWidth="1"/>
    <col min="8007" max="8007" width="6.85546875" customWidth="1"/>
    <col min="8008" max="8009" width="10" customWidth="1"/>
    <col min="8010" max="8010" width="12" customWidth="1"/>
    <col min="8011" max="8011" width="14.7109375" customWidth="1"/>
    <col min="8012" max="8015" width="15.140625" customWidth="1"/>
    <col min="8055" max="8056" width="12.5703125" customWidth="1"/>
    <col min="8058" max="8058" width="12.5703125" customWidth="1"/>
    <col min="8060" max="8060" width="12.5703125" customWidth="1"/>
    <col min="8062" max="8062" width="12.5703125" customWidth="1"/>
    <col min="8065" max="8066" width="12.5703125" customWidth="1"/>
    <col min="8073" max="8073" width="13" bestFit="1" customWidth="1"/>
    <col min="8075" max="8075" width="40.5703125" customWidth="1"/>
    <col min="8169" max="8169" width="4.7109375" customWidth="1"/>
    <col min="8170" max="8170" width="12.140625" customWidth="1"/>
    <col min="8171" max="8171" width="17.5703125" customWidth="1"/>
    <col min="8172" max="8172" width="27.42578125" customWidth="1"/>
    <col min="8173" max="8173" width="12" customWidth="1"/>
    <col min="8174" max="8174" width="10" customWidth="1"/>
    <col min="8175" max="8175" width="7.85546875" customWidth="1"/>
    <col min="8176" max="8176" width="9" customWidth="1"/>
    <col min="8177" max="8177" width="8.7109375" customWidth="1"/>
    <col min="8178" max="8178" width="7.140625" customWidth="1"/>
    <col min="8179" max="8179" width="12.85546875" bestFit="1" customWidth="1"/>
    <col min="8180" max="8180" width="10.42578125" customWidth="1"/>
    <col min="8181" max="8181" width="9.5703125" customWidth="1"/>
    <col min="8182" max="8184" width="8.85546875" customWidth="1"/>
    <col min="8185" max="8186" width="4.42578125" customWidth="1"/>
    <col min="8187" max="8187" width="12.5703125" customWidth="1"/>
    <col min="8188" max="8188" width="6" customWidth="1"/>
    <col min="8189" max="8189" width="4.42578125" customWidth="1"/>
    <col min="8190" max="8190" width="12.5703125" customWidth="1"/>
    <col min="8191" max="8192" width="4.42578125" customWidth="1"/>
    <col min="8193" max="8193" width="12.5703125" customWidth="1"/>
    <col min="8194" max="8195" width="4.42578125" customWidth="1"/>
    <col min="8196" max="8196" width="12.5703125" customWidth="1"/>
    <col min="8197" max="8198" width="4.42578125" customWidth="1"/>
    <col min="8199" max="8199" width="12.5703125" customWidth="1"/>
    <col min="8200" max="8201" width="4.42578125" customWidth="1"/>
    <col min="8202" max="8202" width="12.5703125" customWidth="1"/>
    <col min="8212" max="8213" width="6.5703125" customWidth="1"/>
    <col min="8214" max="8214" width="12.5703125" customWidth="1"/>
    <col min="8215" max="8216" width="6.5703125" customWidth="1"/>
    <col min="8217" max="8217" width="12.5703125" customWidth="1"/>
    <col min="8218" max="8219" width="6.5703125" customWidth="1"/>
    <col min="8220" max="8220" width="12.5703125" customWidth="1"/>
    <col min="8221" max="8222" width="6.5703125" customWidth="1"/>
    <col min="8223" max="8223" width="12.5703125" customWidth="1"/>
    <col min="8224" max="8224" width="9.7109375" customWidth="1"/>
    <col min="8225" max="8225" width="9.42578125" customWidth="1"/>
    <col min="8226" max="8226" width="8.5703125" customWidth="1"/>
    <col min="8227" max="8227" width="10.7109375" customWidth="1"/>
    <col min="8228" max="8228" width="11.140625" customWidth="1"/>
    <col min="8229" max="8229" width="15.28515625" customWidth="1"/>
    <col min="8230" max="8230" width="9.42578125" customWidth="1"/>
    <col min="8232" max="8232" width="12.5703125" customWidth="1"/>
    <col min="8233" max="8233" width="8.42578125" customWidth="1"/>
    <col min="8235" max="8235" width="12.5703125" customWidth="1"/>
    <col min="8242" max="8242" width="10.7109375" customWidth="1"/>
    <col min="8250" max="8250" width="10.7109375" customWidth="1"/>
    <col min="8251" max="8251" width="5.5703125" customWidth="1"/>
    <col min="8252" max="8252" width="10.140625" customWidth="1"/>
    <col min="8253" max="8253" width="12.5703125" customWidth="1"/>
    <col min="8254" max="8254" width="6.7109375" customWidth="1"/>
    <col min="8255" max="8255" width="10.140625" customWidth="1"/>
    <col min="8260" max="8260" width="9.28515625" customWidth="1"/>
    <col min="8261" max="8261" width="8.140625" customWidth="1"/>
    <col min="8262" max="8262" width="10.140625" customWidth="1"/>
    <col min="8263" max="8263" width="6.85546875" customWidth="1"/>
    <col min="8264" max="8265" width="10" customWidth="1"/>
    <col min="8266" max="8266" width="12" customWidth="1"/>
    <col min="8267" max="8267" width="14.7109375" customWidth="1"/>
    <col min="8268" max="8271" width="15.140625" customWidth="1"/>
    <col min="8311" max="8312" width="12.5703125" customWidth="1"/>
    <col min="8314" max="8314" width="12.5703125" customWidth="1"/>
    <col min="8316" max="8316" width="12.5703125" customWidth="1"/>
    <col min="8318" max="8318" width="12.5703125" customWidth="1"/>
    <col min="8321" max="8322" width="12.5703125" customWidth="1"/>
    <col min="8329" max="8329" width="13" bestFit="1" customWidth="1"/>
    <col min="8331" max="8331" width="40.5703125" customWidth="1"/>
    <col min="8425" max="8425" width="4.7109375" customWidth="1"/>
    <col min="8426" max="8426" width="12.140625" customWidth="1"/>
    <col min="8427" max="8427" width="17.5703125" customWidth="1"/>
    <col min="8428" max="8428" width="27.42578125" customWidth="1"/>
    <col min="8429" max="8429" width="12" customWidth="1"/>
    <col min="8430" max="8430" width="10" customWidth="1"/>
    <col min="8431" max="8431" width="7.85546875" customWidth="1"/>
    <col min="8432" max="8432" width="9" customWidth="1"/>
    <col min="8433" max="8433" width="8.7109375" customWidth="1"/>
    <col min="8434" max="8434" width="7.140625" customWidth="1"/>
    <col min="8435" max="8435" width="12.85546875" bestFit="1" customWidth="1"/>
    <col min="8436" max="8436" width="10.42578125" customWidth="1"/>
    <col min="8437" max="8437" width="9.5703125" customWidth="1"/>
    <col min="8438" max="8440" width="8.85546875" customWidth="1"/>
    <col min="8441" max="8442" width="4.42578125" customWidth="1"/>
    <col min="8443" max="8443" width="12.5703125" customWidth="1"/>
    <col min="8444" max="8444" width="6" customWidth="1"/>
    <col min="8445" max="8445" width="4.42578125" customWidth="1"/>
    <col min="8446" max="8446" width="12.5703125" customWidth="1"/>
    <col min="8447" max="8448" width="4.42578125" customWidth="1"/>
    <col min="8449" max="8449" width="12.5703125" customWidth="1"/>
    <col min="8450" max="8451" width="4.42578125" customWidth="1"/>
    <col min="8452" max="8452" width="12.5703125" customWidth="1"/>
    <col min="8453" max="8454" width="4.42578125" customWidth="1"/>
    <col min="8455" max="8455" width="12.5703125" customWidth="1"/>
    <col min="8456" max="8457" width="4.42578125" customWidth="1"/>
    <col min="8458" max="8458" width="12.5703125" customWidth="1"/>
    <col min="8468" max="8469" width="6.5703125" customWidth="1"/>
    <col min="8470" max="8470" width="12.5703125" customWidth="1"/>
    <col min="8471" max="8472" width="6.5703125" customWidth="1"/>
    <col min="8473" max="8473" width="12.5703125" customWidth="1"/>
    <col min="8474" max="8475" width="6.5703125" customWidth="1"/>
    <col min="8476" max="8476" width="12.5703125" customWidth="1"/>
    <col min="8477" max="8478" width="6.5703125" customWidth="1"/>
    <col min="8479" max="8479" width="12.5703125" customWidth="1"/>
    <col min="8480" max="8480" width="9.7109375" customWidth="1"/>
    <col min="8481" max="8481" width="9.42578125" customWidth="1"/>
    <col min="8482" max="8482" width="8.5703125" customWidth="1"/>
    <col min="8483" max="8483" width="10.7109375" customWidth="1"/>
    <col min="8484" max="8484" width="11.140625" customWidth="1"/>
    <col min="8485" max="8485" width="15.28515625" customWidth="1"/>
    <col min="8486" max="8486" width="9.42578125" customWidth="1"/>
    <col min="8488" max="8488" width="12.5703125" customWidth="1"/>
    <col min="8489" max="8489" width="8.42578125" customWidth="1"/>
    <col min="8491" max="8491" width="12.5703125" customWidth="1"/>
    <col min="8498" max="8498" width="10.7109375" customWidth="1"/>
    <col min="8506" max="8506" width="10.7109375" customWidth="1"/>
    <col min="8507" max="8507" width="5.5703125" customWidth="1"/>
    <col min="8508" max="8508" width="10.140625" customWidth="1"/>
    <col min="8509" max="8509" width="12.5703125" customWidth="1"/>
    <col min="8510" max="8510" width="6.7109375" customWidth="1"/>
    <col min="8511" max="8511" width="10.140625" customWidth="1"/>
    <col min="8516" max="8516" width="9.28515625" customWidth="1"/>
    <col min="8517" max="8517" width="8.140625" customWidth="1"/>
    <col min="8518" max="8518" width="10.140625" customWidth="1"/>
    <col min="8519" max="8519" width="6.85546875" customWidth="1"/>
    <col min="8520" max="8521" width="10" customWidth="1"/>
    <col min="8522" max="8522" width="12" customWidth="1"/>
    <col min="8523" max="8523" width="14.7109375" customWidth="1"/>
    <col min="8524" max="8527" width="15.140625" customWidth="1"/>
    <col min="8567" max="8568" width="12.5703125" customWidth="1"/>
    <col min="8570" max="8570" width="12.5703125" customWidth="1"/>
    <col min="8572" max="8572" width="12.5703125" customWidth="1"/>
    <col min="8574" max="8574" width="12.5703125" customWidth="1"/>
    <col min="8577" max="8578" width="12.5703125" customWidth="1"/>
    <col min="8585" max="8585" width="13" bestFit="1" customWidth="1"/>
    <col min="8587" max="8587" width="40.5703125" customWidth="1"/>
    <col min="8681" max="8681" width="4.7109375" customWidth="1"/>
    <col min="8682" max="8682" width="12.140625" customWidth="1"/>
    <col min="8683" max="8683" width="17.5703125" customWidth="1"/>
    <col min="8684" max="8684" width="27.42578125" customWidth="1"/>
    <col min="8685" max="8685" width="12" customWidth="1"/>
    <col min="8686" max="8686" width="10" customWidth="1"/>
    <col min="8687" max="8687" width="7.85546875" customWidth="1"/>
    <col min="8688" max="8688" width="9" customWidth="1"/>
    <col min="8689" max="8689" width="8.7109375" customWidth="1"/>
    <col min="8690" max="8690" width="7.140625" customWidth="1"/>
    <col min="8691" max="8691" width="12.85546875" bestFit="1" customWidth="1"/>
    <col min="8692" max="8692" width="10.42578125" customWidth="1"/>
    <col min="8693" max="8693" width="9.5703125" customWidth="1"/>
    <col min="8694" max="8696" width="8.85546875" customWidth="1"/>
    <col min="8697" max="8698" width="4.42578125" customWidth="1"/>
    <col min="8699" max="8699" width="12.5703125" customWidth="1"/>
    <col min="8700" max="8700" width="6" customWidth="1"/>
    <col min="8701" max="8701" width="4.42578125" customWidth="1"/>
    <col min="8702" max="8702" width="12.5703125" customWidth="1"/>
    <col min="8703" max="8704" width="4.42578125" customWidth="1"/>
    <col min="8705" max="8705" width="12.5703125" customWidth="1"/>
    <col min="8706" max="8707" width="4.42578125" customWidth="1"/>
    <col min="8708" max="8708" width="12.5703125" customWidth="1"/>
    <col min="8709" max="8710" width="4.42578125" customWidth="1"/>
    <col min="8711" max="8711" width="12.5703125" customWidth="1"/>
    <col min="8712" max="8713" width="4.42578125" customWidth="1"/>
    <col min="8714" max="8714" width="12.5703125" customWidth="1"/>
    <col min="8724" max="8725" width="6.5703125" customWidth="1"/>
    <col min="8726" max="8726" width="12.5703125" customWidth="1"/>
    <col min="8727" max="8728" width="6.5703125" customWidth="1"/>
    <col min="8729" max="8729" width="12.5703125" customWidth="1"/>
    <col min="8730" max="8731" width="6.5703125" customWidth="1"/>
    <col min="8732" max="8732" width="12.5703125" customWidth="1"/>
    <col min="8733" max="8734" width="6.5703125" customWidth="1"/>
    <col min="8735" max="8735" width="12.5703125" customWidth="1"/>
    <col min="8736" max="8736" width="9.7109375" customWidth="1"/>
    <col min="8737" max="8737" width="9.42578125" customWidth="1"/>
    <col min="8738" max="8738" width="8.5703125" customWidth="1"/>
    <col min="8739" max="8739" width="10.7109375" customWidth="1"/>
    <col min="8740" max="8740" width="11.140625" customWidth="1"/>
    <col min="8741" max="8741" width="15.28515625" customWidth="1"/>
    <col min="8742" max="8742" width="9.42578125" customWidth="1"/>
    <col min="8744" max="8744" width="12.5703125" customWidth="1"/>
    <col min="8745" max="8745" width="8.42578125" customWidth="1"/>
    <col min="8747" max="8747" width="12.5703125" customWidth="1"/>
    <col min="8754" max="8754" width="10.7109375" customWidth="1"/>
    <col min="8762" max="8762" width="10.7109375" customWidth="1"/>
    <col min="8763" max="8763" width="5.5703125" customWidth="1"/>
    <col min="8764" max="8764" width="10.140625" customWidth="1"/>
    <col min="8765" max="8765" width="12.5703125" customWidth="1"/>
    <col min="8766" max="8766" width="6.7109375" customWidth="1"/>
    <col min="8767" max="8767" width="10.140625" customWidth="1"/>
    <col min="8772" max="8772" width="9.28515625" customWidth="1"/>
    <col min="8773" max="8773" width="8.140625" customWidth="1"/>
    <col min="8774" max="8774" width="10.140625" customWidth="1"/>
    <col min="8775" max="8775" width="6.85546875" customWidth="1"/>
    <col min="8776" max="8777" width="10" customWidth="1"/>
    <col min="8778" max="8778" width="12" customWidth="1"/>
    <col min="8779" max="8779" width="14.7109375" customWidth="1"/>
    <col min="8780" max="8783" width="15.140625" customWidth="1"/>
    <col min="8823" max="8824" width="12.5703125" customWidth="1"/>
    <col min="8826" max="8826" width="12.5703125" customWidth="1"/>
    <col min="8828" max="8828" width="12.5703125" customWidth="1"/>
    <col min="8830" max="8830" width="12.5703125" customWidth="1"/>
    <col min="8833" max="8834" width="12.5703125" customWidth="1"/>
    <col min="8841" max="8841" width="13" bestFit="1" customWidth="1"/>
    <col min="8843" max="8843" width="40.5703125" customWidth="1"/>
    <col min="8937" max="8937" width="4.7109375" customWidth="1"/>
    <col min="8938" max="8938" width="12.140625" customWidth="1"/>
    <col min="8939" max="8939" width="17.5703125" customWidth="1"/>
    <col min="8940" max="8940" width="27.42578125" customWidth="1"/>
    <col min="8941" max="8941" width="12" customWidth="1"/>
    <col min="8942" max="8942" width="10" customWidth="1"/>
    <col min="8943" max="8943" width="7.85546875" customWidth="1"/>
    <col min="8944" max="8944" width="9" customWidth="1"/>
    <col min="8945" max="8945" width="8.7109375" customWidth="1"/>
    <col min="8946" max="8946" width="7.140625" customWidth="1"/>
    <col min="8947" max="8947" width="12.85546875" bestFit="1" customWidth="1"/>
    <col min="8948" max="8948" width="10.42578125" customWidth="1"/>
    <col min="8949" max="8949" width="9.5703125" customWidth="1"/>
    <col min="8950" max="8952" width="8.85546875" customWidth="1"/>
    <col min="8953" max="8954" width="4.42578125" customWidth="1"/>
    <col min="8955" max="8955" width="12.5703125" customWidth="1"/>
    <col min="8956" max="8956" width="6" customWidth="1"/>
    <col min="8957" max="8957" width="4.42578125" customWidth="1"/>
    <col min="8958" max="8958" width="12.5703125" customWidth="1"/>
    <col min="8959" max="8960" width="4.42578125" customWidth="1"/>
    <col min="8961" max="8961" width="12.5703125" customWidth="1"/>
    <col min="8962" max="8963" width="4.42578125" customWidth="1"/>
    <col min="8964" max="8964" width="12.5703125" customWidth="1"/>
    <col min="8965" max="8966" width="4.42578125" customWidth="1"/>
    <col min="8967" max="8967" width="12.5703125" customWidth="1"/>
    <col min="8968" max="8969" width="4.42578125" customWidth="1"/>
    <col min="8970" max="8970" width="12.5703125" customWidth="1"/>
    <col min="8980" max="8981" width="6.5703125" customWidth="1"/>
    <col min="8982" max="8982" width="12.5703125" customWidth="1"/>
    <col min="8983" max="8984" width="6.5703125" customWidth="1"/>
    <col min="8985" max="8985" width="12.5703125" customWidth="1"/>
    <col min="8986" max="8987" width="6.5703125" customWidth="1"/>
    <col min="8988" max="8988" width="12.5703125" customWidth="1"/>
    <col min="8989" max="8990" width="6.5703125" customWidth="1"/>
    <col min="8991" max="8991" width="12.5703125" customWidth="1"/>
    <col min="8992" max="8992" width="9.7109375" customWidth="1"/>
    <col min="8993" max="8993" width="9.42578125" customWidth="1"/>
    <col min="8994" max="8994" width="8.5703125" customWidth="1"/>
    <col min="8995" max="8995" width="10.7109375" customWidth="1"/>
    <col min="8996" max="8996" width="11.140625" customWidth="1"/>
    <col min="8997" max="8997" width="15.28515625" customWidth="1"/>
    <col min="8998" max="8998" width="9.42578125" customWidth="1"/>
    <col min="9000" max="9000" width="12.5703125" customWidth="1"/>
    <col min="9001" max="9001" width="8.42578125" customWidth="1"/>
    <col min="9003" max="9003" width="12.5703125" customWidth="1"/>
    <col min="9010" max="9010" width="10.7109375" customWidth="1"/>
    <col min="9018" max="9018" width="10.7109375" customWidth="1"/>
    <col min="9019" max="9019" width="5.5703125" customWidth="1"/>
    <col min="9020" max="9020" width="10.140625" customWidth="1"/>
    <col min="9021" max="9021" width="12.5703125" customWidth="1"/>
    <col min="9022" max="9022" width="6.7109375" customWidth="1"/>
    <col min="9023" max="9023" width="10.140625" customWidth="1"/>
    <col min="9028" max="9028" width="9.28515625" customWidth="1"/>
    <col min="9029" max="9029" width="8.140625" customWidth="1"/>
    <col min="9030" max="9030" width="10.140625" customWidth="1"/>
    <col min="9031" max="9031" width="6.85546875" customWidth="1"/>
    <col min="9032" max="9033" width="10" customWidth="1"/>
    <col min="9034" max="9034" width="12" customWidth="1"/>
    <col min="9035" max="9035" width="14.7109375" customWidth="1"/>
    <col min="9036" max="9039" width="15.140625" customWidth="1"/>
    <col min="9079" max="9080" width="12.5703125" customWidth="1"/>
    <col min="9082" max="9082" width="12.5703125" customWidth="1"/>
    <col min="9084" max="9084" width="12.5703125" customWidth="1"/>
    <col min="9086" max="9086" width="12.5703125" customWidth="1"/>
    <col min="9089" max="9090" width="12.5703125" customWidth="1"/>
    <col min="9097" max="9097" width="13" bestFit="1" customWidth="1"/>
    <col min="9099" max="9099" width="40.5703125" customWidth="1"/>
    <col min="9193" max="9193" width="4.7109375" customWidth="1"/>
    <col min="9194" max="9194" width="12.140625" customWidth="1"/>
    <col min="9195" max="9195" width="17.5703125" customWidth="1"/>
    <col min="9196" max="9196" width="27.42578125" customWidth="1"/>
    <col min="9197" max="9197" width="12" customWidth="1"/>
    <col min="9198" max="9198" width="10" customWidth="1"/>
    <col min="9199" max="9199" width="7.85546875" customWidth="1"/>
    <col min="9200" max="9200" width="9" customWidth="1"/>
    <col min="9201" max="9201" width="8.7109375" customWidth="1"/>
    <col min="9202" max="9202" width="7.140625" customWidth="1"/>
    <col min="9203" max="9203" width="12.85546875" bestFit="1" customWidth="1"/>
    <col min="9204" max="9204" width="10.42578125" customWidth="1"/>
    <col min="9205" max="9205" width="9.5703125" customWidth="1"/>
    <col min="9206" max="9208" width="8.85546875" customWidth="1"/>
    <col min="9209" max="9210" width="4.42578125" customWidth="1"/>
    <col min="9211" max="9211" width="12.5703125" customWidth="1"/>
    <col min="9212" max="9212" width="6" customWidth="1"/>
    <col min="9213" max="9213" width="4.42578125" customWidth="1"/>
    <col min="9214" max="9214" width="12.5703125" customWidth="1"/>
    <col min="9215" max="9216" width="4.42578125" customWidth="1"/>
    <col min="9217" max="9217" width="12.5703125" customWidth="1"/>
    <col min="9218" max="9219" width="4.42578125" customWidth="1"/>
    <col min="9220" max="9220" width="12.5703125" customWidth="1"/>
    <col min="9221" max="9222" width="4.42578125" customWidth="1"/>
    <col min="9223" max="9223" width="12.5703125" customWidth="1"/>
    <col min="9224" max="9225" width="4.42578125" customWidth="1"/>
    <col min="9226" max="9226" width="12.5703125" customWidth="1"/>
    <col min="9236" max="9237" width="6.5703125" customWidth="1"/>
    <col min="9238" max="9238" width="12.5703125" customWidth="1"/>
    <col min="9239" max="9240" width="6.5703125" customWidth="1"/>
    <col min="9241" max="9241" width="12.5703125" customWidth="1"/>
    <col min="9242" max="9243" width="6.5703125" customWidth="1"/>
    <col min="9244" max="9244" width="12.5703125" customWidth="1"/>
    <col min="9245" max="9246" width="6.5703125" customWidth="1"/>
    <col min="9247" max="9247" width="12.5703125" customWidth="1"/>
    <col min="9248" max="9248" width="9.7109375" customWidth="1"/>
    <col min="9249" max="9249" width="9.42578125" customWidth="1"/>
    <col min="9250" max="9250" width="8.5703125" customWidth="1"/>
    <col min="9251" max="9251" width="10.7109375" customWidth="1"/>
    <col min="9252" max="9252" width="11.140625" customWidth="1"/>
    <col min="9253" max="9253" width="15.28515625" customWidth="1"/>
    <col min="9254" max="9254" width="9.42578125" customWidth="1"/>
    <col min="9256" max="9256" width="12.5703125" customWidth="1"/>
    <col min="9257" max="9257" width="8.42578125" customWidth="1"/>
    <col min="9259" max="9259" width="12.5703125" customWidth="1"/>
    <col min="9266" max="9266" width="10.7109375" customWidth="1"/>
    <col min="9274" max="9274" width="10.7109375" customWidth="1"/>
    <col min="9275" max="9275" width="5.5703125" customWidth="1"/>
    <col min="9276" max="9276" width="10.140625" customWidth="1"/>
    <col min="9277" max="9277" width="12.5703125" customWidth="1"/>
    <col min="9278" max="9278" width="6.7109375" customWidth="1"/>
    <col min="9279" max="9279" width="10.140625" customWidth="1"/>
    <col min="9284" max="9284" width="9.28515625" customWidth="1"/>
    <col min="9285" max="9285" width="8.140625" customWidth="1"/>
    <col min="9286" max="9286" width="10.140625" customWidth="1"/>
    <col min="9287" max="9287" width="6.85546875" customWidth="1"/>
    <col min="9288" max="9289" width="10" customWidth="1"/>
    <col min="9290" max="9290" width="12" customWidth="1"/>
    <col min="9291" max="9291" width="14.7109375" customWidth="1"/>
    <col min="9292" max="9295" width="15.140625" customWidth="1"/>
    <col min="9335" max="9336" width="12.5703125" customWidth="1"/>
    <col min="9338" max="9338" width="12.5703125" customWidth="1"/>
    <col min="9340" max="9340" width="12.5703125" customWidth="1"/>
    <col min="9342" max="9342" width="12.5703125" customWidth="1"/>
    <col min="9345" max="9346" width="12.5703125" customWidth="1"/>
    <col min="9353" max="9353" width="13" bestFit="1" customWidth="1"/>
    <col min="9355" max="9355" width="40.5703125" customWidth="1"/>
    <col min="9449" max="9449" width="4.7109375" customWidth="1"/>
    <col min="9450" max="9450" width="12.140625" customWidth="1"/>
    <col min="9451" max="9451" width="17.5703125" customWidth="1"/>
    <col min="9452" max="9452" width="27.42578125" customWidth="1"/>
    <col min="9453" max="9453" width="12" customWidth="1"/>
    <col min="9454" max="9454" width="10" customWidth="1"/>
    <col min="9455" max="9455" width="7.85546875" customWidth="1"/>
    <col min="9456" max="9456" width="9" customWidth="1"/>
    <col min="9457" max="9457" width="8.7109375" customWidth="1"/>
    <col min="9458" max="9458" width="7.140625" customWidth="1"/>
    <col min="9459" max="9459" width="12.85546875" bestFit="1" customWidth="1"/>
    <col min="9460" max="9460" width="10.42578125" customWidth="1"/>
    <col min="9461" max="9461" width="9.5703125" customWidth="1"/>
    <col min="9462" max="9464" width="8.85546875" customWidth="1"/>
    <col min="9465" max="9466" width="4.42578125" customWidth="1"/>
    <col min="9467" max="9467" width="12.5703125" customWidth="1"/>
    <col min="9468" max="9468" width="6" customWidth="1"/>
    <col min="9469" max="9469" width="4.42578125" customWidth="1"/>
    <col min="9470" max="9470" width="12.5703125" customWidth="1"/>
    <col min="9471" max="9472" width="4.42578125" customWidth="1"/>
    <col min="9473" max="9473" width="12.5703125" customWidth="1"/>
    <col min="9474" max="9475" width="4.42578125" customWidth="1"/>
    <col min="9476" max="9476" width="12.5703125" customWidth="1"/>
    <col min="9477" max="9478" width="4.42578125" customWidth="1"/>
    <col min="9479" max="9479" width="12.5703125" customWidth="1"/>
    <col min="9480" max="9481" width="4.42578125" customWidth="1"/>
    <col min="9482" max="9482" width="12.5703125" customWidth="1"/>
    <col min="9492" max="9493" width="6.5703125" customWidth="1"/>
    <col min="9494" max="9494" width="12.5703125" customWidth="1"/>
    <col min="9495" max="9496" width="6.5703125" customWidth="1"/>
    <col min="9497" max="9497" width="12.5703125" customWidth="1"/>
    <col min="9498" max="9499" width="6.5703125" customWidth="1"/>
    <col min="9500" max="9500" width="12.5703125" customWidth="1"/>
    <col min="9501" max="9502" width="6.5703125" customWidth="1"/>
    <col min="9503" max="9503" width="12.5703125" customWidth="1"/>
    <col min="9504" max="9504" width="9.7109375" customWidth="1"/>
    <col min="9505" max="9505" width="9.42578125" customWidth="1"/>
    <col min="9506" max="9506" width="8.5703125" customWidth="1"/>
    <col min="9507" max="9507" width="10.7109375" customWidth="1"/>
    <col min="9508" max="9508" width="11.140625" customWidth="1"/>
    <col min="9509" max="9509" width="15.28515625" customWidth="1"/>
    <col min="9510" max="9510" width="9.42578125" customWidth="1"/>
    <col min="9512" max="9512" width="12.5703125" customWidth="1"/>
    <col min="9513" max="9513" width="8.42578125" customWidth="1"/>
    <col min="9515" max="9515" width="12.5703125" customWidth="1"/>
    <col min="9522" max="9522" width="10.7109375" customWidth="1"/>
    <col min="9530" max="9530" width="10.7109375" customWidth="1"/>
    <col min="9531" max="9531" width="5.5703125" customWidth="1"/>
    <col min="9532" max="9532" width="10.140625" customWidth="1"/>
    <col min="9533" max="9533" width="12.5703125" customWidth="1"/>
    <col min="9534" max="9534" width="6.7109375" customWidth="1"/>
    <col min="9535" max="9535" width="10.140625" customWidth="1"/>
    <col min="9540" max="9540" width="9.28515625" customWidth="1"/>
    <col min="9541" max="9541" width="8.140625" customWidth="1"/>
    <col min="9542" max="9542" width="10.140625" customWidth="1"/>
    <col min="9543" max="9543" width="6.85546875" customWidth="1"/>
    <col min="9544" max="9545" width="10" customWidth="1"/>
    <col min="9546" max="9546" width="12" customWidth="1"/>
    <col min="9547" max="9547" width="14.7109375" customWidth="1"/>
    <col min="9548" max="9551" width="15.140625" customWidth="1"/>
    <col min="9591" max="9592" width="12.5703125" customWidth="1"/>
    <col min="9594" max="9594" width="12.5703125" customWidth="1"/>
    <col min="9596" max="9596" width="12.5703125" customWidth="1"/>
    <col min="9598" max="9598" width="12.5703125" customWidth="1"/>
    <col min="9601" max="9602" width="12.5703125" customWidth="1"/>
    <col min="9609" max="9609" width="13" bestFit="1" customWidth="1"/>
    <col min="9611" max="9611" width="40.5703125" customWidth="1"/>
    <col min="9705" max="9705" width="4.7109375" customWidth="1"/>
    <col min="9706" max="9706" width="12.140625" customWidth="1"/>
    <col min="9707" max="9707" width="17.5703125" customWidth="1"/>
    <col min="9708" max="9708" width="27.42578125" customWidth="1"/>
    <col min="9709" max="9709" width="12" customWidth="1"/>
    <col min="9710" max="9710" width="10" customWidth="1"/>
    <col min="9711" max="9711" width="7.85546875" customWidth="1"/>
    <col min="9712" max="9712" width="9" customWidth="1"/>
    <col min="9713" max="9713" width="8.7109375" customWidth="1"/>
    <col min="9714" max="9714" width="7.140625" customWidth="1"/>
    <col min="9715" max="9715" width="12.85546875" bestFit="1" customWidth="1"/>
    <col min="9716" max="9716" width="10.42578125" customWidth="1"/>
    <col min="9717" max="9717" width="9.5703125" customWidth="1"/>
    <col min="9718" max="9720" width="8.85546875" customWidth="1"/>
    <col min="9721" max="9722" width="4.42578125" customWidth="1"/>
    <col min="9723" max="9723" width="12.5703125" customWidth="1"/>
    <col min="9724" max="9724" width="6" customWidth="1"/>
    <col min="9725" max="9725" width="4.42578125" customWidth="1"/>
    <col min="9726" max="9726" width="12.5703125" customWidth="1"/>
    <col min="9727" max="9728" width="4.42578125" customWidth="1"/>
    <col min="9729" max="9729" width="12.5703125" customWidth="1"/>
    <col min="9730" max="9731" width="4.42578125" customWidth="1"/>
    <col min="9732" max="9732" width="12.5703125" customWidth="1"/>
    <col min="9733" max="9734" width="4.42578125" customWidth="1"/>
    <col min="9735" max="9735" width="12.5703125" customWidth="1"/>
    <col min="9736" max="9737" width="4.42578125" customWidth="1"/>
    <col min="9738" max="9738" width="12.5703125" customWidth="1"/>
    <col min="9748" max="9749" width="6.5703125" customWidth="1"/>
    <col min="9750" max="9750" width="12.5703125" customWidth="1"/>
    <col min="9751" max="9752" width="6.5703125" customWidth="1"/>
    <col min="9753" max="9753" width="12.5703125" customWidth="1"/>
    <col min="9754" max="9755" width="6.5703125" customWidth="1"/>
    <col min="9756" max="9756" width="12.5703125" customWidth="1"/>
    <col min="9757" max="9758" width="6.5703125" customWidth="1"/>
    <col min="9759" max="9759" width="12.5703125" customWidth="1"/>
    <col min="9760" max="9760" width="9.7109375" customWidth="1"/>
    <col min="9761" max="9761" width="9.42578125" customWidth="1"/>
    <col min="9762" max="9762" width="8.5703125" customWidth="1"/>
    <col min="9763" max="9763" width="10.7109375" customWidth="1"/>
    <col min="9764" max="9764" width="11.140625" customWidth="1"/>
    <col min="9765" max="9765" width="15.28515625" customWidth="1"/>
    <col min="9766" max="9766" width="9.42578125" customWidth="1"/>
    <col min="9768" max="9768" width="12.5703125" customWidth="1"/>
    <col min="9769" max="9769" width="8.42578125" customWidth="1"/>
    <col min="9771" max="9771" width="12.5703125" customWidth="1"/>
    <col min="9778" max="9778" width="10.7109375" customWidth="1"/>
    <col min="9786" max="9786" width="10.7109375" customWidth="1"/>
    <col min="9787" max="9787" width="5.5703125" customWidth="1"/>
    <col min="9788" max="9788" width="10.140625" customWidth="1"/>
    <col min="9789" max="9789" width="12.5703125" customWidth="1"/>
    <col min="9790" max="9790" width="6.7109375" customWidth="1"/>
    <col min="9791" max="9791" width="10.140625" customWidth="1"/>
    <col min="9796" max="9796" width="9.28515625" customWidth="1"/>
    <col min="9797" max="9797" width="8.140625" customWidth="1"/>
    <col min="9798" max="9798" width="10.140625" customWidth="1"/>
    <col min="9799" max="9799" width="6.85546875" customWidth="1"/>
    <col min="9800" max="9801" width="10" customWidth="1"/>
    <col min="9802" max="9802" width="12" customWidth="1"/>
    <col min="9803" max="9803" width="14.7109375" customWidth="1"/>
    <col min="9804" max="9807" width="15.140625" customWidth="1"/>
    <col min="9847" max="9848" width="12.5703125" customWidth="1"/>
    <col min="9850" max="9850" width="12.5703125" customWidth="1"/>
    <col min="9852" max="9852" width="12.5703125" customWidth="1"/>
    <col min="9854" max="9854" width="12.5703125" customWidth="1"/>
    <col min="9857" max="9858" width="12.5703125" customWidth="1"/>
    <col min="9865" max="9865" width="13" bestFit="1" customWidth="1"/>
    <col min="9867" max="9867" width="40.5703125" customWidth="1"/>
    <col min="9961" max="9961" width="4.7109375" customWidth="1"/>
    <col min="9962" max="9962" width="12.140625" customWidth="1"/>
    <col min="9963" max="9963" width="17.5703125" customWidth="1"/>
    <col min="9964" max="9964" width="27.42578125" customWidth="1"/>
    <col min="9965" max="9965" width="12" customWidth="1"/>
    <col min="9966" max="9966" width="10" customWidth="1"/>
    <col min="9967" max="9967" width="7.85546875" customWidth="1"/>
    <col min="9968" max="9968" width="9" customWidth="1"/>
    <col min="9969" max="9969" width="8.7109375" customWidth="1"/>
    <col min="9970" max="9970" width="7.140625" customWidth="1"/>
    <col min="9971" max="9971" width="12.85546875" bestFit="1" customWidth="1"/>
    <col min="9972" max="9972" width="10.42578125" customWidth="1"/>
    <col min="9973" max="9973" width="9.5703125" customWidth="1"/>
    <col min="9974" max="9976" width="8.85546875" customWidth="1"/>
    <col min="9977" max="9978" width="4.42578125" customWidth="1"/>
    <col min="9979" max="9979" width="12.5703125" customWidth="1"/>
    <col min="9980" max="9980" width="6" customWidth="1"/>
    <col min="9981" max="9981" width="4.42578125" customWidth="1"/>
    <col min="9982" max="9982" width="12.5703125" customWidth="1"/>
    <col min="9983" max="9984" width="4.42578125" customWidth="1"/>
    <col min="9985" max="9985" width="12.5703125" customWidth="1"/>
    <col min="9986" max="9987" width="4.42578125" customWidth="1"/>
    <col min="9988" max="9988" width="12.5703125" customWidth="1"/>
    <col min="9989" max="9990" width="4.42578125" customWidth="1"/>
    <col min="9991" max="9991" width="12.5703125" customWidth="1"/>
    <col min="9992" max="9993" width="4.42578125" customWidth="1"/>
    <col min="9994" max="9994" width="12.5703125" customWidth="1"/>
    <col min="10004" max="10005" width="6.5703125" customWidth="1"/>
    <col min="10006" max="10006" width="12.5703125" customWidth="1"/>
    <col min="10007" max="10008" width="6.5703125" customWidth="1"/>
    <col min="10009" max="10009" width="12.5703125" customWidth="1"/>
    <col min="10010" max="10011" width="6.5703125" customWidth="1"/>
    <col min="10012" max="10012" width="12.5703125" customWidth="1"/>
    <col min="10013" max="10014" width="6.5703125" customWidth="1"/>
    <col min="10015" max="10015" width="12.5703125" customWidth="1"/>
    <col min="10016" max="10016" width="9.7109375" customWidth="1"/>
    <col min="10017" max="10017" width="9.42578125" customWidth="1"/>
    <col min="10018" max="10018" width="8.5703125" customWidth="1"/>
    <col min="10019" max="10019" width="10.7109375" customWidth="1"/>
    <col min="10020" max="10020" width="11.140625" customWidth="1"/>
    <col min="10021" max="10021" width="15.28515625" customWidth="1"/>
    <col min="10022" max="10022" width="9.42578125" customWidth="1"/>
    <col min="10024" max="10024" width="12.5703125" customWidth="1"/>
    <col min="10025" max="10025" width="8.42578125" customWidth="1"/>
    <col min="10027" max="10027" width="12.5703125" customWidth="1"/>
    <col min="10034" max="10034" width="10.7109375" customWidth="1"/>
    <col min="10042" max="10042" width="10.7109375" customWidth="1"/>
    <col min="10043" max="10043" width="5.5703125" customWidth="1"/>
    <col min="10044" max="10044" width="10.140625" customWidth="1"/>
    <col min="10045" max="10045" width="12.5703125" customWidth="1"/>
    <col min="10046" max="10046" width="6.7109375" customWidth="1"/>
    <col min="10047" max="10047" width="10.140625" customWidth="1"/>
    <col min="10052" max="10052" width="9.28515625" customWidth="1"/>
    <col min="10053" max="10053" width="8.140625" customWidth="1"/>
    <col min="10054" max="10054" width="10.140625" customWidth="1"/>
    <col min="10055" max="10055" width="6.85546875" customWidth="1"/>
    <col min="10056" max="10057" width="10" customWidth="1"/>
    <col min="10058" max="10058" width="12" customWidth="1"/>
    <col min="10059" max="10059" width="14.7109375" customWidth="1"/>
    <col min="10060" max="10063" width="15.140625" customWidth="1"/>
    <col min="10103" max="10104" width="12.5703125" customWidth="1"/>
    <col min="10106" max="10106" width="12.5703125" customWidth="1"/>
    <col min="10108" max="10108" width="12.5703125" customWidth="1"/>
    <col min="10110" max="10110" width="12.5703125" customWidth="1"/>
    <col min="10113" max="10114" width="12.5703125" customWidth="1"/>
    <col min="10121" max="10121" width="13" bestFit="1" customWidth="1"/>
    <col min="10123" max="10123" width="40.5703125" customWidth="1"/>
    <col min="10217" max="10217" width="4.7109375" customWidth="1"/>
    <col min="10218" max="10218" width="12.140625" customWidth="1"/>
    <col min="10219" max="10219" width="17.5703125" customWidth="1"/>
    <col min="10220" max="10220" width="27.42578125" customWidth="1"/>
    <col min="10221" max="10221" width="12" customWidth="1"/>
    <col min="10222" max="10222" width="10" customWidth="1"/>
    <col min="10223" max="10223" width="7.85546875" customWidth="1"/>
    <col min="10224" max="10224" width="9" customWidth="1"/>
    <col min="10225" max="10225" width="8.7109375" customWidth="1"/>
    <col min="10226" max="10226" width="7.140625" customWidth="1"/>
    <col min="10227" max="10227" width="12.85546875" bestFit="1" customWidth="1"/>
    <col min="10228" max="10228" width="10.42578125" customWidth="1"/>
    <col min="10229" max="10229" width="9.5703125" customWidth="1"/>
    <col min="10230" max="10232" width="8.85546875" customWidth="1"/>
    <col min="10233" max="10234" width="4.42578125" customWidth="1"/>
    <col min="10235" max="10235" width="12.5703125" customWidth="1"/>
    <col min="10236" max="10236" width="6" customWidth="1"/>
    <col min="10237" max="10237" width="4.42578125" customWidth="1"/>
    <col min="10238" max="10238" width="12.5703125" customWidth="1"/>
    <col min="10239" max="10240" width="4.42578125" customWidth="1"/>
    <col min="10241" max="10241" width="12.5703125" customWidth="1"/>
    <col min="10242" max="10243" width="4.42578125" customWidth="1"/>
    <col min="10244" max="10244" width="12.5703125" customWidth="1"/>
    <col min="10245" max="10246" width="4.42578125" customWidth="1"/>
    <col min="10247" max="10247" width="12.5703125" customWidth="1"/>
    <col min="10248" max="10249" width="4.42578125" customWidth="1"/>
    <col min="10250" max="10250" width="12.5703125" customWidth="1"/>
    <col min="10260" max="10261" width="6.5703125" customWidth="1"/>
    <col min="10262" max="10262" width="12.5703125" customWidth="1"/>
    <col min="10263" max="10264" width="6.5703125" customWidth="1"/>
    <col min="10265" max="10265" width="12.5703125" customWidth="1"/>
    <col min="10266" max="10267" width="6.5703125" customWidth="1"/>
    <col min="10268" max="10268" width="12.5703125" customWidth="1"/>
    <col min="10269" max="10270" width="6.5703125" customWidth="1"/>
    <col min="10271" max="10271" width="12.5703125" customWidth="1"/>
    <col min="10272" max="10272" width="9.7109375" customWidth="1"/>
    <col min="10273" max="10273" width="9.42578125" customWidth="1"/>
    <col min="10274" max="10274" width="8.5703125" customWidth="1"/>
    <col min="10275" max="10275" width="10.7109375" customWidth="1"/>
    <col min="10276" max="10276" width="11.140625" customWidth="1"/>
    <col min="10277" max="10277" width="15.28515625" customWidth="1"/>
    <col min="10278" max="10278" width="9.42578125" customWidth="1"/>
    <col min="10280" max="10280" width="12.5703125" customWidth="1"/>
    <col min="10281" max="10281" width="8.42578125" customWidth="1"/>
    <col min="10283" max="10283" width="12.5703125" customWidth="1"/>
    <col min="10290" max="10290" width="10.7109375" customWidth="1"/>
    <col min="10298" max="10298" width="10.7109375" customWidth="1"/>
    <col min="10299" max="10299" width="5.5703125" customWidth="1"/>
    <col min="10300" max="10300" width="10.140625" customWidth="1"/>
    <col min="10301" max="10301" width="12.5703125" customWidth="1"/>
    <col min="10302" max="10302" width="6.7109375" customWidth="1"/>
    <col min="10303" max="10303" width="10.140625" customWidth="1"/>
    <col min="10308" max="10308" width="9.28515625" customWidth="1"/>
    <col min="10309" max="10309" width="8.140625" customWidth="1"/>
    <col min="10310" max="10310" width="10.140625" customWidth="1"/>
    <col min="10311" max="10311" width="6.85546875" customWidth="1"/>
    <col min="10312" max="10313" width="10" customWidth="1"/>
    <col min="10314" max="10314" width="12" customWidth="1"/>
    <col min="10315" max="10315" width="14.7109375" customWidth="1"/>
    <col min="10316" max="10319" width="15.140625" customWidth="1"/>
    <col min="10359" max="10360" width="12.5703125" customWidth="1"/>
    <col min="10362" max="10362" width="12.5703125" customWidth="1"/>
    <col min="10364" max="10364" width="12.5703125" customWidth="1"/>
    <col min="10366" max="10366" width="12.5703125" customWidth="1"/>
    <col min="10369" max="10370" width="12.5703125" customWidth="1"/>
    <col min="10377" max="10377" width="13" bestFit="1" customWidth="1"/>
    <col min="10379" max="10379" width="40.5703125" customWidth="1"/>
    <col min="10473" max="10473" width="4.7109375" customWidth="1"/>
    <col min="10474" max="10474" width="12.140625" customWidth="1"/>
    <col min="10475" max="10475" width="17.5703125" customWidth="1"/>
    <col min="10476" max="10476" width="27.42578125" customWidth="1"/>
    <col min="10477" max="10477" width="12" customWidth="1"/>
    <col min="10478" max="10478" width="10" customWidth="1"/>
    <col min="10479" max="10479" width="7.85546875" customWidth="1"/>
    <col min="10480" max="10480" width="9" customWidth="1"/>
    <col min="10481" max="10481" width="8.7109375" customWidth="1"/>
    <col min="10482" max="10482" width="7.140625" customWidth="1"/>
    <col min="10483" max="10483" width="12.85546875" bestFit="1" customWidth="1"/>
    <col min="10484" max="10484" width="10.42578125" customWidth="1"/>
    <col min="10485" max="10485" width="9.5703125" customWidth="1"/>
    <col min="10486" max="10488" width="8.85546875" customWidth="1"/>
    <col min="10489" max="10490" width="4.42578125" customWidth="1"/>
    <col min="10491" max="10491" width="12.5703125" customWidth="1"/>
    <col min="10492" max="10492" width="6" customWidth="1"/>
    <col min="10493" max="10493" width="4.42578125" customWidth="1"/>
    <col min="10494" max="10494" width="12.5703125" customWidth="1"/>
    <col min="10495" max="10496" width="4.42578125" customWidth="1"/>
    <col min="10497" max="10497" width="12.5703125" customWidth="1"/>
    <col min="10498" max="10499" width="4.42578125" customWidth="1"/>
    <col min="10500" max="10500" width="12.5703125" customWidth="1"/>
    <col min="10501" max="10502" width="4.42578125" customWidth="1"/>
    <col min="10503" max="10503" width="12.5703125" customWidth="1"/>
    <col min="10504" max="10505" width="4.42578125" customWidth="1"/>
    <col min="10506" max="10506" width="12.5703125" customWidth="1"/>
    <col min="10516" max="10517" width="6.5703125" customWidth="1"/>
    <col min="10518" max="10518" width="12.5703125" customWidth="1"/>
    <col min="10519" max="10520" width="6.5703125" customWidth="1"/>
    <col min="10521" max="10521" width="12.5703125" customWidth="1"/>
    <col min="10522" max="10523" width="6.5703125" customWidth="1"/>
    <col min="10524" max="10524" width="12.5703125" customWidth="1"/>
    <col min="10525" max="10526" width="6.5703125" customWidth="1"/>
    <col min="10527" max="10527" width="12.5703125" customWidth="1"/>
    <col min="10528" max="10528" width="9.7109375" customWidth="1"/>
    <col min="10529" max="10529" width="9.42578125" customWidth="1"/>
    <col min="10530" max="10530" width="8.5703125" customWidth="1"/>
    <col min="10531" max="10531" width="10.7109375" customWidth="1"/>
    <col min="10532" max="10532" width="11.140625" customWidth="1"/>
    <col min="10533" max="10533" width="15.28515625" customWidth="1"/>
    <col min="10534" max="10534" width="9.42578125" customWidth="1"/>
    <col min="10536" max="10536" width="12.5703125" customWidth="1"/>
    <col min="10537" max="10537" width="8.42578125" customWidth="1"/>
    <col min="10539" max="10539" width="12.5703125" customWidth="1"/>
    <col min="10546" max="10546" width="10.7109375" customWidth="1"/>
    <col min="10554" max="10554" width="10.7109375" customWidth="1"/>
    <col min="10555" max="10555" width="5.5703125" customWidth="1"/>
    <col min="10556" max="10556" width="10.140625" customWidth="1"/>
    <col min="10557" max="10557" width="12.5703125" customWidth="1"/>
    <col min="10558" max="10558" width="6.7109375" customWidth="1"/>
    <col min="10559" max="10559" width="10.140625" customWidth="1"/>
    <col min="10564" max="10564" width="9.28515625" customWidth="1"/>
    <col min="10565" max="10565" width="8.140625" customWidth="1"/>
    <col min="10566" max="10566" width="10.140625" customWidth="1"/>
    <col min="10567" max="10567" width="6.85546875" customWidth="1"/>
    <col min="10568" max="10569" width="10" customWidth="1"/>
    <col min="10570" max="10570" width="12" customWidth="1"/>
    <col min="10571" max="10571" width="14.7109375" customWidth="1"/>
    <col min="10572" max="10575" width="15.140625" customWidth="1"/>
    <col min="10615" max="10616" width="12.5703125" customWidth="1"/>
    <col min="10618" max="10618" width="12.5703125" customWidth="1"/>
    <col min="10620" max="10620" width="12.5703125" customWidth="1"/>
    <col min="10622" max="10622" width="12.5703125" customWidth="1"/>
    <col min="10625" max="10626" width="12.5703125" customWidth="1"/>
    <col min="10633" max="10633" width="13" bestFit="1" customWidth="1"/>
    <col min="10635" max="10635" width="40.5703125" customWidth="1"/>
    <col min="10729" max="10729" width="4.7109375" customWidth="1"/>
    <col min="10730" max="10730" width="12.140625" customWidth="1"/>
    <col min="10731" max="10731" width="17.5703125" customWidth="1"/>
    <col min="10732" max="10732" width="27.42578125" customWidth="1"/>
    <col min="10733" max="10733" width="12" customWidth="1"/>
    <col min="10734" max="10734" width="10" customWidth="1"/>
    <col min="10735" max="10735" width="7.85546875" customWidth="1"/>
    <col min="10736" max="10736" width="9" customWidth="1"/>
    <col min="10737" max="10737" width="8.7109375" customWidth="1"/>
    <col min="10738" max="10738" width="7.140625" customWidth="1"/>
    <col min="10739" max="10739" width="12.85546875" bestFit="1" customWidth="1"/>
    <col min="10740" max="10740" width="10.42578125" customWidth="1"/>
    <col min="10741" max="10741" width="9.5703125" customWidth="1"/>
    <col min="10742" max="10744" width="8.85546875" customWidth="1"/>
    <col min="10745" max="10746" width="4.42578125" customWidth="1"/>
    <col min="10747" max="10747" width="12.5703125" customWidth="1"/>
    <col min="10748" max="10748" width="6" customWidth="1"/>
    <col min="10749" max="10749" width="4.42578125" customWidth="1"/>
    <col min="10750" max="10750" width="12.5703125" customWidth="1"/>
    <col min="10751" max="10752" width="4.42578125" customWidth="1"/>
    <col min="10753" max="10753" width="12.5703125" customWidth="1"/>
    <col min="10754" max="10755" width="4.42578125" customWidth="1"/>
    <col min="10756" max="10756" width="12.5703125" customWidth="1"/>
    <col min="10757" max="10758" width="4.42578125" customWidth="1"/>
    <col min="10759" max="10759" width="12.5703125" customWidth="1"/>
    <col min="10760" max="10761" width="4.42578125" customWidth="1"/>
    <col min="10762" max="10762" width="12.5703125" customWidth="1"/>
    <col min="10772" max="10773" width="6.5703125" customWidth="1"/>
    <col min="10774" max="10774" width="12.5703125" customWidth="1"/>
    <col min="10775" max="10776" width="6.5703125" customWidth="1"/>
    <col min="10777" max="10777" width="12.5703125" customWidth="1"/>
    <col min="10778" max="10779" width="6.5703125" customWidth="1"/>
    <col min="10780" max="10780" width="12.5703125" customWidth="1"/>
    <col min="10781" max="10782" width="6.5703125" customWidth="1"/>
    <col min="10783" max="10783" width="12.5703125" customWidth="1"/>
    <col min="10784" max="10784" width="9.7109375" customWidth="1"/>
    <col min="10785" max="10785" width="9.42578125" customWidth="1"/>
    <col min="10786" max="10786" width="8.5703125" customWidth="1"/>
    <col min="10787" max="10787" width="10.7109375" customWidth="1"/>
    <col min="10788" max="10788" width="11.140625" customWidth="1"/>
    <col min="10789" max="10789" width="15.28515625" customWidth="1"/>
    <col min="10790" max="10790" width="9.42578125" customWidth="1"/>
    <col min="10792" max="10792" width="12.5703125" customWidth="1"/>
    <col min="10793" max="10793" width="8.42578125" customWidth="1"/>
    <col min="10795" max="10795" width="12.5703125" customWidth="1"/>
    <col min="10802" max="10802" width="10.7109375" customWidth="1"/>
    <col min="10810" max="10810" width="10.7109375" customWidth="1"/>
    <col min="10811" max="10811" width="5.5703125" customWidth="1"/>
    <col min="10812" max="10812" width="10.140625" customWidth="1"/>
    <col min="10813" max="10813" width="12.5703125" customWidth="1"/>
    <col min="10814" max="10814" width="6.7109375" customWidth="1"/>
    <col min="10815" max="10815" width="10.140625" customWidth="1"/>
    <col min="10820" max="10820" width="9.28515625" customWidth="1"/>
    <col min="10821" max="10821" width="8.140625" customWidth="1"/>
    <col min="10822" max="10822" width="10.140625" customWidth="1"/>
    <col min="10823" max="10823" width="6.85546875" customWidth="1"/>
    <col min="10824" max="10825" width="10" customWidth="1"/>
    <col min="10826" max="10826" width="12" customWidth="1"/>
    <col min="10827" max="10827" width="14.7109375" customWidth="1"/>
    <col min="10828" max="10831" width="15.140625" customWidth="1"/>
    <col min="10871" max="10872" width="12.5703125" customWidth="1"/>
    <col min="10874" max="10874" width="12.5703125" customWidth="1"/>
    <col min="10876" max="10876" width="12.5703125" customWidth="1"/>
    <col min="10878" max="10878" width="12.5703125" customWidth="1"/>
    <col min="10881" max="10882" width="12.5703125" customWidth="1"/>
    <col min="10889" max="10889" width="13" bestFit="1" customWidth="1"/>
    <col min="10891" max="10891" width="40.5703125" customWidth="1"/>
    <col min="10985" max="10985" width="4.7109375" customWidth="1"/>
    <col min="10986" max="10986" width="12.140625" customWidth="1"/>
    <col min="10987" max="10987" width="17.5703125" customWidth="1"/>
    <col min="10988" max="10988" width="27.42578125" customWidth="1"/>
    <col min="10989" max="10989" width="12" customWidth="1"/>
    <col min="10990" max="10990" width="10" customWidth="1"/>
    <col min="10991" max="10991" width="7.85546875" customWidth="1"/>
    <col min="10992" max="10992" width="9" customWidth="1"/>
    <col min="10993" max="10993" width="8.7109375" customWidth="1"/>
    <col min="10994" max="10994" width="7.140625" customWidth="1"/>
    <col min="10995" max="10995" width="12.85546875" bestFit="1" customWidth="1"/>
    <col min="10996" max="10996" width="10.42578125" customWidth="1"/>
    <col min="10997" max="10997" width="9.5703125" customWidth="1"/>
    <col min="10998" max="11000" width="8.85546875" customWidth="1"/>
    <col min="11001" max="11002" width="4.42578125" customWidth="1"/>
    <col min="11003" max="11003" width="12.5703125" customWidth="1"/>
    <col min="11004" max="11004" width="6" customWidth="1"/>
    <col min="11005" max="11005" width="4.42578125" customWidth="1"/>
    <col min="11006" max="11006" width="12.5703125" customWidth="1"/>
    <col min="11007" max="11008" width="4.42578125" customWidth="1"/>
    <col min="11009" max="11009" width="12.5703125" customWidth="1"/>
    <col min="11010" max="11011" width="4.42578125" customWidth="1"/>
    <col min="11012" max="11012" width="12.5703125" customWidth="1"/>
    <col min="11013" max="11014" width="4.42578125" customWidth="1"/>
    <col min="11015" max="11015" width="12.5703125" customWidth="1"/>
    <col min="11016" max="11017" width="4.42578125" customWidth="1"/>
    <col min="11018" max="11018" width="12.5703125" customWidth="1"/>
    <col min="11028" max="11029" width="6.5703125" customWidth="1"/>
    <col min="11030" max="11030" width="12.5703125" customWidth="1"/>
    <col min="11031" max="11032" width="6.5703125" customWidth="1"/>
    <col min="11033" max="11033" width="12.5703125" customWidth="1"/>
    <col min="11034" max="11035" width="6.5703125" customWidth="1"/>
    <col min="11036" max="11036" width="12.5703125" customWidth="1"/>
    <col min="11037" max="11038" width="6.5703125" customWidth="1"/>
    <col min="11039" max="11039" width="12.5703125" customWidth="1"/>
    <col min="11040" max="11040" width="9.7109375" customWidth="1"/>
    <col min="11041" max="11041" width="9.42578125" customWidth="1"/>
    <col min="11042" max="11042" width="8.5703125" customWidth="1"/>
    <col min="11043" max="11043" width="10.7109375" customWidth="1"/>
    <col min="11044" max="11044" width="11.140625" customWidth="1"/>
    <col min="11045" max="11045" width="15.28515625" customWidth="1"/>
    <col min="11046" max="11046" width="9.42578125" customWidth="1"/>
    <col min="11048" max="11048" width="12.5703125" customWidth="1"/>
    <col min="11049" max="11049" width="8.42578125" customWidth="1"/>
    <col min="11051" max="11051" width="12.5703125" customWidth="1"/>
    <col min="11058" max="11058" width="10.7109375" customWidth="1"/>
    <col min="11066" max="11066" width="10.7109375" customWidth="1"/>
    <col min="11067" max="11067" width="5.5703125" customWidth="1"/>
    <col min="11068" max="11068" width="10.140625" customWidth="1"/>
    <col min="11069" max="11069" width="12.5703125" customWidth="1"/>
    <col min="11070" max="11070" width="6.7109375" customWidth="1"/>
    <col min="11071" max="11071" width="10.140625" customWidth="1"/>
    <col min="11076" max="11076" width="9.28515625" customWidth="1"/>
    <col min="11077" max="11077" width="8.140625" customWidth="1"/>
    <col min="11078" max="11078" width="10.140625" customWidth="1"/>
    <col min="11079" max="11079" width="6.85546875" customWidth="1"/>
    <col min="11080" max="11081" width="10" customWidth="1"/>
    <col min="11082" max="11082" width="12" customWidth="1"/>
    <col min="11083" max="11083" width="14.7109375" customWidth="1"/>
    <col min="11084" max="11087" width="15.140625" customWidth="1"/>
    <col min="11127" max="11128" width="12.5703125" customWidth="1"/>
    <col min="11130" max="11130" width="12.5703125" customWidth="1"/>
    <col min="11132" max="11132" width="12.5703125" customWidth="1"/>
    <col min="11134" max="11134" width="12.5703125" customWidth="1"/>
    <col min="11137" max="11138" width="12.5703125" customWidth="1"/>
    <col min="11145" max="11145" width="13" bestFit="1" customWidth="1"/>
    <col min="11147" max="11147" width="40.5703125" customWidth="1"/>
    <col min="11241" max="11241" width="4.7109375" customWidth="1"/>
    <col min="11242" max="11242" width="12.140625" customWidth="1"/>
    <col min="11243" max="11243" width="17.5703125" customWidth="1"/>
    <col min="11244" max="11244" width="27.42578125" customWidth="1"/>
    <col min="11245" max="11245" width="12" customWidth="1"/>
    <col min="11246" max="11246" width="10" customWidth="1"/>
    <col min="11247" max="11247" width="7.85546875" customWidth="1"/>
    <col min="11248" max="11248" width="9" customWidth="1"/>
    <col min="11249" max="11249" width="8.7109375" customWidth="1"/>
    <col min="11250" max="11250" width="7.140625" customWidth="1"/>
    <col min="11251" max="11251" width="12.85546875" bestFit="1" customWidth="1"/>
    <col min="11252" max="11252" width="10.42578125" customWidth="1"/>
    <col min="11253" max="11253" width="9.5703125" customWidth="1"/>
    <col min="11254" max="11256" width="8.85546875" customWidth="1"/>
    <col min="11257" max="11258" width="4.42578125" customWidth="1"/>
    <col min="11259" max="11259" width="12.5703125" customWidth="1"/>
    <col min="11260" max="11260" width="6" customWidth="1"/>
    <col min="11261" max="11261" width="4.42578125" customWidth="1"/>
    <col min="11262" max="11262" width="12.5703125" customWidth="1"/>
    <col min="11263" max="11264" width="4.42578125" customWidth="1"/>
    <col min="11265" max="11265" width="12.5703125" customWidth="1"/>
    <col min="11266" max="11267" width="4.42578125" customWidth="1"/>
    <col min="11268" max="11268" width="12.5703125" customWidth="1"/>
    <col min="11269" max="11270" width="4.42578125" customWidth="1"/>
    <col min="11271" max="11271" width="12.5703125" customWidth="1"/>
    <col min="11272" max="11273" width="4.42578125" customWidth="1"/>
    <col min="11274" max="11274" width="12.5703125" customWidth="1"/>
    <col min="11284" max="11285" width="6.5703125" customWidth="1"/>
    <col min="11286" max="11286" width="12.5703125" customWidth="1"/>
    <col min="11287" max="11288" width="6.5703125" customWidth="1"/>
    <col min="11289" max="11289" width="12.5703125" customWidth="1"/>
    <col min="11290" max="11291" width="6.5703125" customWidth="1"/>
    <col min="11292" max="11292" width="12.5703125" customWidth="1"/>
    <col min="11293" max="11294" width="6.5703125" customWidth="1"/>
    <col min="11295" max="11295" width="12.5703125" customWidth="1"/>
    <col min="11296" max="11296" width="9.7109375" customWidth="1"/>
    <col min="11297" max="11297" width="9.42578125" customWidth="1"/>
    <col min="11298" max="11298" width="8.5703125" customWidth="1"/>
    <col min="11299" max="11299" width="10.7109375" customWidth="1"/>
    <col min="11300" max="11300" width="11.140625" customWidth="1"/>
    <col min="11301" max="11301" width="15.28515625" customWidth="1"/>
    <col min="11302" max="11302" width="9.42578125" customWidth="1"/>
    <col min="11304" max="11304" width="12.5703125" customWidth="1"/>
    <col min="11305" max="11305" width="8.42578125" customWidth="1"/>
    <col min="11307" max="11307" width="12.5703125" customWidth="1"/>
    <col min="11314" max="11314" width="10.7109375" customWidth="1"/>
    <col min="11322" max="11322" width="10.7109375" customWidth="1"/>
    <col min="11323" max="11323" width="5.5703125" customWidth="1"/>
    <col min="11324" max="11324" width="10.140625" customWidth="1"/>
    <col min="11325" max="11325" width="12.5703125" customWidth="1"/>
    <col min="11326" max="11326" width="6.7109375" customWidth="1"/>
    <col min="11327" max="11327" width="10.140625" customWidth="1"/>
    <col min="11332" max="11332" width="9.28515625" customWidth="1"/>
    <col min="11333" max="11333" width="8.140625" customWidth="1"/>
    <col min="11334" max="11334" width="10.140625" customWidth="1"/>
    <col min="11335" max="11335" width="6.85546875" customWidth="1"/>
    <col min="11336" max="11337" width="10" customWidth="1"/>
    <col min="11338" max="11338" width="12" customWidth="1"/>
    <col min="11339" max="11339" width="14.7109375" customWidth="1"/>
    <col min="11340" max="11343" width="15.140625" customWidth="1"/>
    <col min="11383" max="11384" width="12.5703125" customWidth="1"/>
    <col min="11386" max="11386" width="12.5703125" customWidth="1"/>
    <col min="11388" max="11388" width="12.5703125" customWidth="1"/>
    <col min="11390" max="11390" width="12.5703125" customWidth="1"/>
    <col min="11393" max="11394" width="12.5703125" customWidth="1"/>
    <col min="11401" max="11401" width="13" bestFit="1" customWidth="1"/>
    <col min="11403" max="11403" width="40.5703125" customWidth="1"/>
    <col min="11497" max="11497" width="4.7109375" customWidth="1"/>
    <col min="11498" max="11498" width="12.140625" customWidth="1"/>
    <col min="11499" max="11499" width="17.5703125" customWidth="1"/>
    <col min="11500" max="11500" width="27.42578125" customWidth="1"/>
    <col min="11501" max="11501" width="12" customWidth="1"/>
    <col min="11502" max="11502" width="10" customWidth="1"/>
    <col min="11503" max="11503" width="7.85546875" customWidth="1"/>
    <col min="11504" max="11504" width="9" customWidth="1"/>
    <col min="11505" max="11505" width="8.7109375" customWidth="1"/>
    <col min="11506" max="11506" width="7.140625" customWidth="1"/>
    <col min="11507" max="11507" width="12.85546875" bestFit="1" customWidth="1"/>
    <col min="11508" max="11508" width="10.42578125" customWidth="1"/>
    <col min="11509" max="11509" width="9.5703125" customWidth="1"/>
    <col min="11510" max="11512" width="8.85546875" customWidth="1"/>
    <col min="11513" max="11514" width="4.42578125" customWidth="1"/>
    <col min="11515" max="11515" width="12.5703125" customWidth="1"/>
    <col min="11516" max="11516" width="6" customWidth="1"/>
    <col min="11517" max="11517" width="4.42578125" customWidth="1"/>
    <col min="11518" max="11518" width="12.5703125" customWidth="1"/>
    <col min="11519" max="11520" width="4.42578125" customWidth="1"/>
    <col min="11521" max="11521" width="12.5703125" customWidth="1"/>
    <col min="11522" max="11523" width="4.42578125" customWidth="1"/>
    <col min="11524" max="11524" width="12.5703125" customWidth="1"/>
    <col min="11525" max="11526" width="4.42578125" customWidth="1"/>
    <col min="11527" max="11527" width="12.5703125" customWidth="1"/>
    <col min="11528" max="11529" width="4.42578125" customWidth="1"/>
    <col min="11530" max="11530" width="12.5703125" customWidth="1"/>
    <col min="11540" max="11541" width="6.5703125" customWidth="1"/>
    <col min="11542" max="11542" width="12.5703125" customWidth="1"/>
    <col min="11543" max="11544" width="6.5703125" customWidth="1"/>
    <col min="11545" max="11545" width="12.5703125" customWidth="1"/>
    <col min="11546" max="11547" width="6.5703125" customWidth="1"/>
    <col min="11548" max="11548" width="12.5703125" customWidth="1"/>
    <col min="11549" max="11550" width="6.5703125" customWidth="1"/>
    <col min="11551" max="11551" width="12.5703125" customWidth="1"/>
    <col min="11552" max="11552" width="9.7109375" customWidth="1"/>
    <col min="11553" max="11553" width="9.42578125" customWidth="1"/>
    <col min="11554" max="11554" width="8.5703125" customWidth="1"/>
    <col min="11555" max="11555" width="10.7109375" customWidth="1"/>
    <col min="11556" max="11556" width="11.140625" customWidth="1"/>
    <col min="11557" max="11557" width="15.28515625" customWidth="1"/>
    <col min="11558" max="11558" width="9.42578125" customWidth="1"/>
    <col min="11560" max="11560" width="12.5703125" customWidth="1"/>
    <col min="11561" max="11561" width="8.42578125" customWidth="1"/>
    <col min="11563" max="11563" width="12.5703125" customWidth="1"/>
    <col min="11570" max="11570" width="10.7109375" customWidth="1"/>
    <col min="11578" max="11578" width="10.7109375" customWidth="1"/>
    <col min="11579" max="11579" width="5.5703125" customWidth="1"/>
    <col min="11580" max="11580" width="10.140625" customWidth="1"/>
    <col min="11581" max="11581" width="12.5703125" customWidth="1"/>
    <col min="11582" max="11582" width="6.7109375" customWidth="1"/>
    <col min="11583" max="11583" width="10.140625" customWidth="1"/>
    <col min="11588" max="11588" width="9.28515625" customWidth="1"/>
    <col min="11589" max="11589" width="8.140625" customWidth="1"/>
    <col min="11590" max="11590" width="10.140625" customWidth="1"/>
    <col min="11591" max="11591" width="6.85546875" customWidth="1"/>
    <col min="11592" max="11593" width="10" customWidth="1"/>
    <col min="11594" max="11594" width="12" customWidth="1"/>
    <col min="11595" max="11595" width="14.7109375" customWidth="1"/>
    <col min="11596" max="11599" width="15.140625" customWidth="1"/>
    <col min="11639" max="11640" width="12.5703125" customWidth="1"/>
    <col min="11642" max="11642" width="12.5703125" customWidth="1"/>
    <col min="11644" max="11644" width="12.5703125" customWidth="1"/>
    <col min="11646" max="11646" width="12.5703125" customWidth="1"/>
    <col min="11649" max="11650" width="12.5703125" customWidth="1"/>
    <col min="11657" max="11657" width="13" bestFit="1" customWidth="1"/>
    <col min="11659" max="11659" width="40.5703125" customWidth="1"/>
    <col min="11753" max="11753" width="4.7109375" customWidth="1"/>
    <col min="11754" max="11754" width="12.140625" customWidth="1"/>
    <col min="11755" max="11755" width="17.5703125" customWidth="1"/>
    <col min="11756" max="11756" width="27.42578125" customWidth="1"/>
    <col min="11757" max="11757" width="12" customWidth="1"/>
    <col min="11758" max="11758" width="10" customWidth="1"/>
    <col min="11759" max="11759" width="7.85546875" customWidth="1"/>
    <col min="11760" max="11760" width="9" customWidth="1"/>
    <col min="11761" max="11761" width="8.7109375" customWidth="1"/>
    <col min="11762" max="11762" width="7.140625" customWidth="1"/>
    <col min="11763" max="11763" width="12.85546875" bestFit="1" customWidth="1"/>
    <col min="11764" max="11764" width="10.42578125" customWidth="1"/>
    <col min="11765" max="11765" width="9.5703125" customWidth="1"/>
    <col min="11766" max="11768" width="8.85546875" customWidth="1"/>
    <col min="11769" max="11770" width="4.42578125" customWidth="1"/>
    <col min="11771" max="11771" width="12.5703125" customWidth="1"/>
    <col min="11772" max="11772" width="6" customWidth="1"/>
    <col min="11773" max="11773" width="4.42578125" customWidth="1"/>
    <col min="11774" max="11774" width="12.5703125" customWidth="1"/>
    <col min="11775" max="11776" width="4.42578125" customWidth="1"/>
    <col min="11777" max="11777" width="12.5703125" customWidth="1"/>
    <col min="11778" max="11779" width="4.42578125" customWidth="1"/>
    <col min="11780" max="11780" width="12.5703125" customWidth="1"/>
    <col min="11781" max="11782" width="4.42578125" customWidth="1"/>
    <col min="11783" max="11783" width="12.5703125" customWidth="1"/>
    <col min="11784" max="11785" width="4.42578125" customWidth="1"/>
    <col min="11786" max="11786" width="12.5703125" customWidth="1"/>
    <col min="11796" max="11797" width="6.5703125" customWidth="1"/>
    <col min="11798" max="11798" width="12.5703125" customWidth="1"/>
    <col min="11799" max="11800" width="6.5703125" customWidth="1"/>
    <col min="11801" max="11801" width="12.5703125" customWidth="1"/>
    <col min="11802" max="11803" width="6.5703125" customWidth="1"/>
    <col min="11804" max="11804" width="12.5703125" customWidth="1"/>
    <col min="11805" max="11806" width="6.5703125" customWidth="1"/>
    <col min="11807" max="11807" width="12.5703125" customWidth="1"/>
    <col min="11808" max="11808" width="9.7109375" customWidth="1"/>
    <col min="11809" max="11809" width="9.42578125" customWidth="1"/>
    <col min="11810" max="11810" width="8.5703125" customWidth="1"/>
    <col min="11811" max="11811" width="10.7109375" customWidth="1"/>
    <col min="11812" max="11812" width="11.140625" customWidth="1"/>
    <col min="11813" max="11813" width="15.28515625" customWidth="1"/>
    <col min="11814" max="11814" width="9.42578125" customWidth="1"/>
    <col min="11816" max="11816" width="12.5703125" customWidth="1"/>
    <col min="11817" max="11817" width="8.42578125" customWidth="1"/>
    <col min="11819" max="11819" width="12.5703125" customWidth="1"/>
    <col min="11826" max="11826" width="10.7109375" customWidth="1"/>
    <col min="11834" max="11834" width="10.7109375" customWidth="1"/>
    <col min="11835" max="11835" width="5.5703125" customWidth="1"/>
    <col min="11836" max="11836" width="10.140625" customWidth="1"/>
    <col min="11837" max="11837" width="12.5703125" customWidth="1"/>
    <col min="11838" max="11838" width="6.7109375" customWidth="1"/>
    <col min="11839" max="11839" width="10.140625" customWidth="1"/>
    <col min="11844" max="11844" width="9.28515625" customWidth="1"/>
    <col min="11845" max="11845" width="8.140625" customWidth="1"/>
    <col min="11846" max="11846" width="10.140625" customWidth="1"/>
    <col min="11847" max="11847" width="6.85546875" customWidth="1"/>
    <col min="11848" max="11849" width="10" customWidth="1"/>
    <col min="11850" max="11850" width="12" customWidth="1"/>
    <col min="11851" max="11851" width="14.7109375" customWidth="1"/>
    <col min="11852" max="11855" width="15.140625" customWidth="1"/>
    <col min="11895" max="11896" width="12.5703125" customWidth="1"/>
    <col min="11898" max="11898" width="12.5703125" customWidth="1"/>
    <col min="11900" max="11900" width="12.5703125" customWidth="1"/>
    <col min="11902" max="11902" width="12.5703125" customWidth="1"/>
    <col min="11905" max="11906" width="12.5703125" customWidth="1"/>
    <col min="11913" max="11913" width="13" bestFit="1" customWidth="1"/>
    <col min="11915" max="11915" width="40.5703125" customWidth="1"/>
    <col min="12009" max="12009" width="4.7109375" customWidth="1"/>
    <col min="12010" max="12010" width="12.140625" customWidth="1"/>
    <col min="12011" max="12011" width="17.5703125" customWidth="1"/>
    <col min="12012" max="12012" width="27.42578125" customWidth="1"/>
    <col min="12013" max="12013" width="12" customWidth="1"/>
    <col min="12014" max="12014" width="10" customWidth="1"/>
    <col min="12015" max="12015" width="7.85546875" customWidth="1"/>
    <col min="12016" max="12016" width="9" customWidth="1"/>
    <col min="12017" max="12017" width="8.7109375" customWidth="1"/>
    <col min="12018" max="12018" width="7.140625" customWidth="1"/>
    <col min="12019" max="12019" width="12.85546875" bestFit="1" customWidth="1"/>
    <col min="12020" max="12020" width="10.42578125" customWidth="1"/>
    <col min="12021" max="12021" width="9.5703125" customWidth="1"/>
    <col min="12022" max="12024" width="8.85546875" customWidth="1"/>
    <col min="12025" max="12026" width="4.42578125" customWidth="1"/>
    <col min="12027" max="12027" width="12.5703125" customWidth="1"/>
    <col min="12028" max="12028" width="6" customWidth="1"/>
    <col min="12029" max="12029" width="4.42578125" customWidth="1"/>
    <col min="12030" max="12030" width="12.5703125" customWidth="1"/>
    <col min="12031" max="12032" width="4.42578125" customWidth="1"/>
    <col min="12033" max="12033" width="12.5703125" customWidth="1"/>
    <col min="12034" max="12035" width="4.42578125" customWidth="1"/>
    <col min="12036" max="12036" width="12.5703125" customWidth="1"/>
    <col min="12037" max="12038" width="4.42578125" customWidth="1"/>
    <col min="12039" max="12039" width="12.5703125" customWidth="1"/>
    <col min="12040" max="12041" width="4.42578125" customWidth="1"/>
    <col min="12042" max="12042" width="12.5703125" customWidth="1"/>
    <col min="12052" max="12053" width="6.5703125" customWidth="1"/>
    <col min="12054" max="12054" width="12.5703125" customWidth="1"/>
    <col min="12055" max="12056" width="6.5703125" customWidth="1"/>
    <col min="12057" max="12057" width="12.5703125" customWidth="1"/>
    <col min="12058" max="12059" width="6.5703125" customWidth="1"/>
    <col min="12060" max="12060" width="12.5703125" customWidth="1"/>
    <col min="12061" max="12062" width="6.5703125" customWidth="1"/>
    <col min="12063" max="12063" width="12.5703125" customWidth="1"/>
    <col min="12064" max="12064" width="9.7109375" customWidth="1"/>
    <col min="12065" max="12065" width="9.42578125" customWidth="1"/>
    <col min="12066" max="12066" width="8.5703125" customWidth="1"/>
    <col min="12067" max="12067" width="10.7109375" customWidth="1"/>
    <col min="12068" max="12068" width="11.140625" customWidth="1"/>
    <col min="12069" max="12069" width="15.28515625" customWidth="1"/>
    <col min="12070" max="12070" width="9.42578125" customWidth="1"/>
    <col min="12072" max="12072" width="12.5703125" customWidth="1"/>
    <col min="12073" max="12073" width="8.42578125" customWidth="1"/>
    <col min="12075" max="12075" width="12.5703125" customWidth="1"/>
    <col min="12082" max="12082" width="10.7109375" customWidth="1"/>
    <col min="12090" max="12090" width="10.7109375" customWidth="1"/>
    <col min="12091" max="12091" width="5.5703125" customWidth="1"/>
    <col min="12092" max="12092" width="10.140625" customWidth="1"/>
    <col min="12093" max="12093" width="12.5703125" customWidth="1"/>
    <col min="12094" max="12094" width="6.7109375" customWidth="1"/>
    <col min="12095" max="12095" width="10.140625" customWidth="1"/>
    <col min="12100" max="12100" width="9.28515625" customWidth="1"/>
    <col min="12101" max="12101" width="8.140625" customWidth="1"/>
    <col min="12102" max="12102" width="10.140625" customWidth="1"/>
    <col min="12103" max="12103" width="6.85546875" customWidth="1"/>
    <col min="12104" max="12105" width="10" customWidth="1"/>
    <col min="12106" max="12106" width="12" customWidth="1"/>
    <col min="12107" max="12107" width="14.7109375" customWidth="1"/>
    <col min="12108" max="12111" width="15.140625" customWidth="1"/>
    <col min="12151" max="12152" width="12.5703125" customWidth="1"/>
    <col min="12154" max="12154" width="12.5703125" customWidth="1"/>
    <col min="12156" max="12156" width="12.5703125" customWidth="1"/>
    <col min="12158" max="12158" width="12.5703125" customWidth="1"/>
    <col min="12161" max="12162" width="12.5703125" customWidth="1"/>
    <col min="12169" max="12169" width="13" bestFit="1" customWidth="1"/>
    <col min="12171" max="12171" width="40.5703125" customWidth="1"/>
    <col min="12265" max="12265" width="4.7109375" customWidth="1"/>
    <col min="12266" max="12266" width="12.140625" customWidth="1"/>
    <col min="12267" max="12267" width="17.5703125" customWidth="1"/>
    <col min="12268" max="12268" width="27.42578125" customWidth="1"/>
    <col min="12269" max="12269" width="12" customWidth="1"/>
    <col min="12270" max="12270" width="10" customWidth="1"/>
    <col min="12271" max="12271" width="7.85546875" customWidth="1"/>
    <col min="12272" max="12272" width="9" customWidth="1"/>
    <col min="12273" max="12273" width="8.7109375" customWidth="1"/>
    <col min="12274" max="12274" width="7.140625" customWidth="1"/>
    <col min="12275" max="12275" width="12.85546875" bestFit="1" customWidth="1"/>
    <col min="12276" max="12276" width="10.42578125" customWidth="1"/>
    <col min="12277" max="12277" width="9.5703125" customWidth="1"/>
    <col min="12278" max="12280" width="8.85546875" customWidth="1"/>
    <col min="12281" max="12282" width="4.42578125" customWidth="1"/>
    <col min="12283" max="12283" width="12.5703125" customWidth="1"/>
    <col min="12284" max="12284" width="6" customWidth="1"/>
    <col min="12285" max="12285" width="4.42578125" customWidth="1"/>
    <col min="12286" max="12286" width="12.5703125" customWidth="1"/>
    <col min="12287" max="12288" width="4.42578125" customWidth="1"/>
    <col min="12289" max="12289" width="12.5703125" customWidth="1"/>
    <col min="12290" max="12291" width="4.42578125" customWidth="1"/>
    <col min="12292" max="12292" width="12.5703125" customWidth="1"/>
    <col min="12293" max="12294" width="4.42578125" customWidth="1"/>
    <col min="12295" max="12295" width="12.5703125" customWidth="1"/>
    <col min="12296" max="12297" width="4.42578125" customWidth="1"/>
    <col min="12298" max="12298" width="12.5703125" customWidth="1"/>
    <col min="12308" max="12309" width="6.5703125" customWidth="1"/>
    <col min="12310" max="12310" width="12.5703125" customWidth="1"/>
    <col min="12311" max="12312" width="6.5703125" customWidth="1"/>
    <col min="12313" max="12313" width="12.5703125" customWidth="1"/>
    <col min="12314" max="12315" width="6.5703125" customWidth="1"/>
    <col min="12316" max="12316" width="12.5703125" customWidth="1"/>
    <col min="12317" max="12318" width="6.5703125" customWidth="1"/>
    <col min="12319" max="12319" width="12.5703125" customWidth="1"/>
    <col min="12320" max="12320" width="9.7109375" customWidth="1"/>
    <col min="12321" max="12321" width="9.42578125" customWidth="1"/>
    <col min="12322" max="12322" width="8.5703125" customWidth="1"/>
    <col min="12323" max="12323" width="10.7109375" customWidth="1"/>
    <col min="12324" max="12324" width="11.140625" customWidth="1"/>
    <col min="12325" max="12325" width="15.28515625" customWidth="1"/>
    <col min="12326" max="12326" width="9.42578125" customWidth="1"/>
    <col min="12328" max="12328" width="12.5703125" customWidth="1"/>
    <col min="12329" max="12329" width="8.42578125" customWidth="1"/>
    <col min="12331" max="12331" width="12.5703125" customWidth="1"/>
    <col min="12338" max="12338" width="10.7109375" customWidth="1"/>
    <col min="12346" max="12346" width="10.7109375" customWidth="1"/>
    <col min="12347" max="12347" width="5.5703125" customWidth="1"/>
    <col min="12348" max="12348" width="10.140625" customWidth="1"/>
    <col min="12349" max="12349" width="12.5703125" customWidth="1"/>
    <col min="12350" max="12350" width="6.7109375" customWidth="1"/>
    <col min="12351" max="12351" width="10.140625" customWidth="1"/>
    <col min="12356" max="12356" width="9.28515625" customWidth="1"/>
    <col min="12357" max="12357" width="8.140625" customWidth="1"/>
    <col min="12358" max="12358" width="10.140625" customWidth="1"/>
    <col min="12359" max="12359" width="6.85546875" customWidth="1"/>
    <col min="12360" max="12361" width="10" customWidth="1"/>
    <col min="12362" max="12362" width="12" customWidth="1"/>
    <col min="12363" max="12363" width="14.7109375" customWidth="1"/>
    <col min="12364" max="12367" width="15.140625" customWidth="1"/>
    <col min="12407" max="12408" width="12.5703125" customWidth="1"/>
    <col min="12410" max="12410" width="12.5703125" customWidth="1"/>
    <col min="12412" max="12412" width="12.5703125" customWidth="1"/>
    <col min="12414" max="12414" width="12.5703125" customWidth="1"/>
    <col min="12417" max="12418" width="12.5703125" customWidth="1"/>
    <col min="12425" max="12425" width="13" bestFit="1" customWidth="1"/>
    <col min="12427" max="12427" width="40.5703125" customWidth="1"/>
    <col min="12521" max="12521" width="4.7109375" customWidth="1"/>
    <col min="12522" max="12522" width="12.140625" customWidth="1"/>
    <col min="12523" max="12523" width="17.5703125" customWidth="1"/>
    <col min="12524" max="12524" width="27.42578125" customWidth="1"/>
    <col min="12525" max="12525" width="12" customWidth="1"/>
    <col min="12526" max="12526" width="10" customWidth="1"/>
    <col min="12527" max="12527" width="7.85546875" customWidth="1"/>
    <col min="12528" max="12528" width="9" customWidth="1"/>
    <col min="12529" max="12529" width="8.7109375" customWidth="1"/>
    <col min="12530" max="12530" width="7.140625" customWidth="1"/>
    <col min="12531" max="12531" width="12.85546875" bestFit="1" customWidth="1"/>
    <col min="12532" max="12532" width="10.42578125" customWidth="1"/>
    <col min="12533" max="12533" width="9.5703125" customWidth="1"/>
    <col min="12534" max="12536" width="8.85546875" customWidth="1"/>
    <col min="12537" max="12538" width="4.42578125" customWidth="1"/>
    <col min="12539" max="12539" width="12.5703125" customWidth="1"/>
    <col min="12540" max="12540" width="6" customWidth="1"/>
    <col min="12541" max="12541" width="4.42578125" customWidth="1"/>
    <col min="12542" max="12542" width="12.5703125" customWidth="1"/>
    <col min="12543" max="12544" width="4.42578125" customWidth="1"/>
    <col min="12545" max="12545" width="12.5703125" customWidth="1"/>
    <col min="12546" max="12547" width="4.42578125" customWidth="1"/>
    <col min="12548" max="12548" width="12.5703125" customWidth="1"/>
    <col min="12549" max="12550" width="4.42578125" customWidth="1"/>
    <col min="12551" max="12551" width="12.5703125" customWidth="1"/>
    <col min="12552" max="12553" width="4.42578125" customWidth="1"/>
    <col min="12554" max="12554" width="12.5703125" customWidth="1"/>
    <col min="12564" max="12565" width="6.5703125" customWidth="1"/>
    <col min="12566" max="12566" width="12.5703125" customWidth="1"/>
    <col min="12567" max="12568" width="6.5703125" customWidth="1"/>
    <col min="12569" max="12569" width="12.5703125" customWidth="1"/>
    <col min="12570" max="12571" width="6.5703125" customWidth="1"/>
    <col min="12572" max="12572" width="12.5703125" customWidth="1"/>
    <col min="12573" max="12574" width="6.5703125" customWidth="1"/>
    <col min="12575" max="12575" width="12.5703125" customWidth="1"/>
    <col min="12576" max="12576" width="9.7109375" customWidth="1"/>
    <col min="12577" max="12577" width="9.42578125" customWidth="1"/>
    <col min="12578" max="12578" width="8.5703125" customWidth="1"/>
    <col min="12579" max="12579" width="10.7109375" customWidth="1"/>
    <col min="12580" max="12580" width="11.140625" customWidth="1"/>
    <col min="12581" max="12581" width="15.28515625" customWidth="1"/>
    <col min="12582" max="12582" width="9.42578125" customWidth="1"/>
    <col min="12584" max="12584" width="12.5703125" customWidth="1"/>
    <col min="12585" max="12585" width="8.42578125" customWidth="1"/>
    <col min="12587" max="12587" width="12.5703125" customWidth="1"/>
    <col min="12594" max="12594" width="10.7109375" customWidth="1"/>
    <col min="12602" max="12602" width="10.7109375" customWidth="1"/>
    <col min="12603" max="12603" width="5.5703125" customWidth="1"/>
    <col min="12604" max="12604" width="10.140625" customWidth="1"/>
    <col min="12605" max="12605" width="12.5703125" customWidth="1"/>
    <col min="12606" max="12606" width="6.7109375" customWidth="1"/>
    <col min="12607" max="12607" width="10.140625" customWidth="1"/>
    <col min="12612" max="12612" width="9.28515625" customWidth="1"/>
    <col min="12613" max="12613" width="8.140625" customWidth="1"/>
    <col min="12614" max="12614" width="10.140625" customWidth="1"/>
    <col min="12615" max="12615" width="6.85546875" customWidth="1"/>
    <col min="12616" max="12617" width="10" customWidth="1"/>
    <col min="12618" max="12618" width="12" customWidth="1"/>
    <col min="12619" max="12619" width="14.7109375" customWidth="1"/>
    <col min="12620" max="12623" width="15.140625" customWidth="1"/>
    <col min="12663" max="12664" width="12.5703125" customWidth="1"/>
    <col min="12666" max="12666" width="12.5703125" customWidth="1"/>
    <col min="12668" max="12668" width="12.5703125" customWidth="1"/>
    <col min="12670" max="12670" width="12.5703125" customWidth="1"/>
    <col min="12673" max="12674" width="12.5703125" customWidth="1"/>
    <col min="12681" max="12681" width="13" bestFit="1" customWidth="1"/>
    <col min="12683" max="12683" width="40.5703125" customWidth="1"/>
    <col min="12777" max="12777" width="4.7109375" customWidth="1"/>
    <col min="12778" max="12778" width="12.140625" customWidth="1"/>
    <col min="12779" max="12779" width="17.5703125" customWidth="1"/>
    <col min="12780" max="12780" width="27.42578125" customWidth="1"/>
    <col min="12781" max="12781" width="12" customWidth="1"/>
    <col min="12782" max="12782" width="10" customWidth="1"/>
    <col min="12783" max="12783" width="7.85546875" customWidth="1"/>
    <col min="12784" max="12784" width="9" customWidth="1"/>
    <col min="12785" max="12785" width="8.7109375" customWidth="1"/>
    <col min="12786" max="12786" width="7.140625" customWidth="1"/>
    <col min="12787" max="12787" width="12.85546875" bestFit="1" customWidth="1"/>
    <col min="12788" max="12788" width="10.42578125" customWidth="1"/>
    <col min="12789" max="12789" width="9.5703125" customWidth="1"/>
    <col min="12790" max="12792" width="8.85546875" customWidth="1"/>
    <col min="12793" max="12794" width="4.42578125" customWidth="1"/>
    <col min="12795" max="12795" width="12.5703125" customWidth="1"/>
    <col min="12796" max="12796" width="6" customWidth="1"/>
    <col min="12797" max="12797" width="4.42578125" customWidth="1"/>
    <col min="12798" max="12798" width="12.5703125" customWidth="1"/>
    <col min="12799" max="12800" width="4.42578125" customWidth="1"/>
    <col min="12801" max="12801" width="12.5703125" customWidth="1"/>
    <col min="12802" max="12803" width="4.42578125" customWidth="1"/>
    <col min="12804" max="12804" width="12.5703125" customWidth="1"/>
    <col min="12805" max="12806" width="4.42578125" customWidth="1"/>
    <col min="12807" max="12807" width="12.5703125" customWidth="1"/>
    <col min="12808" max="12809" width="4.42578125" customWidth="1"/>
    <col min="12810" max="12810" width="12.5703125" customWidth="1"/>
    <col min="12820" max="12821" width="6.5703125" customWidth="1"/>
    <col min="12822" max="12822" width="12.5703125" customWidth="1"/>
    <col min="12823" max="12824" width="6.5703125" customWidth="1"/>
    <col min="12825" max="12825" width="12.5703125" customWidth="1"/>
    <col min="12826" max="12827" width="6.5703125" customWidth="1"/>
    <col min="12828" max="12828" width="12.5703125" customWidth="1"/>
    <col min="12829" max="12830" width="6.5703125" customWidth="1"/>
    <col min="12831" max="12831" width="12.5703125" customWidth="1"/>
    <col min="12832" max="12832" width="9.7109375" customWidth="1"/>
    <col min="12833" max="12833" width="9.42578125" customWidth="1"/>
    <col min="12834" max="12834" width="8.5703125" customWidth="1"/>
    <col min="12835" max="12835" width="10.7109375" customWidth="1"/>
    <col min="12836" max="12836" width="11.140625" customWidth="1"/>
    <col min="12837" max="12837" width="15.28515625" customWidth="1"/>
    <col min="12838" max="12838" width="9.42578125" customWidth="1"/>
    <col min="12840" max="12840" width="12.5703125" customWidth="1"/>
    <col min="12841" max="12841" width="8.42578125" customWidth="1"/>
    <col min="12843" max="12843" width="12.5703125" customWidth="1"/>
    <col min="12850" max="12850" width="10.7109375" customWidth="1"/>
    <col min="12858" max="12858" width="10.7109375" customWidth="1"/>
    <col min="12859" max="12859" width="5.5703125" customWidth="1"/>
    <col min="12860" max="12860" width="10.140625" customWidth="1"/>
    <col min="12861" max="12861" width="12.5703125" customWidth="1"/>
    <col min="12862" max="12862" width="6.7109375" customWidth="1"/>
    <col min="12863" max="12863" width="10.140625" customWidth="1"/>
    <col min="12868" max="12868" width="9.28515625" customWidth="1"/>
    <col min="12869" max="12869" width="8.140625" customWidth="1"/>
    <col min="12870" max="12870" width="10.140625" customWidth="1"/>
    <col min="12871" max="12871" width="6.85546875" customWidth="1"/>
    <col min="12872" max="12873" width="10" customWidth="1"/>
    <col min="12874" max="12874" width="12" customWidth="1"/>
    <col min="12875" max="12875" width="14.7109375" customWidth="1"/>
    <col min="12876" max="12879" width="15.140625" customWidth="1"/>
    <col min="12919" max="12920" width="12.5703125" customWidth="1"/>
    <col min="12922" max="12922" width="12.5703125" customWidth="1"/>
    <col min="12924" max="12924" width="12.5703125" customWidth="1"/>
    <col min="12926" max="12926" width="12.5703125" customWidth="1"/>
    <col min="12929" max="12930" width="12.5703125" customWidth="1"/>
    <col min="12937" max="12937" width="13" bestFit="1" customWidth="1"/>
    <col min="12939" max="12939" width="40.5703125" customWidth="1"/>
    <col min="13033" max="13033" width="4.7109375" customWidth="1"/>
    <col min="13034" max="13034" width="12.140625" customWidth="1"/>
    <col min="13035" max="13035" width="17.5703125" customWidth="1"/>
    <col min="13036" max="13036" width="27.42578125" customWidth="1"/>
    <col min="13037" max="13037" width="12" customWidth="1"/>
    <col min="13038" max="13038" width="10" customWidth="1"/>
    <col min="13039" max="13039" width="7.85546875" customWidth="1"/>
    <col min="13040" max="13040" width="9" customWidth="1"/>
    <col min="13041" max="13041" width="8.7109375" customWidth="1"/>
    <col min="13042" max="13042" width="7.140625" customWidth="1"/>
    <col min="13043" max="13043" width="12.85546875" bestFit="1" customWidth="1"/>
    <col min="13044" max="13044" width="10.42578125" customWidth="1"/>
    <col min="13045" max="13045" width="9.5703125" customWidth="1"/>
    <col min="13046" max="13048" width="8.85546875" customWidth="1"/>
    <col min="13049" max="13050" width="4.42578125" customWidth="1"/>
    <col min="13051" max="13051" width="12.5703125" customWidth="1"/>
    <col min="13052" max="13052" width="6" customWidth="1"/>
    <col min="13053" max="13053" width="4.42578125" customWidth="1"/>
    <col min="13054" max="13054" width="12.5703125" customWidth="1"/>
    <col min="13055" max="13056" width="4.42578125" customWidth="1"/>
    <col min="13057" max="13057" width="12.5703125" customWidth="1"/>
    <col min="13058" max="13059" width="4.42578125" customWidth="1"/>
    <col min="13060" max="13060" width="12.5703125" customWidth="1"/>
    <col min="13061" max="13062" width="4.42578125" customWidth="1"/>
    <col min="13063" max="13063" width="12.5703125" customWidth="1"/>
    <col min="13064" max="13065" width="4.42578125" customWidth="1"/>
    <col min="13066" max="13066" width="12.5703125" customWidth="1"/>
    <col min="13076" max="13077" width="6.5703125" customWidth="1"/>
    <col min="13078" max="13078" width="12.5703125" customWidth="1"/>
    <col min="13079" max="13080" width="6.5703125" customWidth="1"/>
    <col min="13081" max="13081" width="12.5703125" customWidth="1"/>
    <col min="13082" max="13083" width="6.5703125" customWidth="1"/>
    <col min="13084" max="13084" width="12.5703125" customWidth="1"/>
    <col min="13085" max="13086" width="6.5703125" customWidth="1"/>
    <col min="13087" max="13087" width="12.5703125" customWidth="1"/>
    <col min="13088" max="13088" width="9.7109375" customWidth="1"/>
    <col min="13089" max="13089" width="9.42578125" customWidth="1"/>
    <col min="13090" max="13090" width="8.5703125" customWidth="1"/>
    <col min="13091" max="13091" width="10.7109375" customWidth="1"/>
    <col min="13092" max="13092" width="11.140625" customWidth="1"/>
    <col min="13093" max="13093" width="15.28515625" customWidth="1"/>
    <col min="13094" max="13094" width="9.42578125" customWidth="1"/>
    <col min="13096" max="13096" width="12.5703125" customWidth="1"/>
    <col min="13097" max="13097" width="8.42578125" customWidth="1"/>
    <col min="13099" max="13099" width="12.5703125" customWidth="1"/>
    <col min="13106" max="13106" width="10.7109375" customWidth="1"/>
    <col min="13114" max="13114" width="10.7109375" customWidth="1"/>
    <col min="13115" max="13115" width="5.5703125" customWidth="1"/>
    <col min="13116" max="13116" width="10.140625" customWidth="1"/>
    <col min="13117" max="13117" width="12.5703125" customWidth="1"/>
    <col min="13118" max="13118" width="6.7109375" customWidth="1"/>
    <col min="13119" max="13119" width="10.140625" customWidth="1"/>
    <col min="13124" max="13124" width="9.28515625" customWidth="1"/>
    <col min="13125" max="13125" width="8.140625" customWidth="1"/>
    <col min="13126" max="13126" width="10.140625" customWidth="1"/>
    <col min="13127" max="13127" width="6.85546875" customWidth="1"/>
    <col min="13128" max="13129" width="10" customWidth="1"/>
    <col min="13130" max="13130" width="12" customWidth="1"/>
    <col min="13131" max="13131" width="14.7109375" customWidth="1"/>
    <col min="13132" max="13135" width="15.140625" customWidth="1"/>
    <col min="13175" max="13176" width="12.5703125" customWidth="1"/>
    <col min="13178" max="13178" width="12.5703125" customWidth="1"/>
    <col min="13180" max="13180" width="12.5703125" customWidth="1"/>
    <col min="13182" max="13182" width="12.5703125" customWidth="1"/>
    <col min="13185" max="13186" width="12.5703125" customWidth="1"/>
    <col min="13193" max="13193" width="13" bestFit="1" customWidth="1"/>
    <col min="13195" max="13195" width="40.5703125" customWidth="1"/>
    <col min="13289" max="13289" width="4.7109375" customWidth="1"/>
    <col min="13290" max="13290" width="12.140625" customWidth="1"/>
    <col min="13291" max="13291" width="17.5703125" customWidth="1"/>
    <col min="13292" max="13292" width="27.42578125" customWidth="1"/>
    <col min="13293" max="13293" width="12" customWidth="1"/>
    <col min="13294" max="13294" width="10" customWidth="1"/>
    <col min="13295" max="13295" width="7.85546875" customWidth="1"/>
    <col min="13296" max="13296" width="9" customWidth="1"/>
    <col min="13297" max="13297" width="8.7109375" customWidth="1"/>
    <col min="13298" max="13298" width="7.140625" customWidth="1"/>
    <col min="13299" max="13299" width="12.85546875" bestFit="1" customWidth="1"/>
    <col min="13300" max="13300" width="10.42578125" customWidth="1"/>
    <col min="13301" max="13301" width="9.5703125" customWidth="1"/>
    <col min="13302" max="13304" width="8.85546875" customWidth="1"/>
    <col min="13305" max="13306" width="4.42578125" customWidth="1"/>
    <col min="13307" max="13307" width="12.5703125" customWidth="1"/>
    <col min="13308" max="13308" width="6" customWidth="1"/>
    <col min="13309" max="13309" width="4.42578125" customWidth="1"/>
    <col min="13310" max="13310" width="12.5703125" customWidth="1"/>
    <col min="13311" max="13312" width="4.42578125" customWidth="1"/>
    <col min="13313" max="13313" width="12.5703125" customWidth="1"/>
    <col min="13314" max="13315" width="4.42578125" customWidth="1"/>
    <col min="13316" max="13316" width="12.5703125" customWidth="1"/>
    <col min="13317" max="13318" width="4.42578125" customWidth="1"/>
    <col min="13319" max="13319" width="12.5703125" customWidth="1"/>
    <col min="13320" max="13321" width="4.42578125" customWidth="1"/>
    <col min="13322" max="13322" width="12.5703125" customWidth="1"/>
    <col min="13332" max="13333" width="6.5703125" customWidth="1"/>
    <col min="13334" max="13334" width="12.5703125" customWidth="1"/>
    <col min="13335" max="13336" width="6.5703125" customWidth="1"/>
    <col min="13337" max="13337" width="12.5703125" customWidth="1"/>
    <col min="13338" max="13339" width="6.5703125" customWidth="1"/>
    <col min="13340" max="13340" width="12.5703125" customWidth="1"/>
    <col min="13341" max="13342" width="6.5703125" customWidth="1"/>
    <col min="13343" max="13343" width="12.5703125" customWidth="1"/>
    <col min="13344" max="13344" width="9.7109375" customWidth="1"/>
    <col min="13345" max="13345" width="9.42578125" customWidth="1"/>
    <col min="13346" max="13346" width="8.5703125" customWidth="1"/>
    <col min="13347" max="13347" width="10.7109375" customWidth="1"/>
    <col min="13348" max="13348" width="11.140625" customWidth="1"/>
    <col min="13349" max="13349" width="15.28515625" customWidth="1"/>
    <col min="13350" max="13350" width="9.42578125" customWidth="1"/>
    <col min="13352" max="13352" width="12.5703125" customWidth="1"/>
    <col min="13353" max="13353" width="8.42578125" customWidth="1"/>
    <col min="13355" max="13355" width="12.5703125" customWidth="1"/>
    <col min="13362" max="13362" width="10.7109375" customWidth="1"/>
    <col min="13370" max="13370" width="10.7109375" customWidth="1"/>
    <col min="13371" max="13371" width="5.5703125" customWidth="1"/>
    <col min="13372" max="13372" width="10.140625" customWidth="1"/>
    <col min="13373" max="13373" width="12.5703125" customWidth="1"/>
    <col min="13374" max="13374" width="6.7109375" customWidth="1"/>
    <col min="13375" max="13375" width="10.140625" customWidth="1"/>
    <col min="13380" max="13380" width="9.28515625" customWidth="1"/>
    <col min="13381" max="13381" width="8.140625" customWidth="1"/>
    <col min="13382" max="13382" width="10.140625" customWidth="1"/>
    <col min="13383" max="13383" width="6.85546875" customWidth="1"/>
    <col min="13384" max="13385" width="10" customWidth="1"/>
    <col min="13386" max="13386" width="12" customWidth="1"/>
    <col min="13387" max="13387" width="14.7109375" customWidth="1"/>
    <col min="13388" max="13391" width="15.140625" customWidth="1"/>
    <col min="13431" max="13432" width="12.5703125" customWidth="1"/>
    <col min="13434" max="13434" width="12.5703125" customWidth="1"/>
    <col min="13436" max="13436" width="12.5703125" customWidth="1"/>
    <col min="13438" max="13438" width="12.5703125" customWidth="1"/>
    <col min="13441" max="13442" width="12.5703125" customWidth="1"/>
    <col min="13449" max="13449" width="13" bestFit="1" customWidth="1"/>
    <col min="13451" max="13451" width="40.5703125" customWidth="1"/>
    <col min="13545" max="13545" width="4.7109375" customWidth="1"/>
    <col min="13546" max="13546" width="12.140625" customWidth="1"/>
    <col min="13547" max="13547" width="17.5703125" customWidth="1"/>
    <col min="13548" max="13548" width="27.42578125" customWidth="1"/>
    <col min="13549" max="13549" width="12" customWidth="1"/>
    <col min="13550" max="13550" width="10" customWidth="1"/>
    <col min="13551" max="13551" width="7.85546875" customWidth="1"/>
    <col min="13552" max="13552" width="9" customWidth="1"/>
    <col min="13553" max="13553" width="8.7109375" customWidth="1"/>
    <col min="13554" max="13554" width="7.140625" customWidth="1"/>
    <col min="13555" max="13555" width="12.85546875" bestFit="1" customWidth="1"/>
    <col min="13556" max="13556" width="10.42578125" customWidth="1"/>
    <col min="13557" max="13557" width="9.5703125" customWidth="1"/>
    <col min="13558" max="13560" width="8.85546875" customWidth="1"/>
    <col min="13561" max="13562" width="4.42578125" customWidth="1"/>
    <col min="13563" max="13563" width="12.5703125" customWidth="1"/>
    <col min="13564" max="13564" width="6" customWidth="1"/>
    <col min="13565" max="13565" width="4.42578125" customWidth="1"/>
    <col min="13566" max="13566" width="12.5703125" customWidth="1"/>
    <col min="13567" max="13568" width="4.42578125" customWidth="1"/>
    <col min="13569" max="13569" width="12.5703125" customWidth="1"/>
    <col min="13570" max="13571" width="4.42578125" customWidth="1"/>
    <col min="13572" max="13572" width="12.5703125" customWidth="1"/>
    <col min="13573" max="13574" width="4.42578125" customWidth="1"/>
    <col min="13575" max="13575" width="12.5703125" customWidth="1"/>
    <col min="13576" max="13577" width="4.42578125" customWidth="1"/>
    <col min="13578" max="13578" width="12.5703125" customWidth="1"/>
    <col min="13588" max="13589" width="6.5703125" customWidth="1"/>
    <col min="13590" max="13590" width="12.5703125" customWidth="1"/>
    <col min="13591" max="13592" width="6.5703125" customWidth="1"/>
    <col min="13593" max="13593" width="12.5703125" customWidth="1"/>
    <col min="13594" max="13595" width="6.5703125" customWidth="1"/>
    <col min="13596" max="13596" width="12.5703125" customWidth="1"/>
    <col min="13597" max="13598" width="6.5703125" customWidth="1"/>
    <col min="13599" max="13599" width="12.5703125" customWidth="1"/>
    <col min="13600" max="13600" width="9.7109375" customWidth="1"/>
    <col min="13601" max="13601" width="9.42578125" customWidth="1"/>
    <col min="13602" max="13602" width="8.5703125" customWidth="1"/>
    <col min="13603" max="13603" width="10.7109375" customWidth="1"/>
    <col min="13604" max="13604" width="11.140625" customWidth="1"/>
    <col min="13605" max="13605" width="15.28515625" customWidth="1"/>
    <col min="13606" max="13606" width="9.42578125" customWidth="1"/>
    <col min="13608" max="13608" width="12.5703125" customWidth="1"/>
    <col min="13609" max="13609" width="8.42578125" customWidth="1"/>
    <col min="13611" max="13611" width="12.5703125" customWidth="1"/>
    <col min="13618" max="13618" width="10.7109375" customWidth="1"/>
    <col min="13626" max="13626" width="10.7109375" customWidth="1"/>
    <col min="13627" max="13627" width="5.5703125" customWidth="1"/>
    <col min="13628" max="13628" width="10.140625" customWidth="1"/>
    <col min="13629" max="13629" width="12.5703125" customWidth="1"/>
    <col min="13630" max="13630" width="6.7109375" customWidth="1"/>
    <col min="13631" max="13631" width="10.140625" customWidth="1"/>
    <col min="13636" max="13636" width="9.28515625" customWidth="1"/>
    <col min="13637" max="13637" width="8.140625" customWidth="1"/>
    <col min="13638" max="13638" width="10.140625" customWidth="1"/>
    <col min="13639" max="13639" width="6.85546875" customWidth="1"/>
    <col min="13640" max="13641" width="10" customWidth="1"/>
    <col min="13642" max="13642" width="12" customWidth="1"/>
    <col min="13643" max="13643" width="14.7109375" customWidth="1"/>
    <col min="13644" max="13647" width="15.140625" customWidth="1"/>
    <col min="13687" max="13688" width="12.5703125" customWidth="1"/>
    <col min="13690" max="13690" width="12.5703125" customWidth="1"/>
    <col min="13692" max="13692" width="12.5703125" customWidth="1"/>
    <col min="13694" max="13694" width="12.5703125" customWidth="1"/>
    <col min="13697" max="13698" width="12.5703125" customWidth="1"/>
    <col min="13705" max="13705" width="13" bestFit="1" customWidth="1"/>
    <col min="13707" max="13707" width="40.5703125" customWidth="1"/>
    <col min="13801" max="13801" width="4.7109375" customWidth="1"/>
    <col min="13802" max="13802" width="12.140625" customWidth="1"/>
    <col min="13803" max="13803" width="17.5703125" customWidth="1"/>
    <col min="13804" max="13804" width="27.42578125" customWidth="1"/>
    <col min="13805" max="13805" width="12" customWidth="1"/>
    <col min="13806" max="13806" width="10" customWidth="1"/>
    <col min="13807" max="13807" width="7.85546875" customWidth="1"/>
    <col min="13808" max="13808" width="9" customWidth="1"/>
    <col min="13809" max="13809" width="8.7109375" customWidth="1"/>
    <col min="13810" max="13810" width="7.140625" customWidth="1"/>
    <col min="13811" max="13811" width="12.85546875" bestFit="1" customWidth="1"/>
    <col min="13812" max="13812" width="10.42578125" customWidth="1"/>
    <col min="13813" max="13813" width="9.5703125" customWidth="1"/>
    <col min="13814" max="13816" width="8.85546875" customWidth="1"/>
    <col min="13817" max="13818" width="4.42578125" customWidth="1"/>
    <col min="13819" max="13819" width="12.5703125" customWidth="1"/>
    <col min="13820" max="13820" width="6" customWidth="1"/>
    <col min="13821" max="13821" width="4.42578125" customWidth="1"/>
    <col min="13822" max="13822" width="12.5703125" customWidth="1"/>
    <col min="13823" max="13824" width="4.42578125" customWidth="1"/>
    <col min="13825" max="13825" width="12.5703125" customWidth="1"/>
    <col min="13826" max="13827" width="4.42578125" customWidth="1"/>
    <col min="13828" max="13828" width="12.5703125" customWidth="1"/>
    <col min="13829" max="13830" width="4.42578125" customWidth="1"/>
    <col min="13831" max="13831" width="12.5703125" customWidth="1"/>
    <col min="13832" max="13833" width="4.42578125" customWidth="1"/>
    <col min="13834" max="13834" width="12.5703125" customWidth="1"/>
    <col min="13844" max="13845" width="6.5703125" customWidth="1"/>
    <col min="13846" max="13846" width="12.5703125" customWidth="1"/>
    <col min="13847" max="13848" width="6.5703125" customWidth="1"/>
    <col min="13849" max="13849" width="12.5703125" customWidth="1"/>
    <col min="13850" max="13851" width="6.5703125" customWidth="1"/>
    <col min="13852" max="13852" width="12.5703125" customWidth="1"/>
    <col min="13853" max="13854" width="6.5703125" customWidth="1"/>
    <col min="13855" max="13855" width="12.5703125" customWidth="1"/>
    <col min="13856" max="13856" width="9.7109375" customWidth="1"/>
    <col min="13857" max="13857" width="9.42578125" customWidth="1"/>
    <col min="13858" max="13858" width="8.5703125" customWidth="1"/>
    <col min="13859" max="13859" width="10.7109375" customWidth="1"/>
    <col min="13860" max="13860" width="11.140625" customWidth="1"/>
    <col min="13861" max="13861" width="15.28515625" customWidth="1"/>
    <col min="13862" max="13862" width="9.42578125" customWidth="1"/>
    <col min="13864" max="13864" width="12.5703125" customWidth="1"/>
    <col min="13865" max="13865" width="8.42578125" customWidth="1"/>
    <col min="13867" max="13867" width="12.5703125" customWidth="1"/>
    <col min="13874" max="13874" width="10.7109375" customWidth="1"/>
    <col min="13882" max="13882" width="10.7109375" customWidth="1"/>
    <col min="13883" max="13883" width="5.5703125" customWidth="1"/>
    <col min="13884" max="13884" width="10.140625" customWidth="1"/>
    <col min="13885" max="13885" width="12.5703125" customWidth="1"/>
    <col min="13886" max="13886" width="6.7109375" customWidth="1"/>
    <col min="13887" max="13887" width="10.140625" customWidth="1"/>
    <col min="13892" max="13892" width="9.28515625" customWidth="1"/>
    <col min="13893" max="13893" width="8.140625" customWidth="1"/>
    <col min="13894" max="13894" width="10.140625" customWidth="1"/>
    <col min="13895" max="13895" width="6.85546875" customWidth="1"/>
    <col min="13896" max="13897" width="10" customWidth="1"/>
    <col min="13898" max="13898" width="12" customWidth="1"/>
    <col min="13899" max="13899" width="14.7109375" customWidth="1"/>
    <col min="13900" max="13903" width="15.140625" customWidth="1"/>
    <col min="13943" max="13944" width="12.5703125" customWidth="1"/>
    <col min="13946" max="13946" width="12.5703125" customWidth="1"/>
    <col min="13948" max="13948" width="12.5703125" customWidth="1"/>
    <col min="13950" max="13950" width="12.5703125" customWidth="1"/>
    <col min="13953" max="13954" width="12.5703125" customWidth="1"/>
    <col min="13961" max="13961" width="13" bestFit="1" customWidth="1"/>
    <col min="13963" max="13963" width="40.5703125" customWidth="1"/>
    <col min="14057" max="14057" width="4.7109375" customWidth="1"/>
    <col min="14058" max="14058" width="12.140625" customWidth="1"/>
    <col min="14059" max="14059" width="17.5703125" customWidth="1"/>
    <col min="14060" max="14060" width="27.42578125" customWidth="1"/>
    <col min="14061" max="14061" width="12" customWidth="1"/>
    <col min="14062" max="14062" width="10" customWidth="1"/>
    <col min="14063" max="14063" width="7.85546875" customWidth="1"/>
    <col min="14064" max="14064" width="9" customWidth="1"/>
    <col min="14065" max="14065" width="8.7109375" customWidth="1"/>
    <col min="14066" max="14066" width="7.140625" customWidth="1"/>
    <col min="14067" max="14067" width="12.85546875" bestFit="1" customWidth="1"/>
    <col min="14068" max="14068" width="10.42578125" customWidth="1"/>
    <col min="14069" max="14069" width="9.5703125" customWidth="1"/>
    <col min="14070" max="14072" width="8.85546875" customWidth="1"/>
    <col min="14073" max="14074" width="4.42578125" customWidth="1"/>
    <col min="14075" max="14075" width="12.5703125" customWidth="1"/>
    <col min="14076" max="14076" width="6" customWidth="1"/>
    <col min="14077" max="14077" width="4.42578125" customWidth="1"/>
    <col min="14078" max="14078" width="12.5703125" customWidth="1"/>
    <col min="14079" max="14080" width="4.42578125" customWidth="1"/>
    <col min="14081" max="14081" width="12.5703125" customWidth="1"/>
    <col min="14082" max="14083" width="4.42578125" customWidth="1"/>
    <col min="14084" max="14084" width="12.5703125" customWidth="1"/>
    <col min="14085" max="14086" width="4.42578125" customWidth="1"/>
    <col min="14087" max="14087" width="12.5703125" customWidth="1"/>
    <col min="14088" max="14089" width="4.42578125" customWidth="1"/>
    <col min="14090" max="14090" width="12.5703125" customWidth="1"/>
    <col min="14100" max="14101" width="6.5703125" customWidth="1"/>
    <col min="14102" max="14102" width="12.5703125" customWidth="1"/>
    <col min="14103" max="14104" width="6.5703125" customWidth="1"/>
    <col min="14105" max="14105" width="12.5703125" customWidth="1"/>
    <col min="14106" max="14107" width="6.5703125" customWidth="1"/>
    <col min="14108" max="14108" width="12.5703125" customWidth="1"/>
    <col min="14109" max="14110" width="6.5703125" customWidth="1"/>
    <col min="14111" max="14111" width="12.5703125" customWidth="1"/>
    <col min="14112" max="14112" width="9.7109375" customWidth="1"/>
    <col min="14113" max="14113" width="9.42578125" customWidth="1"/>
    <col min="14114" max="14114" width="8.5703125" customWidth="1"/>
    <col min="14115" max="14115" width="10.7109375" customWidth="1"/>
    <col min="14116" max="14116" width="11.140625" customWidth="1"/>
    <col min="14117" max="14117" width="15.28515625" customWidth="1"/>
    <col min="14118" max="14118" width="9.42578125" customWidth="1"/>
    <col min="14120" max="14120" width="12.5703125" customWidth="1"/>
    <col min="14121" max="14121" width="8.42578125" customWidth="1"/>
    <col min="14123" max="14123" width="12.5703125" customWidth="1"/>
    <col min="14130" max="14130" width="10.7109375" customWidth="1"/>
    <col min="14138" max="14138" width="10.7109375" customWidth="1"/>
    <col min="14139" max="14139" width="5.5703125" customWidth="1"/>
    <col min="14140" max="14140" width="10.140625" customWidth="1"/>
    <col min="14141" max="14141" width="12.5703125" customWidth="1"/>
    <col min="14142" max="14142" width="6.7109375" customWidth="1"/>
    <col min="14143" max="14143" width="10.140625" customWidth="1"/>
    <col min="14148" max="14148" width="9.28515625" customWidth="1"/>
    <col min="14149" max="14149" width="8.140625" customWidth="1"/>
    <col min="14150" max="14150" width="10.140625" customWidth="1"/>
    <col min="14151" max="14151" width="6.85546875" customWidth="1"/>
    <col min="14152" max="14153" width="10" customWidth="1"/>
    <col min="14154" max="14154" width="12" customWidth="1"/>
    <col min="14155" max="14155" width="14.7109375" customWidth="1"/>
    <col min="14156" max="14159" width="15.140625" customWidth="1"/>
    <col min="14199" max="14200" width="12.5703125" customWidth="1"/>
    <col min="14202" max="14202" width="12.5703125" customWidth="1"/>
    <col min="14204" max="14204" width="12.5703125" customWidth="1"/>
    <col min="14206" max="14206" width="12.5703125" customWidth="1"/>
    <col min="14209" max="14210" width="12.5703125" customWidth="1"/>
    <col min="14217" max="14217" width="13" bestFit="1" customWidth="1"/>
    <col min="14219" max="14219" width="40.5703125" customWidth="1"/>
    <col min="14313" max="14313" width="4.7109375" customWidth="1"/>
    <col min="14314" max="14314" width="12.140625" customWidth="1"/>
    <col min="14315" max="14315" width="17.5703125" customWidth="1"/>
    <col min="14316" max="14316" width="27.42578125" customWidth="1"/>
    <col min="14317" max="14317" width="12" customWidth="1"/>
    <col min="14318" max="14318" width="10" customWidth="1"/>
    <col min="14319" max="14319" width="7.85546875" customWidth="1"/>
    <col min="14320" max="14320" width="9" customWidth="1"/>
    <col min="14321" max="14321" width="8.7109375" customWidth="1"/>
    <col min="14322" max="14322" width="7.140625" customWidth="1"/>
    <col min="14323" max="14323" width="12.85546875" bestFit="1" customWidth="1"/>
    <col min="14324" max="14324" width="10.42578125" customWidth="1"/>
    <col min="14325" max="14325" width="9.5703125" customWidth="1"/>
    <col min="14326" max="14328" width="8.85546875" customWidth="1"/>
    <col min="14329" max="14330" width="4.42578125" customWidth="1"/>
    <col min="14331" max="14331" width="12.5703125" customWidth="1"/>
    <col min="14332" max="14332" width="6" customWidth="1"/>
    <col min="14333" max="14333" width="4.42578125" customWidth="1"/>
    <col min="14334" max="14334" width="12.5703125" customWidth="1"/>
    <col min="14335" max="14336" width="4.42578125" customWidth="1"/>
    <col min="14337" max="14337" width="12.5703125" customWidth="1"/>
    <col min="14338" max="14339" width="4.42578125" customWidth="1"/>
    <col min="14340" max="14340" width="12.5703125" customWidth="1"/>
    <col min="14341" max="14342" width="4.42578125" customWidth="1"/>
    <col min="14343" max="14343" width="12.5703125" customWidth="1"/>
    <col min="14344" max="14345" width="4.42578125" customWidth="1"/>
    <col min="14346" max="14346" width="12.5703125" customWidth="1"/>
    <col min="14356" max="14357" width="6.5703125" customWidth="1"/>
    <col min="14358" max="14358" width="12.5703125" customWidth="1"/>
    <col min="14359" max="14360" width="6.5703125" customWidth="1"/>
    <col min="14361" max="14361" width="12.5703125" customWidth="1"/>
    <col min="14362" max="14363" width="6.5703125" customWidth="1"/>
    <col min="14364" max="14364" width="12.5703125" customWidth="1"/>
    <col min="14365" max="14366" width="6.5703125" customWidth="1"/>
    <col min="14367" max="14367" width="12.5703125" customWidth="1"/>
    <col min="14368" max="14368" width="9.7109375" customWidth="1"/>
    <col min="14369" max="14369" width="9.42578125" customWidth="1"/>
    <col min="14370" max="14370" width="8.5703125" customWidth="1"/>
    <col min="14371" max="14371" width="10.7109375" customWidth="1"/>
    <col min="14372" max="14372" width="11.140625" customWidth="1"/>
    <col min="14373" max="14373" width="15.28515625" customWidth="1"/>
    <col min="14374" max="14374" width="9.42578125" customWidth="1"/>
    <col min="14376" max="14376" width="12.5703125" customWidth="1"/>
    <col min="14377" max="14377" width="8.42578125" customWidth="1"/>
    <col min="14379" max="14379" width="12.5703125" customWidth="1"/>
    <col min="14386" max="14386" width="10.7109375" customWidth="1"/>
    <col min="14394" max="14394" width="10.7109375" customWidth="1"/>
    <col min="14395" max="14395" width="5.5703125" customWidth="1"/>
    <col min="14396" max="14396" width="10.140625" customWidth="1"/>
    <col min="14397" max="14397" width="12.5703125" customWidth="1"/>
    <col min="14398" max="14398" width="6.7109375" customWidth="1"/>
    <col min="14399" max="14399" width="10.140625" customWidth="1"/>
    <col min="14404" max="14404" width="9.28515625" customWidth="1"/>
    <col min="14405" max="14405" width="8.140625" customWidth="1"/>
    <col min="14406" max="14406" width="10.140625" customWidth="1"/>
    <col min="14407" max="14407" width="6.85546875" customWidth="1"/>
    <col min="14408" max="14409" width="10" customWidth="1"/>
    <col min="14410" max="14410" width="12" customWidth="1"/>
    <col min="14411" max="14411" width="14.7109375" customWidth="1"/>
    <col min="14412" max="14415" width="15.140625" customWidth="1"/>
    <col min="14455" max="14456" width="12.5703125" customWidth="1"/>
    <col min="14458" max="14458" width="12.5703125" customWidth="1"/>
    <col min="14460" max="14460" width="12.5703125" customWidth="1"/>
    <col min="14462" max="14462" width="12.5703125" customWidth="1"/>
    <col min="14465" max="14466" width="12.5703125" customWidth="1"/>
    <col min="14473" max="14473" width="13" bestFit="1" customWidth="1"/>
    <col min="14475" max="14475" width="40.5703125" customWidth="1"/>
    <col min="14569" max="14569" width="4.7109375" customWidth="1"/>
    <col min="14570" max="14570" width="12.140625" customWidth="1"/>
    <col min="14571" max="14571" width="17.5703125" customWidth="1"/>
    <col min="14572" max="14572" width="27.42578125" customWidth="1"/>
    <col min="14573" max="14573" width="12" customWidth="1"/>
    <col min="14574" max="14574" width="10" customWidth="1"/>
    <col min="14575" max="14575" width="7.85546875" customWidth="1"/>
    <col min="14576" max="14576" width="9" customWidth="1"/>
    <col min="14577" max="14577" width="8.7109375" customWidth="1"/>
    <col min="14578" max="14578" width="7.140625" customWidth="1"/>
    <col min="14579" max="14579" width="12.85546875" bestFit="1" customWidth="1"/>
    <col min="14580" max="14580" width="10.42578125" customWidth="1"/>
    <col min="14581" max="14581" width="9.5703125" customWidth="1"/>
    <col min="14582" max="14584" width="8.85546875" customWidth="1"/>
    <col min="14585" max="14586" width="4.42578125" customWidth="1"/>
    <col min="14587" max="14587" width="12.5703125" customWidth="1"/>
    <col min="14588" max="14588" width="6" customWidth="1"/>
    <col min="14589" max="14589" width="4.42578125" customWidth="1"/>
    <col min="14590" max="14590" width="12.5703125" customWidth="1"/>
    <col min="14591" max="14592" width="4.42578125" customWidth="1"/>
    <col min="14593" max="14593" width="12.5703125" customWidth="1"/>
    <col min="14594" max="14595" width="4.42578125" customWidth="1"/>
    <col min="14596" max="14596" width="12.5703125" customWidth="1"/>
    <col min="14597" max="14598" width="4.42578125" customWidth="1"/>
    <col min="14599" max="14599" width="12.5703125" customWidth="1"/>
    <col min="14600" max="14601" width="4.42578125" customWidth="1"/>
    <col min="14602" max="14602" width="12.5703125" customWidth="1"/>
    <col min="14612" max="14613" width="6.5703125" customWidth="1"/>
    <col min="14614" max="14614" width="12.5703125" customWidth="1"/>
    <col min="14615" max="14616" width="6.5703125" customWidth="1"/>
    <col min="14617" max="14617" width="12.5703125" customWidth="1"/>
    <col min="14618" max="14619" width="6.5703125" customWidth="1"/>
    <col min="14620" max="14620" width="12.5703125" customWidth="1"/>
    <col min="14621" max="14622" width="6.5703125" customWidth="1"/>
    <col min="14623" max="14623" width="12.5703125" customWidth="1"/>
    <col min="14624" max="14624" width="9.7109375" customWidth="1"/>
    <col min="14625" max="14625" width="9.42578125" customWidth="1"/>
    <col min="14626" max="14626" width="8.5703125" customWidth="1"/>
    <col min="14627" max="14627" width="10.7109375" customWidth="1"/>
    <col min="14628" max="14628" width="11.140625" customWidth="1"/>
    <col min="14629" max="14629" width="15.28515625" customWidth="1"/>
    <col min="14630" max="14630" width="9.42578125" customWidth="1"/>
    <col min="14632" max="14632" width="12.5703125" customWidth="1"/>
    <col min="14633" max="14633" width="8.42578125" customWidth="1"/>
    <col min="14635" max="14635" width="12.5703125" customWidth="1"/>
    <col min="14642" max="14642" width="10.7109375" customWidth="1"/>
    <col min="14650" max="14650" width="10.7109375" customWidth="1"/>
    <col min="14651" max="14651" width="5.5703125" customWidth="1"/>
    <col min="14652" max="14652" width="10.140625" customWidth="1"/>
    <col min="14653" max="14653" width="12.5703125" customWidth="1"/>
    <col min="14654" max="14654" width="6.7109375" customWidth="1"/>
    <col min="14655" max="14655" width="10.140625" customWidth="1"/>
    <col min="14660" max="14660" width="9.28515625" customWidth="1"/>
    <col min="14661" max="14661" width="8.140625" customWidth="1"/>
    <col min="14662" max="14662" width="10.140625" customWidth="1"/>
    <col min="14663" max="14663" width="6.85546875" customWidth="1"/>
    <col min="14664" max="14665" width="10" customWidth="1"/>
    <col min="14666" max="14666" width="12" customWidth="1"/>
    <col min="14667" max="14667" width="14.7109375" customWidth="1"/>
    <col min="14668" max="14671" width="15.140625" customWidth="1"/>
    <col min="14711" max="14712" width="12.5703125" customWidth="1"/>
    <col min="14714" max="14714" width="12.5703125" customWidth="1"/>
    <col min="14716" max="14716" width="12.5703125" customWidth="1"/>
    <col min="14718" max="14718" width="12.5703125" customWidth="1"/>
    <col min="14721" max="14722" width="12.5703125" customWidth="1"/>
    <col min="14729" max="14729" width="13" bestFit="1" customWidth="1"/>
    <col min="14731" max="14731" width="40.5703125" customWidth="1"/>
    <col min="14825" max="14825" width="4.7109375" customWidth="1"/>
    <col min="14826" max="14826" width="12.140625" customWidth="1"/>
    <col min="14827" max="14827" width="17.5703125" customWidth="1"/>
    <col min="14828" max="14828" width="27.42578125" customWidth="1"/>
    <col min="14829" max="14829" width="12" customWidth="1"/>
    <col min="14830" max="14830" width="10" customWidth="1"/>
    <col min="14831" max="14831" width="7.85546875" customWidth="1"/>
    <col min="14832" max="14832" width="9" customWidth="1"/>
    <col min="14833" max="14833" width="8.7109375" customWidth="1"/>
    <col min="14834" max="14834" width="7.140625" customWidth="1"/>
    <col min="14835" max="14835" width="12.85546875" bestFit="1" customWidth="1"/>
    <col min="14836" max="14836" width="10.42578125" customWidth="1"/>
    <col min="14837" max="14837" width="9.5703125" customWidth="1"/>
    <col min="14838" max="14840" width="8.85546875" customWidth="1"/>
    <col min="14841" max="14842" width="4.42578125" customWidth="1"/>
    <col min="14843" max="14843" width="12.5703125" customWidth="1"/>
    <col min="14844" max="14844" width="6" customWidth="1"/>
    <col min="14845" max="14845" width="4.42578125" customWidth="1"/>
    <col min="14846" max="14846" width="12.5703125" customWidth="1"/>
    <col min="14847" max="14848" width="4.42578125" customWidth="1"/>
    <col min="14849" max="14849" width="12.5703125" customWidth="1"/>
    <col min="14850" max="14851" width="4.42578125" customWidth="1"/>
    <col min="14852" max="14852" width="12.5703125" customWidth="1"/>
    <col min="14853" max="14854" width="4.42578125" customWidth="1"/>
    <col min="14855" max="14855" width="12.5703125" customWidth="1"/>
    <col min="14856" max="14857" width="4.42578125" customWidth="1"/>
    <col min="14858" max="14858" width="12.5703125" customWidth="1"/>
    <col min="14868" max="14869" width="6.5703125" customWidth="1"/>
    <col min="14870" max="14870" width="12.5703125" customWidth="1"/>
    <col min="14871" max="14872" width="6.5703125" customWidth="1"/>
    <col min="14873" max="14873" width="12.5703125" customWidth="1"/>
    <col min="14874" max="14875" width="6.5703125" customWidth="1"/>
    <col min="14876" max="14876" width="12.5703125" customWidth="1"/>
    <col min="14877" max="14878" width="6.5703125" customWidth="1"/>
    <col min="14879" max="14879" width="12.5703125" customWidth="1"/>
    <col min="14880" max="14880" width="9.7109375" customWidth="1"/>
    <col min="14881" max="14881" width="9.42578125" customWidth="1"/>
    <col min="14882" max="14882" width="8.5703125" customWidth="1"/>
    <col min="14883" max="14883" width="10.7109375" customWidth="1"/>
    <col min="14884" max="14884" width="11.140625" customWidth="1"/>
    <col min="14885" max="14885" width="15.28515625" customWidth="1"/>
    <col min="14886" max="14886" width="9.42578125" customWidth="1"/>
    <col min="14888" max="14888" width="12.5703125" customWidth="1"/>
    <col min="14889" max="14889" width="8.42578125" customWidth="1"/>
    <col min="14891" max="14891" width="12.5703125" customWidth="1"/>
    <col min="14898" max="14898" width="10.7109375" customWidth="1"/>
    <col min="14906" max="14906" width="10.7109375" customWidth="1"/>
    <col min="14907" max="14907" width="5.5703125" customWidth="1"/>
    <col min="14908" max="14908" width="10.140625" customWidth="1"/>
    <col min="14909" max="14909" width="12.5703125" customWidth="1"/>
    <col min="14910" max="14910" width="6.7109375" customWidth="1"/>
    <col min="14911" max="14911" width="10.140625" customWidth="1"/>
    <col min="14916" max="14916" width="9.28515625" customWidth="1"/>
    <col min="14917" max="14917" width="8.140625" customWidth="1"/>
    <col min="14918" max="14918" width="10.140625" customWidth="1"/>
    <col min="14919" max="14919" width="6.85546875" customWidth="1"/>
    <col min="14920" max="14921" width="10" customWidth="1"/>
    <col min="14922" max="14922" width="12" customWidth="1"/>
    <col min="14923" max="14923" width="14.7109375" customWidth="1"/>
    <col min="14924" max="14927" width="15.140625" customWidth="1"/>
    <col min="14967" max="14968" width="12.5703125" customWidth="1"/>
    <col min="14970" max="14970" width="12.5703125" customWidth="1"/>
    <col min="14972" max="14972" width="12.5703125" customWidth="1"/>
    <col min="14974" max="14974" width="12.5703125" customWidth="1"/>
    <col min="14977" max="14978" width="12.5703125" customWidth="1"/>
    <col min="14985" max="14985" width="13" bestFit="1" customWidth="1"/>
    <col min="14987" max="14987" width="40.5703125" customWidth="1"/>
    <col min="15081" max="15081" width="4.7109375" customWidth="1"/>
    <col min="15082" max="15082" width="12.140625" customWidth="1"/>
    <col min="15083" max="15083" width="17.5703125" customWidth="1"/>
    <col min="15084" max="15084" width="27.42578125" customWidth="1"/>
    <col min="15085" max="15085" width="12" customWidth="1"/>
    <col min="15086" max="15086" width="10" customWidth="1"/>
    <col min="15087" max="15087" width="7.85546875" customWidth="1"/>
    <col min="15088" max="15088" width="9" customWidth="1"/>
    <col min="15089" max="15089" width="8.7109375" customWidth="1"/>
    <col min="15090" max="15090" width="7.140625" customWidth="1"/>
    <col min="15091" max="15091" width="12.85546875" bestFit="1" customWidth="1"/>
    <col min="15092" max="15092" width="10.42578125" customWidth="1"/>
    <col min="15093" max="15093" width="9.5703125" customWidth="1"/>
    <col min="15094" max="15096" width="8.85546875" customWidth="1"/>
    <col min="15097" max="15098" width="4.42578125" customWidth="1"/>
    <col min="15099" max="15099" width="12.5703125" customWidth="1"/>
    <col min="15100" max="15100" width="6" customWidth="1"/>
    <col min="15101" max="15101" width="4.42578125" customWidth="1"/>
    <col min="15102" max="15102" width="12.5703125" customWidth="1"/>
    <col min="15103" max="15104" width="4.42578125" customWidth="1"/>
    <col min="15105" max="15105" width="12.5703125" customWidth="1"/>
    <col min="15106" max="15107" width="4.42578125" customWidth="1"/>
    <col min="15108" max="15108" width="12.5703125" customWidth="1"/>
    <col min="15109" max="15110" width="4.42578125" customWidth="1"/>
    <col min="15111" max="15111" width="12.5703125" customWidth="1"/>
    <col min="15112" max="15113" width="4.42578125" customWidth="1"/>
    <col min="15114" max="15114" width="12.5703125" customWidth="1"/>
    <col min="15124" max="15125" width="6.5703125" customWidth="1"/>
    <col min="15126" max="15126" width="12.5703125" customWidth="1"/>
    <col min="15127" max="15128" width="6.5703125" customWidth="1"/>
    <col min="15129" max="15129" width="12.5703125" customWidth="1"/>
    <col min="15130" max="15131" width="6.5703125" customWidth="1"/>
    <col min="15132" max="15132" width="12.5703125" customWidth="1"/>
    <col min="15133" max="15134" width="6.5703125" customWidth="1"/>
    <col min="15135" max="15135" width="12.5703125" customWidth="1"/>
    <col min="15136" max="15136" width="9.7109375" customWidth="1"/>
    <col min="15137" max="15137" width="9.42578125" customWidth="1"/>
    <col min="15138" max="15138" width="8.5703125" customWidth="1"/>
    <col min="15139" max="15139" width="10.7109375" customWidth="1"/>
    <col min="15140" max="15140" width="11.140625" customWidth="1"/>
    <col min="15141" max="15141" width="15.28515625" customWidth="1"/>
    <col min="15142" max="15142" width="9.42578125" customWidth="1"/>
    <col min="15144" max="15144" width="12.5703125" customWidth="1"/>
    <col min="15145" max="15145" width="8.42578125" customWidth="1"/>
    <col min="15147" max="15147" width="12.5703125" customWidth="1"/>
    <col min="15154" max="15154" width="10.7109375" customWidth="1"/>
    <col min="15162" max="15162" width="10.7109375" customWidth="1"/>
    <col min="15163" max="15163" width="5.5703125" customWidth="1"/>
    <col min="15164" max="15164" width="10.140625" customWidth="1"/>
    <col min="15165" max="15165" width="12.5703125" customWidth="1"/>
    <col min="15166" max="15166" width="6.7109375" customWidth="1"/>
    <col min="15167" max="15167" width="10.140625" customWidth="1"/>
    <col min="15172" max="15172" width="9.28515625" customWidth="1"/>
    <col min="15173" max="15173" width="8.140625" customWidth="1"/>
    <col min="15174" max="15174" width="10.140625" customWidth="1"/>
    <col min="15175" max="15175" width="6.85546875" customWidth="1"/>
    <col min="15176" max="15177" width="10" customWidth="1"/>
    <col min="15178" max="15178" width="12" customWidth="1"/>
    <col min="15179" max="15179" width="14.7109375" customWidth="1"/>
    <col min="15180" max="15183" width="15.140625" customWidth="1"/>
    <col min="15223" max="15224" width="12.5703125" customWidth="1"/>
    <col min="15226" max="15226" width="12.5703125" customWidth="1"/>
    <col min="15228" max="15228" width="12.5703125" customWidth="1"/>
    <col min="15230" max="15230" width="12.5703125" customWidth="1"/>
    <col min="15233" max="15234" width="12.5703125" customWidth="1"/>
    <col min="15241" max="15241" width="13" bestFit="1" customWidth="1"/>
    <col min="15243" max="15243" width="40.5703125" customWidth="1"/>
    <col min="15337" max="15337" width="4.7109375" customWidth="1"/>
    <col min="15338" max="15338" width="12.140625" customWidth="1"/>
    <col min="15339" max="15339" width="17.5703125" customWidth="1"/>
    <col min="15340" max="15340" width="27.42578125" customWidth="1"/>
    <col min="15341" max="15341" width="12" customWidth="1"/>
    <col min="15342" max="15342" width="10" customWidth="1"/>
    <col min="15343" max="15343" width="7.85546875" customWidth="1"/>
    <col min="15344" max="15344" width="9" customWidth="1"/>
    <col min="15345" max="15345" width="8.7109375" customWidth="1"/>
    <col min="15346" max="15346" width="7.140625" customWidth="1"/>
    <col min="15347" max="15347" width="12.85546875" bestFit="1" customWidth="1"/>
    <col min="15348" max="15348" width="10.42578125" customWidth="1"/>
    <col min="15349" max="15349" width="9.5703125" customWidth="1"/>
    <col min="15350" max="15352" width="8.85546875" customWidth="1"/>
    <col min="15353" max="15354" width="4.42578125" customWidth="1"/>
    <col min="15355" max="15355" width="12.5703125" customWidth="1"/>
    <col min="15356" max="15356" width="6" customWidth="1"/>
    <col min="15357" max="15357" width="4.42578125" customWidth="1"/>
    <col min="15358" max="15358" width="12.5703125" customWidth="1"/>
    <col min="15359" max="15360" width="4.42578125" customWidth="1"/>
    <col min="15361" max="15361" width="12.5703125" customWidth="1"/>
    <col min="15362" max="15363" width="4.42578125" customWidth="1"/>
    <col min="15364" max="15364" width="12.5703125" customWidth="1"/>
    <col min="15365" max="15366" width="4.42578125" customWidth="1"/>
    <col min="15367" max="15367" width="12.5703125" customWidth="1"/>
    <col min="15368" max="15369" width="4.42578125" customWidth="1"/>
    <col min="15370" max="15370" width="12.5703125" customWidth="1"/>
    <col min="15380" max="15381" width="6.5703125" customWidth="1"/>
    <col min="15382" max="15382" width="12.5703125" customWidth="1"/>
    <col min="15383" max="15384" width="6.5703125" customWidth="1"/>
    <col min="15385" max="15385" width="12.5703125" customWidth="1"/>
    <col min="15386" max="15387" width="6.5703125" customWidth="1"/>
    <col min="15388" max="15388" width="12.5703125" customWidth="1"/>
    <col min="15389" max="15390" width="6.5703125" customWidth="1"/>
    <col min="15391" max="15391" width="12.5703125" customWidth="1"/>
    <col min="15392" max="15392" width="9.7109375" customWidth="1"/>
    <col min="15393" max="15393" width="9.42578125" customWidth="1"/>
    <col min="15394" max="15394" width="8.5703125" customWidth="1"/>
    <col min="15395" max="15395" width="10.7109375" customWidth="1"/>
    <col min="15396" max="15396" width="11.140625" customWidth="1"/>
    <col min="15397" max="15397" width="15.28515625" customWidth="1"/>
    <col min="15398" max="15398" width="9.42578125" customWidth="1"/>
    <col min="15400" max="15400" width="12.5703125" customWidth="1"/>
    <col min="15401" max="15401" width="8.42578125" customWidth="1"/>
    <col min="15403" max="15403" width="12.5703125" customWidth="1"/>
    <col min="15410" max="15410" width="10.7109375" customWidth="1"/>
    <col min="15418" max="15418" width="10.7109375" customWidth="1"/>
    <col min="15419" max="15419" width="5.5703125" customWidth="1"/>
    <col min="15420" max="15420" width="10.140625" customWidth="1"/>
    <col min="15421" max="15421" width="12.5703125" customWidth="1"/>
    <col min="15422" max="15422" width="6.7109375" customWidth="1"/>
    <col min="15423" max="15423" width="10.140625" customWidth="1"/>
    <col min="15428" max="15428" width="9.28515625" customWidth="1"/>
    <col min="15429" max="15429" width="8.140625" customWidth="1"/>
    <col min="15430" max="15430" width="10.140625" customWidth="1"/>
    <col min="15431" max="15431" width="6.85546875" customWidth="1"/>
    <col min="15432" max="15433" width="10" customWidth="1"/>
    <col min="15434" max="15434" width="12" customWidth="1"/>
    <col min="15435" max="15435" width="14.7109375" customWidth="1"/>
    <col min="15436" max="15439" width="15.140625" customWidth="1"/>
    <col min="15479" max="15480" width="12.5703125" customWidth="1"/>
    <col min="15482" max="15482" width="12.5703125" customWidth="1"/>
    <col min="15484" max="15484" width="12.5703125" customWidth="1"/>
    <col min="15486" max="15486" width="12.5703125" customWidth="1"/>
    <col min="15489" max="15490" width="12.5703125" customWidth="1"/>
    <col min="15497" max="15497" width="13" bestFit="1" customWidth="1"/>
    <col min="15499" max="15499" width="40.5703125" customWidth="1"/>
    <col min="15593" max="15593" width="4.7109375" customWidth="1"/>
    <col min="15594" max="15594" width="12.140625" customWidth="1"/>
    <col min="15595" max="15595" width="17.5703125" customWidth="1"/>
    <col min="15596" max="15596" width="27.42578125" customWidth="1"/>
    <col min="15597" max="15597" width="12" customWidth="1"/>
    <col min="15598" max="15598" width="10" customWidth="1"/>
    <col min="15599" max="15599" width="7.85546875" customWidth="1"/>
    <col min="15600" max="15600" width="9" customWidth="1"/>
    <col min="15601" max="15601" width="8.7109375" customWidth="1"/>
    <col min="15602" max="15602" width="7.140625" customWidth="1"/>
    <col min="15603" max="15603" width="12.85546875" bestFit="1" customWidth="1"/>
    <col min="15604" max="15604" width="10.42578125" customWidth="1"/>
    <col min="15605" max="15605" width="9.5703125" customWidth="1"/>
    <col min="15606" max="15608" width="8.85546875" customWidth="1"/>
    <col min="15609" max="15610" width="4.42578125" customWidth="1"/>
    <col min="15611" max="15611" width="12.5703125" customWidth="1"/>
    <col min="15612" max="15612" width="6" customWidth="1"/>
    <col min="15613" max="15613" width="4.42578125" customWidth="1"/>
    <col min="15614" max="15614" width="12.5703125" customWidth="1"/>
    <col min="15615" max="15616" width="4.42578125" customWidth="1"/>
    <col min="15617" max="15617" width="12.5703125" customWidth="1"/>
    <col min="15618" max="15619" width="4.42578125" customWidth="1"/>
    <col min="15620" max="15620" width="12.5703125" customWidth="1"/>
    <col min="15621" max="15622" width="4.42578125" customWidth="1"/>
    <col min="15623" max="15623" width="12.5703125" customWidth="1"/>
    <col min="15624" max="15625" width="4.42578125" customWidth="1"/>
    <col min="15626" max="15626" width="12.5703125" customWidth="1"/>
    <col min="15636" max="15637" width="6.5703125" customWidth="1"/>
    <col min="15638" max="15638" width="12.5703125" customWidth="1"/>
    <col min="15639" max="15640" width="6.5703125" customWidth="1"/>
    <col min="15641" max="15641" width="12.5703125" customWidth="1"/>
    <col min="15642" max="15643" width="6.5703125" customWidth="1"/>
    <col min="15644" max="15644" width="12.5703125" customWidth="1"/>
    <col min="15645" max="15646" width="6.5703125" customWidth="1"/>
    <col min="15647" max="15647" width="12.5703125" customWidth="1"/>
    <col min="15648" max="15648" width="9.7109375" customWidth="1"/>
    <col min="15649" max="15649" width="9.42578125" customWidth="1"/>
    <col min="15650" max="15650" width="8.5703125" customWidth="1"/>
    <col min="15651" max="15651" width="10.7109375" customWidth="1"/>
    <col min="15652" max="15652" width="11.140625" customWidth="1"/>
    <col min="15653" max="15653" width="15.28515625" customWidth="1"/>
    <col min="15654" max="15654" width="9.42578125" customWidth="1"/>
    <col min="15656" max="15656" width="12.5703125" customWidth="1"/>
    <col min="15657" max="15657" width="8.42578125" customWidth="1"/>
    <col min="15659" max="15659" width="12.5703125" customWidth="1"/>
    <col min="15666" max="15666" width="10.7109375" customWidth="1"/>
    <col min="15674" max="15674" width="10.7109375" customWidth="1"/>
    <col min="15675" max="15675" width="5.5703125" customWidth="1"/>
    <col min="15676" max="15676" width="10.140625" customWidth="1"/>
    <col min="15677" max="15677" width="12.5703125" customWidth="1"/>
    <col min="15678" max="15678" width="6.7109375" customWidth="1"/>
    <col min="15679" max="15679" width="10.140625" customWidth="1"/>
    <col min="15684" max="15684" width="9.28515625" customWidth="1"/>
    <col min="15685" max="15685" width="8.140625" customWidth="1"/>
    <col min="15686" max="15686" width="10.140625" customWidth="1"/>
    <col min="15687" max="15687" width="6.85546875" customWidth="1"/>
    <col min="15688" max="15689" width="10" customWidth="1"/>
    <col min="15690" max="15690" width="12" customWidth="1"/>
    <col min="15691" max="15691" width="14.7109375" customWidth="1"/>
    <col min="15692" max="15695" width="15.140625" customWidth="1"/>
    <col min="15735" max="15736" width="12.5703125" customWidth="1"/>
    <col min="15738" max="15738" width="12.5703125" customWidth="1"/>
    <col min="15740" max="15740" width="12.5703125" customWidth="1"/>
    <col min="15742" max="15742" width="12.5703125" customWidth="1"/>
    <col min="15745" max="15746" width="12.5703125" customWidth="1"/>
    <col min="15753" max="15753" width="13" bestFit="1" customWidth="1"/>
    <col min="15755" max="15755" width="40.5703125" customWidth="1"/>
    <col min="15849" max="15849" width="4.7109375" customWidth="1"/>
    <col min="15850" max="15850" width="12.140625" customWidth="1"/>
    <col min="15851" max="15851" width="17.5703125" customWidth="1"/>
    <col min="15852" max="15852" width="27.42578125" customWidth="1"/>
    <col min="15853" max="15853" width="12" customWidth="1"/>
    <col min="15854" max="15854" width="10" customWidth="1"/>
    <col min="15855" max="15855" width="7.85546875" customWidth="1"/>
    <col min="15856" max="15856" width="9" customWidth="1"/>
    <col min="15857" max="15857" width="8.7109375" customWidth="1"/>
    <col min="15858" max="15858" width="7.140625" customWidth="1"/>
    <col min="15859" max="15859" width="12.85546875" bestFit="1" customWidth="1"/>
    <col min="15860" max="15860" width="10.42578125" customWidth="1"/>
    <col min="15861" max="15861" width="9.5703125" customWidth="1"/>
    <col min="15862" max="15864" width="8.85546875" customWidth="1"/>
    <col min="15865" max="15866" width="4.42578125" customWidth="1"/>
    <col min="15867" max="15867" width="12.5703125" customWidth="1"/>
    <col min="15868" max="15868" width="6" customWidth="1"/>
    <col min="15869" max="15869" width="4.42578125" customWidth="1"/>
    <col min="15870" max="15870" width="12.5703125" customWidth="1"/>
    <col min="15871" max="15872" width="4.42578125" customWidth="1"/>
    <col min="15873" max="15873" width="12.5703125" customWidth="1"/>
    <col min="15874" max="15875" width="4.42578125" customWidth="1"/>
    <col min="15876" max="15876" width="12.5703125" customWidth="1"/>
    <col min="15877" max="15878" width="4.42578125" customWidth="1"/>
    <col min="15879" max="15879" width="12.5703125" customWidth="1"/>
    <col min="15880" max="15881" width="4.42578125" customWidth="1"/>
    <col min="15882" max="15882" width="12.5703125" customWidth="1"/>
    <col min="15892" max="15893" width="6.5703125" customWidth="1"/>
    <col min="15894" max="15894" width="12.5703125" customWidth="1"/>
    <col min="15895" max="15896" width="6.5703125" customWidth="1"/>
    <col min="15897" max="15897" width="12.5703125" customWidth="1"/>
    <col min="15898" max="15899" width="6.5703125" customWidth="1"/>
    <col min="15900" max="15900" width="12.5703125" customWidth="1"/>
    <col min="15901" max="15902" width="6.5703125" customWidth="1"/>
    <col min="15903" max="15903" width="12.5703125" customWidth="1"/>
    <col min="15904" max="15904" width="9.7109375" customWidth="1"/>
    <col min="15905" max="15905" width="9.42578125" customWidth="1"/>
    <col min="15906" max="15906" width="8.5703125" customWidth="1"/>
    <col min="15907" max="15907" width="10.7109375" customWidth="1"/>
    <col min="15908" max="15908" width="11.140625" customWidth="1"/>
    <col min="15909" max="15909" width="15.28515625" customWidth="1"/>
    <col min="15910" max="15910" width="9.42578125" customWidth="1"/>
    <col min="15912" max="15912" width="12.5703125" customWidth="1"/>
    <col min="15913" max="15913" width="8.42578125" customWidth="1"/>
    <col min="15915" max="15915" width="12.5703125" customWidth="1"/>
    <col min="15922" max="15922" width="10.7109375" customWidth="1"/>
    <col min="15930" max="15930" width="10.7109375" customWidth="1"/>
    <col min="15931" max="15931" width="5.5703125" customWidth="1"/>
    <col min="15932" max="15932" width="10.140625" customWidth="1"/>
    <col min="15933" max="15933" width="12.5703125" customWidth="1"/>
    <col min="15934" max="15934" width="6.7109375" customWidth="1"/>
    <col min="15935" max="15935" width="10.140625" customWidth="1"/>
    <col min="15940" max="15940" width="9.28515625" customWidth="1"/>
    <col min="15941" max="15941" width="8.140625" customWidth="1"/>
    <col min="15942" max="15942" width="10.140625" customWidth="1"/>
    <col min="15943" max="15943" width="6.85546875" customWidth="1"/>
    <col min="15944" max="15945" width="10" customWidth="1"/>
    <col min="15946" max="15946" width="12" customWidth="1"/>
    <col min="15947" max="15947" width="14.7109375" customWidth="1"/>
    <col min="15948" max="15951" width="15.140625" customWidth="1"/>
    <col min="15991" max="15992" width="12.5703125" customWidth="1"/>
    <col min="15994" max="15994" width="12.5703125" customWidth="1"/>
    <col min="15996" max="15996" width="12.5703125" customWidth="1"/>
    <col min="15998" max="15998" width="12.5703125" customWidth="1"/>
    <col min="16001" max="16002" width="12.5703125" customWidth="1"/>
    <col min="16009" max="16009" width="13" bestFit="1" customWidth="1"/>
    <col min="16011" max="16011" width="40.5703125" customWidth="1"/>
    <col min="16105" max="16105" width="4.7109375" customWidth="1"/>
    <col min="16106" max="16106" width="12.140625" customWidth="1"/>
    <col min="16107" max="16107" width="17.5703125" customWidth="1"/>
    <col min="16108" max="16108" width="27.42578125" customWidth="1"/>
    <col min="16109" max="16109" width="12" customWidth="1"/>
    <col min="16110" max="16110" width="10" customWidth="1"/>
    <col min="16111" max="16111" width="7.85546875" customWidth="1"/>
    <col min="16112" max="16112" width="9" customWidth="1"/>
    <col min="16113" max="16113" width="8.7109375" customWidth="1"/>
    <col min="16114" max="16114" width="7.140625" customWidth="1"/>
    <col min="16115" max="16115" width="12.85546875" bestFit="1" customWidth="1"/>
    <col min="16116" max="16116" width="10.42578125" customWidth="1"/>
    <col min="16117" max="16117" width="9.5703125" customWidth="1"/>
    <col min="16118" max="16120" width="8.85546875" customWidth="1"/>
    <col min="16121" max="16122" width="4.42578125" customWidth="1"/>
    <col min="16123" max="16123" width="12.5703125" customWidth="1"/>
    <col min="16124" max="16124" width="6" customWidth="1"/>
    <col min="16125" max="16125" width="4.42578125" customWidth="1"/>
    <col min="16126" max="16126" width="12.5703125" customWidth="1"/>
    <col min="16127" max="16128" width="4.42578125" customWidth="1"/>
    <col min="16129" max="16129" width="12.5703125" customWidth="1"/>
    <col min="16130" max="16131" width="4.42578125" customWidth="1"/>
    <col min="16132" max="16132" width="12.5703125" customWidth="1"/>
    <col min="16133" max="16134" width="4.42578125" customWidth="1"/>
    <col min="16135" max="16135" width="12.5703125" customWidth="1"/>
    <col min="16136" max="16137" width="4.42578125" customWidth="1"/>
    <col min="16138" max="16138" width="12.5703125" customWidth="1"/>
    <col min="16148" max="16149" width="6.5703125" customWidth="1"/>
    <col min="16150" max="16150" width="12.5703125" customWidth="1"/>
    <col min="16151" max="16152" width="6.5703125" customWidth="1"/>
    <col min="16153" max="16153" width="12.5703125" customWidth="1"/>
    <col min="16154" max="16155" width="6.5703125" customWidth="1"/>
    <col min="16156" max="16156" width="12.5703125" customWidth="1"/>
    <col min="16157" max="16158" width="6.5703125" customWidth="1"/>
    <col min="16159" max="16159" width="12.5703125" customWidth="1"/>
    <col min="16160" max="16160" width="9.7109375" customWidth="1"/>
    <col min="16161" max="16161" width="9.42578125" customWidth="1"/>
    <col min="16162" max="16162" width="8.5703125" customWidth="1"/>
    <col min="16163" max="16163" width="10.7109375" customWidth="1"/>
    <col min="16164" max="16164" width="11.140625" customWidth="1"/>
    <col min="16165" max="16165" width="15.28515625" customWidth="1"/>
    <col min="16166" max="16166" width="9.42578125" customWidth="1"/>
    <col min="16168" max="16168" width="12.5703125" customWidth="1"/>
    <col min="16169" max="16169" width="8.42578125" customWidth="1"/>
    <col min="16171" max="16171" width="12.5703125" customWidth="1"/>
    <col min="16178" max="16178" width="10.7109375" customWidth="1"/>
    <col min="16186" max="16186" width="10.7109375" customWidth="1"/>
    <col min="16187" max="16187" width="5.5703125" customWidth="1"/>
    <col min="16188" max="16188" width="10.140625" customWidth="1"/>
    <col min="16189" max="16189" width="12.5703125" customWidth="1"/>
    <col min="16190" max="16190" width="6.7109375" customWidth="1"/>
    <col min="16191" max="16191" width="10.140625" customWidth="1"/>
    <col min="16196" max="16196" width="9.28515625" customWidth="1"/>
    <col min="16197" max="16197" width="8.140625" customWidth="1"/>
    <col min="16198" max="16198" width="10.140625" customWidth="1"/>
    <col min="16199" max="16199" width="6.85546875" customWidth="1"/>
    <col min="16200" max="16201" width="10" customWidth="1"/>
    <col min="16202" max="16202" width="12" customWidth="1"/>
    <col min="16203" max="16203" width="14.7109375" customWidth="1"/>
    <col min="16204" max="16207" width="15.140625" customWidth="1"/>
    <col min="16247" max="16248" width="12.5703125" customWidth="1"/>
    <col min="16250" max="16250" width="12.5703125" customWidth="1"/>
    <col min="16252" max="16252" width="12.5703125" customWidth="1"/>
    <col min="16254" max="16254" width="12.5703125" customWidth="1"/>
    <col min="16257" max="16258" width="12.5703125" customWidth="1"/>
    <col min="16265" max="16265" width="13" bestFit="1" customWidth="1"/>
    <col min="16267" max="16267" width="40.5703125" customWidth="1"/>
  </cols>
  <sheetData>
    <row r="1" spans="1:144" ht="16.899999999999999" customHeight="1" x14ac:dyDescent="0.3">
      <c r="A1" s="285"/>
      <c r="B1" s="285"/>
      <c r="C1" s="285"/>
      <c r="D1" s="285"/>
      <c r="E1" s="285"/>
      <c r="F1" s="285"/>
      <c r="G1" s="204" t="s">
        <v>0</v>
      </c>
      <c r="H1" s="205"/>
      <c r="I1" s="205"/>
      <c r="J1" s="205"/>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2"/>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2"/>
      <c r="CT1" s="2"/>
      <c r="CU1" s="2"/>
      <c r="CV1" s="3"/>
      <c r="CW1" s="4"/>
      <c r="CX1" s="4"/>
      <c r="CY1" s="4"/>
      <c r="CZ1" s="4"/>
      <c r="DA1" s="4"/>
      <c r="DB1" s="4"/>
      <c r="DC1" s="5"/>
      <c r="DD1" s="5"/>
      <c r="DE1" s="5"/>
      <c r="DF1" s="5"/>
      <c r="DG1" s="5"/>
      <c r="DH1" s="5"/>
      <c r="DI1" s="5"/>
      <c r="DJ1" s="5"/>
      <c r="DK1" s="5"/>
      <c r="DL1" s="6"/>
      <c r="DM1" s="6"/>
      <c r="DN1" s="5"/>
      <c r="DO1" s="5"/>
      <c r="DP1" s="5"/>
      <c r="DQ1" s="5"/>
      <c r="DR1" s="5"/>
      <c r="DS1" s="6"/>
      <c r="DT1" s="5"/>
      <c r="DU1" s="6"/>
      <c r="DV1" s="5"/>
      <c r="DW1" s="6"/>
      <c r="DX1" s="5"/>
      <c r="DY1" s="5"/>
      <c r="DZ1" s="5"/>
      <c r="EA1" s="5"/>
      <c r="EB1" s="5"/>
      <c r="EC1" s="5"/>
      <c r="ED1" s="5"/>
      <c r="EE1" s="5"/>
      <c r="EF1" s="5"/>
      <c r="EG1" s="5"/>
      <c r="EH1" s="5"/>
      <c r="EI1" s="5"/>
      <c r="EJ1" s="5"/>
      <c r="EK1" s="5"/>
      <c r="EL1" s="5"/>
      <c r="EM1" s="5"/>
      <c r="EN1" s="77"/>
    </row>
    <row r="2" spans="1:144" ht="16.899999999999999" customHeight="1" x14ac:dyDescent="0.3">
      <c r="A2" s="285"/>
      <c r="B2" s="285"/>
      <c r="C2" s="285"/>
      <c r="D2" s="285"/>
      <c r="E2" s="285"/>
      <c r="F2" s="285"/>
      <c r="G2" s="204" t="s">
        <v>1</v>
      </c>
      <c r="H2" s="205"/>
      <c r="I2" s="205"/>
      <c r="J2" s="205"/>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2"/>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2"/>
      <c r="CT2" s="2"/>
      <c r="CU2" s="2"/>
      <c r="CV2" s="3"/>
      <c r="CW2" s="4"/>
      <c r="CX2" s="4"/>
      <c r="CY2" s="4"/>
      <c r="CZ2" s="4"/>
      <c r="DA2" s="4"/>
      <c r="DB2" s="4"/>
      <c r="DC2" s="5"/>
      <c r="DD2" s="5"/>
      <c r="DE2" s="5"/>
      <c r="DF2" s="5"/>
      <c r="DG2" s="5"/>
      <c r="DH2" s="5"/>
      <c r="DI2" s="5"/>
      <c r="DJ2" s="5"/>
      <c r="DK2" s="5"/>
      <c r="DL2" s="6"/>
      <c r="DM2" s="6"/>
      <c r="DN2" s="5"/>
      <c r="DO2" s="5"/>
      <c r="DP2" s="5"/>
      <c r="DQ2" s="5"/>
      <c r="DR2" s="5"/>
      <c r="DS2" s="6"/>
      <c r="DT2" s="5"/>
      <c r="DU2" s="6"/>
      <c r="DV2" s="5"/>
      <c r="DW2" s="6"/>
      <c r="DX2" s="5"/>
      <c r="DY2" s="5"/>
      <c r="DZ2" s="5"/>
      <c r="EA2" s="5"/>
      <c r="EB2" s="5"/>
      <c r="EC2" s="5"/>
      <c r="ED2" s="5"/>
      <c r="EE2" s="5"/>
      <c r="EF2" s="5"/>
      <c r="EG2" s="5"/>
      <c r="EH2" s="5"/>
      <c r="EI2" s="5"/>
      <c r="EJ2" s="5"/>
      <c r="EK2" s="5"/>
      <c r="EL2" s="5"/>
      <c r="EM2" s="5"/>
      <c r="EN2" s="77"/>
    </row>
    <row r="3" spans="1:144" ht="16.899999999999999" customHeight="1" x14ac:dyDescent="0.3">
      <c r="A3" s="285"/>
      <c r="B3" s="285"/>
      <c r="C3" s="285"/>
      <c r="D3" s="285"/>
      <c r="E3" s="285"/>
      <c r="F3" s="285"/>
      <c r="G3" s="204" t="s">
        <v>120</v>
      </c>
      <c r="H3" s="205"/>
      <c r="I3" s="205"/>
      <c r="J3" s="2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2"/>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2"/>
      <c r="CT3" s="2"/>
      <c r="CU3" s="2"/>
      <c r="CV3" s="3"/>
      <c r="CW3" s="4"/>
      <c r="CX3" s="7">
        <v>60</v>
      </c>
      <c r="CY3" s="7">
        <v>22</v>
      </c>
      <c r="CZ3" s="7">
        <f>+CY3*CX3</f>
        <v>1320</v>
      </c>
      <c r="DA3" s="7">
        <v>30</v>
      </c>
      <c r="DB3" s="8">
        <f>+DA3/CY3</f>
        <v>1.3636363636363635</v>
      </c>
      <c r="DC3" s="5"/>
      <c r="DD3" s="5"/>
      <c r="DE3" s="5"/>
      <c r="DF3" s="5"/>
      <c r="DG3" s="5"/>
      <c r="DH3" s="5"/>
      <c r="DI3" s="5"/>
      <c r="DJ3" s="5"/>
      <c r="DK3" s="5"/>
      <c r="DL3" s="6"/>
      <c r="DM3" s="6"/>
      <c r="DN3" s="5"/>
      <c r="DO3" s="5"/>
      <c r="DP3" s="5"/>
      <c r="DQ3" s="5"/>
      <c r="DR3" s="5"/>
      <c r="DS3" s="6"/>
      <c r="DT3" s="5"/>
      <c r="DU3" s="6"/>
      <c r="DV3" s="5"/>
      <c r="DW3" s="6"/>
      <c r="DX3" s="5"/>
      <c r="DY3" s="5"/>
      <c r="DZ3" s="5"/>
      <c r="EA3" s="5"/>
      <c r="EB3" s="5"/>
      <c r="EC3" s="5"/>
      <c r="ED3" s="5"/>
      <c r="EE3" s="5"/>
      <c r="EF3" s="5"/>
      <c r="EG3" s="5"/>
      <c r="EH3" s="5"/>
      <c r="EI3" s="5"/>
      <c r="EJ3" s="5"/>
      <c r="EK3" s="5"/>
      <c r="EL3" s="5"/>
      <c r="EM3" s="5"/>
      <c r="EN3" s="77"/>
    </row>
    <row r="4" spans="1:144" ht="16.899999999999999" customHeight="1" x14ac:dyDescent="0.3">
      <c r="A4" s="285"/>
      <c r="B4" s="285"/>
      <c r="C4" s="285"/>
      <c r="D4" s="285"/>
      <c r="E4" s="285"/>
      <c r="F4" s="285"/>
      <c r="G4" s="204" t="s">
        <v>121</v>
      </c>
      <c r="H4" s="205"/>
      <c r="I4" s="205"/>
      <c r="J4" s="205"/>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3"/>
      <c r="AV4" s="1"/>
      <c r="AW4" s="1"/>
      <c r="AX4" s="1"/>
      <c r="AY4" s="1"/>
      <c r="AZ4" s="1"/>
      <c r="BA4" s="1"/>
      <c r="BB4" s="1"/>
      <c r="BC4" s="1"/>
      <c r="BD4" s="1"/>
      <c r="BE4" s="1"/>
      <c r="BF4" s="1"/>
      <c r="BG4" s="1"/>
      <c r="BH4" s="1"/>
      <c r="BI4" s="1"/>
      <c r="BJ4" s="1"/>
      <c r="BK4" s="1"/>
      <c r="BL4" s="1"/>
      <c r="BM4" s="1"/>
      <c r="BN4" s="1"/>
      <c r="BO4" s="1"/>
      <c r="BP4" s="2"/>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2"/>
      <c r="CT4" s="2"/>
      <c r="CU4" s="2"/>
      <c r="CV4" s="3"/>
      <c r="CW4" s="4"/>
      <c r="CX4" s="7">
        <v>55</v>
      </c>
      <c r="CY4" s="7">
        <f>+CZ4/CX4</f>
        <v>24</v>
      </c>
      <c r="CZ4" s="7">
        <v>1320</v>
      </c>
      <c r="DA4" s="7">
        <v>32.5</v>
      </c>
      <c r="DB4" s="8">
        <f>+DA4/CY4</f>
        <v>1.3541666666666667</v>
      </c>
      <c r="DC4" s="5"/>
      <c r="DD4" s="5"/>
      <c r="DE4" s="5"/>
      <c r="DF4" s="5"/>
      <c r="DG4" s="5"/>
      <c r="DH4" s="5"/>
      <c r="DI4" s="5"/>
      <c r="DJ4" s="5"/>
      <c r="DK4" s="5"/>
      <c r="DL4" s="6"/>
      <c r="DM4" s="6"/>
      <c r="DN4" s="5"/>
      <c r="DO4" s="5"/>
      <c r="DP4" s="5"/>
      <c r="DQ4" s="9"/>
      <c r="DR4" s="9"/>
      <c r="DS4" s="6"/>
      <c r="DT4" s="5"/>
      <c r="DU4" s="6"/>
      <c r="DV4" s="5"/>
      <c r="DW4" s="6"/>
      <c r="DX4" s="5"/>
      <c r="DY4" s="5"/>
      <c r="DZ4" s="5"/>
      <c r="EA4" s="5"/>
      <c r="EB4" s="5"/>
      <c r="EC4" s="5"/>
      <c r="ED4" s="5"/>
      <c r="EE4" s="5"/>
      <c r="EF4" s="5"/>
      <c r="EG4" s="5"/>
      <c r="EH4" s="5"/>
      <c r="EI4" s="5"/>
      <c r="EJ4" s="5"/>
      <c r="EK4" s="5"/>
      <c r="EL4" s="5"/>
      <c r="EM4" s="5"/>
      <c r="EN4" s="77"/>
    </row>
    <row r="5" spans="1:144" ht="16.899999999999999" customHeight="1" thickBot="1" x14ac:dyDescent="0.35">
      <c r="A5" s="80"/>
      <c r="B5" s="81"/>
      <c r="C5" s="82"/>
      <c r="D5" s="82"/>
      <c r="E5" s="81"/>
      <c r="F5" s="82"/>
      <c r="G5" s="204" t="s">
        <v>2</v>
      </c>
      <c r="H5" s="204"/>
      <c r="I5" s="204"/>
      <c r="J5" s="204"/>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82"/>
      <c r="BK5" s="82"/>
      <c r="BL5" s="82"/>
      <c r="BM5" s="82"/>
      <c r="BN5" s="82"/>
      <c r="BO5" s="82"/>
      <c r="BP5" s="82"/>
      <c r="BQ5" s="82"/>
      <c r="BR5" s="82"/>
      <c r="BS5" s="82"/>
      <c r="BT5" s="82"/>
      <c r="BU5" s="82"/>
      <c r="BV5" s="82"/>
      <c r="BW5" s="10"/>
      <c r="BX5" s="10"/>
      <c r="BY5" s="10"/>
      <c r="BZ5" s="10"/>
      <c r="CA5" s="82"/>
      <c r="CB5" s="82"/>
      <c r="CC5" s="82"/>
      <c r="CD5" s="82"/>
      <c r="CE5" s="82"/>
      <c r="CF5" s="82"/>
      <c r="CG5" s="82"/>
      <c r="CH5" s="82"/>
      <c r="CI5" s="82"/>
      <c r="CJ5" s="82"/>
      <c r="CK5" s="82"/>
      <c r="CL5" s="82"/>
      <c r="CM5" s="82"/>
      <c r="CN5" s="82"/>
      <c r="CO5" s="82"/>
      <c r="CP5" s="82"/>
      <c r="CQ5" s="82"/>
      <c r="CR5" s="82"/>
      <c r="CS5" s="82"/>
      <c r="CT5" s="82"/>
      <c r="CU5" s="82"/>
      <c r="CV5" s="83"/>
      <c r="CW5" s="82"/>
      <c r="CX5" s="82"/>
      <c r="CY5" s="82"/>
      <c r="CZ5" s="82"/>
      <c r="DA5" s="82"/>
      <c r="DB5" s="82"/>
      <c r="DC5" s="132"/>
      <c r="DD5" s="284" t="s">
        <v>3</v>
      </c>
      <c r="DE5" s="284"/>
      <c r="DF5" s="284"/>
      <c r="DG5" s="284"/>
      <c r="DH5" s="284"/>
      <c r="DI5" s="284"/>
      <c r="DJ5" s="284"/>
      <c r="DK5" s="284"/>
      <c r="DL5" s="284"/>
      <c r="DM5" s="284"/>
      <c r="DN5" s="284"/>
      <c r="DO5" s="284"/>
      <c r="DP5" s="284"/>
      <c r="DQ5" s="284"/>
      <c r="DR5" s="284"/>
      <c r="DS5" s="284"/>
      <c r="DT5" s="284"/>
      <c r="DU5" s="284"/>
      <c r="DV5" s="5"/>
      <c r="DW5" s="6"/>
      <c r="DX5" s="5"/>
      <c r="DY5" s="5"/>
      <c r="DZ5" s="5"/>
      <c r="EA5" s="5"/>
      <c r="EB5" s="5"/>
      <c r="EC5" s="5"/>
      <c r="ED5" s="5"/>
      <c r="EE5" s="5"/>
      <c r="EF5" s="5"/>
      <c r="EG5" s="5"/>
      <c r="EH5" s="5"/>
      <c r="EI5" s="5"/>
      <c r="EJ5" s="77"/>
      <c r="EK5" s="77"/>
      <c r="EL5" s="5"/>
      <c r="EM5" s="5"/>
      <c r="EN5" s="77"/>
    </row>
    <row r="6" spans="1:144" ht="15" customHeight="1" thickBot="1" x14ac:dyDescent="0.3">
      <c r="A6" s="300" t="s">
        <v>4</v>
      </c>
      <c r="B6" s="248" t="s">
        <v>5</v>
      </c>
      <c r="C6" s="248" t="s">
        <v>6</v>
      </c>
      <c r="D6" s="248" t="s">
        <v>7</v>
      </c>
      <c r="E6" s="248" t="s">
        <v>8</v>
      </c>
      <c r="F6" s="251" t="s">
        <v>9</v>
      </c>
      <c r="G6" s="382" t="s">
        <v>10</v>
      </c>
      <c r="H6" s="383"/>
      <c r="I6" s="383"/>
      <c r="J6" s="383"/>
      <c r="K6" s="383"/>
      <c r="L6" s="383"/>
      <c r="M6" s="383"/>
      <c r="N6" s="383"/>
      <c r="O6" s="384"/>
      <c r="P6" s="385" t="s">
        <v>11</v>
      </c>
      <c r="Q6" s="386"/>
      <c r="R6" s="386"/>
      <c r="S6" s="386"/>
      <c r="T6" s="386"/>
      <c r="U6" s="386"/>
      <c r="V6" s="386"/>
      <c r="W6" s="386"/>
      <c r="X6" s="386"/>
      <c r="Y6" s="386"/>
      <c r="Z6" s="386"/>
      <c r="AA6" s="386"/>
      <c r="AB6" s="386"/>
      <c r="AC6" s="386"/>
      <c r="AD6" s="386"/>
      <c r="AE6" s="386"/>
      <c r="AF6" s="386"/>
      <c r="AG6" s="386"/>
      <c r="AH6" s="386"/>
      <c r="AI6" s="386"/>
      <c r="AJ6" s="386"/>
      <c r="AK6" s="387"/>
      <c r="AL6" s="376" t="s">
        <v>12</v>
      </c>
      <c r="AM6" s="377"/>
      <c r="AN6" s="377"/>
      <c r="AO6" s="377"/>
      <c r="AP6" s="377"/>
      <c r="AQ6" s="377"/>
      <c r="AR6" s="377"/>
      <c r="AS6" s="377"/>
      <c r="AT6" s="377"/>
      <c r="AU6" s="377"/>
      <c r="AV6" s="377"/>
      <c r="AW6" s="377"/>
      <c r="AX6" s="377"/>
      <c r="AY6" s="378"/>
      <c r="AZ6" s="325" t="s">
        <v>13</v>
      </c>
      <c r="BA6" s="326"/>
      <c r="BB6" s="326"/>
      <c r="BC6" s="326"/>
      <c r="BD6" s="326"/>
      <c r="BE6" s="326"/>
      <c r="BF6" s="326"/>
      <c r="BG6" s="326"/>
      <c r="BH6" s="326"/>
      <c r="BI6" s="327"/>
      <c r="BJ6" s="388" t="s">
        <v>14</v>
      </c>
      <c r="BK6" s="389"/>
      <c r="BL6" s="389"/>
      <c r="BM6" s="389"/>
      <c r="BN6" s="389"/>
      <c r="BO6" s="389"/>
      <c r="BP6" s="389"/>
      <c r="BQ6" s="389"/>
      <c r="BR6" s="390"/>
      <c r="BS6" s="376" t="s">
        <v>15</v>
      </c>
      <c r="BT6" s="377"/>
      <c r="BU6" s="377"/>
      <c r="BV6" s="377"/>
      <c r="BW6" s="377"/>
      <c r="BX6" s="377"/>
      <c r="BY6" s="377"/>
      <c r="BZ6" s="377"/>
      <c r="CA6" s="377"/>
      <c r="CB6" s="377"/>
      <c r="CC6" s="377"/>
      <c r="CD6" s="377"/>
      <c r="CE6" s="377"/>
      <c r="CF6" s="377"/>
      <c r="CG6" s="377"/>
      <c r="CH6" s="377"/>
      <c r="CI6" s="378"/>
      <c r="CJ6" s="360" t="s">
        <v>119</v>
      </c>
      <c r="CK6" s="361"/>
      <c r="CL6" s="362"/>
      <c r="CM6" s="300" t="s">
        <v>16</v>
      </c>
      <c r="CN6" s="391" t="s">
        <v>17</v>
      </c>
      <c r="CO6" s="383"/>
      <c r="CP6" s="383"/>
      <c r="CQ6" s="383"/>
      <c r="CR6" s="383"/>
      <c r="CS6" s="383"/>
      <c r="CT6" s="383"/>
      <c r="CU6" s="383"/>
      <c r="CV6" s="383"/>
      <c r="CW6" s="383"/>
      <c r="CX6" s="383"/>
      <c r="CY6" s="383"/>
      <c r="CZ6" s="383"/>
      <c r="DA6" s="383"/>
      <c r="DB6" s="384"/>
      <c r="DC6" s="123"/>
      <c r="DD6" s="273" t="s">
        <v>18</v>
      </c>
      <c r="DE6" s="274"/>
      <c r="DF6" s="274"/>
      <c r="DG6" s="274"/>
      <c r="DH6" s="274"/>
      <c r="DI6" s="274"/>
      <c r="DJ6" s="274"/>
      <c r="DK6" s="274"/>
      <c r="DL6" s="275"/>
      <c r="DM6" s="275"/>
      <c r="DN6" s="274"/>
      <c r="DO6" s="274"/>
      <c r="DP6" s="274"/>
      <c r="DQ6" s="274"/>
      <c r="DR6" s="276"/>
      <c r="DS6" s="274"/>
      <c r="DT6" s="274"/>
      <c r="DU6" s="277"/>
      <c r="DV6" s="123"/>
      <c r="DW6" s="278" t="s">
        <v>19</v>
      </c>
      <c r="DX6" s="279"/>
      <c r="DY6" s="282" t="s">
        <v>20</v>
      </c>
      <c r="DZ6" s="282"/>
      <c r="EA6" s="278" t="s">
        <v>21</v>
      </c>
      <c r="EB6" s="374"/>
      <c r="EC6" s="374"/>
      <c r="ED6" s="374"/>
      <c r="EE6" s="374"/>
      <c r="EF6" s="279"/>
      <c r="EG6" s="366" t="s">
        <v>22</v>
      </c>
      <c r="EH6" s="367"/>
      <c r="EI6" s="370" t="s">
        <v>22</v>
      </c>
      <c r="EJ6" s="371"/>
      <c r="EK6" s="77"/>
      <c r="EL6" s="354" t="s">
        <v>73</v>
      </c>
      <c r="EM6" s="357" t="s">
        <v>41</v>
      </c>
      <c r="EN6" s="77"/>
    </row>
    <row r="7" spans="1:144" ht="15" customHeight="1" thickBot="1" x14ac:dyDescent="0.3">
      <c r="A7" s="301"/>
      <c r="B7" s="249"/>
      <c r="C7" s="249"/>
      <c r="D7" s="249"/>
      <c r="E7" s="249"/>
      <c r="F7" s="252"/>
      <c r="G7" s="254" t="s">
        <v>16</v>
      </c>
      <c r="H7" s="256" t="s">
        <v>23</v>
      </c>
      <c r="I7" s="257"/>
      <c r="J7" s="258"/>
      <c r="K7" s="256" t="s">
        <v>24</v>
      </c>
      <c r="L7" s="258"/>
      <c r="M7" s="259" t="s">
        <v>25</v>
      </c>
      <c r="N7" s="260"/>
      <c r="O7" s="261"/>
      <c r="P7" s="331" t="s">
        <v>11</v>
      </c>
      <c r="Q7" s="260"/>
      <c r="R7" s="260"/>
      <c r="S7" s="260"/>
      <c r="T7" s="260"/>
      <c r="U7" s="260"/>
      <c r="V7" s="260"/>
      <c r="W7" s="260"/>
      <c r="X7" s="260"/>
      <c r="Y7" s="260"/>
      <c r="Z7" s="260"/>
      <c r="AA7" s="260"/>
      <c r="AB7" s="260"/>
      <c r="AC7" s="305"/>
      <c r="AD7" s="256" t="s">
        <v>23</v>
      </c>
      <c r="AE7" s="257"/>
      <c r="AF7" s="258"/>
      <c r="AG7" s="256" t="s">
        <v>24</v>
      </c>
      <c r="AH7" s="258"/>
      <c r="AI7" s="259" t="s">
        <v>25</v>
      </c>
      <c r="AJ7" s="260"/>
      <c r="AK7" s="261"/>
      <c r="AL7" s="392" t="s">
        <v>12</v>
      </c>
      <c r="AM7" s="393"/>
      <c r="AN7" s="393"/>
      <c r="AO7" s="393"/>
      <c r="AP7" s="393"/>
      <c r="AQ7" s="393"/>
      <c r="AR7" s="393"/>
      <c r="AS7" s="393"/>
      <c r="AT7" s="394"/>
      <c r="AU7" s="262" t="s">
        <v>23</v>
      </c>
      <c r="AV7" s="263"/>
      <c r="AW7" s="264"/>
      <c r="AX7" s="262" t="s">
        <v>24</v>
      </c>
      <c r="AY7" s="265"/>
      <c r="AZ7" s="329" t="s">
        <v>13</v>
      </c>
      <c r="BA7" s="330"/>
      <c r="BB7" s="330"/>
      <c r="BC7" s="330"/>
      <c r="BD7" s="330"/>
      <c r="BE7" s="328" t="s">
        <v>23</v>
      </c>
      <c r="BF7" s="328"/>
      <c r="BG7" s="328"/>
      <c r="BH7" s="256" t="s">
        <v>24</v>
      </c>
      <c r="BI7" s="332"/>
      <c r="BJ7" s="164" t="s">
        <v>26</v>
      </c>
      <c r="BK7" s="256" t="s">
        <v>23</v>
      </c>
      <c r="BL7" s="257"/>
      <c r="BM7" s="258"/>
      <c r="BN7" s="256" t="s">
        <v>24</v>
      </c>
      <c r="BO7" s="258"/>
      <c r="BP7" s="259" t="s">
        <v>25</v>
      </c>
      <c r="BQ7" s="260"/>
      <c r="BR7" s="261"/>
      <c r="BS7" s="329" t="s">
        <v>27</v>
      </c>
      <c r="BT7" s="330"/>
      <c r="BU7" s="330"/>
      <c r="BV7" s="330"/>
      <c r="BW7" s="330" t="s">
        <v>28</v>
      </c>
      <c r="BX7" s="330"/>
      <c r="BY7" s="330"/>
      <c r="BZ7" s="330"/>
      <c r="CA7" s="330"/>
      <c r="CB7" s="328" t="s">
        <v>23</v>
      </c>
      <c r="CC7" s="328"/>
      <c r="CD7" s="328"/>
      <c r="CE7" s="328" t="s">
        <v>24</v>
      </c>
      <c r="CF7" s="328"/>
      <c r="CG7" s="330" t="s">
        <v>25</v>
      </c>
      <c r="CH7" s="330"/>
      <c r="CI7" s="379"/>
      <c r="CJ7" s="363"/>
      <c r="CK7" s="364"/>
      <c r="CL7" s="365"/>
      <c r="CM7" s="301"/>
      <c r="CN7" s="302" t="s">
        <v>23</v>
      </c>
      <c r="CO7" s="303"/>
      <c r="CP7" s="304"/>
      <c r="CQ7" s="259" t="s">
        <v>24</v>
      </c>
      <c r="CR7" s="305"/>
      <c r="CS7" s="242" t="s">
        <v>25</v>
      </c>
      <c r="CT7" s="243"/>
      <c r="CU7" s="243"/>
      <c r="CV7" s="243"/>
      <c r="CW7" s="244"/>
      <c r="CX7" s="289"/>
      <c r="CY7" s="290"/>
      <c r="CZ7" s="291"/>
      <c r="DA7" s="292" t="s">
        <v>29</v>
      </c>
      <c r="DB7" s="293"/>
      <c r="DC7" s="123"/>
      <c r="DD7" s="294" t="s">
        <v>10</v>
      </c>
      <c r="DE7" s="295"/>
      <c r="DF7" s="295"/>
      <c r="DG7" s="295"/>
      <c r="DH7" s="296"/>
      <c r="DI7" s="294" t="s">
        <v>30</v>
      </c>
      <c r="DJ7" s="295"/>
      <c r="DK7" s="295"/>
      <c r="DL7" s="295"/>
      <c r="DM7" s="296"/>
      <c r="DN7" s="294" t="s">
        <v>31</v>
      </c>
      <c r="DO7" s="295"/>
      <c r="DP7" s="295"/>
      <c r="DQ7" s="295"/>
      <c r="DR7" s="295"/>
      <c r="DS7" s="297" t="s">
        <v>32</v>
      </c>
      <c r="DT7" s="298"/>
      <c r="DU7" s="299"/>
      <c r="DV7" s="123"/>
      <c r="DW7" s="280"/>
      <c r="DX7" s="281"/>
      <c r="DY7" s="283"/>
      <c r="DZ7" s="283"/>
      <c r="EA7" s="280"/>
      <c r="EB7" s="375"/>
      <c r="EC7" s="375"/>
      <c r="ED7" s="375"/>
      <c r="EE7" s="375"/>
      <c r="EF7" s="281"/>
      <c r="EG7" s="368"/>
      <c r="EH7" s="369"/>
      <c r="EI7" s="372"/>
      <c r="EJ7" s="373"/>
      <c r="EK7" s="77"/>
      <c r="EL7" s="355"/>
      <c r="EM7" s="358"/>
      <c r="EN7" s="77"/>
    </row>
    <row r="8" spans="1:144" ht="90.75" customHeight="1" thickBot="1" x14ac:dyDescent="0.3">
      <c r="A8" s="255"/>
      <c r="B8" s="250"/>
      <c r="C8" s="250"/>
      <c r="D8" s="250"/>
      <c r="E8" s="250"/>
      <c r="F8" s="253"/>
      <c r="G8" s="255"/>
      <c r="H8" s="142" t="s">
        <v>34</v>
      </c>
      <c r="I8" s="141" t="s">
        <v>35</v>
      </c>
      <c r="J8" s="142" t="s">
        <v>36</v>
      </c>
      <c r="K8" s="142" t="s">
        <v>37</v>
      </c>
      <c r="L8" s="142" t="s">
        <v>38</v>
      </c>
      <c r="M8" s="142" t="s">
        <v>39</v>
      </c>
      <c r="N8" s="141" t="s">
        <v>40</v>
      </c>
      <c r="O8" s="143" t="s">
        <v>41</v>
      </c>
      <c r="P8" s="144">
        <v>0</v>
      </c>
      <c r="Q8" s="145">
        <v>1</v>
      </c>
      <c r="R8" s="141" t="s">
        <v>42</v>
      </c>
      <c r="S8" s="145">
        <v>2</v>
      </c>
      <c r="T8" s="141" t="s">
        <v>42</v>
      </c>
      <c r="U8" s="145">
        <v>3</v>
      </c>
      <c r="V8" s="141" t="s">
        <v>42</v>
      </c>
      <c r="W8" s="145">
        <v>4</v>
      </c>
      <c r="X8" s="141" t="s">
        <v>42</v>
      </c>
      <c r="Y8" s="145">
        <v>5</v>
      </c>
      <c r="Z8" s="141" t="s">
        <v>42</v>
      </c>
      <c r="AA8" s="145" t="s">
        <v>43</v>
      </c>
      <c r="AB8" s="141" t="s">
        <v>42</v>
      </c>
      <c r="AC8" s="146" t="s">
        <v>16</v>
      </c>
      <c r="AD8" s="142" t="s">
        <v>34</v>
      </c>
      <c r="AE8" s="141" t="s">
        <v>35</v>
      </c>
      <c r="AF8" s="142" t="s">
        <v>36</v>
      </c>
      <c r="AG8" s="142" t="s">
        <v>37</v>
      </c>
      <c r="AH8" s="142" t="s">
        <v>38</v>
      </c>
      <c r="AI8" s="142" t="s">
        <v>39</v>
      </c>
      <c r="AJ8" s="141" t="s">
        <v>40</v>
      </c>
      <c r="AK8" s="143" t="s">
        <v>41</v>
      </c>
      <c r="AL8" s="144">
        <v>6</v>
      </c>
      <c r="AM8" s="141" t="s">
        <v>42</v>
      </c>
      <c r="AN8" s="145">
        <v>7</v>
      </c>
      <c r="AO8" s="141" t="s">
        <v>42</v>
      </c>
      <c r="AP8" s="145">
        <v>8</v>
      </c>
      <c r="AQ8" s="141" t="s">
        <v>42</v>
      </c>
      <c r="AR8" s="145">
        <v>9</v>
      </c>
      <c r="AS8" s="141" t="s">
        <v>42</v>
      </c>
      <c r="AT8" s="142" t="s">
        <v>16</v>
      </c>
      <c r="AU8" s="142" t="s">
        <v>44</v>
      </c>
      <c r="AV8" s="141" t="s">
        <v>42</v>
      </c>
      <c r="AW8" s="142" t="s">
        <v>36</v>
      </c>
      <c r="AX8" s="142" t="s">
        <v>45</v>
      </c>
      <c r="AY8" s="143" t="s">
        <v>46</v>
      </c>
      <c r="AZ8" s="144">
        <v>10</v>
      </c>
      <c r="BA8" s="141" t="s">
        <v>42</v>
      </c>
      <c r="BB8" s="145">
        <v>11</v>
      </c>
      <c r="BC8" s="141" t="s">
        <v>42</v>
      </c>
      <c r="BD8" s="142" t="s">
        <v>16</v>
      </c>
      <c r="BE8" s="142" t="s">
        <v>44</v>
      </c>
      <c r="BF8" s="141" t="s">
        <v>42</v>
      </c>
      <c r="BG8" s="142" t="s">
        <v>36</v>
      </c>
      <c r="BH8" s="142" t="s">
        <v>37</v>
      </c>
      <c r="BI8" s="143" t="s">
        <v>46</v>
      </c>
      <c r="BJ8" s="165" t="s">
        <v>16</v>
      </c>
      <c r="BK8" s="142" t="s">
        <v>34</v>
      </c>
      <c r="BL8" s="141" t="s">
        <v>35</v>
      </c>
      <c r="BM8" s="142" t="s">
        <v>36</v>
      </c>
      <c r="BN8" s="142" t="s">
        <v>37</v>
      </c>
      <c r="BO8" s="142" t="s">
        <v>38</v>
      </c>
      <c r="BP8" s="142" t="s">
        <v>39</v>
      </c>
      <c r="BQ8" s="141" t="s">
        <v>40</v>
      </c>
      <c r="BR8" s="143" t="s">
        <v>41</v>
      </c>
      <c r="BS8" s="144">
        <v>10</v>
      </c>
      <c r="BT8" s="141" t="s">
        <v>42</v>
      </c>
      <c r="BU8" s="145">
        <v>11</v>
      </c>
      <c r="BV8" s="141" t="s">
        <v>42</v>
      </c>
      <c r="BW8" s="145">
        <v>12</v>
      </c>
      <c r="BX8" s="141" t="s">
        <v>42</v>
      </c>
      <c r="BY8" s="145">
        <v>13</v>
      </c>
      <c r="BZ8" s="141" t="s">
        <v>42</v>
      </c>
      <c r="CA8" s="142" t="s">
        <v>16</v>
      </c>
      <c r="CB8" s="142" t="s">
        <v>34</v>
      </c>
      <c r="CC8" s="141" t="s">
        <v>35</v>
      </c>
      <c r="CD8" s="142" t="s">
        <v>36</v>
      </c>
      <c r="CE8" s="142" t="s">
        <v>37</v>
      </c>
      <c r="CF8" s="142" t="s">
        <v>38</v>
      </c>
      <c r="CG8" s="142" t="s">
        <v>39</v>
      </c>
      <c r="CH8" s="141" t="s">
        <v>40</v>
      </c>
      <c r="CI8" s="143" t="s">
        <v>41</v>
      </c>
      <c r="CJ8" s="166" t="s">
        <v>47</v>
      </c>
      <c r="CK8" s="167" t="s">
        <v>48</v>
      </c>
      <c r="CL8" s="168" t="s">
        <v>49</v>
      </c>
      <c r="CM8" s="255"/>
      <c r="CN8" s="141" t="s">
        <v>34</v>
      </c>
      <c r="CO8" s="141" t="s">
        <v>35</v>
      </c>
      <c r="CP8" s="142" t="s">
        <v>36</v>
      </c>
      <c r="CQ8" s="142" t="s">
        <v>37</v>
      </c>
      <c r="CR8" s="142" t="s">
        <v>38</v>
      </c>
      <c r="CS8" s="141" t="s">
        <v>39</v>
      </c>
      <c r="CT8" s="141" t="s">
        <v>40</v>
      </c>
      <c r="CU8" s="170" t="s">
        <v>50</v>
      </c>
      <c r="CV8" s="171" t="s">
        <v>51</v>
      </c>
      <c r="CW8" s="171" t="s">
        <v>52</v>
      </c>
      <c r="CX8" s="169" t="s">
        <v>53</v>
      </c>
      <c r="CY8" s="169" t="s">
        <v>54</v>
      </c>
      <c r="CZ8" s="169" t="s">
        <v>55</v>
      </c>
      <c r="DA8" s="170" t="s">
        <v>56</v>
      </c>
      <c r="DB8" s="172" t="s">
        <v>57</v>
      </c>
      <c r="DC8" s="123"/>
      <c r="DD8" s="174" t="s">
        <v>58</v>
      </c>
      <c r="DE8" s="175" t="s">
        <v>59</v>
      </c>
      <c r="DF8" s="175" t="s">
        <v>60</v>
      </c>
      <c r="DG8" s="176" t="s">
        <v>61</v>
      </c>
      <c r="DH8" s="177" t="s">
        <v>62</v>
      </c>
      <c r="DI8" s="174" t="s">
        <v>63</v>
      </c>
      <c r="DJ8" s="175" t="s">
        <v>64</v>
      </c>
      <c r="DK8" s="175" t="s">
        <v>60</v>
      </c>
      <c r="DL8" s="178" t="s">
        <v>61</v>
      </c>
      <c r="DM8" s="179" t="s">
        <v>62</v>
      </c>
      <c r="DN8" s="174" t="s">
        <v>65</v>
      </c>
      <c r="DO8" s="175" t="s">
        <v>66</v>
      </c>
      <c r="DP8" s="175" t="s">
        <v>60</v>
      </c>
      <c r="DQ8" s="176" t="s">
        <v>61</v>
      </c>
      <c r="DR8" s="180" t="s">
        <v>62</v>
      </c>
      <c r="DS8" s="181" t="s">
        <v>67</v>
      </c>
      <c r="DT8" s="178" t="s">
        <v>68</v>
      </c>
      <c r="DU8" s="179" t="s">
        <v>62</v>
      </c>
      <c r="DV8" s="123"/>
      <c r="DW8" s="184" t="s">
        <v>68</v>
      </c>
      <c r="DX8" s="185" t="s">
        <v>62</v>
      </c>
      <c r="DY8" s="193" t="s">
        <v>68</v>
      </c>
      <c r="DZ8" s="194" t="s">
        <v>62</v>
      </c>
      <c r="EA8" s="182" t="s">
        <v>69</v>
      </c>
      <c r="EB8" s="192" t="s">
        <v>69</v>
      </c>
      <c r="EC8" s="183" t="s">
        <v>70</v>
      </c>
      <c r="ED8" s="192" t="s">
        <v>70</v>
      </c>
      <c r="EE8" s="186" t="s">
        <v>71</v>
      </c>
      <c r="EF8" s="191" t="s">
        <v>71</v>
      </c>
      <c r="EG8" s="188" t="s">
        <v>72</v>
      </c>
      <c r="EH8" s="187" t="s">
        <v>62</v>
      </c>
      <c r="EI8" s="189" t="s">
        <v>72</v>
      </c>
      <c r="EJ8" s="190" t="s">
        <v>62</v>
      </c>
      <c r="EK8" s="77"/>
      <c r="EL8" s="356"/>
      <c r="EM8" s="359"/>
      <c r="EN8" s="77"/>
    </row>
    <row r="9" spans="1:144" x14ac:dyDescent="0.25">
      <c r="A9" s="101"/>
      <c r="B9" s="102"/>
      <c r="C9" s="103"/>
      <c r="D9" s="103"/>
      <c r="E9" s="65"/>
      <c r="F9" s="104"/>
      <c r="G9" s="195"/>
      <c r="H9" s="196"/>
      <c r="I9" s="65"/>
      <c r="J9" s="65">
        <f>H9-I9</f>
        <v>0</v>
      </c>
      <c r="K9" s="67">
        <f>IF(ISERROR(G9/H9),0,G9/H9)</f>
        <v>0</v>
      </c>
      <c r="L9" s="67">
        <f>IF(ISERROR(G9/I9),0,G9/I9)</f>
        <v>0</v>
      </c>
      <c r="M9" s="65">
        <f>H9</f>
        <v>0</v>
      </c>
      <c r="N9" s="65">
        <f>I9</f>
        <v>0</v>
      </c>
      <c r="O9" s="85">
        <f>M9-N9</f>
        <v>0</v>
      </c>
      <c r="P9" s="197"/>
      <c r="Q9" s="196"/>
      <c r="R9" s="68"/>
      <c r="S9" s="196"/>
      <c r="T9" s="68"/>
      <c r="U9" s="196"/>
      <c r="V9" s="68"/>
      <c r="W9" s="196"/>
      <c r="X9" s="68"/>
      <c r="Y9" s="196"/>
      <c r="Z9" s="68"/>
      <c r="AA9" s="196"/>
      <c r="AB9" s="65"/>
      <c r="AC9" s="65">
        <f>Q9+S9+U9+W9+Y9+AA9+P9</f>
        <v>0</v>
      </c>
      <c r="AD9" s="196"/>
      <c r="AE9" s="56">
        <f t="shared" ref="AE9:AE11" si="0">R9+T9+V9+X9+Z9+AB9</f>
        <v>0</v>
      </c>
      <c r="AF9" s="65">
        <f>AD9-AE9</f>
        <v>0</v>
      </c>
      <c r="AG9" s="65">
        <f>IF(ISERROR(AC9/AD9),0,AC9/AD9)</f>
        <v>0</v>
      </c>
      <c r="AH9" s="65">
        <f>IF(ISERROR(AC9/AE9),0,AC9/AE9)</f>
        <v>0</v>
      </c>
      <c r="AI9" s="65">
        <f>AD9</f>
        <v>0</v>
      </c>
      <c r="AJ9" s="65">
        <f>AE9</f>
        <v>0</v>
      </c>
      <c r="AK9" s="85">
        <f>AI9-AJ9</f>
        <v>0</v>
      </c>
      <c r="AL9" s="195"/>
      <c r="AM9" s="68"/>
      <c r="AN9" s="196"/>
      <c r="AO9" s="68"/>
      <c r="AP9" s="196"/>
      <c r="AQ9" s="68"/>
      <c r="AR9" s="196"/>
      <c r="AS9" s="68"/>
      <c r="AT9" s="65">
        <f t="shared" ref="AT9:AT11" si="1">AL9+AN9+AP9+AR9</f>
        <v>0</v>
      </c>
      <c r="AU9" s="196"/>
      <c r="AV9" s="65">
        <f>AM9+AO9+AQ9+AS9</f>
        <v>0</v>
      </c>
      <c r="AW9" s="65">
        <f>AU9-AV9</f>
        <v>0</v>
      </c>
      <c r="AX9" s="67">
        <f>IF(ISERROR(AT9/AU9),0,AT9/AU9)</f>
        <v>0</v>
      </c>
      <c r="AY9" s="121">
        <f>IF(ISERROR(AT9/AV9),0,AT9/AV9)</f>
        <v>0</v>
      </c>
      <c r="AZ9" s="195"/>
      <c r="BA9" s="68"/>
      <c r="BB9" s="196"/>
      <c r="BC9" s="68"/>
      <c r="BD9" s="65">
        <f t="shared" ref="BD9:BD11" si="2">AZ9+BB9</f>
        <v>0</v>
      </c>
      <c r="BE9" s="196"/>
      <c r="BF9" s="65">
        <f t="shared" ref="BF9:BF11" si="3">BA9+BC9</f>
        <v>0</v>
      </c>
      <c r="BG9" s="65">
        <f t="shared" ref="BG9:BG11" si="4">BE9-BF9</f>
        <v>0</v>
      </c>
      <c r="BH9" s="67">
        <f t="shared" ref="BH9:BH11" si="5">IF(ISERROR(BD9/BE9),0,BD9/BE9)</f>
        <v>0</v>
      </c>
      <c r="BI9" s="121">
        <f t="shared" ref="BI9:BI11" si="6">IF(ISERROR(BD9/BF9),0,BD9/BF9)</f>
        <v>0</v>
      </c>
      <c r="BJ9" s="84">
        <f t="shared" ref="BJ9:BJ11" si="7">AT9+BD9</f>
        <v>0</v>
      </c>
      <c r="BK9" s="65">
        <f t="shared" ref="BK9:BK11" si="8">AU9+BE9</f>
        <v>0</v>
      </c>
      <c r="BL9" s="65">
        <f t="shared" ref="BL9:BL11" si="9">AV9+BF9</f>
        <v>0</v>
      </c>
      <c r="BM9" s="65">
        <f>BK9-BL9</f>
        <v>0</v>
      </c>
      <c r="BN9" s="65">
        <f>IF(ISERROR(BJ9/BK9),0,BJ9/BK9)</f>
        <v>0</v>
      </c>
      <c r="BO9" s="65">
        <f>IF(ISERROR(BJ9/BL9),0,BJ9/BL9)</f>
        <v>0</v>
      </c>
      <c r="BP9" s="67">
        <f>BK9*1.36</f>
        <v>0</v>
      </c>
      <c r="BQ9" s="67">
        <f>BL9*1.36</f>
        <v>0</v>
      </c>
      <c r="BR9" s="121">
        <f t="shared" ref="BR9:BR11" si="10">BP9-BQ9</f>
        <v>0</v>
      </c>
      <c r="BS9" s="195"/>
      <c r="BT9" s="68"/>
      <c r="BU9" s="196"/>
      <c r="BV9" s="68"/>
      <c r="BW9" s="196"/>
      <c r="BX9" s="65"/>
      <c r="BY9" s="196"/>
      <c r="BZ9" s="65"/>
      <c r="CA9" s="65">
        <f t="shared" ref="CA9:CA11" si="11">BS9+BU9+BW9+BY9</f>
        <v>0</v>
      </c>
      <c r="CB9" s="196"/>
      <c r="CC9" s="65">
        <f t="shared" ref="CC9:CC11" si="12">BT9+BV9+BX9+BZ9</f>
        <v>0</v>
      </c>
      <c r="CD9" s="65">
        <f>CB9-CC9</f>
        <v>0</v>
      </c>
      <c r="CE9" s="65">
        <f t="shared" ref="CE9:CE11" si="13">IF(ISERROR(CA9/CB9),0,CA9/CB9)</f>
        <v>0</v>
      </c>
      <c r="CF9" s="65">
        <f t="shared" ref="CF9:CF11" si="14">IF(ISERROR(CA9/CC9),0,CA9/CC9)</f>
        <v>0</v>
      </c>
      <c r="CG9" s="67">
        <f t="shared" ref="CG9:CH11" si="15">CB9*1.7</f>
        <v>0</v>
      </c>
      <c r="CH9" s="67">
        <f t="shared" si="15"/>
        <v>0</v>
      </c>
      <c r="CI9" s="85">
        <f t="shared" ref="CI9:CI11" si="16">CG9-CH9</f>
        <v>0</v>
      </c>
      <c r="CJ9" s="129">
        <f t="shared" ref="CJ9:CJ11" si="17">+BQ9+CH9</f>
        <v>0</v>
      </c>
      <c r="CK9" s="67">
        <f>INT(CJ9)</f>
        <v>0</v>
      </c>
      <c r="CL9" s="121">
        <f>(CJ9-CK9)*22</f>
        <v>0</v>
      </c>
      <c r="CM9" s="84">
        <f>G9+AC9+BJ9+CA9</f>
        <v>0</v>
      </c>
      <c r="CN9" s="65">
        <f t="shared" ref="CN9:CN11" si="18">H9+AD9+BK9+CB9</f>
        <v>0</v>
      </c>
      <c r="CO9" s="65">
        <f t="shared" ref="CO9:CO11" si="19">I9+AE9+BL9+CC9</f>
        <v>0</v>
      </c>
      <c r="CP9" s="65">
        <f>CN9-CO9</f>
        <v>0</v>
      </c>
      <c r="CQ9" s="65">
        <f>IF(ISERROR(CM9/CN9),0,CM9/CN9)</f>
        <v>0</v>
      </c>
      <c r="CR9" s="65">
        <f>IF(ISERROR(CM9/CO9),0,CM9/CO9)</f>
        <v>0</v>
      </c>
      <c r="CS9" s="67">
        <f t="shared" ref="CS9:CS11" si="20">M9+AI9+BP9+CG9</f>
        <v>0</v>
      </c>
      <c r="CT9" s="67">
        <f t="shared" ref="CT9:CT11" si="21">N9+AJ9+BQ9+CH9</f>
        <v>0</v>
      </c>
      <c r="CU9" s="66">
        <f>CT9-CS9</f>
        <v>0</v>
      </c>
      <c r="CV9" s="65">
        <f>INT(CT9)</f>
        <v>0</v>
      </c>
      <c r="CW9" s="67">
        <f>(CT9-CV9)*22</f>
        <v>0</v>
      </c>
      <c r="CX9" s="201"/>
      <c r="CY9" s="67">
        <f t="shared" ref="CY9:CY11" si="22">INT(CX9+AJ9+N9)</f>
        <v>0</v>
      </c>
      <c r="CZ9" s="67">
        <f t="shared" ref="CZ9:CZ11" si="23">MOD(CX9+N9+AJ9,1)*22</f>
        <v>0</v>
      </c>
      <c r="DA9" s="67">
        <f>IF(ISERROR(CM9/CS9),0,CM9/CS9)</f>
        <v>0</v>
      </c>
      <c r="DB9" s="121">
        <f>IF(ISERROR(CM9/CV9),0,CM9/CV9)</f>
        <v>0</v>
      </c>
      <c r="DC9" s="123"/>
      <c r="DD9" s="195">
        <v>0</v>
      </c>
      <c r="DE9" s="196">
        <v>0</v>
      </c>
      <c r="DF9" s="65">
        <f>DE9*5</f>
        <v>0</v>
      </c>
      <c r="DG9" s="65">
        <f>INT(DF9/20)</f>
        <v>0</v>
      </c>
      <c r="DH9" s="85">
        <f>MOD(DF9,20)</f>
        <v>0</v>
      </c>
      <c r="DI9" s="195">
        <v>0</v>
      </c>
      <c r="DJ9" s="196">
        <v>0</v>
      </c>
      <c r="DK9" s="65">
        <f>DJ9*5</f>
        <v>0</v>
      </c>
      <c r="DL9" s="65">
        <f>INT(DK9/25)</f>
        <v>0</v>
      </c>
      <c r="DM9" s="85">
        <f>MOD(DK9,25)</f>
        <v>0</v>
      </c>
      <c r="DN9" s="195">
        <v>0</v>
      </c>
      <c r="DO9" s="196">
        <v>0</v>
      </c>
      <c r="DP9" s="65">
        <f>DO9*5</f>
        <v>0</v>
      </c>
      <c r="DQ9" s="65">
        <f>INT(DP9/22)</f>
        <v>0</v>
      </c>
      <c r="DR9" s="173">
        <f>MOD(DP9,22)</f>
        <v>0</v>
      </c>
      <c r="DS9" s="84">
        <f>DD9+DI9+DN9</f>
        <v>0</v>
      </c>
      <c r="DT9" s="65">
        <f>DG9+DL9+DQ9</f>
        <v>0</v>
      </c>
      <c r="DU9" s="85">
        <f>DH9+DM9+DR9</f>
        <v>0</v>
      </c>
      <c r="DV9" s="123"/>
      <c r="DW9" s="84">
        <f t="shared" ref="DW9:DW40" si="24">CV9</f>
        <v>0</v>
      </c>
      <c r="DX9" s="121">
        <f t="shared" ref="DX9:DX40" si="25">CW9</f>
        <v>0</v>
      </c>
      <c r="DY9" s="127">
        <f t="shared" ref="DY9:DY40" si="26">CY9</f>
        <v>0</v>
      </c>
      <c r="DZ9" s="124">
        <f t="shared" ref="DZ9:DZ40" si="27">CZ9</f>
        <v>0</v>
      </c>
      <c r="EA9" s="129">
        <f>DX9+DU9</f>
        <v>0</v>
      </c>
      <c r="EB9" s="67">
        <f>DZ9+DU9</f>
        <v>0</v>
      </c>
      <c r="EC9" s="68">
        <f>INT(EA9/22)</f>
        <v>0</v>
      </c>
      <c r="ED9" s="68">
        <f>INT(EB9/22)</f>
        <v>0</v>
      </c>
      <c r="EE9" s="65">
        <f>MOD(EA9,22)</f>
        <v>0</v>
      </c>
      <c r="EF9" s="85">
        <f>MOD(EB9,22)</f>
        <v>0</v>
      </c>
      <c r="EG9" s="129">
        <f>DW9+DT9+EC9</f>
        <v>0</v>
      </c>
      <c r="EH9" s="85">
        <f>EE9</f>
        <v>0</v>
      </c>
      <c r="EI9" s="129">
        <f>DY9+DT9+EC9</f>
        <v>0</v>
      </c>
      <c r="EJ9" s="85">
        <f>EF9</f>
        <v>0</v>
      </c>
      <c r="EK9" s="77"/>
      <c r="EL9" s="230"/>
      <c r="EM9" s="231">
        <f t="shared" ref="EM9:EM11" si="28">EL9-EG9</f>
        <v>0</v>
      </c>
      <c r="EN9" s="77"/>
    </row>
    <row r="10" spans="1:144" x14ac:dyDescent="0.25">
      <c r="A10" s="105"/>
      <c r="B10" s="106"/>
      <c r="C10" s="107"/>
      <c r="D10" s="107"/>
      <c r="E10" s="56"/>
      <c r="F10" s="108"/>
      <c r="G10" s="197"/>
      <c r="H10" s="198"/>
      <c r="I10" s="56"/>
      <c r="J10" s="56">
        <f t="shared" ref="J10:J11" si="29">H10-I10</f>
        <v>0</v>
      </c>
      <c r="K10" s="58">
        <f t="shared" ref="K10:K11" si="30">IF(ISERROR(G10/H10),0,G10/H10)</f>
        <v>0</v>
      </c>
      <c r="L10" s="58">
        <f t="shared" ref="L10:L11" si="31">IF(ISERROR(G10/I10),0,G10/I10)</f>
        <v>0</v>
      </c>
      <c r="M10" s="56">
        <f t="shared" ref="M10:N11" si="32">H10</f>
        <v>0</v>
      </c>
      <c r="N10" s="56">
        <f t="shared" si="32"/>
        <v>0</v>
      </c>
      <c r="O10" s="87">
        <f t="shared" ref="O10:O11" si="33">M10-N10</f>
        <v>0</v>
      </c>
      <c r="P10" s="197"/>
      <c r="Q10" s="198"/>
      <c r="R10" s="59"/>
      <c r="S10" s="198"/>
      <c r="T10" s="59"/>
      <c r="U10" s="198"/>
      <c r="V10" s="59"/>
      <c r="W10" s="198"/>
      <c r="X10" s="59"/>
      <c r="Y10" s="198"/>
      <c r="Z10" s="59"/>
      <c r="AA10" s="198"/>
      <c r="AB10" s="56"/>
      <c r="AC10" s="56">
        <f t="shared" ref="AC10:AC11" si="34">Q10+S10+U10+W10+Y10+AA10+P10</f>
        <v>0</v>
      </c>
      <c r="AD10" s="198"/>
      <c r="AE10" s="56">
        <f t="shared" si="0"/>
        <v>0</v>
      </c>
      <c r="AF10" s="56">
        <f t="shared" ref="AF10:AF11" si="35">AD10-AE10</f>
        <v>0</v>
      </c>
      <c r="AG10" s="56">
        <f t="shared" ref="AG10:AG75" si="36">IF(ISERROR(AC10/AD10),0,AC10/AD10)</f>
        <v>0</v>
      </c>
      <c r="AH10" s="56">
        <f t="shared" ref="AH10:AH11" si="37">IF(ISERROR(AC10/AE10),0,AC10/AE10)</f>
        <v>0</v>
      </c>
      <c r="AI10" s="56">
        <f t="shared" ref="AI10:AJ11" si="38">AD10</f>
        <v>0</v>
      </c>
      <c r="AJ10" s="56">
        <f t="shared" si="38"/>
        <v>0</v>
      </c>
      <c r="AK10" s="87">
        <f t="shared" ref="AK10:AK11" si="39">AI10-AJ10</f>
        <v>0</v>
      </c>
      <c r="AL10" s="197"/>
      <c r="AM10" s="59"/>
      <c r="AN10" s="198"/>
      <c r="AO10" s="59"/>
      <c r="AP10" s="198"/>
      <c r="AQ10" s="59"/>
      <c r="AR10" s="198"/>
      <c r="AS10" s="59"/>
      <c r="AT10" s="56">
        <f t="shared" si="1"/>
        <v>0</v>
      </c>
      <c r="AU10" s="198"/>
      <c r="AV10" s="56">
        <f>AM10+AO10+AQ10+AS10</f>
        <v>0</v>
      </c>
      <c r="AW10" s="56">
        <f t="shared" ref="AW10:AW11" si="40">AU10-AV10</f>
        <v>0</v>
      </c>
      <c r="AX10" s="58">
        <f t="shared" ref="AX10:AX11" si="41">IF(ISERROR(AT10/AU10),0,AT10/AU10)</f>
        <v>0</v>
      </c>
      <c r="AY10" s="70">
        <f t="shared" ref="AY10:AY11" si="42">IF(ISERROR(AT10/AV10),0,AT10/AV10)</f>
        <v>0</v>
      </c>
      <c r="AZ10" s="197"/>
      <c r="BA10" s="59"/>
      <c r="BB10" s="198"/>
      <c r="BC10" s="59"/>
      <c r="BD10" s="56">
        <f t="shared" si="2"/>
        <v>0</v>
      </c>
      <c r="BE10" s="198"/>
      <c r="BF10" s="56">
        <f t="shared" si="3"/>
        <v>0</v>
      </c>
      <c r="BG10" s="56">
        <f t="shared" si="4"/>
        <v>0</v>
      </c>
      <c r="BH10" s="58">
        <f t="shared" si="5"/>
        <v>0</v>
      </c>
      <c r="BI10" s="70">
        <f t="shared" si="6"/>
        <v>0</v>
      </c>
      <c r="BJ10" s="86">
        <f t="shared" si="7"/>
        <v>0</v>
      </c>
      <c r="BK10" s="56">
        <f t="shared" si="8"/>
        <v>0</v>
      </c>
      <c r="BL10" s="56">
        <f t="shared" si="9"/>
        <v>0</v>
      </c>
      <c r="BM10" s="56">
        <f t="shared" ref="BM10:BM11" si="43">BK10-BL10</f>
        <v>0</v>
      </c>
      <c r="BN10" s="56">
        <f t="shared" ref="BN10:BN11" si="44">IF(ISERROR(BJ10/BK10),0,BJ10/BK10)</f>
        <v>0</v>
      </c>
      <c r="BO10" s="56">
        <f t="shared" ref="BO10:BO11" si="45">IF(ISERROR(BJ10/BL10),0,BJ10/BL10)</f>
        <v>0</v>
      </c>
      <c r="BP10" s="58">
        <f t="shared" ref="BP10:BQ11" si="46">BK10*1.36</f>
        <v>0</v>
      </c>
      <c r="BQ10" s="58">
        <f t="shared" si="46"/>
        <v>0</v>
      </c>
      <c r="BR10" s="70">
        <f t="shared" si="10"/>
        <v>0</v>
      </c>
      <c r="BS10" s="197"/>
      <c r="BT10" s="59"/>
      <c r="BU10" s="198"/>
      <c r="BV10" s="59"/>
      <c r="BW10" s="198"/>
      <c r="BX10" s="56"/>
      <c r="BY10" s="198"/>
      <c r="BZ10" s="56"/>
      <c r="CA10" s="56">
        <f t="shared" si="11"/>
        <v>0</v>
      </c>
      <c r="CB10" s="198"/>
      <c r="CC10" s="56">
        <f t="shared" si="12"/>
        <v>0</v>
      </c>
      <c r="CD10" s="56">
        <f t="shared" ref="CD10:CD11" si="47">CB10-CC10</f>
        <v>0</v>
      </c>
      <c r="CE10" s="56">
        <f t="shared" si="13"/>
        <v>0</v>
      </c>
      <c r="CF10" s="56">
        <f t="shared" si="14"/>
        <v>0</v>
      </c>
      <c r="CG10" s="58">
        <f t="shared" si="15"/>
        <v>0</v>
      </c>
      <c r="CH10" s="58">
        <f t="shared" si="15"/>
        <v>0</v>
      </c>
      <c r="CI10" s="87">
        <f t="shared" si="16"/>
        <v>0</v>
      </c>
      <c r="CJ10" s="130">
        <f t="shared" si="17"/>
        <v>0</v>
      </c>
      <c r="CK10" s="58">
        <f t="shared" ref="CK10:CK11" si="48">INT(CJ10)</f>
        <v>0</v>
      </c>
      <c r="CL10" s="70">
        <f t="shared" ref="CL10:CL11" si="49">(CJ10-CK10)*22</f>
        <v>0</v>
      </c>
      <c r="CM10" s="86">
        <f t="shared" ref="CM10:CM11" si="50">G10+AC10+BJ10+CA10</f>
        <v>0</v>
      </c>
      <c r="CN10" s="56">
        <f t="shared" si="18"/>
        <v>0</v>
      </c>
      <c r="CO10" s="56">
        <f t="shared" si="19"/>
        <v>0</v>
      </c>
      <c r="CP10" s="56">
        <f t="shared" ref="CP10:CP11" si="51">CN10-CO10</f>
        <v>0</v>
      </c>
      <c r="CQ10" s="56">
        <f t="shared" ref="CQ10:CQ11" si="52">IF(ISERROR(CM10/CN10),0,CM10/CN10)</f>
        <v>0</v>
      </c>
      <c r="CR10" s="56">
        <f t="shared" ref="CR10:CR11" si="53">IF(ISERROR(CM10/CO10),0,CM10/CO10)</f>
        <v>0</v>
      </c>
      <c r="CS10" s="58">
        <f t="shared" si="20"/>
        <v>0</v>
      </c>
      <c r="CT10" s="58">
        <f t="shared" si="21"/>
        <v>0</v>
      </c>
      <c r="CU10" s="57">
        <f t="shared" ref="CU10:CU11" si="54">CT10-CS10</f>
        <v>0</v>
      </c>
      <c r="CV10" s="56">
        <f t="shared" ref="CV10:CV11" si="55">INT(CT10)</f>
        <v>0</v>
      </c>
      <c r="CW10" s="58">
        <f t="shared" ref="CW10:CW11" si="56">(CT10-CV10)*22</f>
        <v>0</v>
      </c>
      <c r="CX10" s="202"/>
      <c r="CY10" s="58">
        <f t="shared" si="22"/>
        <v>0</v>
      </c>
      <c r="CZ10" s="58">
        <f t="shared" si="23"/>
        <v>0</v>
      </c>
      <c r="DA10" s="58">
        <f t="shared" ref="DA10:DA11" si="57">IF(ISERROR(CM10/CS10),0,CM10/CS10)</f>
        <v>0</v>
      </c>
      <c r="DB10" s="70">
        <f t="shared" ref="DB10:DB11" si="58">IF(ISERROR(CM10/CV10),0,CM10/CV10)</f>
        <v>0</v>
      </c>
      <c r="DC10" s="123"/>
      <c r="DD10" s="197">
        <v>0</v>
      </c>
      <c r="DE10" s="198">
        <v>0</v>
      </c>
      <c r="DF10" s="56">
        <f t="shared" ref="DF10:DF11" si="59">DE10*5</f>
        <v>0</v>
      </c>
      <c r="DG10" s="59">
        <f t="shared" ref="DG10:DG11" si="60">INT(DF10/20)</f>
        <v>0</v>
      </c>
      <c r="DH10" s="87">
        <f t="shared" ref="DH10:DH11" si="61">MOD(DF10,20)</f>
        <v>0</v>
      </c>
      <c r="DI10" s="197">
        <v>0</v>
      </c>
      <c r="DJ10" s="198">
        <v>0</v>
      </c>
      <c r="DK10" s="56">
        <f t="shared" ref="DK10:DK11" si="62">DJ10*5</f>
        <v>0</v>
      </c>
      <c r="DL10" s="56">
        <f t="shared" ref="DL10:DL11" si="63">INT(DK10/25)</f>
        <v>0</v>
      </c>
      <c r="DM10" s="87">
        <f t="shared" ref="DM10:DM11" si="64">MOD(DK10,25)</f>
        <v>0</v>
      </c>
      <c r="DN10" s="197">
        <v>0</v>
      </c>
      <c r="DO10" s="198">
        <v>0</v>
      </c>
      <c r="DP10" s="56">
        <f t="shared" ref="DP10:DP11" si="65">DO10*5</f>
        <v>0</v>
      </c>
      <c r="DQ10" s="56">
        <f t="shared" ref="DQ10:DQ11" si="66">INT(DP10/22)</f>
        <v>0</v>
      </c>
      <c r="DR10" s="117">
        <f t="shared" ref="DR10:DR11" si="67">MOD(DP10,22)</f>
        <v>0</v>
      </c>
      <c r="DS10" s="86">
        <f t="shared" ref="DS10:DS11" si="68">DD10+DI10+DN10</f>
        <v>0</v>
      </c>
      <c r="DT10" s="56">
        <f t="shared" ref="DT10:DU11" si="69">DG10+DL10+DQ10</f>
        <v>0</v>
      </c>
      <c r="DU10" s="87">
        <f t="shared" si="69"/>
        <v>0</v>
      </c>
      <c r="DV10" s="123"/>
      <c r="DW10" s="86">
        <f t="shared" si="24"/>
        <v>0</v>
      </c>
      <c r="DX10" s="70">
        <f t="shared" si="25"/>
        <v>0</v>
      </c>
      <c r="DY10" s="69">
        <f t="shared" si="26"/>
        <v>0</v>
      </c>
      <c r="DZ10" s="125">
        <f t="shared" si="27"/>
        <v>0</v>
      </c>
      <c r="EA10" s="130">
        <f t="shared" ref="EA10:EA11" si="70">DX10+DU10</f>
        <v>0</v>
      </c>
      <c r="EB10" s="58">
        <f t="shared" ref="EB10:EB11" si="71">DZ10+DU10</f>
        <v>0</v>
      </c>
      <c r="EC10" s="59">
        <f t="shared" ref="EC10:ED11" si="72">INT(EA10/22)</f>
        <v>0</v>
      </c>
      <c r="ED10" s="59">
        <f t="shared" si="72"/>
        <v>0</v>
      </c>
      <c r="EE10" s="56">
        <f t="shared" ref="EE10:EF11" si="73">MOD(EA10,22)</f>
        <v>0</v>
      </c>
      <c r="EF10" s="87">
        <f t="shared" si="73"/>
        <v>0</v>
      </c>
      <c r="EG10" s="130">
        <f t="shared" ref="EG10:EG11" si="74">DW10+DT10+EC10</f>
        <v>0</v>
      </c>
      <c r="EH10" s="87">
        <f t="shared" ref="EH10:EH11" si="75">EE10</f>
        <v>0</v>
      </c>
      <c r="EI10" s="130">
        <f t="shared" ref="EI10:EI11" si="76">DY10+DT10+EC10</f>
        <v>0</v>
      </c>
      <c r="EJ10" s="87">
        <f t="shared" ref="EJ10:EJ11" si="77">EF10</f>
        <v>0</v>
      </c>
      <c r="EK10" s="77"/>
      <c r="EL10" s="229"/>
      <c r="EM10" s="70">
        <f t="shared" si="28"/>
        <v>0</v>
      </c>
      <c r="EN10" s="77"/>
    </row>
    <row r="11" spans="1:144" x14ac:dyDescent="0.25">
      <c r="A11" s="105"/>
      <c r="B11" s="106"/>
      <c r="C11" s="107"/>
      <c r="D11" s="107"/>
      <c r="E11" s="56"/>
      <c r="F11" s="108"/>
      <c r="G11" s="197"/>
      <c r="H11" s="198"/>
      <c r="I11" s="56"/>
      <c r="J11" s="56">
        <f t="shared" si="29"/>
        <v>0</v>
      </c>
      <c r="K11" s="58">
        <f t="shared" si="30"/>
        <v>0</v>
      </c>
      <c r="L11" s="58">
        <f t="shared" si="31"/>
        <v>0</v>
      </c>
      <c r="M11" s="56">
        <f t="shared" si="32"/>
        <v>0</v>
      </c>
      <c r="N11" s="56">
        <f t="shared" si="32"/>
        <v>0</v>
      </c>
      <c r="O11" s="87">
        <f t="shared" si="33"/>
        <v>0</v>
      </c>
      <c r="P11" s="197"/>
      <c r="Q11" s="198"/>
      <c r="R11" s="59"/>
      <c r="S11" s="198"/>
      <c r="T11" s="59"/>
      <c r="U11" s="198"/>
      <c r="V11" s="59"/>
      <c r="W11" s="198"/>
      <c r="X11" s="59"/>
      <c r="Y11" s="198"/>
      <c r="Z11" s="59"/>
      <c r="AA11" s="198"/>
      <c r="AB11" s="56"/>
      <c r="AC11" s="56">
        <f t="shared" si="34"/>
        <v>0</v>
      </c>
      <c r="AD11" s="198"/>
      <c r="AE11" s="56">
        <f t="shared" si="0"/>
        <v>0</v>
      </c>
      <c r="AF11" s="56">
        <f t="shared" si="35"/>
        <v>0</v>
      </c>
      <c r="AG11" s="56">
        <f t="shared" si="36"/>
        <v>0</v>
      </c>
      <c r="AH11" s="56">
        <f t="shared" si="37"/>
        <v>0</v>
      </c>
      <c r="AI11" s="56">
        <f t="shared" si="38"/>
        <v>0</v>
      </c>
      <c r="AJ11" s="56">
        <f t="shared" si="38"/>
        <v>0</v>
      </c>
      <c r="AK11" s="87">
        <f t="shared" si="39"/>
        <v>0</v>
      </c>
      <c r="AL11" s="197"/>
      <c r="AM11" s="59"/>
      <c r="AN11" s="198"/>
      <c r="AO11" s="59"/>
      <c r="AP11" s="198"/>
      <c r="AQ11" s="59"/>
      <c r="AR11" s="198"/>
      <c r="AS11" s="59"/>
      <c r="AT11" s="56">
        <f t="shared" si="1"/>
        <v>0</v>
      </c>
      <c r="AU11" s="198"/>
      <c r="AV11" s="56">
        <f>AM11+AO11+AQ11+AS11</f>
        <v>0</v>
      </c>
      <c r="AW11" s="56">
        <f t="shared" si="40"/>
        <v>0</v>
      </c>
      <c r="AX11" s="58">
        <f t="shared" si="41"/>
        <v>0</v>
      </c>
      <c r="AY11" s="70">
        <f t="shared" si="42"/>
        <v>0</v>
      </c>
      <c r="AZ11" s="197"/>
      <c r="BA11" s="59"/>
      <c r="BB11" s="198"/>
      <c r="BC11" s="59"/>
      <c r="BD11" s="56">
        <f t="shared" si="2"/>
        <v>0</v>
      </c>
      <c r="BE11" s="198"/>
      <c r="BF11" s="56">
        <f t="shared" si="3"/>
        <v>0</v>
      </c>
      <c r="BG11" s="56">
        <f t="shared" si="4"/>
        <v>0</v>
      </c>
      <c r="BH11" s="58">
        <f t="shared" si="5"/>
        <v>0</v>
      </c>
      <c r="BI11" s="70">
        <f t="shared" si="6"/>
        <v>0</v>
      </c>
      <c r="BJ11" s="86">
        <f t="shared" si="7"/>
        <v>0</v>
      </c>
      <c r="BK11" s="56">
        <f t="shared" si="8"/>
        <v>0</v>
      </c>
      <c r="BL11" s="56">
        <f t="shared" si="9"/>
        <v>0</v>
      </c>
      <c r="BM11" s="56">
        <f t="shared" si="43"/>
        <v>0</v>
      </c>
      <c r="BN11" s="56">
        <f t="shared" si="44"/>
        <v>0</v>
      </c>
      <c r="BO11" s="56">
        <f t="shared" si="45"/>
        <v>0</v>
      </c>
      <c r="BP11" s="58">
        <f t="shared" si="46"/>
        <v>0</v>
      </c>
      <c r="BQ11" s="58">
        <f t="shared" si="46"/>
        <v>0</v>
      </c>
      <c r="BR11" s="70">
        <f t="shared" si="10"/>
        <v>0</v>
      </c>
      <c r="BS11" s="197"/>
      <c r="BT11" s="59"/>
      <c r="BU11" s="198"/>
      <c r="BV11" s="59"/>
      <c r="BW11" s="198"/>
      <c r="BX11" s="56"/>
      <c r="BY11" s="198"/>
      <c r="BZ11" s="56"/>
      <c r="CA11" s="56">
        <f t="shared" si="11"/>
        <v>0</v>
      </c>
      <c r="CB11" s="198"/>
      <c r="CC11" s="56">
        <f t="shared" si="12"/>
        <v>0</v>
      </c>
      <c r="CD11" s="56">
        <f t="shared" si="47"/>
        <v>0</v>
      </c>
      <c r="CE11" s="56">
        <f t="shared" si="13"/>
        <v>0</v>
      </c>
      <c r="CF11" s="56">
        <f t="shared" si="14"/>
        <v>0</v>
      </c>
      <c r="CG11" s="58">
        <f t="shared" si="15"/>
        <v>0</v>
      </c>
      <c r="CH11" s="58">
        <f t="shared" si="15"/>
        <v>0</v>
      </c>
      <c r="CI11" s="87">
        <f t="shared" si="16"/>
        <v>0</v>
      </c>
      <c r="CJ11" s="130">
        <f t="shared" si="17"/>
        <v>0</v>
      </c>
      <c r="CK11" s="58">
        <f t="shared" si="48"/>
        <v>0</v>
      </c>
      <c r="CL11" s="70">
        <f t="shared" si="49"/>
        <v>0</v>
      </c>
      <c r="CM11" s="86">
        <f t="shared" si="50"/>
        <v>0</v>
      </c>
      <c r="CN11" s="56">
        <f t="shared" si="18"/>
        <v>0</v>
      </c>
      <c r="CO11" s="56">
        <f t="shared" si="19"/>
        <v>0</v>
      </c>
      <c r="CP11" s="56">
        <f t="shared" si="51"/>
        <v>0</v>
      </c>
      <c r="CQ11" s="56">
        <f t="shared" si="52"/>
        <v>0</v>
      </c>
      <c r="CR11" s="56">
        <f t="shared" si="53"/>
        <v>0</v>
      </c>
      <c r="CS11" s="58">
        <f t="shared" si="20"/>
        <v>0</v>
      </c>
      <c r="CT11" s="58">
        <f t="shared" si="21"/>
        <v>0</v>
      </c>
      <c r="CU11" s="57">
        <f t="shared" si="54"/>
        <v>0</v>
      </c>
      <c r="CV11" s="56">
        <f t="shared" si="55"/>
        <v>0</v>
      </c>
      <c r="CW11" s="58">
        <f t="shared" si="56"/>
        <v>0</v>
      </c>
      <c r="CX11" s="202"/>
      <c r="CY11" s="58">
        <f t="shared" si="22"/>
        <v>0</v>
      </c>
      <c r="CZ11" s="58">
        <f t="shared" si="23"/>
        <v>0</v>
      </c>
      <c r="DA11" s="58">
        <f t="shared" si="57"/>
        <v>0</v>
      </c>
      <c r="DB11" s="70">
        <f t="shared" si="58"/>
        <v>0</v>
      </c>
      <c r="DC11" s="123"/>
      <c r="DD11" s="197">
        <v>0</v>
      </c>
      <c r="DE11" s="198">
        <v>0</v>
      </c>
      <c r="DF11" s="56">
        <f t="shared" si="59"/>
        <v>0</v>
      </c>
      <c r="DG11" s="59">
        <f t="shared" si="60"/>
        <v>0</v>
      </c>
      <c r="DH11" s="87">
        <f t="shared" si="61"/>
        <v>0</v>
      </c>
      <c r="DI11" s="197">
        <v>0</v>
      </c>
      <c r="DJ11" s="198">
        <v>0</v>
      </c>
      <c r="DK11" s="56">
        <f t="shared" si="62"/>
        <v>0</v>
      </c>
      <c r="DL11" s="56">
        <f t="shared" si="63"/>
        <v>0</v>
      </c>
      <c r="DM11" s="87">
        <f t="shared" si="64"/>
        <v>0</v>
      </c>
      <c r="DN11" s="197">
        <v>0</v>
      </c>
      <c r="DO11" s="198">
        <v>0</v>
      </c>
      <c r="DP11" s="56">
        <f t="shared" si="65"/>
        <v>0</v>
      </c>
      <c r="DQ11" s="56">
        <f t="shared" si="66"/>
        <v>0</v>
      </c>
      <c r="DR11" s="117">
        <f t="shared" si="67"/>
        <v>0</v>
      </c>
      <c r="DS11" s="86">
        <f t="shared" si="68"/>
        <v>0</v>
      </c>
      <c r="DT11" s="56">
        <f t="shared" si="69"/>
        <v>0</v>
      </c>
      <c r="DU11" s="87">
        <f t="shared" si="69"/>
        <v>0</v>
      </c>
      <c r="DV11" s="123"/>
      <c r="DW11" s="86">
        <f t="shared" si="24"/>
        <v>0</v>
      </c>
      <c r="DX11" s="70">
        <f t="shared" si="25"/>
        <v>0</v>
      </c>
      <c r="DY11" s="69">
        <f t="shared" si="26"/>
        <v>0</v>
      </c>
      <c r="DZ11" s="125">
        <f t="shared" si="27"/>
        <v>0</v>
      </c>
      <c r="EA11" s="130">
        <f t="shared" si="70"/>
        <v>0</v>
      </c>
      <c r="EB11" s="58">
        <f t="shared" si="71"/>
        <v>0</v>
      </c>
      <c r="EC11" s="59">
        <f t="shared" si="72"/>
        <v>0</v>
      </c>
      <c r="ED11" s="59">
        <f t="shared" si="72"/>
        <v>0</v>
      </c>
      <c r="EE11" s="56">
        <f t="shared" si="73"/>
        <v>0</v>
      </c>
      <c r="EF11" s="87">
        <f t="shared" si="73"/>
        <v>0</v>
      </c>
      <c r="EG11" s="130">
        <f t="shared" si="74"/>
        <v>0</v>
      </c>
      <c r="EH11" s="87">
        <f t="shared" si="75"/>
        <v>0</v>
      </c>
      <c r="EI11" s="130">
        <f t="shared" si="76"/>
        <v>0</v>
      </c>
      <c r="EJ11" s="87">
        <f t="shared" si="77"/>
        <v>0</v>
      </c>
      <c r="EK11" s="77"/>
      <c r="EL11" s="229"/>
      <c r="EM11" s="70">
        <f t="shared" si="28"/>
        <v>0</v>
      </c>
      <c r="EN11" s="77"/>
    </row>
    <row r="12" spans="1:144" x14ac:dyDescent="0.25">
      <c r="A12" s="109"/>
      <c r="B12" s="106"/>
      <c r="C12" s="107"/>
      <c r="D12" s="107"/>
      <c r="E12" s="56"/>
      <c r="F12" s="108"/>
      <c r="G12" s="197"/>
      <c r="H12" s="198"/>
      <c r="I12" s="56"/>
      <c r="J12" s="56">
        <f t="shared" ref="J12:J73" si="78">H12-I12</f>
        <v>0</v>
      </c>
      <c r="K12" s="58">
        <f t="shared" ref="K12:K73" si="79">IF(ISERROR(G12/H12),0,G12/H12)</f>
        <v>0</v>
      </c>
      <c r="L12" s="58">
        <f t="shared" ref="L12:L73" si="80">IF(ISERROR(G12/I12),0,G12/I12)</f>
        <v>0</v>
      </c>
      <c r="M12" s="56">
        <f t="shared" ref="M12:M73" si="81">H12</f>
        <v>0</v>
      </c>
      <c r="N12" s="56">
        <f t="shared" ref="N12:N73" si="82">I12</f>
        <v>0</v>
      </c>
      <c r="O12" s="87">
        <f t="shared" ref="O12:O73" si="83">M12-N12</f>
        <v>0</v>
      </c>
      <c r="P12" s="197"/>
      <c r="Q12" s="198"/>
      <c r="R12" s="59"/>
      <c r="S12" s="198"/>
      <c r="T12" s="59"/>
      <c r="U12" s="198"/>
      <c r="V12" s="59"/>
      <c r="W12" s="198"/>
      <c r="X12" s="59"/>
      <c r="Y12" s="198"/>
      <c r="Z12" s="59"/>
      <c r="AA12" s="198"/>
      <c r="AB12" s="56"/>
      <c r="AC12" s="56">
        <f t="shared" ref="AC12:AC73" si="84">Q12+S12+U12+W12+Y12+AA12+P12</f>
        <v>0</v>
      </c>
      <c r="AD12" s="198"/>
      <c r="AE12" s="56">
        <f t="shared" ref="AE12:AE73" si="85">R12+T12+V12+X12+Z12+AB12</f>
        <v>0</v>
      </c>
      <c r="AF12" s="56">
        <f t="shared" ref="AF12:AF73" si="86">AD12-AE12</f>
        <v>0</v>
      </c>
      <c r="AG12" s="56">
        <f t="shared" ref="AG12:AG73" si="87">IF(ISERROR(AC12/AD12),0,AC12/AD12)</f>
        <v>0</v>
      </c>
      <c r="AH12" s="56">
        <f t="shared" ref="AH12:AH73" si="88">IF(ISERROR(AC12/AE12),0,AC12/AE12)</f>
        <v>0</v>
      </c>
      <c r="AI12" s="56">
        <f t="shared" ref="AI12:AI73" si="89">AD12</f>
        <v>0</v>
      </c>
      <c r="AJ12" s="56">
        <f t="shared" ref="AJ12:AJ73" si="90">AE12</f>
        <v>0</v>
      </c>
      <c r="AK12" s="87">
        <f t="shared" ref="AK12:AK73" si="91">AI12-AJ12</f>
        <v>0</v>
      </c>
      <c r="AL12" s="197"/>
      <c r="AM12" s="59"/>
      <c r="AN12" s="198"/>
      <c r="AO12" s="59"/>
      <c r="AP12" s="198"/>
      <c r="AQ12" s="59"/>
      <c r="AR12" s="198"/>
      <c r="AS12" s="59"/>
      <c r="AT12" s="56">
        <f t="shared" ref="AT12:AT73" si="92">AL12+AN12+AP12+AR12</f>
        <v>0</v>
      </c>
      <c r="AU12" s="198"/>
      <c r="AV12" s="56">
        <f t="shared" ref="AV12:AV73" si="93">AM12+AO12+AQ12+AS12</f>
        <v>0</v>
      </c>
      <c r="AW12" s="56">
        <f t="shared" ref="AW12:AW73" si="94">AU12-AV12</f>
        <v>0</v>
      </c>
      <c r="AX12" s="58">
        <f t="shared" ref="AX12:AX73" si="95">IF(ISERROR(AT12/AU12),0,AT12/AU12)</f>
        <v>0</v>
      </c>
      <c r="AY12" s="70">
        <f t="shared" ref="AY12:AY73" si="96">IF(ISERROR(AT12/AV12),0,AT12/AV12)</f>
        <v>0</v>
      </c>
      <c r="AZ12" s="197"/>
      <c r="BA12" s="59"/>
      <c r="BB12" s="198"/>
      <c r="BC12" s="59"/>
      <c r="BD12" s="56">
        <f t="shared" ref="BD12:BD73" si="97">AZ12+BB12</f>
        <v>0</v>
      </c>
      <c r="BE12" s="198"/>
      <c r="BF12" s="56">
        <f t="shared" ref="BF12:BF73" si="98">BA12+BC12</f>
        <v>0</v>
      </c>
      <c r="BG12" s="56">
        <f t="shared" ref="BG12:BG73" si="99">BE12-BF12</f>
        <v>0</v>
      </c>
      <c r="BH12" s="58">
        <f t="shared" ref="BH12:BH73" si="100">IF(ISERROR(BD12/BE12),0,BD12/BE12)</f>
        <v>0</v>
      </c>
      <c r="BI12" s="70">
        <f t="shared" ref="BI12:BI73" si="101">IF(ISERROR(BD12/BF12),0,BD12/BF12)</f>
        <v>0</v>
      </c>
      <c r="BJ12" s="86">
        <f t="shared" ref="BJ12:BJ73" si="102">AT12+BD12</f>
        <v>0</v>
      </c>
      <c r="BK12" s="56">
        <f t="shared" ref="BK12:BK73" si="103">AU12+BE12</f>
        <v>0</v>
      </c>
      <c r="BL12" s="56">
        <f t="shared" ref="BL12:BL73" si="104">AV12+BF12</f>
        <v>0</v>
      </c>
      <c r="BM12" s="56">
        <f t="shared" ref="BM12:BM73" si="105">BK12-BL12</f>
        <v>0</v>
      </c>
      <c r="BN12" s="56">
        <f t="shared" ref="BN12:BN73" si="106">IF(ISERROR(BJ12/BK12),0,BJ12/BK12)</f>
        <v>0</v>
      </c>
      <c r="BO12" s="56">
        <f t="shared" ref="BO12:BO73" si="107">IF(ISERROR(BJ12/BL12),0,BJ12/BL12)</f>
        <v>0</v>
      </c>
      <c r="BP12" s="58">
        <f t="shared" ref="BP12:BP73" si="108">BK12*1.36</f>
        <v>0</v>
      </c>
      <c r="BQ12" s="58">
        <f t="shared" ref="BQ12:BQ73" si="109">BL12*1.36</f>
        <v>0</v>
      </c>
      <c r="BR12" s="70">
        <f t="shared" ref="BR12:BR73" si="110">BP12-BQ12</f>
        <v>0</v>
      </c>
      <c r="BS12" s="197"/>
      <c r="BT12" s="59"/>
      <c r="BU12" s="198"/>
      <c r="BV12" s="59"/>
      <c r="BW12" s="198"/>
      <c r="BX12" s="56"/>
      <c r="BY12" s="198"/>
      <c r="BZ12" s="56"/>
      <c r="CA12" s="56">
        <f t="shared" ref="CA12:CA73" si="111">BS12+BU12+BW12+BY12</f>
        <v>0</v>
      </c>
      <c r="CB12" s="198"/>
      <c r="CC12" s="56">
        <f t="shared" ref="CC12:CC73" si="112">BT12+BV12+BX12+BZ12</f>
        <v>0</v>
      </c>
      <c r="CD12" s="56">
        <f t="shared" ref="CD12:CD73" si="113">CB12-CC12</f>
        <v>0</v>
      </c>
      <c r="CE12" s="56">
        <f t="shared" ref="CE12:CE73" si="114">IF(ISERROR(CA12/CB12),0,CA12/CB12)</f>
        <v>0</v>
      </c>
      <c r="CF12" s="56">
        <f t="shared" ref="CF12:CF73" si="115">IF(ISERROR(CA12/CC12),0,CA12/CC12)</f>
        <v>0</v>
      </c>
      <c r="CG12" s="58">
        <f t="shared" ref="CG12:CG73" si="116">CB12*1.7</f>
        <v>0</v>
      </c>
      <c r="CH12" s="58">
        <f t="shared" ref="CH12:CH73" si="117">CC12*1.7</f>
        <v>0</v>
      </c>
      <c r="CI12" s="87">
        <f t="shared" ref="CI12:CI73" si="118">CG12-CH12</f>
        <v>0</v>
      </c>
      <c r="CJ12" s="130">
        <f t="shared" ref="CJ12:CJ73" si="119">+BQ12+CH12</f>
        <v>0</v>
      </c>
      <c r="CK12" s="58">
        <f t="shared" ref="CK12:CK73" si="120">INT(CJ12)</f>
        <v>0</v>
      </c>
      <c r="CL12" s="70">
        <f t="shared" ref="CL12:CL73" si="121">(CJ12-CK12)*22</f>
        <v>0</v>
      </c>
      <c r="CM12" s="86">
        <f t="shared" ref="CM12:CM73" si="122">G12+AC12+BJ12+CA12</f>
        <v>0</v>
      </c>
      <c r="CN12" s="56">
        <f t="shared" ref="CN12:CN73" si="123">H12+AD12+BK12+CB12</f>
        <v>0</v>
      </c>
      <c r="CO12" s="56">
        <f t="shared" ref="CO12:CO73" si="124">I12+AE12+BL12+CC12</f>
        <v>0</v>
      </c>
      <c r="CP12" s="56">
        <f t="shared" ref="CP12:CP73" si="125">CN12-CO12</f>
        <v>0</v>
      </c>
      <c r="CQ12" s="56">
        <f t="shared" ref="CQ12:CQ73" si="126">IF(ISERROR(CM12/CN12),0,CM12/CN12)</f>
        <v>0</v>
      </c>
      <c r="CR12" s="56">
        <f t="shared" ref="CR12:CR73" si="127">IF(ISERROR(CM12/CO12),0,CM12/CO12)</f>
        <v>0</v>
      </c>
      <c r="CS12" s="58">
        <f t="shared" ref="CS12:CS73" si="128">M12+AI12+BP12+CG12</f>
        <v>0</v>
      </c>
      <c r="CT12" s="58">
        <f t="shared" ref="CT12:CT73" si="129">N12+AJ12+BQ12+CH12</f>
        <v>0</v>
      </c>
      <c r="CU12" s="57">
        <f t="shared" ref="CU12:CU73" si="130">CT12-CS12</f>
        <v>0</v>
      </c>
      <c r="CV12" s="56">
        <f t="shared" ref="CV12:CV73" si="131">INT(CT12)</f>
        <v>0</v>
      </c>
      <c r="CW12" s="58">
        <f t="shared" ref="CW12:CW73" si="132">(CT12-CV12)*22</f>
        <v>0</v>
      </c>
      <c r="CX12" s="202"/>
      <c r="CY12" s="58">
        <f t="shared" ref="CY12:CY73" si="133">INT(CX12+AJ12+N12)</f>
        <v>0</v>
      </c>
      <c r="CZ12" s="58">
        <f t="shared" ref="CZ12:CZ73" si="134">MOD(CX12+N12+AJ12,1)*22</f>
        <v>0</v>
      </c>
      <c r="DA12" s="58">
        <f t="shared" ref="DA12:DA73" si="135">IF(ISERROR(CM12/CS12),0,CM12/CS12)</f>
        <v>0</v>
      </c>
      <c r="DB12" s="70">
        <f t="shared" ref="DB12:DB73" si="136">IF(ISERROR(CM12/CV12),0,CM12/CV12)</f>
        <v>0</v>
      </c>
      <c r="DC12" s="123"/>
      <c r="DD12" s="197">
        <v>0</v>
      </c>
      <c r="DE12" s="198">
        <v>0</v>
      </c>
      <c r="DF12" s="56">
        <f t="shared" ref="DF12:DF73" si="137">DE12*5</f>
        <v>0</v>
      </c>
      <c r="DG12" s="59">
        <f t="shared" ref="DG12:DG73" si="138">INT(DF12/20)</f>
        <v>0</v>
      </c>
      <c r="DH12" s="87">
        <f t="shared" ref="DH12:DH73" si="139">MOD(DF12,20)</f>
        <v>0</v>
      </c>
      <c r="DI12" s="197">
        <v>0</v>
      </c>
      <c r="DJ12" s="198">
        <v>0</v>
      </c>
      <c r="DK12" s="56">
        <f t="shared" ref="DK12:DK73" si="140">DJ12*5</f>
        <v>0</v>
      </c>
      <c r="DL12" s="56">
        <f t="shared" ref="DL12:DL73" si="141">INT(DK12/25)</f>
        <v>0</v>
      </c>
      <c r="DM12" s="87">
        <f t="shared" ref="DM12:DM73" si="142">MOD(DK12,25)</f>
        <v>0</v>
      </c>
      <c r="DN12" s="197">
        <v>0</v>
      </c>
      <c r="DO12" s="198">
        <v>0</v>
      </c>
      <c r="DP12" s="56">
        <f t="shared" ref="DP12:DP73" si="143">DO12*5</f>
        <v>0</v>
      </c>
      <c r="DQ12" s="56">
        <f t="shared" ref="DQ12:DQ73" si="144">INT(DP12/22)</f>
        <v>0</v>
      </c>
      <c r="DR12" s="117">
        <f t="shared" ref="DR12:DR73" si="145">MOD(DP12,22)</f>
        <v>0</v>
      </c>
      <c r="DS12" s="86">
        <f t="shared" ref="DS12:DS73" si="146">DD12+DI12+DN12</f>
        <v>0</v>
      </c>
      <c r="DT12" s="56">
        <f t="shared" ref="DT12:DT73" si="147">DG12+DL12+DQ12</f>
        <v>0</v>
      </c>
      <c r="DU12" s="87">
        <f t="shared" ref="DU12:DU73" si="148">DH12+DM12+DR12</f>
        <v>0</v>
      </c>
      <c r="DV12" s="123"/>
      <c r="DW12" s="86">
        <f t="shared" si="24"/>
        <v>0</v>
      </c>
      <c r="DX12" s="70">
        <f t="shared" si="25"/>
        <v>0</v>
      </c>
      <c r="DY12" s="69">
        <f t="shared" si="26"/>
        <v>0</v>
      </c>
      <c r="DZ12" s="125">
        <f t="shared" si="27"/>
        <v>0</v>
      </c>
      <c r="EA12" s="130">
        <f t="shared" ref="EA12:EA73" si="149">DX12+DU12</f>
        <v>0</v>
      </c>
      <c r="EB12" s="58">
        <f t="shared" ref="EB12:EB73" si="150">DZ12+DU12</f>
        <v>0</v>
      </c>
      <c r="EC12" s="59">
        <f t="shared" ref="EC12:EC73" si="151">INT(EA12/22)</f>
        <v>0</v>
      </c>
      <c r="ED12" s="59">
        <f t="shared" ref="ED12:ED73" si="152">INT(EB12/22)</f>
        <v>0</v>
      </c>
      <c r="EE12" s="56">
        <f t="shared" ref="EE12:EE73" si="153">MOD(EA12,22)</f>
        <v>0</v>
      </c>
      <c r="EF12" s="87">
        <f t="shared" ref="EF12:EF73" si="154">MOD(EB12,22)</f>
        <v>0</v>
      </c>
      <c r="EG12" s="130">
        <f t="shared" ref="EG12:EG73" si="155">DW12+DT12+EC12</f>
        <v>0</v>
      </c>
      <c r="EH12" s="87">
        <f t="shared" ref="EH12:EH73" si="156">EE12</f>
        <v>0</v>
      </c>
      <c r="EI12" s="130">
        <f t="shared" ref="EI12:EI73" si="157">DY12+DT12+EC12</f>
        <v>0</v>
      </c>
      <c r="EJ12" s="87">
        <f t="shared" ref="EJ12:EJ73" si="158">EF12</f>
        <v>0</v>
      </c>
      <c r="EK12" s="77"/>
      <c r="EL12" s="229"/>
      <c r="EM12" s="70">
        <f t="shared" ref="EM12:EM73" si="159">EL12-EG12</f>
        <v>0</v>
      </c>
      <c r="EN12" s="77"/>
    </row>
    <row r="13" spans="1:144" x14ac:dyDescent="0.25">
      <c r="A13" s="109"/>
      <c r="B13" s="106"/>
      <c r="C13" s="107"/>
      <c r="D13" s="110"/>
      <c r="E13" s="56"/>
      <c r="F13" s="108"/>
      <c r="G13" s="197"/>
      <c r="H13" s="198"/>
      <c r="I13" s="56"/>
      <c r="J13" s="56">
        <f t="shared" si="78"/>
        <v>0</v>
      </c>
      <c r="K13" s="58">
        <f t="shared" si="79"/>
        <v>0</v>
      </c>
      <c r="L13" s="58">
        <f t="shared" si="80"/>
        <v>0</v>
      </c>
      <c r="M13" s="56">
        <f t="shared" si="81"/>
        <v>0</v>
      </c>
      <c r="N13" s="56">
        <f t="shared" si="82"/>
        <v>0</v>
      </c>
      <c r="O13" s="87">
        <f t="shared" si="83"/>
        <v>0</v>
      </c>
      <c r="P13" s="197"/>
      <c r="Q13" s="198"/>
      <c r="R13" s="59"/>
      <c r="S13" s="198"/>
      <c r="T13" s="59"/>
      <c r="U13" s="198"/>
      <c r="V13" s="59"/>
      <c r="W13" s="198"/>
      <c r="X13" s="59"/>
      <c r="Y13" s="198"/>
      <c r="Z13" s="59"/>
      <c r="AA13" s="198"/>
      <c r="AB13" s="56"/>
      <c r="AC13" s="56">
        <f t="shared" si="84"/>
        <v>0</v>
      </c>
      <c r="AD13" s="198"/>
      <c r="AE13" s="56">
        <f t="shared" si="85"/>
        <v>0</v>
      </c>
      <c r="AF13" s="56">
        <f t="shared" si="86"/>
        <v>0</v>
      </c>
      <c r="AG13" s="56">
        <f t="shared" si="87"/>
        <v>0</v>
      </c>
      <c r="AH13" s="56">
        <f t="shared" si="88"/>
        <v>0</v>
      </c>
      <c r="AI13" s="56">
        <f t="shared" si="89"/>
        <v>0</v>
      </c>
      <c r="AJ13" s="56">
        <f t="shared" si="90"/>
        <v>0</v>
      </c>
      <c r="AK13" s="87">
        <f t="shared" si="91"/>
        <v>0</v>
      </c>
      <c r="AL13" s="197"/>
      <c r="AM13" s="68"/>
      <c r="AN13" s="198"/>
      <c r="AO13" s="59"/>
      <c r="AP13" s="198"/>
      <c r="AQ13" s="59"/>
      <c r="AR13" s="198"/>
      <c r="AS13" s="59"/>
      <c r="AT13" s="56">
        <f t="shared" si="92"/>
        <v>0</v>
      </c>
      <c r="AU13" s="198"/>
      <c r="AV13" s="56">
        <f t="shared" si="93"/>
        <v>0</v>
      </c>
      <c r="AW13" s="56">
        <f t="shared" si="94"/>
        <v>0</v>
      </c>
      <c r="AX13" s="58">
        <f t="shared" si="95"/>
        <v>0</v>
      </c>
      <c r="AY13" s="70">
        <f t="shared" si="96"/>
        <v>0</v>
      </c>
      <c r="AZ13" s="197"/>
      <c r="BA13" s="59"/>
      <c r="BB13" s="198"/>
      <c r="BC13" s="59"/>
      <c r="BD13" s="56">
        <f t="shared" si="97"/>
        <v>0</v>
      </c>
      <c r="BE13" s="198"/>
      <c r="BF13" s="56">
        <f t="shared" si="98"/>
        <v>0</v>
      </c>
      <c r="BG13" s="56">
        <f t="shared" si="99"/>
        <v>0</v>
      </c>
      <c r="BH13" s="58">
        <f t="shared" si="100"/>
        <v>0</v>
      </c>
      <c r="BI13" s="70">
        <f t="shared" si="101"/>
        <v>0</v>
      </c>
      <c r="BJ13" s="86">
        <f t="shared" si="102"/>
        <v>0</v>
      </c>
      <c r="BK13" s="56">
        <f t="shared" si="103"/>
        <v>0</v>
      </c>
      <c r="BL13" s="56">
        <f t="shared" si="104"/>
        <v>0</v>
      </c>
      <c r="BM13" s="56">
        <f t="shared" si="105"/>
        <v>0</v>
      </c>
      <c r="BN13" s="56">
        <f t="shared" si="106"/>
        <v>0</v>
      </c>
      <c r="BO13" s="56">
        <f t="shared" si="107"/>
        <v>0</v>
      </c>
      <c r="BP13" s="58">
        <f t="shared" si="108"/>
        <v>0</v>
      </c>
      <c r="BQ13" s="58">
        <f t="shared" si="109"/>
        <v>0</v>
      </c>
      <c r="BR13" s="70">
        <f t="shared" si="110"/>
        <v>0</v>
      </c>
      <c r="BS13" s="197"/>
      <c r="BT13" s="59"/>
      <c r="BU13" s="198"/>
      <c r="BV13" s="59"/>
      <c r="BW13" s="198"/>
      <c r="BX13" s="56"/>
      <c r="BY13" s="198"/>
      <c r="BZ13" s="56"/>
      <c r="CA13" s="56">
        <f t="shared" si="111"/>
        <v>0</v>
      </c>
      <c r="CB13" s="198"/>
      <c r="CC13" s="56">
        <f t="shared" si="112"/>
        <v>0</v>
      </c>
      <c r="CD13" s="56">
        <f t="shared" si="113"/>
        <v>0</v>
      </c>
      <c r="CE13" s="56">
        <f t="shared" si="114"/>
        <v>0</v>
      </c>
      <c r="CF13" s="56">
        <f t="shared" si="115"/>
        <v>0</v>
      </c>
      <c r="CG13" s="58">
        <f t="shared" si="116"/>
        <v>0</v>
      </c>
      <c r="CH13" s="58">
        <f t="shared" si="117"/>
        <v>0</v>
      </c>
      <c r="CI13" s="87">
        <f t="shared" si="118"/>
        <v>0</v>
      </c>
      <c r="CJ13" s="130">
        <f t="shared" si="119"/>
        <v>0</v>
      </c>
      <c r="CK13" s="58">
        <f t="shared" si="120"/>
        <v>0</v>
      </c>
      <c r="CL13" s="70">
        <f t="shared" si="121"/>
        <v>0</v>
      </c>
      <c r="CM13" s="86">
        <f t="shared" si="122"/>
        <v>0</v>
      </c>
      <c r="CN13" s="56">
        <f t="shared" si="123"/>
        <v>0</v>
      </c>
      <c r="CO13" s="56">
        <f t="shared" si="124"/>
        <v>0</v>
      </c>
      <c r="CP13" s="56">
        <f t="shared" si="125"/>
        <v>0</v>
      </c>
      <c r="CQ13" s="56">
        <f t="shared" si="126"/>
        <v>0</v>
      </c>
      <c r="CR13" s="56">
        <f t="shared" si="127"/>
        <v>0</v>
      </c>
      <c r="CS13" s="58">
        <f t="shared" si="128"/>
        <v>0</v>
      </c>
      <c r="CT13" s="58">
        <f t="shared" si="129"/>
        <v>0</v>
      </c>
      <c r="CU13" s="57">
        <f t="shared" si="130"/>
        <v>0</v>
      </c>
      <c r="CV13" s="56">
        <f t="shared" si="131"/>
        <v>0</v>
      </c>
      <c r="CW13" s="58">
        <f t="shared" si="132"/>
        <v>0</v>
      </c>
      <c r="CX13" s="202"/>
      <c r="CY13" s="58">
        <f t="shared" si="133"/>
        <v>0</v>
      </c>
      <c r="CZ13" s="58">
        <f t="shared" si="134"/>
        <v>0</v>
      </c>
      <c r="DA13" s="58">
        <f t="shared" si="135"/>
        <v>0</v>
      </c>
      <c r="DB13" s="70">
        <f t="shared" si="136"/>
        <v>0</v>
      </c>
      <c r="DC13" s="123"/>
      <c r="DD13" s="197">
        <v>0</v>
      </c>
      <c r="DE13" s="198">
        <v>0</v>
      </c>
      <c r="DF13" s="56">
        <f t="shared" si="137"/>
        <v>0</v>
      </c>
      <c r="DG13" s="59">
        <f t="shared" si="138"/>
        <v>0</v>
      </c>
      <c r="DH13" s="87">
        <f t="shared" si="139"/>
        <v>0</v>
      </c>
      <c r="DI13" s="197">
        <v>0</v>
      </c>
      <c r="DJ13" s="198">
        <v>0</v>
      </c>
      <c r="DK13" s="56">
        <f t="shared" si="140"/>
        <v>0</v>
      </c>
      <c r="DL13" s="56">
        <f t="shared" si="141"/>
        <v>0</v>
      </c>
      <c r="DM13" s="87">
        <f t="shared" si="142"/>
        <v>0</v>
      </c>
      <c r="DN13" s="197">
        <v>0</v>
      </c>
      <c r="DO13" s="198">
        <v>0</v>
      </c>
      <c r="DP13" s="56">
        <f t="shared" si="143"/>
        <v>0</v>
      </c>
      <c r="DQ13" s="56">
        <f t="shared" si="144"/>
        <v>0</v>
      </c>
      <c r="DR13" s="117">
        <f t="shared" si="145"/>
        <v>0</v>
      </c>
      <c r="DS13" s="86">
        <f t="shared" si="146"/>
        <v>0</v>
      </c>
      <c r="DT13" s="56">
        <f t="shared" si="147"/>
        <v>0</v>
      </c>
      <c r="DU13" s="87">
        <f t="shared" si="148"/>
        <v>0</v>
      </c>
      <c r="DV13" s="123"/>
      <c r="DW13" s="86">
        <f t="shared" si="24"/>
        <v>0</v>
      </c>
      <c r="DX13" s="70">
        <f t="shared" si="25"/>
        <v>0</v>
      </c>
      <c r="DY13" s="69">
        <f t="shared" si="26"/>
        <v>0</v>
      </c>
      <c r="DZ13" s="125">
        <f t="shared" si="27"/>
        <v>0</v>
      </c>
      <c r="EA13" s="130">
        <f t="shared" si="149"/>
        <v>0</v>
      </c>
      <c r="EB13" s="58">
        <f t="shared" si="150"/>
        <v>0</v>
      </c>
      <c r="EC13" s="59">
        <f t="shared" si="151"/>
        <v>0</v>
      </c>
      <c r="ED13" s="59">
        <f t="shared" si="152"/>
        <v>0</v>
      </c>
      <c r="EE13" s="56">
        <f t="shared" si="153"/>
        <v>0</v>
      </c>
      <c r="EF13" s="87">
        <f t="shared" si="154"/>
        <v>0</v>
      </c>
      <c r="EG13" s="130">
        <f t="shared" si="155"/>
        <v>0</v>
      </c>
      <c r="EH13" s="87">
        <f t="shared" si="156"/>
        <v>0</v>
      </c>
      <c r="EI13" s="130">
        <f t="shared" si="157"/>
        <v>0</v>
      </c>
      <c r="EJ13" s="87">
        <f t="shared" si="158"/>
        <v>0</v>
      </c>
      <c r="EK13" s="77"/>
      <c r="EL13" s="229"/>
      <c r="EM13" s="70">
        <f t="shared" si="159"/>
        <v>0</v>
      </c>
      <c r="EN13" s="77"/>
    </row>
    <row r="14" spans="1:144" x14ac:dyDescent="0.25">
      <c r="A14" s="109"/>
      <c r="B14" s="106"/>
      <c r="C14" s="107"/>
      <c r="D14" s="107"/>
      <c r="E14" s="56"/>
      <c r="F14" s="108"/>
      <c r="G14" s="197"/>
      <c r="H14" s="198"/>
      <c r="I14" s="56"/>
      <c r="J14" s="56">
        <f t="shared" ref="J14:J21" si="160">H14-I14</f>
        <v>0</v>
      </c>
      <c r="K14" s="58">
        <f t="shared" ref="K14:K21" si="161">IF(ISERROR(G14/H14),0,G14/H14)</f>
        <v>0</v>
      </c>
      <c r="L14" s="58">
        <f t="shared" ref="L14:L21" si="162">IF(ISERROR(G14/I14),0,G14/I14)</f>
        <v>0</v>
      </c>
      <c r="M14" s="56">
        <f t="shared" ref="M14:M21" si="163">H14</f>
        <v>0</v>
      </c>
      <c r="N14" s="56">
        <f t="shared" ref="N14:N43" si="164">I14</f>
        <v>0</v>
      </c>
      <c r="O14" s="87">
        <f t="shared" ref="O14:O21" si="165">M14-N14</f>
        <v>0</v>
      </c>
      <c r="P14" s="197"/>
      <c r="Q14" s="198"/>
      <c r="R14" s="59"/>
      <c r="S14" s="198"/>
      <c r="T14" s="59"/>
      <c r="U14" s="198"/>
      <c r="V14" s="59"/>
      <c r="W14" s="198"/>
      <c r="X14" s="59"/>
      <c r="Y14" s="198"/>
      <c r="Z14" s="59"/>
      <c r="AA14" s="198"/>
      <c r="AB14" s="56"/>
      <c r="AC14" s="56">
        <f t="shared" ref="AC14:AC43" si="166">Q14+S14+U14+W14+Y14+AA14+P14</f>
        <v>0</v>
      </c>
      <c r="AD14" s="198"/>
      <c r="AE14" s="56">
        <f t="shared" ref="AE14:AE43" si="167">R14+T14+V14+X14+Z14+AB14</f>
        <v>0</v>
      </c>
      <c r="AF14" s="56">
        <f t="shared" ref="AF14:AF21" si="168">AD14-AE14</f>
        <v>0</v>
      </c>
      <c r="AG14" s="56">
        <f t="shared" ref="AG14:AG43" si="169">IF(ISERROR(AC14/AD14),0,AC14/AD14)</f>
        <v>0</v>
      </c>
      <c r="AH14" s="56">
        <f t="shared" ref="AH14:AH21" si="170">IF(ISERROR(AC14/AE14),0,AC14/AE14)</f>
        <v>0</v>
      </c>
      <c r="AI14" s="56">
        <f t="shared" ref="AI14:AI21" si="171">AD14</f>
        <v>0</v>
      </c>
      <c r="AJ14" s="56">
        <f t="shared" ref="AJ14:AJ21" si="172">AE14</f>
        <v>0</v>
      </c>
      <c r="AK14" s="87">
        <f t="shared" ref="AK14:AK21" si="173">AI14-AJ14</f>
        <v>0</v>
      </c>
      <c r="AL14" s="197"/>
      <c r="AM14" s="59"/>
      <c r="AN14" s="198"/>
      <c r="AO14" s="59"/>
      <c r="AP14" s="198"/>
      <c r="AQ14" s="59"/>
      <c r="AR14" s="198"/>
      <c r="AS14" s="59"/>
      <c r="AT14" s="56">
        <f t="shared" ref="AT14:AT43" si="174">AL14+AN14+AP14+AR14</f>
        <v>0</v>
      </c>
      <c r="AU14" s="198"/>
      <c r="AV14" s="56">
        <f t="shared" ref="AV14" si="175">AM14+AO14+AQ14+AS14</f>
        <v>0</v>
      </c>
      <c r="AW14" s="56">
        <f t="shared" ref="AW14:AW21" si="176">AU14-AV14</f>
        <v>0</v>
      </c>
      <c r="AX14" s="58">
        <f t="shared" ref="AX14:AX21" si="177">IF(ISERROR(AT14/AU14),0,AT14/AU14)</f>
        <v>0</v>
      </c>
      <c r="AY14" s="70">
        <f t="shared" ref="AY14:AY21" si="178">IF(ISERROR(AT14/AV14),0,AT14/AV14)</f>
        <v>0</v>
      </c>
      <c r="AZ14" s="197"/>
      <c r="BA14" s="59"/>
      <c r="BB14" s="198"/>
      <c r="BC14" s="59"/>
      <c r="BD14" s="56">
        <f t="shared" ref="BD14:BD43" si="179">AZ14+BB14</f>
        <v>0</v>
      </c>
      <c r="BE14" s="198"/>
      <c r="BF14" s="56">
        <f t="shared" ref="BF14:BF43" si="180">BA14+BC14</f>
        <v>0</v>
      </c>
      <c r="BG14" s="56">
        <f t="shared" ref="BG14:BG43" si="181">BE14-BF14</f>
        <v>0</v>
      </c>
      <c r="BH14" s="58">
        <f t="shared" ref="BH14:BH43" si="182">IF(ISERROR(BD14/BE14),0,BD14/BE14)</f>
        <v>0</v>
      </c>
      <c r="BI14" s="70">
        <f t="shared" ref="BI14:BI43" si="183">IF(ISERROR(BD14/BF14),0,BD14/BF14)</f>
        <v>0</v>
      </c>
      <c r="BJ14" s="86">
        <f t="shared" ref="BJ14:BJ43" si="184">AT14+BD14</f>
        <v>0</v>
      </c>
      <c r="BK14" s="56">
        <f t="shared" ref="BK14:BK43" si="185">AU14+BE14</f>
        <v>0</v>
      </c>
      <c r="BL14" s="56">
        <f t="shared" ref="BL14:BL43" si="186">AV14+BF14</f>
        <v>0</v>
      </c>
      <c r="BM14" s="56">
        <f t="shared" ref="BM14:BM21" si="187">BK14-BL14</f>
        <v>0</v>
      </c>
      <c r="BN14" s="56">
        <f t="shared" ref="BN14:BN21" si="188">IF(ISERROR(BJ14/BK14),0,BJ14/BK14)</f>
        <v>0</v>
      </c>
      <c r="BO14" s="56">
        <f t="shared" ref="BO14:BO21" si="189">IF(ISERROR(BJ14/BL14),0,BJ14/BL14)</f>
        <v>0</v>
      </c>
      <c r="BP14" s="58">
        <f t="shared" ref="BP14:BP21" si="190">BK14*1.36</f>
        <v>0</v>
      </c>
      <c r="BQ14" s="58">
        <f t="shared" ref="BQ14:BQ21" si="191">BL14*1.36</f>
        <v>0</v>
      </c>
      <c r="BR14" s="70">
        <f t="shared" ref="BR14:BR43" si="192">BP14-BQ14</f>
        <v>0</v>
      </c>
      <c r="BS14" s="197"/>
      <c r="BT14" s="59"/>
      <c r="BU14" s="198"/>
      <c r="BV14" s="59"/>
      <c r="BW14" s="198"/>
      <c r="BX14" s="56"/>
      <c r="BY14" s="198"/>
      <c r="BZ14" s="56"/>
      <c r="CA14" s="56">
        <f t="shared" ref="CA14:CA43" si="193">BS14+BU14+BW14+BY14</f>
        <v>0</v>
      </c>
      <c r="CB14" s="198"/>
      <c r="CC14" s="56">
        <f t="shared" ref="CC14:CC43" si="194">BT14+BV14+BX14+BZ14</f>
        <v>0</v>
      </c>
      <c r="CD14" s="56">
        <f t="shared" ref="CD14:CD21" si="195">CB14-CC14</f>
        <v>0</v>
      </c>
      <c r="CE14" s="56">
        <f t="shared" ref="CE14:CE43" si="196">IF(ISERROR(CA14/CB14),0,CA14/CB14)</f>
        <v>0</v>
      </c>
      <c r="CF14" s="56">
        <f t="shared" ref="CF14:CF43" si="197">IF(ISERROR(CA14/CC14),0,CA14/CC14)</f>
        <v>0</v>
      </c>
      <c r="CG14" s="58">
        <f t="shared" ref="CG14:CG43" si="198">CB14*1.7</f>
        <v>0</v>
      </c>
      <c r="CH14" s="58">
        <f t="shared" ref="CH14:CH43" si="199">CC14*1.7</f>
        <v>0</v>
      </c>
      <c r="CI14" s="87">
        <f t="shared" ref="CI14:CI43" si="200">CG14-CH14</f>
        <v>0</v>
      </c>
      <c r="CJ14" s="130">
        <f t="shared" ref="CJ14:CJ43" si="201">+BQ14+CH14</f>
        <v>0</v>
      </c>
      <c r="CK14" s="58">
        <f t="shared" ref="CK14:CK43" si="202">INT(CJ14)</f>
        <v>0</v>
      </c>
      <c r="CL14" s="70">
        <f t="shared" ref="CL14:CL43" si="203">(CJ14-CK14)*22</f>
        <v>0</v>
      </c>
      <c r="CM14" s="86">
        <f t="shared" ref="CM14:CM43" si="204">G14+AC14+BJ14+CA14</f>
        <v>0</v>
      </c>
      <c r="CN14" s="56">
        <f t="shared" ref="CN14:CN43" si="205">H14+AD14+BK14+CB14</f>
        <v>0</v>
      </c>
      <c r="CO14" s="56">
        <f t="shared" ref="CO14:CO43" si="206">I14+AE14+BL14+CC14</f>
        <v>0</v>
      </c>
      <c r="CP14" s="56">
        <f t="shared" ref="CP14:CP21" si="207">CN14-CO14</f>
        <v>0</v>
      </c>
      <c r="CQ14" s="56">
        <f t="shared" ref="CQ14:CQ21" si="208">IF(ISERROR(CM14/CN14),0,CM14/CN14)</f>
        <v>0</v>
      </c>
      <c r="CR14" s="56">
        <f t="shared" ref="CR14:CR21" si="209">IF(ISERROR(CM14/CO14),0,CM14/CO14)</f>
        <v>0</v>
      </c>
      <c r="CS14" s="58">
        <f t="shared" ref="CS14:CS43" si="210">M14+AI14+BP14+CG14</f>
        <v>0</v>
      </c>
      <c r="CT14" s="58">
        <f t="shared" ref="CT14:CT43" si="211">N14+AJ14+BQ14+CH14</f>
        <v>0</v>
      </c>
      <c r="CU14" s="57">
        <f t="shared" ref="CU14:CU21" si="212">CT14-CS14</f>
        <v>0</v>
      </c>
      <c r="CV14" s="56">
        <f t="shared" ref="CV14:CV21" si="213">INT(CT14)</f>
        <v>0</v>
      </c>
      <c r="CW14" s="58">
        <f t="shared" ref="CW14:CW21" si="214">(CT14-CV14)*22</f>
        <v>0</v>
      </c>
      <c r="CX14" s="202"/>
      <c r="CY14" s="58">
        <f t="shared" ref="CY14:CY43" si="215">INT(CX14+AJ14+N14)</f>
        <v>0</v>
      </c>
      <c r="CZ14" s="58">
        <f t="shared" ref="CZ14:CZ43" si="216">MOD(CX14+N14+AJ14,1)*22</f>
        <v>0</v>
      </c>
      <c r="DA14" s="58">
        <f t="shared" ref="DA14:DA21" si="217">IF(ISERROR(CM14/CS14),0,CM14/CS14)</f>
        <v>0</v>
      </c>
      <c r="DB14" s="70">
        <f t="shared" ref="DB14:DB21" si="218">IF(ISERROR(CM14/CV14),0,CM14/CV14)</f>
        <v>0</v>
      </c>
      <c r="DC14" s="123"/>
      <c r="DD14" s="197">
        <v>0</v>
      </c>
      <c r="DE14" s="198">
        <v>0</v>
      </c>
      <c r="DF14" s="56">
        <f t="shared" ref="DF14:DF21" si="219">DE14*5</f>
        <v>0</v>
      </c>
      <c r="DG14" s="59">
        <f t="shared" ref="DG14:DG21" si="220">INT(DF14/20)</f>
        <v>0</v>
      </c>
      <c r="DH14" s="87">
        <f t="shared" ref="DH14:DH21" si="221">MOD(DF14,20)</f>
        <v>0</v>
      </c>
      <c r="DI14" s="197">
        <v>0</v>
      </c>
      <c r="DJ14" s="198">
        <v>0</v>
      </c>
      <c r="DK14" s="56">
        <f t="shared" ref="DK14:DK21" si="222">DJ14*5</f>
        <v>0</v>
      </c>
      <c r="DL14" s="56">
        <f t="shared" ref="DL14:DL21" si="223">INT(DK14/25)</f>
        <v>0</v>
      </c>
      <c r="DM14" s="87">
        <f t="shared" ref="DM14:DM21" si="224">MOD(DK14,25)</f>
        <v>0</v>
      </c>
      <c r="DN14" s="197">
        <v>0</v>
      </c>
      <c r="DO14" s="198">
        <v>0</v>
      </c>
      <c r="DP14" s="56">
        <f t="shared" ref="DP14:DP21" si="225">DO14*5</f>
        <v>0</v>
      </c>
      <c r="DQ14" s="56">
        <f t="shared" ref="DQ14:DQ21" si="226">INT(DP14/22)</f>
        <v>0</v>
      </c>
      <c r="DR14" s="117">
        <f t="shared" ref="DR14:DR21" si="227">MOD(DP14,22)</f>
        <v>0</v>
      </c>
      <c r="DS14" s="86">
        <f t="shared" ref="DS14:DS21" si="228">DD14+DI14+DN14</f>
        <v>0</v>
      </c>
      <c r="DT14" s="56">
        <f t="shared" ref="DT14:DT21" si="229">DG14+DL14+DQ14</f>
        <v>0</v>
      </c>
      <c r="DU14" s="87">
        <f t="shared" ref="DU14:DU21" si="230">DH14+DM14+DR14</f>
        <v>0</v>
      </c>
      <c r="DV14" s="123"/>
      <c r="DW14" s="86">
        <f t="shared" si="24"/>
        <v>0</v>
      </c>
      <c r="DX14" s="70">
        <f t="shared" si="25"/>
        <v>0</v>
      </c>
      <c r="DY14" s="69">
        <f t="shared" si="26"/>
        <v>0</v>
      </c>
      <c r="DZ14" s="125">
        <f t="shared" si="27"/>
        <v>0</v>
      </c>
      <c r="EA14" s="130">
        <f t="shared" ref="EA14:EA21" si="231">DX14+DU14</f>
        <v>0</v>
      </c>
      <c r="EB14" s="58">
        <f t="shared" ref="EB14:EB21" si="232">DZ14+DU14</f>
        <v>0</v>
      </c>
      <c r="EC14" s="59">
        <f t="shared" ref="EC14:EC21" si="233">INT(EA14/22)</f>
        <v>0</v>
      </c>
      <c r="ED14" s="59">
        <f t="shared" ref="ED14:ED21" si="234">INT(EB14/22)</f>
        <v>0</v>
      </c>
      <c r="EE14" s="56">
        <f t="shared" ref="EE14:EE21" si="235">MOD(EA14,22)</f>
        <v>0</v>
      </c>
      <c r="EF14" s="87">
        <f t="shared" ref="EF14:EF21" si="236">MOD(EB14,22)</f>
        <v>0</v>
      </c>
      <c r="EG14" s="130">
        <f t="shared" ref="EG14:EG21" si="237">DW14+DT14+EC14</f>
        <v>0</v>
      </c>
      <c r="EH14" s="87">
        <f t="shared" ref="EH14:EH21" si="238">EE14</f>
        <v>0</v>
      </c>
      <c r="EI14" s="130">
        <f t="shared" ref="EI14:EI21" si="239">DY14+DT14+EC14</f>
        <v>0</v>
      </c>
      <c r="EJ14" s="87">
        <f t="shared" ref="EJ14:EJ21" si="240">EF14</f>
        <v>0</v>
      </c>
      <c r="EK14" s="77"/>
      <c r="EL14" s="229"/>
      <c r="EM14" s="70">
        <f t="shared" ref="EM14:EM21" si="241">EL14-EG14</f>
        <v>0</v>
      </c>
      <c r="EN14" s="77"/>
    </row>
    <row r="15" spans="1:144" x14ac:dyDescent="0.25">
      <c r="A15" s="105"/>
      <c r="B15" s="106"/>
      <c r="C15" s="107"/>
      <c r="D15" s="107"/>
      <c r="E15" s="56"/>
      <c r="F15" s="108"/>
      <c r="G15" s="197"/>
      <c r="H15" s="198"/>
      <c r="I15" s="56"/>
      <c r="J15" s="56">
        <f t="shared" si="160"/>
        <v>0</v>
      </c>
      <c r="K15" s="58">
        <f t="shared" si="161"/>
        <v>0</v>
      </c>
      <c r="L15" s="58">
        <f t="shared" si="162"/>
        <v>0</v>
      </c>
      <c r="M15" s="56">
        <f t="shared" si="163"/>
        <v>0</v>
      </c>
      <c r="N15" s="56">
        <f t="shared" si="164"/>
        <v>0</v>
      </c>
      <c r="O15" s="87">
        <f t="shared" si="165"/>
        <v>0</v>
      </c>
      <c r="P15" s="197"/>
      <c r="Q15" s="198"/>
      <c r="R15" s="59"/>
      <c r="S15" s="198"/>
      <c r="T15" s="59"/>
      <c r="U15" s="198"/>
      <c r="V15" s="59"/>
      <c r="W15" s="198"/>
      <c r="X15" s="59"/>
      <c r="Y15" s="198"/>
      <c r="Z15" s="59"/>
      <c r="AA15" s="198"/>
      <c r="AB15" s="56"/>
      <c r="AC15" s="56">
        <f t="shared" si="166"/>
        <v>0</v>
      </c>
      <c r="AD15" s="198"/>
      <c r="AE15" s="56">
        <f t="shared" si="167"/>
        <v>0</v>
      </c>
      <c r="AF15" s="56">
        <f t="shared" si="168"/>
        <v>0</v>
      </c>
      <c r="AG15" s="56">
        <f t="shared" si="169"/>
        <v>0</v>
      </c>
      <c r="AH15" s="56">
        <f t="shared" si="170"/>
        <v>0</v>
      </c>
      <c r="AI15" s="56">
        <f t="shared" si="171"/>
        <v>0</v>
      </c>
      <c r="AJ15" s="56">
        <f t="shared" si="172"/>
        <v>0</v>
      </c>
      <c r="AK15" s="87">
        <f t="shared" si="173"/>
        <v>0</v>
      </c>
      <c r="AL15" s="197"/>
      <c r="AM15" s="59"/>
      <c r="AN15" s="198"/>
      <c r="AO15" s="59"/>
      <c r="AP15" s="198"/>
      <c r="AQ15" s="59"/>
      <c r="AR15" s="198"/>
      <c r="AS15" s="59"/>
      <c r="AT15" s="56">
        <f t="shared" si="174"/>
        <v>0</v>
      </c>
      <c r="AU15" s="198"/>
      <c r="AV15" s="56">
        <f>AM15+AO15+AQ15+AS15</f>
        <v>0</v>
      </c>
      <c r="AW15" s="56">
        <f t="shared" si="176"/>
        <v>0</v>
      </c>
      <c r="AX15" s="58">
        <f t="shared" si="177"/>
        <v>0</v>
      </c>
      <c r="AY15" s="70">
        <f t="shared" si="178"/>
        <v>0</v>
      </c>
      <c r="AZ15" s="197"/>
      <c r="BA15" s="59"/>
      <c r="BB15" s="198"/>
      <c r="BC15" s="59"/>
      <c r="BD15" s="56">
        <f t="shared" si="179"/>
        <v>0</v>
      </c>
      <c r="BE15" s="198"/>
      <c r="BF15" s="56">
        <f t="shared" si="180"/>
        <v>0</v>
      </c>
      <c r="BG15" s="56">
        <f t="shared" si="181"/>
        <v>0</v>
      </c>
      <c r="BH15" s="58">
        <f t="shared" si="182"/>
        <v>0</v>
      </c>
      <c r="BI15" s="70">
        <f t="shared" si="183"/>
        <v>0</v>
      </c>
      <c r="BJ15" s="86">
        <f t="shared" si="184"/>
        <v>0</v>
      </c>
      <c r="BK15" s="56">
        <f t="shared" si="185"/>
        <v>0</v>
      </c>
      <c r="BL15" s="56">
        <f t="shared" si="186"/>
        <v>0</v>
      </c>
      <c r="BM15" s="56">
        <f t="shared" si="187"/>
        <v>0</v>
      </c>
      <c r="BN15" s="56">
        <f t="shared" si="188"/>
        <v>0</v>
      </c>
      <c r="BO15" s="56">
        <f t="shared" si="189"/>
        <v>0</v>
      </c>
      <c r="BP15" s="58">
        <f t="shared" si="190"/>
        <v>0</v>
      </c>
      <c r="BQ15" s="58">
        <f t="shared" si="191"/>
        <v>0</v>
      </c>
      <c r="BR15" s="70">
        <f t="shared" si="192"/>
        <v>0</v>
      </c>
      <c r="BS15" s="197"/>
      <c r="BT15" s="59"/>
      <c r="BU15" s="198"/>
      <c r="BV15" s="59"/>
      <c r="BW15" s="198"/>
      <c r="BX15" s="56"/>
      <c r="BY15" s="198"/>
      <c r="BZ15" s="56"/>
      <c r="CA15" s="56">
        <f t="shared" si="193"/>
        <v>0</v>
      </c>
      <c r="CB15" s="198"/>
      <c r="CC15" s="56">
        <f t="shared" si="194"/>
        <v>0</v>
      </c>
      <c r="CD15" s="56">
        <f t="shared" si="195"/>
        <v>0</v>
      </c>
      <c r="CE15" s="56">
        <f t="shared" si="196"/>
        <v>0</v>
      </c>
      <c r="CF15" s="56">
        <f t="shared" si="197"/>
        <v>0</v>
      </c>
      <c r="CG15" s="58">
        <f t="shared" si="198"/>
        <v>0</v>
      </c>
      <c r="CH15" s="58">
        <f t="shared" si="199"/>
        <v>0</v>
      </c>
      <c r="CI15" s="87">
        <f t="shared" si="200"/>
        <v>0</v>
      </c>
      <c r="CJ15" s="130">
        <f t="shared" si="201"/>
        <v>0</v>
      </c>
      <c r="CK15" s="58">
        <f t="shared" si="202"/>
        <v>0</v>
      </c>
      <c r="CL15" s="70">
        <f t="shared" si="203"/>
        <v>0</v>
      </c>
      <c r="CM15" s="86">
        <f t="shared" si="204"/>
        <v>0</v>
      </c>
      <c r="CN15" s="56">
        <f t="shared" si="205"/>
        <v>0</v>
      </c>
      <c r="CO15" s="56">
        <f t="shared" si="206"/>
        <v>0</v>
      </c>
      <c r="CP15" s="56">
        <f t="shared" si="207"/>
        <v>0</v>
      </c>
      <c r="CQ15" s="56">
        <f t="shared" si="208"/>
        <v>0</v>
      </c>
      <c r="CR15" s="56">
        <f t="shared" si="209"/>
        <v>0</v>
      </c>
      <c r="CS15" s="58">
        <f t="shared" si="210"/>
        <v>0</v>
      </c>
      <c r="CT15" s="58">
        <f t="shared" si="211"/>
        <v>0</v>
      </c>
      <c r="CU15" s="57">
        <f t="shared" si="212"/>
        <v>0</v>
      </c>
      <c r="CV15" s="56">
        <f t="shared" si="213"/>
        <v>0</v>
      </c>
      <c r="CW15" s="58">
        <f t="shared" si="214"/>
        <v>0</v>
      </c>
      <c r="CX15" s="202"/>
      <c r="CY15" s="58">
        <f t="shared" si="215"/>
        <v>0</v>
      </c>
      <c r="CZ15" s="58">
        <f t="shared" si="216"/>
        <v>0</v>
      </c>
      <c r="DA15" s="58">
        <f t="shared" si="217"/>
        <v>0</v>
      </c>
      <c r="DB15" s="70">
        <f t="shared" si="218"/>
        <v>0</v>
      </c>
      <c r="DC15" s="123"/>
      <c r="DD15" s="197">
        <v>0</v>
      </c>
      <c r="DE15" s="198">
        <v>0</v>
      </c>
      <c r="DF15" s="56">
        <f t="shared" si="219"/>
        <v>0</v>
      </c>
      <c r="DG15" s="59">
        <f t="shared" si="220"/>
        <v>0</v>
      </c>
      <c r="DH15" s="87">
        <f t="shared" si="221"/>
        <v>0</v>
      </c>
      <c r="DI15" s="197">
        <v>0</v>
      </c>
      <c r="DJ15" s="198">
        <v>0</v>
      </c>
      <c r="DK15" s="56">
        <f t="shared" si="222"/>
        <v>0</v>
      </c>
      <c r="DL15" s="56">
        <f t="shared" si="223"/>
        <v>0</v>
      </c>
      <c r="DM15" s="87">
        <f t="shared" si="224"/>
        <v>0</v>
      </c>
      <c r="DN15" s="197">
        <v>0</v>
      </c>
      <c r="DO15" s="198">
        <v>0</v>
      </c>
      <c r="DP15" s="56">
        <f t="shared" si="225"/>
        <v>0</v>
      </c>
      <c r="DQ15" s="56">
        <f t="shared" si="226"/>
        <v>0</v>
      </c>
      <c r="DR15" s="117">
        <f t="shared" si="227"/>
        <v>0</v>
      </c>
      <c r="DS15" s="86">
        <f t="shared" si="228"/>
        <v>0</v>
      </c>
      <c r="DT15" s="56">
        <f t="shared" si="229"/>
        <v>0</v>
      </c>
      <c r="DU15" s="87">
        <f t="shared" si="230"/>
        <v>0</v>
      </c>
      <c r="DV15" s="123"/>
      <c r="DW15" s="86">
        <f t="shared" si="24"/>
        <v>0</v>
      </c>
      <c r="DX15" s="70">
        <f t="shared" si="25"/>
        <v>0</v>
      </c>
      <c r="DY15" s="69">
        <f t="shared" si="26"/>
        <v>0</v>
      </c>
      <c r="DZ15" s="125">
        <f t="shared" si="27"/>
        <v>0</v>
      </c>
      <c r="EA15" s="130">
        <f t="shared" si="231"/>
        <v>0</v>
      </c>
      <c r="EB15" s="58">
        <f t="shared" si="232"/>
        <v>0</v>
      </c>
      <c r="EC15" s="59">
        <f t="shared" si="233"/>
        <v>0</v>
      </c>
      <c r="ED15" s="59">
        <f t="shared" si="234"/>
        <v>0</v>
      </c>
      <c r="EE15" s="56">
        <f t="shared" si="235"/>
        <v>0</v>
      </c>
      <c r="EF15" s="87">
        <f t="shared" si="236"/>
        <v>0</v>
      </c>
      <c r="EG15" s="130">
        <f t="shared" si="237"/>
        <v>0</v>
      </c>
      <c r="EH15" s="87">
        <f t="shared" si="238"/>
        <v>0</v>
      </c>
      <c r="EI15" s="130">
        <f t="shared" si="239"/>
        <v>0</v>
      </c>
      <c r="EJ15" s="87">
        <f t="shared" si="240"/>
        <v>0</v>
      </c>
      <c r="EK15" s="77"/>
      <c r="EL15" s="229"/>
      <c r="EM15" s="70">
        <f t="shared" si="241"/>
        <v>0</v>
      </c>
      <c r="EN15" s="77"/>
    </row>
    <row r="16" spans="1:144" x14ac:dyDescent="0.25">
      <c r="A16" s="105"/>
      <c r="B16" s="106"/>
      <c r="C16" s="107"/>
      <c r="D16" s="107"/>
      <c r="E16" s="56"/>
      <c r="F16" s="108"/>
      <c r="G16" s="197"/>
      <c r="H16" s="198"/>
      <c r="I16" s="56"/>
      <c r="J16" s="56">
        <f t="shared" si="160"/>
        <v>0</v>
      </c>
      <c r="K16" s="58">
        <f t="shared" si="161"/>
        <v>0</v>
      </c>
      <c r="L16" s="58">
        <f t="shared" si="162"/>
        <v>0</v>
      </c>
      <c r="M16" s="56">
        <f t="shared" si="163"/>
        <v>0</v>
      </c>
      <c r="N16" s="56">
        <f t="shared" si="164"/>
        <v>0</v>
      </c>
      <c r="O16" s="87">
        <f t="shared" si="165"/>
        <v>0</v>
      </c>
      <c r="P16" s="197"/>
      <c r="Q16" s="198"/>
      <c r="R16" s="59"/>
      <c r="S16" s="198"/>
      <c r="T16" s="59"/>
      <c r="U16" s="198"/>
      <c r="V16" s="59"/>
      <c r="W16" s="198"/>
      <c r="X16" s="59"/>
      <c r="Y16" s="198"/>
      <c r="Z16" s="59"/>
      <c r="AA16" s="198"/>
      <c r="AB16" s="56"/>
      <c r="AC16" s="56">
        <f t="shared" si="166"/>
        <v>0</v>
      </c>
      <c r="AD16" s="198"/>
      <c r="AE16" s="56">
        <f t="shared" si="167"/>
        <v>0</v>
      </c>
      <c r="AF16" s="56">
        <f t="shared" si="168"/>
        <v>0</v>
      </c>
      <c r="AG16" s="56">
        <f t="shared" si="169"/>
        <v>0</v>
      </c>
      <c r="AH16" s="56">
        <f t="shared" si="170"/>
        <v>0</v>
      </c>
      <c r="AI16" s="56">
        <f t="shared" si="171"/>
        <v>0</v>
      </c>
      <c r="AJ16" s="56">
        <f t="shared" si="172"/>
        <v>0</v>
      </c>
      <c r="AK16" s="87">
        <f t="shared" si="173"/>
        <v>0</v>
      </c>
      <c r="AL16" s="197"/>
      <c r="AM16" s="59"/>
      <c r="AN16" s="198"/>
      <c r="AO16" s="59"/>
      <c r="AP16" s="198"/>
      <c r="AQ16" s="59"/>
      <c r="AR16" s="198"/>
      <c r="AS16" s="59"/>
      <c r="AT16" s="56">
        <f t="shared" si="174"/>
        <v>0</v>
      </c>
      <c r="AU16" s="198"/>
      <c r="AV16" s="56">
        <f>AM16+AO16+AQ16+AS16</f>
        <v>0</v>
      </c>
      <c r="AW16" s="56">
        <f t="shared" si="176"/>
        <v>0</v>
      </c>
      <c r="AX16" s="58">
        <f t="shared" si="177"/>
        <v>0</v>
      </c>
      <c r="AY16" s="70">
        <f t="shared" si="178"/>
        <v>0</v>
      </c>
      <c r="AZ16" s="197"/>
      <c r="BA16" s="59"/>
      <c r="BB16" s="198"/>
      <c r="BC16" s="59"/>
      <c r="BD16" s="56">
        <f t="shared" si="179"/>
        <v>0</v>
      </c>
      <c r="BE16" s="198"/>
      <c r="BF16" s="56">
        <f t="shared" si="180"/>
        <v>0</v>
      </c>
      <c r="BG16" s="56">
        <f t="shared" si="181"/>
        <v>0</v>
      </c>
      <c r="BH16" s="58">
        <f t="shared" si="182"/>
        <v>0</v>
      </c>
      <c r="BI16" s="70">
        <f t="shared" si="183"/>
        <v>0</v>
      </c>
      <c r="BJ16" s="86">
        <f t="shared" si="184"/>
        <v>0</v>
      </c>
      <c r="BK16" s="56">
        <f t="shared" si="185"/>
        <v>0</v>
      </c>
      <c r="BL16" s="56">
        <f t="shared" si="186"/>
        <v>0</v>
      </c>
      <c r="BM16" s="56">
        <f t="shared" si="187"/>
        <v>0</v>
      </c>
      <c r="BN16" s="56">
        <f t="shared" si="188"/>
        <v>0</v>
      </c>
      <c r="BO16" s="56">
        <f t="shared" si="189"/>
        <v>0</v>
      </c>
      <c r="BP16" s="58">
        <f t="shared" si="190"/>
        <v>0</v>
      </c>
      <c r="BQ16" s="58">
        <f t="shared" si="191"/>
        <v>0</v>
      </c>
      <c r="BR16" s="70">
        <f t="shared" si="192"/>
        <v>0</v>
      </c>
      <c r="BS16" s="197"/>
      <c r="BT16" s="59"/>
      <c r="BU16" s="198"/>
      <c r="BV16" s="59"/>
      <c r="BW16" s="198"/>
      <c r="BX16" s="56"/>
      <c r="BY16" s="198"/>
      <c r="BZ16" s="56"/>
      <c r="CA16" s="56">
        <f t="shared" si="193"/>
        <v>0</v>
      </c>
      <c r="CB16" s="198"/>
      <c r="CC16" s="56">
        <f t="shared" si="194"/>
        <v>0</v>
      </c>
      <c r="CD16" s="56">
        <f t="shared" si="195"/>
        <v>0</v>
      </c>
      <c r="CE16" s="56">
        <f t="shared" si="196"/>
        <v>0</v>
      </c>
      <c r="CF16" s="56">
        <f t="shared" si="197"/>
        <v>0</v>
      </c>
      <c r="CG16" s="58">
        <f t="shared" si="198"/>
        <v>0</v>
      </c>
      <c r="CH16" s="58">
        <f t="shared" si="199"/>
        <v>0</v>
      </c>
      <c r="CI16" s="87">
        <f t="shared" si="200"/>
        <v>0</v>
      </c>
      <c r="CJ16" s="130">
        <f t="shared" si="201"/>
        <v>0</v>
      </c>
      <c r="CK16" s="58">
        <f t="shared" si="202"/>
        <v>0</v>
      </c>
      <c r="CL16" s="70">
        <f t="shared" si="203"/>
        <v>0</v>
      </c>
      <c r="CM16" s="86">
        <f t="shared" si="204"/>
        <v>0</v>
      </c>
      <c r="CN16" s="56">
        <f t="shared" si="205"/>
        <v>0</v>
      </c>
      <c r="CO16" s="56">
        <f t="shared" si="206"/>
        <v>0</v>
      </c>
      <c r="CP16" s="56">
        <f t="shared" si="207"/>
        <v>0</v>
      </c>
      <c r="CQ16" s="56">
        <f t="shared" si="208"/>
        <v>0</v>
      </c>
      <c r="CR16" s="56">
        <f t="shared" si="209"/>
        <v>0</v>
      </c>
      <c r="CS16" s="58">
        <f t="shared" si="210"/>
        <v>0</v>
      </c>
      <c r="CT16" s="58">
        <f t="shared" si="211"/>
        <v>0</v>
      </c>
      <c r="CU16" s="57">
        <f t="shared" si="212"/>
        <v>0</v>
      </c>
      <c r="CV16" s="56">
        <f t="shared" si="213"/>
        <v>0</v>
      </c>
      <c r="CW16" s="58">
        <f t="shared" si="214"/>
        <v>0</v>
      </c>
      <c r="CX16" s="202"/>
      <c r="CY16" s="58">
        <f t="shared" si="215"/>
        <v>0</v>
      </c>
      <c r="CZ16" s="58">
        <f t="shared" si="216"/>
        <v>0</v>
      </c>
      <c r="DA16" s="58">
        <f t="shared" si="217"/>
        <v>0</v>
      </c>
      <c r="DB16" s="70">
        <f t="shared" si="218"/>
        <v>0</v>
      </c>
      <c r="DC16" s="123"/>
      <c r="DD16" s="197">
        <v>0</v>
      </c>
      <c r="DE16" s="198">
        <v>0</v>
      </c>
      <c r="DF16" s="56">
        <f t="shared" si="219"/>
        <v>0</v>
      </c>
      <c r="DG16" s="59">
        <f t="shared" si="220"/>
        <v>0</v>
      </c>
      <c r="DH16" s="87">
        <f t="shared" si="221"/>
        <v>0</v>
      </c>
      <c r="DI16" s="197">
        <v>0</v>
      </c>
      <c r="DJ16" s="198">
        <v>0</v>
      </c>
      <c r="DK16" s="56">
        <f t="shared" si="222"/>
        <v>0</v>
      </c>
      <c r="DL16" s="56">
        <f t="shared" si="223"/>
        <v>0</v>
      </c>
      <c r="DM16" s="87">
        <f t="shared" si="224"/>
        <v>0</v>
      </c>
      <c r="DN16" s="197">
        <v>0</v>
      </c>
      <c r="DO16" s="198">
        <v>0</v>
      </c>
      <c r="DP16" s="56">
        <f t="shared" si="225"/>
        <v>0</v>
      </c>
      <c r="DQ16" s="56">
        <f t="shared" si="226"/>
        <v>0</v>
      </c>
      <c r="DR16" s="117">
        <f t="shared" si="227"/>
        <v>0</v>
      </c>
      <c r="DS16" s="86">
        <f t="shared" si="228"/>
        <v>0</v>
      </c>
      <c r="DT16" s="56">
        <f t="shared" si="229"/>
        <v>0</v>
      </c>
      <c r="DU16" s="87">
        <f t="shared" si="230"/>
        <v>0</v>
      </c>
      <c r="DV16" s="123"/>
      <c r="DW16" s="86">
        <f t="shared" si="24"/>
        <v>0</v>
      </c>
      <c r="DX16" s="70">
        <f t="shared" si="25"/>
        <v>0</v>
      </c>
      <c r="DY16" s="69">
        <f t="shared" si="26"/>
        <v>0</v>
      </c>
      <c r="DZ16" s="125">
        <f t="shared" si="27"/>
        <v>0</v>
      </c>
      <c r="EA16" s="130">
        <f t="shared" si="231"/>
        <v>0</v>
      </c>
      <c r="EB16" s="58">
        <f t="shared" si="232"/>
        <v>0</v>
      </c>
      <c r="EC16" s="59">
        <f t="shared" si="233"/>
        <v>0</v>
      </c>
      <c r="ED16" s="59">
        <f t="shared" si="234"/>
        <v>0</v>
      </c>
      <c r="EE16" s="56">
        <f t="shared" si="235"/>
        <v>0</v>
      </c>
      <c r="EF16" s="87">
        <f t="shared" si="236"/>
        <v>0</v>
      </c>
      <c r="EG16" s="130">
        <f t="shared" si="237"/>
        <v>0</v>
      </c>
      <c r="EH16" s="87">
        <f t="shared" si="238"/>
        <v>0</v>
      </c>
      <c r="EI16" s="130">
        <f t="shared" si="239"/>
        <v>0</v>
      </c>
      <c r="EJ16" s="87">
        <f t="shared" si="240"/>
        <v>0</v>
      </c>
      <c r="EK16" s="77"/>
      <c r="EL16" s="229"/>
      <c r="EM16" s="70">
        <f t="shared" si="241"/>
        <v>0</v>
      </c>
      <c r="EN16" s="77"/>
    </row>
    <row r="17" spans="1:144" x14ac:dyDescent="0.25">
      <c r="A17" s="105"/>
      <c r="B17" s="106"/>
      <c r="C17" s="107"/>
      <c r="D17" s="107"/>
      <c r="E17" s="56"/>
      <c r="F17" s="108"/>
      <c r="G17" s="197"/>
      <c r="H17" s="198"/>
      <c r="I17" s="56"/>
      <c r="J17" s="56">
        <f t="shared" si="160"/>
        <v>0</v>
      </c>
      <c r="K17" s="58">
        <f t="shared" si="161"/>
        <v>0</v>
      </c>
      <c r="L17" s="58">
        <f t="shared" si="162"/>
        <v>0</v>
      </c>
      <c r="M17" s="56">
        <f t="shared" si="163"/>
        <v>0</v>
      </c>
      <c r="N17" s="56">
        <f t="shared" si="164"/>
        <v>0</v>
      </c>
      <c r="O17" s="87">
        <f t="shared" si="165"/>
        <v>0</v>
      </c>
      <c r="P17" s="197"/>
      <c r="Q17" s="198"/>
      <c r="R17" s="59"/>
      <c r="S17" s="198"/>
      <c r="T17" s="59"/>
      <c r="U17" s="198"/>
      <c r="V17" s="59"/>
      <c r="W17" s="198"/>
      <c r="X17" s="59"/>
      <c r="Y17" s="198"/>
      <c r="Z17" s="59"/>
      <c r="AA17" s="198"/>
      <c r="AB17" s="56"/>
      <c r="AC17" s="56">
        <f t="shared" si="166"/>
        <v>0</v>
      </c>
      <c r="AD17" s="198"/>
      <c r="AE17" s="56">
        <f t="shared" si="167"/>
        <v>0</v>
      </c>
      <c r="AF17" s="56">
        <f t="shared" si="168"/>
        <v>0</v>
      </c>
      <c r="AG17" s="56">
        <f t="shared" si="169"/>
        <v>0</v>
      </c>
      <c r="AH17" s="56">
        <f t="shared" si="170"/>
        <v>0</v>
      </c>
      <c r="AI17" s="56">
        <f t="shared" si="171"/>
        <v>0</v>
      </c>
      <c r="AJ17" s="56">
        <f t="shared" si="172"/>
        <v>0</v>
      </c>
      <c r="AK17" s="87">
        <f t="shared" si="173"/>
        <v>0</v>
      </c>
      <c r="AL17" s="197"/>
      <c r="AM17" s="68"/>
      <c r="AN17" s="198"/>
      <c r="AO17" s="59"/>
      <c r="AP17" s="198"/>
      <c r="AQ17" s="59"/>
      <c r="AR17" s="198"/>
      <c r="AS17" s="59"/>
      <c r="AT17" s="56">
        <f t="shared" si="174"/>
        <v>0</v>
      </c>
      <c r="AU17" s="198"/>
      <c r="AV17" s="56">
        <f>AM17+AO17+AQ17+AS17</f>
        <v>0</v>
      </c>
      <c r="AW17" s="56">
        <f t="shared" si="176"/>
        <v>0</v>
      </c>
      <c r="AX17" s="58">
        <f t="shared" si="177"/>
        <v>0</v>
      </c>
      <c r="AY17" s="70">
        <f t="shared" si="178"/>
        <v>0</v>
      </c>
      <c r="AZ17" s="197"/>
      <c r="BA17" s="59"/>
      <c r="BB17" s="198"/>
      <c r="BC17" s="59"/>
      <c r="BD17" s="56">
        <f t="shared" si="179"/>
        <v>0</v>
      </c>
      <c r="BE17" s="198"/>
      <c r="BF17" s="56">
        <f t="shared" si="180"/>
        <v>0</v>
      </c>
      <c r="BG17" s="56">
        <f t="shared" si="181"/>
        <v>0</v>
      </c>
      <c r="BH17" s="58">
        <f t="shared" si="182"/>
        <v>0</v>
      </c>
      <c r="BI17" s="70">
        <f t="shared" si="183"/>
        <v>0</v>
      </c>
      <c r="BJ17" s="86">
        <f t="shared" si="184"/>
        <v>0</v>
      </c>
      <c r="BK17" s="56">
        <f t="shared" si="185"/>
        <v>0</v>
      </c>
      <c r="BL17" s="56">
        <f t="shared" si="186"/>
        <v>0</v>
      </c>
      <c r="BM17" s="56">
        <f t="shared" si="187"/>
        <v>0</v>
      </c>
      <c r="BN17" s="56">
        <f t="shared" si="188"/>
        <v>0</v>
      </c>
      <c r="BO17" s="56">
        <f t="shared" si="189"/>
        <v>0</v>
      </c>
      <c r="BP17" s="58">
        <f t="shared" si="190"/>
        <v>0</v>
      </c>
      <c r="BQ17" s="58">
        <f t="shared" si="191"/>
        <v>0</v>
      </c>
      <c r="BR17" s="70">
        <f t="shared" si="192"/>
        <v>0</v>
      </c>
      <c r="BS17" s="197"/>
      <c r="BT17" s="59"/>
      <c r="BU17" s="198"/>
      <c r="BV17" s="59"/>
      <c r="BW17" s="198"/>
      <c r="BX17" s="56"/>
      <c r="BY17" s="198"/>
      <c r="BZ17" s="56"/>
      <c r="CA17" s="56">
        <f t="shared" si="193"/>
        <v>0</v>
      </c>
      <c r="CB17" s="198"/>
      <c r="CC17" s="56">
        <f t="shared" si="194"/>
        <v>0</v>
      </c>
      <c r="CD17" s="56">
        <f t="shared" si="195"/>
        <v>0</v>
      </c>
      <c r="CE17" s="56">
        <f t="shared" si="196"/>
        <v>0</v>
      </c>
      <c r="CF17" s="56">
        <f t="shared" si="197"/>
        <v>0</v>
      </c>
      <c r="CG17" s="58">
        <f t="shared" si="198"/>
        <v>0</v>
      </c>
      <c r="CH17" s="58">
        <f t="shared" si="199"/>
        <v>0</v>
      </c>
      <c r="CI17" s="87">
        <f t="shared" si="200"/>
        <v>0</v>
      </c>
      <c r="CJ17" s="130">
        <f t="shared" si="201"/>
        <v>0</v>
      </c>
      <c r="CK17" s="58">
        <f t="shared" si="202"/>
        <v>0</v>
      </c>
      <c r="CL17" s="70">
        <f t="shared" si="203"/>
        <v>0</v>
      </c>
      <c r="CM17" s="86">
        <f t="shared" si="204"/>
        <v>0</v>
      </c>
      <c r="CN17" s="56">
        <f t="shared" si="205"/>
        <v>0</v>
      </c>
      <c r="CO17" s="56">
        <f t="shared" si="206"/>
        <v>0</v>
      </c>
      <c r="CP17" s="56">
        <f t="shared" si="207"/>
        <v>0</v>
      </c>
      <c r="CQ17" s="56">
        <f t="shared" si="208"/>
        <v>0</v>
      </c>
      <c r="CR17" s="56">
        <f t="shared" si="209"/>
        <v>0</v>
      </c>
      <c r="CS17" s="58">
        <f t="shared" si="210"/>
        <v>0</v>
      </c>
      <c r="CT17" s="58">
        <f t="shared" si="211"/>
        <v>0</v>
      </c>
      <c r="CU17" s="57">
        <f t="shared" si="212"/>
        <v>0</v>
      </c>
      <c r="CV17" s="56">
        <f t="shared" si="213"/>
        <v>0</v>
      </c>
      <c r="CW17" s="58">
        <f t="shared" si="214"/>
        <v>0</v>
      </c>
      <c r="CX17" s="202"/>
      <c r="CY17" s="58">
        <f t="shared" si="215"/>
        <v>0</v>
      </c>
      <c r="CZ17" s="58">
        <f t="shared" si="216"/>
        <v>0</v>
      </c>
      <c r="DA17" s="58">
        <f t="shared" si="217"/>
        <v>0</v>
      </c>
      <c r="DB17" s="70">
        <f t="shared" si="218"/>
        <v>0</v>
      </c>
      <c r="DC17" s="123"/>
      <c r="DD17" s="197">
        <v>0</v>
      </c>
      <c r="DE17" s="198">
        <v>0</v>
      </c>
      <c r="DF17" s="56">
        <f t="shared" si="219"/>
        <v>0</v>
      </c>
      <c r="DG17" s="59">
        <f t="shared" si="220"/>
        <v>0</v>
      </c>
      <c r="DH17" s="87">
        <f t="shared" si="221"/>
        <v>0</v>
      </c>
      <c r="DI17" s="197">
        <v>0</v>
      </c>
      <c r="DJ17" s="198">
        <v>0</v>
      </c>
      <c r="DK17" s="56">
        <f t="shared" si="222"/>
        <v>0</v>
      </c>
      <c r="DL17" s="56">
        <f t="shared" si="223"/>
        <v>0</v>
      </c>
      <c r="DM17" s="87">
        <f t="shared" si="224"/>
        <v>0</v>
      </c>
      <c r="DN17" s="197">
        <v>0</v>
      </c>
      <c r="DO17" s="198">
        <v>0</v>
      </c>
      <c r="DP17" s="56">
        <f t="shared" si="225"/>
        <v>0</v>
      </c>
      <c r="DQ17" s="56">
        <f t="shared" si="226"/>
        <v>0</v>
      </c>
      <c r="DR17" s="117">
        <f t="shared" si="227"/>
        <v>0</v>
      </c>
      <c r="DS17" s="86">
        <f t="shared" si="228"/>
        <v>0</v>
      </c>
      <c r="DT17" s="56">
        <f t="shared" si="229"/>
        <v>0</v>
      </c>
      <c r="DU17" s="87">
        <f t="shared" si="230"/>
        <v>0</v>
      </c>
      <c r="DV17" s="123"/>
      <c r="DW17" s="86">
        <f t="shared" si="24"/>
        <v>0</v>
      </c>
      <c r="DX17" s="70">
        <f t="shared" si="25"/>
        <v>0</v>
      </c>
      <c r="DY17" s="69">
        <f t="shared" si="26"/>
        <v>0</v>
      </c>
      <c r="DZ17" s="125">
        <f t="shared" si="27"/>
        <v>0</v>
      </c>
      <c r="EA17" s="130">
        <f t="shared" si="231"/>
        <v>0</v>
      </c>
      <c r="EB17" s="58">
        <f t="shared" si="232"/>
        <v>0</v>
      </c>
      <c r="EC17" s="59">
        <f t="shared" si="233"/>
        <v>0</v>
      </c>
      <c r="ED17" s="59">
        <f t="shared" si="234"/>
        <v>0</v>
      </c>
      <c r="EE17" s="56">
        <f t="shared" si="235"/>
        <v>0</v>
      </c>
      <c r="EF17" s="87">
        <f t="shared" si="236"/>
        <v>0</v>
      </c>
      <c r="EG17" s="130">
        <f t="shared" si="237"/>
        <v>0</v>
      </c>
      <c r="EH17" s="87">
        <f t="shared" si="238"/>
        <v>0</v>
      </c>
      <c r="EI17" s="130">
        <f t="shared" si="239"/>
        <v>0</v>
      </c>
      <c r="EJ17" s="87">
        <f t="shared" si="240"/>
        <v>0</v>
      </c>
      <c r="EK17" s="77"/>
      <c r="EL17" s="229"/>
      <c r="EM17" s="70">
        <f t="shared" si="241"/>
        <v>0</v>
      </c>
      <c r="EN17" s="77"/>
    </row>
    <row r="18" spans="1:144" x14ac:dyDescent="0.25">
      <c r="A18" s="109"/>
      <c r="B18" s="106"/>
      <c r="C18" s="107"/>
      <c r="D18" s="107"/>
      <c r="E18" s="56"/>
      <c r="F18" s="108"/>
      <c r="G18" s="197"/>
      <c r="H18" s="198"/>
      <c r="I18" s="56"/>
      <c r="J18" s="56">
        <f t="shared" si="160"/>
        <v>0</v>
      </c>
      <c r="K18" s="58">
        <f t="shared" si="161"/>
        <v>0</v>
      </c>
      <c r="L18" s="58">
        <f t="shared" si="162"/>
        <v>0</v>
      </c>
      <c r="M18" s="56">
        <f t="shared" si="163"/>
        <v>0</v>
      </c>
      <c r="N18" s="56">
        <f t="shared" si="164"/>
        <v>0</v>
      </c>
      <c r="O18" s="87">
        <f t="shared" si="165"/>
        <v>0</v>
      </c>
      <c r="P18" s="197"/>
      <c r="Q18" s="198"/>
      <c r="R18" s="59"/>
      <c r="S18" s="198"/>
      <c r="T18" s="59"/>
      <c r="U18" s="198"/>
      <c r="V18" s="59"/>
      <c r="W18" s="198"/>
      <c r="X18" s="59"/>
      <c r="Y18" s="198"/>
      <c r="Z18" s="59"/>
      <c r="AA18" s="198"/>
      <c r="AB18" s="56"/>
      <c r="AC18" s="56">
        <f t="shared" si="166"/>
        <v>0</v>
      </c>
      <c r="AD18" s="198"/>
      <c r="AE18" s="56">
        <f t="shared" si="167"/>
        <v>0</v>
      </c>
      <c r="AF18" s="56">
        <f t="shared" si="168"/>
        <v>0</v>
      </c>
      <c r="AG18" s="56">
        <f t="shared" si="169"/>
        <v>0</v>
      </c>
      <c r="AH18" s="56">
        <f t="shared" si="170"/>
        <v>0</v>
      </c>
      <c r="AI18" s="56">
        <f t="shared" si="171"/>
        <v>0</v>
      </c>
      <c r="AJ18" s="56">
        <f t="shared" si="172"/>
        <v>0</v>
      </c>
      <c r="AK18" s="87">
        <f t="shared" si="173"/>
        <v>0</v>
      </c>
      <c r="AL18" s="197"/>
      <c r="AM18" s="59"/>
      <c r="AN18" s="198"/>
      <c r="AO18" s="59"/>
      <c r="AP18" s="198"/>
      <c r="AQ18" s="59"/>
      <c r="AR18" s="198"/>
      <c r="AS18" s="59"/>
      <c r="AT18" s="56">
        <f t="shared" si="174"/>
        <v>0</v>
      </c>
      <c r="AU18" s="198"/>
      <c r="AV18" s="56">
        <f t="shared" ref="AV18" si="242">AM18+AO18+AQ18+AS18</f>
        <v>0</v>
      </c>
      <c r="AW18" s="56">
        <f t="shared" si="176"/>
        <v>0</v>
      </c>
      <c r="AX18" s="58">
        <f t="shared" si="177"/>
        <v>0</v>
      </c>
      <c r="AY18" s="70">
        <f t="shared" si="178"/>
        <v>0</v>
      </c>
      <c r="AZ18" s="197"/>
      <c r="BA18" s="59"/>
      <c r="BB18" s="198"/>
      <c r="BC18" s="59"/>
      <c r="BD18" s="56">
        <f t="shared" si="179"/>
        <v>0</v>
      </c>
      <c r="BE18" s="198"/>
      <c r="BF18" s="56">
        <f t="shared" si="180"/>
        <v>0</v>
      </c>
      <c r="BG18" s="56">
        <f t="shared" si="181"/>
        <v>0</v>
      </c>
      <c r="BH18" s="58">
        <f t="shared" si="182"/>
        <v>0</v>
      </c>
      <c r="BI18" s="70">
        <f t="shared" si="183"/>
        <v>0</v>
      </c>
      <c r="BJ18" s="86">
        <f t="shared" si="184"/>
        <v>0</v>
      </c>
      <c r="BK18" s="56">
        <f t="shared" si="185"/>
        <v>0</v>
      </c>
      <c r="BL18" s="56">
        <f t="shared" si="186"/>
        <v>0</v>
      </c>
      <c r="BM18" s="56">
        <f t="shared" si="187"/>
        <v>0</v>
      </c>
      <c r="BN18" s="56">
        <f t="shared" si="188"/>
        <v>0</v>
      </c>
      <c r="BO18" s="56">
        <f t="shared" si="189"/>
        <v>0</v>
      </c>
      <c r="BP18" s="58">
        <f t="shared" si="190"/>
        <v>0</v>
      </c>
      <c r="BQ18" s="58">
        <f t="shared" si="191"/>
        <v>0</v>
      </c>
      <c r="BR18" s="70">
        <f t="shared" si="192"/>
        <v>0</v>
      </c>
      <c r="BS18" s="197"/>
      <c r="BT18" s="59"/>
      <c r="BU18" s="198"/>
      <c r="BV18" s="59"/>
      <c r="BW18" s="198"/>
      <c r="BX18" s="56"/>
      <c r="BY18" s="198"/>
      <c r="BZ18" s="56"/>
      <c r="CA18" s="56">
        <f t="shared" si="193"/>
        <v>0</v>
      </c>
      <c r="CB18" s="198"/>
      <c r="CC18" s="56">
        <f t="shared" si="194"/>
        <v>0</v>
      </c>
      <c r="CD18" s="56">
        <f t="shared" si="195"/>
        <v>0</v>
      </c>
      <c r="CE18" s="56">
        <f t="shared" si="196"/>
        <v>0</v>
      </c>
      <c r="CF18" s="56">
        <f t="shared" si="197"/>
        <v>0</v>
      </c>
      <c r="CG18" s="58">
        <f t="shared" si="198"/>
        <v>0</v>
      </c>
      <c r="CH18" s="58">
        <f t="shared" si="199"/>
        <v>0</v>
      </c>
      <c r="CI18" s="87">
        <f t="shared" si="200"/>
        <v>0</v>
      </c>
      <c r="CJ18" s="130">
        <f t="shared" si="201"/>
        <v>0</v>
      </c>
      <c r="CK18" s="58">
        <f t="shared" si="202"/>
        <v>0</v>
      </c>
      <c r="CL18" s="70">
        <f t="shared" si="203"/>
        <v>0</v>
      </c>
      <c r="CM18" s="86">
        <f t="shared" si="204"/>
        <v>0</v>
      </c>
      <c r="CN18" s="56">
        <f t="shared" si="205"/>
        <v>0</v>
      </c>
      <c r="CO18" s="56">
        <f t="shared" si="206"/>
        <v>0</v>
      </c>
      <c r="CP18" s="56">
        <f t="shared" si="207"/>
        <v>0</v>
      </c>
      <c r="CQ18" s="56">
        <f t="shared" si="208"/>
        <v>0</v>
      </c>
      <c r="CR18" s="56">
        <f t="shared" si="209"/>
        <v>0</v>
      </c>
      <c r="CS18" s="58">
        <f t="shared" si="210"/>
        <v>0</v>
      </c>
      <c r="CT18" s="58">
        <f t="shared" si="211"/>
        <v>0</v>
      </c>
      <c r="CU18" s="57">
        <f t="shared" si="212"/>
        <v>0</v>
      </c>
      <c r="CV18" s="56">
        <f t="shared" si="213"/>
        <v>0</v>
      </c>
      <c r="CW18" s="58">
        <f t="shared" si="214"/>
        <v>0</v>
      </c>
      <c r="CX18" s="202"/>
      <c r="CY18" s="58">
        <f t="shared" si="215"/>
        <v>0</v>
      </c>
      <c r="CZ18" s="58">
        <f t="shared" si="216"/>
        <v>0</v>
      </c>
      <c r="DA18" s="58">
        <f t="shared" si="217"/>
        <v>0</v>
      </c>
      <c r="DB18" s="70">
        <f t="shared" si="218"/>
        <v>0</v>
      </c>
      <c r="DC18" s="123"/>
      <c r="DD18" s="197">
        <v>0</v>
      </c>
      <c r="DE18" s="198">
        <v>0</v>
      </c>
      <c r="DF18" s="56">
        <f t="shared" si="219"/>
        <v>0</v>
      </c>
      <c r="DG18" s="59">
        <f t="shared" si="220"/>
        <v>0</v>
      </c>
      <c r="DH18" s="87">
        <f t="shared" si="221"/>
        <v>0</v>
      </c>
      <c r="DI18" s="197">
        <v>0</v>
      </c>
      <c r="DJ18" s="198">
        <v>0</v>
      </c>
      <c r="DK18" s="56">
        <f t="shared" si="222"/>
        <v>0</v>
      </c>
      <c r="DL18" s="56">
        <f t="shared" si="223"/>
        <v>0</v>
      </c>
      <c r="DM18" s="87">
        <f t="shared" si="224"/>
        <v>0</v>
      </c>
      <c r="DN18" s="197">
        <v>0</v>
      </c>
      <c r="DO18" s="198">
        <v>0</v>
      </c>
      <c r="DP18" s="56">
        <f t="shared" si="225"/>
        <v>0</v>
      </c>
      <c r="DQ18" s="56">
        <f t="shared" si="226"/>
        <v>0</v>
      </c>
      <c r="DR18" s="117">
        <f t="shared" si="227"/>
        <v>0</v>
      </c>
      <c r="DS18" s="86">
        <f t="shared" si="228"/>
        <v>0</v>
      </c>
      <c r="DT18" s="56">
        <f t="shared" si="229"/>
        <v>0</v>
      </c>
      <c r="DU18" s="87">
        <f t="shared" si="230"/>
        <v>0</v>
      </c>
      <c r="DV18" s="123"/>
      <c r="DW18" s="86">
        <f t="shared" si="24"/>
        <v>0</v>
      </c>
      <c r="DX18" s="70">
        <f t="shared" si="25"/>
        <v>0</v>
      </c>
      <c r="DY18" s="69">
        <f t="shared" si="26"/>
        <v>0</v>
      </c>
      <c r="DZ18" s="125">
        <f t="shared" si="27"/>
        <v>0</v>
      </c>
      <c r="EA18" s="130">
        <f t="shared" si="231"/>
        <v>0</v>
      </c>
      <c r="EB18" s="58">
        <f t="shared" si="232"/>
        <v>0</v>
      </c>
      <c r="EC18" s="59">
        <f t="shared" si="233"/>
        <v>0</v>
      </c>
      <c r="ED18" s="59">
        <f t="shared" si="234"/>
        <v>0</v>
      </c>
      <c r="EE18" s="56">
        <f t="shared" si="235"/>
        <v>0</v>
      </c>
      <c r="EF18" s="87">
        <f t="shared" si="236"/>
        <v>0</v>
      </c>
      <c r="EG18" s="130">
        <f t="shared" si="237"/>
        <v>0</v>
      </c>
      <c r="EH18" s="87">
        <f t="shared" si="238"/>
        <v>0</v>
      </c>
      <c r="EI18" s="130">
        <f t="shared" si="239"/>
        <v>0</v>
      </c>
      <c r="EJ18" s="87">
        <f t="shared" si="240"/>
        <v>0</v>
      </c>
      <c r="EK18" s="77"/>
      <c r="EL18" s="229"/>
      <c r="EM18" s="70">
        <f t="shared" si="241"/>
        <v>0</v>
      </c>
      <c r="EN18" s="77"/>
    </row>
    <row r="19" spans="1:144" x14ac:dyDescent="0.25">
      <c r="A19" s="105"/>
      <c r="B19" s="106"/>
      <c r="C19" s="107"/>
      <c r="D19" s="107"/>
      <c r="E19" s="56"/>
      <c r="F19" s="108"/>
      <c r="G19" s="197"/>
      <c r="H19" s="198"/>
      <c r="I19" s="56"/>
      <c r="J19" s="56">
        <f t="shared" si="160"/>
        <v>0</v>
      </c>
      <c r="K19" s="58">
        <f t="shared" si="161"/>
        <v>0</v>
      </c>
      <c r="L19" s="58">
        <f t="shared" si="162"/>
        <v>0</v>
      </c>
      <c r="M19" s="56">
        <f t="shared" si="163"/>
        <v>0</v>
      </c>
      <c r="N19" s="56">
        <f t="shared" si="164"/>
        <v>0</v>
      </c>
      <c r="O19" s="87">
        <f t="shared" si="165"/>
        <v>0</v>
      </c>
      <c r="P19" s="197"/>
      <c r="Q19" s="198"/>
      <c r="R19" s="59"/>
      <c r="S19" s="198"/>
      <c r="T19" s="59"/>
      <c r="U19" s="198"/>
      <c r="V19" s="59"/>
      <c r="W19" s="198"/>
      <c r="X19" s="59"/>
      <c r="Y19" s="198"/>
      <c r="Z19" s="59"/>
      <c r="AA19" s="198"/>
      <c r="AB19" s="56"/>
      <c r="AC19" s="56">
        <f t="shared" si="166"/>
        <v>0</v>
      </c>
      <c r="AD19" s="198"/>
      <c r="AE19" s="56">
        <f t="shared" si="167"/>
        <v>0</v>
      </c>
      <c r="AF19" s="56">
        <f t="shared" si="168"/>
        <v>0</v>
      </c>
      <c r="AG19" s="56">
        <f t="shared" si="169"/>
        <v>0</v>
      </c>
      <c r="AH19" s="56">
        <f t="shared" si="170"/>
        <v>0</v>
      </c>
      <c r="AI19" s="56">
        <f t="shared" si="171"/>
        <v>0</v>
      </c>
      <c r="AJ19" s="56">
        <f t="shared" si="172"/>
        <v>0</v>
      </c>
      <c r="AK19" s="87">
        <f t="shared" si="173"/>
        <v>0</v>
      </c>
      <c r="AL19" s="197"/>
      <c r="AM19" s="59"/>
      <c r="AN19" s="198"/>
      <c r="AO19" s="59"/>
      <c r="AP19" s="198"/>
      <c r="AQ19" s="59"/>
      <c r="AR19" s="198"/>
      <c r="AS19" s="59"/>
      <c r="AT19" s="56">
        <f t="shared" si="174"/>
        <v>0</v>
      </c>
      <c r="AU19" s="198"/>
      <c r="AV19" s="56">
        <f>AM19+AO19+AQ19+AS19</f>
        <v>0</v>
      </c>
      <c r="AW19" s="56">
        <f t="shared" si="176"/>
        <v>0</v>
      </c>
      <c r="AX19" s="58">
        <f t="shared" si="177"/>
        <v>0</v>
      </c>
      <c r="AY19" s="70">
        <f t="shared" si="178"/>
        <v>0</v>
      </c>
      <c r="AZ19" s="197"/>
      <c r="BA19" s="59"/>
      <c r="BB19" s="198"/>
      <c r="BC19" s="59"/>
      <c r="BD19" s="56">
        <f t="shared" si="179"/>
        <v>0</v>
      </c>
      <c r="BE19" s="198"/>
      <c r="BF19" s="56">
        <f t="shared" si="180"/>
        <v>0</v>
      </c>
      <c r="BG19" s="56">
        <f t="shared" si="181"/>
        <v>0</v>
      </c>
      <c r="BH19" s="58">
        <f t="shared" si="182"/>
        <v>0</v>
      </c>
      <c r="BI19" s="70">
        <f t="shared" si="183"/>
        <v>0</v>
      </c>
      <c r="BJ19" s="86">
        <f t="shared" si="184"/>
        <v>0</v>
      </c>
      <c r="BK19" s="56">
        <f t="shared" si="185"/>
        <v>0</v>
      </c>
      <c r="BL19" s="56">
        <f t="shared" si="186"/>
        <v>0</v>
      </c>
      <c r="BM19" s="56">
        <f t="shared" si="187"/>
        <v>0</v>
      </c>
      <c r="BN19" s="56">
        <f t="shared" si="188"/>
        <v>0</v>
      </c>
      <c r="BO19" s="56">
        <f t="shared" si="189"/>
        <v>0</v>
      </c>
      <c r="BP19" s="58">
        <f t="shared" si="190"/>
        <v>0</v>
      </c>
      <c r="BQ19" s="58">
        <f t="shared" si="191"/>
        <v>0</v>
      </c>
      <c r="BR19" s="70">
        <f t="shared" si="192"/>
        <v>0</v>
      </c>
      <c r="BS19" s="197"/>
      <c r="BT19" s="59"/>
      <c r="BU19" s="198"/>
      <c r="BV19" s="59"/>
      <c r="BW19" s="198"/>
      <c r="BX19" s="56"/>
      <c r="BY19" s="198"/>
      <c r="BZ19" s="56"/>
      <c r="CA19" s="56">
        <f t="shared" si="193"/>
        <v>0</v>
      </c>
      <c r="CB19" s="198"/>
      <c r="CC19" s="56">
        <f t="shared" si="194"/>
        <v>0</v>
      </c>
      <c r="CD19" s="56">
        <f t="shared" si="195"/>
        <v>0</v>
      </c>
      <c r="CE19" s="56">
        <f t="shared" si="196"/>
        <v>0</v>
      </c>
      <c r="CF19" s="56">
        <f t="shared" si="197"/>
        <v>0</v>
      </c>
      <c r="CG19" s="58">
        <f t="shared" si="198"/>
        <v>0</v>
      </c>
      <c r="CH19" s="58">
        <f t="shared" si="199"/>
        <v>0</v>
      </c>
      <c r="CI19" s="87">
        <f t="shared" si="200"/>
        <v>0</v>
      </c>
      <c r="CJ19" s="130">
        <f t="shared" si="201"/>
        <v>0</v>
      </c>
      <c r="CK19" s="58">
        <f t="shared" si="202"/>
        <v>0</v>
      </c>
      <c r="CL19" s="70">
        <f t="shared" si="203"/>
        <v>0</v>
      </c>
      <c r="CM19" s="86">
        <f t="shared" si="204"/>
        <v>0</v>
      </c>
      <c r="CN19" s="56">
        <f t="shared" si="205"/>
        <v>0</v>
      </c>
      <c r="CO19" s="56">
        <f t="shared" si="206"/>
        <v>0</v>
      </c>
      <c r="CP19" s="56">
        <f t="shared" si="207"/>
        <v>0</v>
      </c>
      <c r="CQ19" s="56">
        <f t="shared" si="208"/>
        <v>0</v>
      </c>
      <c r="CR19" s="56">
        <f t="shared" si="209"/>
        <v>0</v>
      </c>
      <c r="CS19" s="58">
        <f t="shared" si="210"/>
        <v>0</v>
      </c>
      <c r="CT19" s="58">
        <f t="shared" si="211"/>
        <v>0</v>
      </c>
      <c r="CU19" s="57">
        <f t="shared" si="212"/>
        <v>0</v>
      </c>
      <c r="CV19" s="56">
        <f t="shared" si="213"/>
        <v>0</v>
      </c>
      <c r="CW19" s="58">
        <f t="shared" si="214"/>
        <v>0</v>
      </c>
      <c r="CX19" s="202"/>
      <c r="CY19" s="58">
        <f t="shared" si="215"/>
        <v>0</v>
      </c>
      <c r="CZ19" s="58">
        <f t="shared" si="216"/>
        <v>0</v>
      </c>
      <c r="DA19" s="58">
        <f t="shared" si="217"/>
        <v>0</v>
      </c>
      <c r="DB19" s="70">
        <f t="shared" si="218"/>
        <v>0</v>
      </c>
      <c r="DC19" s="123"/>
      <c r="DD19" s="197">
        <v>0</v>
      </c>
      <c r="DE19" s="198">
        <v>0</v>
      </c>
      <c r="DF19" s="56">
        <f t="shared" si="219"/>
        <v>0</v>
      </c>
      <c r="DG19" s="59">
        <f t="shared" si="220"/>
        <v>0</v>
      </c>
      <c r="DH19" s="87">
        <f t="shared" si="221"/>
        <v>0</v>
      </c>
      <c r="DI19" s="197">
        <v>0</v>
      </c>
      <c r="DJ19" s="198">
        <v>0</v>
      </c>
      <c r="DK19" s="56">
        <f t="shared" si="222"/>
        <v>0</v>
      </c>
      <c r="DL19" s="56">
        <f t="shared" si="223"/>
        <v>0</v>
      </c>
      <c r="DM19" s="87">
        <f t="shared" si="224"/>
        <v>0</v>
      </c>
      <c r="DN19" s="197">
        <v>0</v>
      </c>
      <c r="DO19" s="198">
        <v>0</v>
      </c>
      <c r="DP19" s="56">
        <f t="shared" si="225"/>
        <v>0</v>
      </c>
      <c r="DQ19" s="56">
        <f t="shared" si="226"/>
        <v>0</v>
      </c>
      <c r="DR19" s="117">
        <f t="shared" si="227"/>
        <v>0</v>
      </c>
      <c r="DS19" s="86">
        <f t="shared" si="228"/>
        <v>0</v>
      </c>
      <c r="DT19" s="56">
        <f t="shared" si="229"/>
        <v>0</v>
      </c>
      <c r="DU19" s="87">
        <f t="shared" si="230"/>
        <v>0</v>
      </c>
      <c r="DV19" s="123"/>
      <c r="DW19" s="86">
        <f t="shared" si="24"/>
        <v>0</v>
      </c>
      <c r="DX19" s="70">
        <f t="shared" si="25"/>
        <v>0</v>
      </c>
      <c r="DY19" s="69">
        <f t="shared" si="26"/>
        <v>0</v>
      </c>
      <c r="DZ19" s="125">
        <f t="shared" si="27"/>
        <v>0</v>
      </c>
      <c r="EA19" s="130">
        <f t="shared" si="231"/>
        <v>0</v>
      </c>
      <c r="EB19" s="58">
        <f t="shared" si="232"/>
        <v>0</v>
      </c>
      <c r="EC19" s="59">
        <f t="shared" si="233"/>
        <v>0</v>
      </c>
      <c r="ED19" s="59">
        <f t="shared" si="234"/>
        <v>0</v>
      </c>
      <c r="EE19" s="56">
        <f t="shared" si="235"/>
        <v>0</v>
      </c>
      <c r="EF19" s="87">
        <f t="shared" si="236"/>
        <v>0</v>
      </c>
      <c r="EG19" s="130">
        <f t="shared" si="237"/>
        <v>0</v>
      </c>
      <c r="EH19" s="87">
        <f t="shared" si="238"/>
        <v>0</v>
      </c>
      <c r="EI19" s="130">
        <f t="shared" si="239"/>
        <v>0</v>
      </c>
      <c r="EJ19" s="87">
        <f t="shared" si="240"/>
        <v>0</v>
      </c>
      <c r="EK19" s="77"/>
      <c r="EL19" s="229"/>
      <c r="EM19" s="70">
        <f t="shared" si="241"/>
        <v>0</v>
      </c>
      <c r="EN19" s="77"/>
    </row>
    <row r="20" spans="1:144" x14ac:dyDescent="0.25">
      <c r="A20" s="105"/>
      <c r="B20" s="106"/>
      <c r="C20" s="107"/>
      <c r="D20" s="107"/>
      <c r="E20" s="56"/>
      <c r="F20" s="108"/>
      <c r="G20" s="197"/>
      <c r="H20" s="198"/>
      <c r="I20" s="56"/>
      <c r="J20" s="56">
        <f t="shared" si="160"/>
        <v>0</v>
      </c>
      <c r="K20" s="58">
        <f t="shared" si="161"/>
        <v>0</v>
      </c>
      <c r="L20" s="58">
        <f t="shared" si="162"/>
        <v>0</v>
      </c>
      <c r="M20" s="56">
        <f t="shared" si="163"/>
        <v>0</v>
      </c>
      <c r="N20" s="56">
        <f t="shared" si="164"/>
        <v>0</v>
      </c>
      <c r="O20" s="87">
        <f t="shared" si="165"/>
        <v>0</v>
      </c>
      <c r="P20" s="197"/>
      <c r="Q20" s="198"/>
      <c r="R20" s="59"/>
      <c r="S20" s="198"/>
      <c r="T20" s="59"/>
      <c r="U20" s="198"/>
      <c r="V20" s="59"/>
      <c r="W20" s="198"/>
      <c r="X20" s="59"/>
      <c r="Y20" s="198"/>
      <c r="Z20" s="59"/>
      <c r="AA20" s="198"/>
      <c r="AB20" s="56"/>
      <c r="AC20" s="56">
        <f t="shared" si="166"/>
        <v>0</v>
      </c>
      <c r="AD20" s="198"/>
      <c r="AE20" s="56">
        <f t="shared" si="167"/>
        <v>0</v>
      </c>
      <c r="AF20" s="56">
        <f t="shared" si="168"/>
        <v>0</v>
      </c>
      <c r="AG20" s="56">
        <f t="shared" si="169"/>
        <v>0</v>
      </c>
      <c r="AH20" s="56">
        <f t="shared" si="170"/>
        <v>0</v>
      </c>
      <c r="AI20" s="56">
        <f t="shared" si="171"/>
        <v>0</v>
      </c>
      <c r="AJ20" s="56">
        <f t="shared" si="172"/>
        <v>0</v>
      </c>
      <c r="AK20" s="87">
        <f t="shared" si="173"/>
        <v>0</v>
      </c>
      <c r="AL20" s="197"/>
      <c r="AM20" s="59"/>
      <c r="AN20" s="198"/>
      <c r="AO20" s="59"/>
      <c r="AP20" s="198"/>
      <c r="AQ20" s="59"/>
      <c r="AR20" s="198"/>
      <c r="AS20" s="59"/>
      <c r="AT20" s="56">
        <f t="shared" si="174"/>
        <v>0</v>
      </c>
      <c r="AU20" s="198"/>
      <c r="AV20" s="56">
        <f>AM20+AO20+AQ20+AS20</f>
        <v>0</v>
      </c>
      <c r="AW20" s="56">
        <f t="shared" si="176"/>
        <v>0</v>
      </c>
      <c r="AX20" s="58">
        <f t="shared" si="177"/>
        <v>0</v>
      </c>
      <c r="AY20" s="70">
        <f t="shared" si="178"/>
        <v>0</v>
      </c>
      <c r="AZ20" s="197"/>
      <c r="BA20" s="59"/>
      <c r="BB20" s="198"/>
      <c r="BC20" s="59"/>
      <c r="BD20" s="56">
        <f t="shared" si="179"/>
        <v>0</v>
      </c>
      <c r="BE20" s="198"/>
      <c r="BF20" s="56">
        <f t="shared" si="180"/>
        <v>0</v>
      </c>
      <c r="BG20" s="56">
        <f t="shared" si="181"/>
        <v>0</v>
      </c>
      <c r="BH20" s="58">
        <f t="shared" si="182"/>
        <v>0</v>
      </c>
      <c r="BI20" s="70">
        <f t="shared" si="183"/>
        <v>0</v>
      </c>
      <c r="BJ20" s="86">
        <f t="shared" si="184"/>
        <v>0</v>
      </c>
      <c r="BK20" s="56">
        <f t="shared" si="185"/>
        <v>0</v>
      </c>
      <c r="BL20" s="56">
        <f t="shared" si="186"/>
        <v>0</v>
      </c>
      <c r="BM20" s="56">
        <f t="shared" si="187"/>
        <v>0</v>
      </c>
      <c r="BN20" s="56">
        <f t="shared" si="188"/>
        <v>0</v>
      </c>
      <c r="BO20" s="56">
        <f t="shared" si="189"/>
        <v>0</v>
      </c>
      <c r="BP20" s="58">
        <f t="shared" si="190"/>
        <v>0</v>
      </c>
      <c r="BQ20" s="58">
        <f t="shared" si="191"/>
        <v>0</v>
      </c>
      <c r="BR20" s="70">
        <f t="shared" si="192"/>
        <v>0</v>
      </c>
      <c r="BS20" s="197"/>
      <c r="BT20" s="59"/>
      <c r="BU20" s="198"/>
      <c r="BV20" s="59"/>
      <c r="BW20" s="198"/>
      <c r="BX20" s="56"/>
      <c r="BY20" s="198"/>
      <c r="BZ20" s="56"/>
      <c r="CA20" s="56">
        <f t="shared" si="193"/>
        <v>0</v>
      </c>
      <c r="CB20" s="198"/>
      <c r="CC20" s="56">
        <f t="shared" si="194"/>
        <v>0</v>
      </c>
      <c r="CD20" s="56">
        <f t="shared" si="195"/>
        <v>0</v>
      </c>
      <c r="CE20" s="56">
        <f t="shared" si="196"/>
        <v>0</v>
      </c>
      <c r="CF20" s="56">
        <f t="shared" si="197"/>
        <v>0</v>
      </c>
      <c r="CG20" s="58">
        <f t="shared" si="198"/>
        <v>0</v>
      </c>
      <c r="CH20" s="58">
        <f t="shared" si="199"/>
        <v>0</v>
      </c>
      <c r="CI20" s="87">
        <f t="shared" si="200"/>
        <v>0</v>
      </c>
      <c r="CJ20" s="130">
        <f t="shared" si="201"/>
        <v>0</v>
      </c>
      <c r="CK20" s="58">
        <f t="shared" si="202"/>
        <v>0</v>
      </c>
      <c r="CL20" s="70">
        <f t="shared" si="203"/>
        <v>0</v>
      </c>
      <c r="CM20" s="86">
        <f t="shared" si="204"/>
        <v>0</v>
      </c>
      <c r="CN20" s="56">
        <f t="shared" si="205"/>
        <v>0</v>
      </c>
      <c r="CO20" s="56">
        <f t="shared" si="206"/>
        <v>0</v>
      </c>
      <c r="CP20" s="56">
        <f t="shared" si="207"/>
        <v>0</v>
      </c>
      <c r="CQ20" s="56">
        <f t="shared" si="208"/>
        <v>0</v>
      </c>
      <c r="CR20" s="56">
        <f t="shared" si="209"/>
        <v>0</v>
      </c>
      <c r="CS20" s="58">
        <f t="shared" si="210"/>
        <v>0</v>
      </c>
      <c r="CT20" s="58">
        <f t="shared" si="211"/>
        <v>0</v>
      </c>
      <c r="CU20" s="57">
        <f t="shared" si="212"/>
        <v>0</v>
      </c>
      <c r="CV20" s="56">
        <f t="shared" si="213"/>
        <v>0</v>
      </c>
      <c r="CW20" s="58">
        <f t="shared" si="214"/>
        <v>0</v>
      </c>
      <c r="CX20" s="202"/>
      <c r="CY20" s="58">
        <f t="shared" si="215"/>
        <v>0</v>
      </c>
      <c r="CZ20" s="58">
        <f t="shared" si="216"/>
        <v>0</v>
      </c>
      <c r="DA20" s="58">
        <f t="shared" si="217"/>
        <v>0</v>
      </c>
      <c r="DB20" s="70">
        <f t="shared" si="218"/>
        <v>0</v>
      </c>
      <c r="DC20" s="123"/>
      <c r="DD20" s="197">
        <v>0</v>
      </c>
      <c r="DE20" s="198">
        <v>0</v>
      </c>
      <c r="DF20" s="56">
        <f t="shared" si="219"/>
        <v>0</v>
      </c>
      <c r="DG20" s="59">
        <f t="shared" si="220"/>
        <v>0</v>
      </c>
      <c r="DH20" s="87">
        <f t="shared" si="221"/>
        <v>0</v>
      </c>
      <c r="DI20" s="197">
        <v>0</v>
      </c>
      <c r="DJ20" s="198">
        <v>0</v>
      </c>
      <c r="DK20" s="56">
        <f t="shared" si="222"/>
        <v>0</v>
      </c>
      <c r="DL20" s="56">
        <f t="shared" si="223"/>
        <v>0</v>
      </c>
      <c r="DM20" s="87">
        <f t="shared" si="224"/>
        <v>0</v>
      </c>
      <c r="DN20" s="197">
        <v>0</v>
      </c>
      <c r="DO20" s="198">
        <v>0</v>
      </c>
      <c r="DP20" s="56">
        <f t="shared" si="225"/>
        <v>0</v>
      </c>
      <c r="DQ20" s="56">
        <f t="shared" si="226"/>
        <v>0</v>
      </c>
      <c r="DR20" s="117">
        <f t="shared" si="227"/>
        <v>0</v>
      </c>
      <c r="DS20" s="86">
        <f t="shared" si="228"/>
        <v>0</v>
      </c>
      <c r="DT20" s="56">
        <f t="shared" si="229"/>
        <v>0</v>
      </c>
      <c r="DU20" s="87">
        <f t="shared" si="230"/>
        <v>0</v>
      </c>
      <c r="DV20" s="123"/>
      <c r="DW20" s="86">
        <f t="shared" si="24"/>
        <v>0</v>
      </c>
      <c r="DX20" s="70">
        <f t="shared" si="25"/>
        <v>0</v>
      </c>
      <c r="DY20" s="69">
        <f t="shared" si="26"/>
        <v>0</v>
      </c>
      <c r="DZ20" s="125">
        <f t="shared" si="27"/>
        <v>0</v>
      </c>
      <c r="EA20" s="130">
        <f t="shared" si="231"/>
        <v>0</v>
      </c>
      <c r="EB20" s="58">
        <f t="shared" si="232"/>
        <v>0</v>
      </c>
      <c r="EC20" s="59">
        <f t="shared" si="233"/>
        <v>0</v>
      </c>
      <c r="ED20" s="59">
        <f t="shared" si="234"/>
        <v>0</v>
      </c>
      <c r="EE20" s="56">
        <f t="shared" si="235"/>
        <v>0</v>
      </c>
      <c r="EF20" s="87">
        <f t="shared" si="236"/>
        <v>0</v>
      </c>
      <c r="EG20" s="130">
        <f t="shared" si="237"/>
        <v>0</v>
      </c>
      <c r="EH20" s="87">
        <f t="shared" si="238"/>
        <v>0</v>
      </c>
      <c r="EI20" s="130">
        <f t="shared" si="239"/>
        <v>0</v>
      </c>
      <c r="EJ20" s="87">
        <f t="shared" si="240"/>
        <v>0</v>
      </c>
      <c r="EK20" s="77"/>
      <c r="EL20" s="229"/>
      <c r="EM20" s="70">
        <f t="shared" si="241"/>
        <v>0</v>
      </c>
      <c r="EN20" s="77"/>
    </row>
    <row r="21" spans="1:144" x14ac:dyDescent="0.25">
      <c r="A21" s="105"/>
      <c r="B21" s="106"/>
      <c r="C21" s="107"/>
      <c r="D21" s="107"/>
      <c r="E21" s="56"/>
      <c r="F21" s="108"/>
      <c r="G21" s="197"/>
      <c r="H21" s="198"/>
      <c r="I21" s="56"/>
      <c r="J21" s="56">
        <f t="shared" si="160"/>
        <v>0</v>
      </c>
      <c r="K21" s="58">
        <f t="shared" si="161"/>
        <v>0</v>
      </c>
      <c r="L21" s="58">
        <f t="shared" si="162"/>
        <v>0</v>
      </c>
      <c r="M21" s="56">
        <f t="shared" si="163"/>
        <v>0</v>
      </c>
      <c r="N21" s="56">
        <f t="shared" si="164"/>
        <v>0</v>
      </c>
      <c r="O21" s="87">
        <f t="shared" si="165"/>
        <v>0</v>
      </c>
      <c r="P21" s="197"/>
      <c r="Q21" s="198"/>
      <c r="R21" s="59"/>
      <c r="S21" s="198"/>
      <c r="T21" s="59"/>
      <c r="U21" s="198"/>
      <c r="V21" s="59"/>
      <c r="W21" s="198"/>
      <c r="X21" s="59"/>
      <c r="Y21" s="198"/>
      <c r="Z21" s="59"/>
      <c r="AA21" s="198"/>
      <c r="AB21" s="56"/>
      <c r="AC21" s="56">
        <f t="shared" si="166"/>
        <v>0</v>
      </c>
      <c r="AD21" s="198"/>
      <c r="AE21" s="56">
        <f t="shared" si="167"/>
        <v>0</v>
      </c>
      <c r="AF21" s="56">
        <f t="shared" si="168"/>
        <v>0</v>
      </c>
      <c r="AG21" s="56">
        <f t="shared" si="169"/>
        <v>0</v>
      </c>
      <c r="AH21" s="56">
        <f t="shared" si="170"/>
        <v>0</v>
      </c>
      <c r="AI21" s="56">
        <f t="shared" si="171"/>
        <v>0</v>
      </c>
      <c r="AJ21" s="56">
        <f t="shared" si="172"/>
        <v>0</v>
      </c>
      <c r="AK21" s="87">
        <f t="shared" si="173"/>
        <v>0</v>
      </c>
      <c r="AL21" s="197"/>
      <c r="AM21" s="68"/>
      <c r="AN21" s="198"/>
      <c r="AO21" s="59"/>
      <c r="AP21" s="198"/>
      <c r="AQ21" s="59"/>
      <c r="AR21" s="198"/>
      <c r="AS21" s="59"/>
      <c r="AT21" s="56">
        <f t="shared" si="174"/>
        <v>0</v>
      </c>
      <c r="AU21" s="198"/>
      <c r="AV21" s="56">
        <f>AM21+AO21+AQ21+AS21</f>
        <v>0</v>
      </c>
      <c r="AW21" s="56">
        <f t="shared" si="176"/>
        <v>0</v>
      </c>
      <c r="AX21" s="58">
        <f t="shared" si="177"/>
        <v>0</v>
      </c>
      <c r="AY21" s="70">
        <f t="shared" si="178"/>
        <v>0</v>
      </c>
      <c r="AZ21" s="197"/>
      <c r="BA21" s="59"/>
      <c r="BB21" s="198"/>
      <c r="BC21" s="59"/>
      <c r="BD21" s="56">
        <f t="shared" si="179"/>
        <v>0</v>
      </c>
      <c r="BE21" s="198"/>
      <c r="BF21" s="56">
        <f t="shared" si="180"/>
        <v>0</v>
      </c>
      <c r="BG21" s="56">
        <f t="shared" si="181"/>
        <v>0</v>
      </c>
      <c r="BH21" s="58">
        <f t="shared" si="182"/>
        <v>0</v>
      </c>
      <c r="BI21" s="70">
        <f t="shared" si="183"/>
        <v>0</v>
      </c>
      <c r="BJ21" s="86">
        <f t="shared" si="184"/>
        <v>0</v>
      </c>
      <c r="BK21" s="56">
        <f t="shared" si="185"/>
        <v>0</v>
      </c>
      <c r="BL21" s="56">
        <f t="shared" si="186"/>
        <v>0</v>
      </c>
      <c r="BM21" s="56">
        <f t="shared" si="187"/>
        <v>0</v>
      </c>
      <c r="BN21" s="56">
        <f t="shared" si="188"/>
        <v>0</v>
      </c>
      <c r="BO21" s="56">
        <f t="shared" si="189"/>
        <v>0</v>
      </c>
      <c r="BP21" s="58">
        <f t="shared" si="190"/>
        <v>0</v>
      </c>
      <c r="BQ21" s="58">
        <f t="shared" si="191"/>
        <v>0</v>
      </c>
      <c r="BR21" s="70">
        <f t="shared" si="192"/>
        <v>0</v>
      </c>
      <c r="BS21" s="197"/>
      <c r="BT21" s="59"/>
      <c r="BU21" s="198"/>
      <c r="BV21" s="59"/>
      <c r="BW21" s="198"/>
      <c r="BX21" s="56"/>
      <c r="BY21" s="198"/>
      <c r="BZ21" s="56"/>
      <c r="CA21" s="56">
        <f t="shared" si="193"/>
        <v>0</v>
      </c>
      <c r="CB21" s="198"/>
      <c r="CC21" s="56">
        <f t="shared" si="194"/>
        <v>0</v>
      </c>
      <c r="CD21" s="56">
        <f t="shared" si="195"/>
        <v>0</v>
      </c>
      <c r="CE21" s="56">
        <f t="shared" si="196"/>
        <v>0</v>
      </c>
      <c r="CF21" s="56">
        <f t="shared" si="197"/>
        <v>0</v>
      </c>
      <c r="CG21" s="58">
        <f t="shared" si="198"/>
        <v>0</v>
      </c>
      <c r="CH21" s="58">
        <f t="shared" si="199"/>
        <v>0</v>
      </c>
      <c r="CI21" s="87">
        <f t="shared" si="200"/>
        <v>0</v>
      </c>
      <c r="CJ21" s="130">
        <f t="shared" si="201"/>
        <v>0</v>
      </c>
      <c r="CK21" s="58">
        <f t="shared" si="202"/>
        <v>0</v>
      </c>
      <c r="CL21" s="70">
        <f t="shared" si="203"/>
        <v>0</v>
      </c>
      <c r="CM21" s="86">
        <f t="shared" si="204"/>
        <v>0</v>
      </c>
      <c r="CN21" s="56">
        <f t="shared" si="205"/>
        <v>0</v>
      </c>
      <c r="CO21" s="56">
        <f t="shared" si="206"/>
        <v>0</v>
      </c>
      <c r="CP21" s="56">
        <f t="shared" si="207"/>
        <v>0</v>
      </c>
      <c r="CQ21" s="56">
        <f t="shared" si="208"/>
        <v>0</v>
      </c>
      <c r="CR21" s="56">
        <f t="shared" si="209"/>
        <v>0</v>
      </c>
      <c r="CS21" s="58">
        <f t="shared" si="210"/>
        <v>0</v>
      </c>
      <c r="CT21" s="58">
        <f t="shared" si="211"/>
        <v>0</v>
      </c>
      <c r="CU21" s="57">
        <f t="shared" si="212"/>
        <v>0</v>
      </c>
      <c r="CV21" s="56">
        <f t="shared" si="213"/>
        <v>0</v>
      </c>
      <c r="CW21" s="58">
        <f t="shared" si="214"/>
        <v>0</v>
      </c>
      <c r="CX21" s="202"/>
      <c r="CY21" s="58">
        <f t="shared" si="215"/>
        <v>0</v>
      </c>
      <c r="CZ21" s="58">
        <f t="shared" si="216"/>
        <v>0</v>
      </c>
      <c r="DA21" s="58">
        <f t="shared" si="217"/>
        <v>0</v>
      </c>
      <c r="DB21" s="70">
        <f t="shared" si="218"/>
        <v>0</v>
      </c>
      <c r="DC21" s="123"/>
      <c r="DD21" s="197">
        <v>0</v>
      </c>
      <c r="DE21" s="198">
        <v>0</v>
      </c>
      <c r="DF21" s="56">
        <f t="shared" si="219"/>
        <v>0</v>
      </c>
      <c r="DG21" s="59">
        <f t="shared" si="220"/>
        <v>0</v>
      </c>
      <c r="DH21" s="87">
        <f t="shared" si="221"/>
        <v>0</v>
      </c>
      <c r="DI21" s="197">
        <v>0</v>
      </c>
      <c r="DJ21" s="198">
        <v>0</v>
      </c>
      <c r="DK21" s="56">
        <f t="shared" si="222"/>
        <v>0</v>
      </c>
      <c r="DL21" s="56">
        <f t="shared" si="223"/>
        <v>0</v>
      </c>
      <c r="DM21" s="87">
        <f t="shared" si="224"/>
        <v>0</v>
      </c>
      <c r="DN21" s="197">
        <v>0</v>
      </c>
      <c r="DO21" s="198">
        <v>0</v>
      </c>
      <c r="DP21" s="56">
        <f t="shared" si="225"/>
        <v>0</v>
      </c>
      <c r="DQ21" s="56">
        <f t="shared" si="226"/>
        <v>0</v>
      </c>
      <c r="DR21" s="117">
        <f t="shared" si="227"/>
        <v>0</v>
      </c>
      <c r="DS21" s="86">
        <f t="shared" si="228"/>
        <v>0</v>
      </c>
      <c r="DT21" s="56">
        <f t="shared" si="229"/>
        <v>0</v>
      </c>
      <c r="DU21" s="87">
        <f t="shared" si="230"/>
        <v>0</v>
      </c>
      <c r="DV21" s="123"/>
      <c r="DW21" s="86">
        <f t="shared" si="24"/>
        <v>0</v>
      </c>
      <c r="DX21" s="70">
        <f t="shared" si="25"/>
        <v>0</v>
      </c>
      <c r="DY21" s="69">
        <f t="shared" si="26"/>
        <v>0</v>
      </c>
      <c r="DZ21" s="125">
        <f t="shared" si="27"/>
        <v>0</v>
      </c>
      <c r="EA21" s="130">
        <f t="shared" si="231"/>
        <v>0</v>
      </c>
      <c r="EB21" s="58">
        <f t="shared" si="232"/>
        <v>0</v>
      </c>
      <c r="EC21" s="59">
        <f t="shared" si="233"/>
        <v>0</v>
      </c>
      <c r="ED21" s="59">
        <f t="shared" si="234"/>
        <v>0</v>
      </c>
      <c r="EE21" s="56">
        <f t="shared" si="235"/>
        <v>0</v>
      </c>
      <c r="EF21" s="87">
        <f t="shared" si="236"/>
        <v>0</v>
      </c>
      <c r="EG21" s="130">
        <f t="shared" si="237"/>
        <v>0</v>
      </c>
      <c r="EH21" s="87">
        <f t="shared" si="238"/>
        <v>0</v>
      </c>
      <c r="EI21" s="130">
        <f t="shared" si="239"/>
        <v>0</v>
      </c>
      <c r="EJ21" s="87">
        <f t="shared" si="240"/>
        <v>0</v>
      </c>
      <c r="EK21" s="77"/>
      <c r="EL21" s="229"/>
      <c r="EM21" s="70">
        <f t="shared" si="241"/>
        <v>0</v>
      </c>
      <c r="EN21" s="77"/>
    </row>
    <row r="22" spans="1:144" x14ac:dyDescent="0.25">
      <c r="A22" s="105"/>
      <c r="B22" s="106"/>
      <c r="C22" s="107"/>
      <c r="D22" s="107"/>
      <c r="E22" s="56"/>
      <c r="F22" s="108"/>
      <c r="G22" s="197"/>
      <c r="H22" s="198"/>
      <c r="I22" s="56"/>
      <c r="J22" s="56">
        <f>H22-I22</f>
        <v>0</v>
      </c>
      <c r="K22" s="58">
        <f>IF(ISERROR(G22/H22),0,G22/H22)</f>
        <v>0</v>
      </c>
      <c r="L22" s="58">
        <f>IF(ISERROR(G22/I22),0,G22/I22)</f>
        <v>0</v>
      </c>
      <c r="M22" s="56">
        <f>H22</f>
        <v>0</v>
      </c>
      <c r="N22" s="56">
        <f t="shared" si="164"/>
        <v>0</v>
      </c>
      <c r="O22" s="87">
        <f>M22-N22</f>
        <v>0</v>
      </c>
      <c r="P22" s="197"/>
      <c r="Q22" s="198"/>
      <c r="R22" s="59"/>
      <c r="S22" s="198"/>
      <c r="T22" s="59"/>
      <c r="U22" s="198"/>
      <c r="V22" s="59"/>
      <c r="W22" s="198"/>
      <c r="X22" s="59"/>
      <c r="Y22" s="198"/>
      <c r="Z22" s="59"/>
      <c r="AA22" s="198"/>
      <c r="AB22" s="56"/>
      <c r="AC22" s="56">
        <f t="shared" si="166"/>
        <v>0</v>
      </c>
      <c r="AD22" s="198"/>
      <c r="AE22" s="56">
        <f t="shared" si="167"/>
        <v>0</v>
      </c>
      <c r="AF22" s="56">
        <f>AD22-AE22</f>
        <v>0</v>
      </c>
      <c r="AG22" s="56">
        <f t="shared" si="169"/>
        <v>0</v>
      </c>
      <c r="AH22" s="56">
        <f>IF(ISERROR(AC22/AE22),0,AC22/AE22)</f>
        <v>0</v>
      </c>
      <c r="AI22" s="56">
        <f>AD22</f>
        <v>0</v>
      </c>
      <c r="AJ22" s="56">
        <f>AE22</f>
        <v>0</v>
      </c>
      <c r="AK22" s="87">
        <f>AI22-AJ22</f>
        <v>0</v>
      </c>
      <c r="AL22" s="197"/>
      <c r="AM22" s="59"/>
      <c r="AN22" s="198"/>
      <c r="AO22" s="59"/>
      <c r="AP22" s="198"/>
      <c r="AQ22" s="59"/>
      <c r="AR22" s="198"/>
      <c r="AS22" s="59"/>
      <c r="AT22" s="56">
        <f t="shared" si="174"/>
        <v>0</v>
      </c>
      <c r="AU22" s="198"/>
      <c r="AV22" s="56">
        <f t="shared" ref="AV22:AV25" si="243">AM22+AO22+AQ22+AS22</f>
        <v>0</v>
      </c>
      <c r="AW22" s="56">
        <f>AU22-AV22</f>
        <v>0</v>
      </c>
      <c r="AX22" s="58">
        <f>IF(ISERROR(AT22/AU22),0,AT22/AU22)</f>
        <v>0</v>
      </c>
      <c r="AY22" s="70">
        <f>IF(ISERROR(AT22/AV22),0,AT22/AV22)</f>
        <v>0</v>
      </c>
      <c r="AZ22" s="197"/>
      <c r="BA22" s="59"/>
      <c r="BB22" s="198"/>
      <c r="BC22" s="59"/>
      <c r="BD22" s="56">
        <f t="shared" si="179"/>
        <v>0</v>
      </c>
      <c r="BE22" s="198"/>
      <c r="BF22" s="56">
        <f t="shared" si="180"/>
        <v>0</v>
      </c>
      <c r="BG22" s="56">
        <f t="shared" si="181"/>
        <v>0</v>
      </c>
      <c r="BH22" s="58">
        <f t="shared" si="182"/>
        <v>0</v>
      </c>
      <c r="BI22" s="70">
        <f t="shared" si="183"/>
        <v>0</v>
      </c>
      <c r="BJ22" s="86">
        <f t="shared" si="184"/>
        <v>0</v>
      </c>
      <c r="BK22" s="56">
        <f t="shared" si="185"/>
        <v>0</v>
      </c>
      <c r="BL22" s="56">
        <f t="shared" si="186"/>
        <v>0</v>
      </c>
      <c r="BM22" s="56">
        <f>BK22-BL22</f>
        <v>0</v>
      </c>
      <c r="BN22" s="56">
        <f>IF(ISERROR(BJ22/BK22),0,BJ22/BK22)</f>
        <v>0</v>
      </c>
      <c r="BO22" s="56">
        <f>IF(ISERROR(BJ22/BL22),0,BJ22/BL22)</f>
        <v>0</v>
      </c>
      <c r="BP22" s="58">
        <f>BK22*1.36</f>
        <v>0</v>
      </c>
      <c r="BQ22" s="58">
        <f>BL22*1.36</f>
        <v>0</v>
      </c>
      <c r="BR22" s="70">
        <f t="shared" si="192"/>
        <v>0</v>
      </c>
      <c r="BS22" s="197"/>
      <c r="BT22" s="59"/>
      <c r="BU22" s="198"/>
      <c r="BV22" s="59"/>
      <c r="BW22" s="198"/>
      <c r="BX22" s="56"/>
      <c r="BY22" s="198"/>
      <c r="BZ22" s="56"/>
      <c r="CA22" s="56">
        <f t="shared" si="193"/>
        <v>0</v>
      </c>
      <c r="CB22" s="198"/>
      <c r="CC22" s="56">
        <f t="shared" si="194"/>
        <v>0</v>
      </c>
      <c r="CD22" s="56">
        <f>CB22-CC22</f>
        <v>0</v>
      </c>
      <c r="CE22" s="56">
        <f t="shared" si="196"/>
        <v>0</v>
      </c>
      <c r="CF22" s="56">
        <f t="shared" si="197"/>
        <v>0</v>
      </c>
      <c r="CG22" s="58">
        <f t="shared" si="198"/>
        <v>0</v>
      </c>
      <c r="CH22" s="58">
        <f t="shared" si="199"/>
        <v>0</v>
      </c>
      <c r="CI22" s="87">
        <f t="shared" si="200"/>
        <v>0</v>
      </c>
      <c r="CJ22" s="130">
        <f t="shared" si="201"/>
        <v>0</v>
      </c>
      <c r="CK22" s="58">
        <f t="shared" si="202"/>
        <v>0</v>
      </c>
      <c r="CL22" s="70">
        <f t="shared" si="203"/>
        <v>0</v>
      </c>
      <c r="CM22" s="86">
        <f t="shared" si="204"/>
        <v>0</v>
      </c>
      <c r="CN22" s="56">
        <f t="shared" si="205"/>
        <v>0</v>
      </c>
      <c r="CO22" s="56">
        <f t="shared" si="206"/>
        <v>0</v>
      </c>
      <c r="CP22" s="56">
        <f>CN22-CO22</f>
        <v>0</v>
      </c>
      <c r="CQ22" s="56">
        <f>IF(ISERROR(CM22/CN22),0,CM22/CN22)</f>
        <v>0</v>
      </c>
      <c r="CR22" s="56">
        <f>IF(ISERROR(CM22/CO22),0,CM22/CO22)</f>
        <v>0</v>
      </c>
      <c r="CS22" s="58">
        <f t="shared" si="210"/>
        <v>0</v>
      </c>
      <c r="CT22" s="58">
        <f t="shared" si="211"/>
        <v>0</v>
      </c>
      <c r="CU22" s="57">
        <f>CT22-CS22</f>
        <v>0</v>
      </c>
      <c r="CV22" s="56">
        <f>INT(CT22)</f>
        <v>0</v>
      </c>
      <c r="CW22" s="58">
        <f>(CT22-CV22)*22</f>
        <v>0</v>
      </c>
      <c r="CX22" s="202"/>
      <c r="CY22" s="58">
        <f t="shared" si="215"/>
        <v>0</v>
      </c>
      <c r="CZ22" s="58">
        <f t="shared" si="216"/>
        <v>0</v>
      </c>
      <c r="DA22" s="58">
        <f>IF(ISERROR(CM22/CS22),0,CM22/CS22)</f>
        <v>0</v>
      </c>
      <c r="DB22" s="70">
        <f>IF(ISERROR(CM22/CV22),0,CM22/CV22)</f>
        <v>0</v>
      </c>
      <c r="DC22" s="123"/>
      <c r="DD22" s="197">
        <v>0</v>
      </c>
      <c r="DE22" s="198">
        <v>0</v>
      </c>
      <c r="DF22" s="56">
        <f>DE22*5</f>
        <v>0</v>
      </c>
      <c r="DG22" s="59">
        <f>INT(DF22/20)</f>
        <v>0</v>
      </c>
      <c r="DH22" s="87">
        <f>MOD(DF22,20)</f>
        <v>0</v>
      </c>
      <c r="DI22" s="197">
        <v>0</v>
      </c>
      <c r="DJ22" s="198">
        <v>0</v>
      </c>
      <c r="DK22" s="56">
        <f>DJ22*5</f>
        <v>0</v>
      </c>
      <c r="DL22" s="56">
        <f>INT(DK22/25)</f>
        <v>0</v>
      </c>
      <c r="DM22" s="87">
        <f>MOD(DK22,25)</f>
        <v>0</v>
      </c>
      <c r="DN22" s="197">
        <v>0</v>
      </c>
      <c r="DO22" s="198">
        <v>0</v>
      </c>
      <c r="DP22" s="56">
        <f>DO22*5</f>
        <v>0</v>
      </c>
      <c r="DQ22" s="56">
        <f>INT(DP22/22)</f>
        <v>0</v>
      </c>
      <c r="DR22" s="117">
        <f>MOD(DP22,22)</f>
        <v>0</v>
      </c>
      <c r="DS22" s="86">
        <f>DD22+DI22+DN22</f>
        <v>0</v>
      </c>
      <c r="DT22" s="56">
        <f>DG22+DL22+DQ22</f>
        <v>0</v>
      </c>
      <c r="DU22" s="87">
        <f>DH22+DM22+DR22</f>
        <v>0</v>
      </c>
      <c r="DV22" s="123"/>
      <c r="DW22" s="86">
        <f t="shared" si="24"/>
        <v>0</v>
      </c>
      <c r="DX22" s="70">
        <f t="shared" si="25"/>
        <v>0</v>
      </c>
      <c r="DY22" s="69">
        <f t="shared" si="26"/>
        <v>0</v>
      </c>
      <c r="DZ22" s="125">
        <f t="shared" si="27"/>
        <v>0</v>
      </c>
      <c r="EA22" s="130">
        <f>DX22+DU22</f>
        <v>0</v>
      </c>
      <c r="EB22" s="58">
        <f>DZ22+DU22</f>
        <v>0</v>
      </c>
      <c r="EC22" s="59">
        <f>INT(EA22/22)</f>
        <v>0</v>
      </c>
      <c r="ED22" s="59">
        <f>INT(EB22/22)</f>
        <v>0</v>
      </c>
      <c r="EE22" s="56">
        <f>MOD(EA22,22)</f>
        <v>0</v>
      </c>
      <c r="EF22" s="87">
        <f>MOD(EB22,22)</f>
        <v>0</v>
      </c>
      <c r="EG22" s="130">
        <f>DW22+DT22+EC22</f>
        <v>0</v>
      </c>
      <c r="EH22" s="87">
        <f>EE22</f>
        <v>0</v>
      </c>
      <c r="EI22" s="130">
        <f>DY22+DT22+EC22</f>
        <v>0</v>
      </c>
      <c r="EJ22" s="87">
        <f>EF22</f>
        <v>0</v>
      </c>
      <c r="EK22" s="77"/>
      <c r="EL22" s="229"/>
      <c r="EM22" s="70">
        <f>EL22-EG22</f>
        <v>0</v>
      </c>
      <c r="EN22" s="77"/>
    </row>
    <row r="23" spans="1:144" x14ac:dyDescent="0.25">
      <c r="A23" s="109"/>
      <c r="B23" s="106"/>
      <c r="C23" s="107"/>
      <c r="D23" s="107"/>
      <c r="E23" s="56"/>
      <c r="F23" s="108"/>
      <c r="G23" s="197"/>
      <c r="H23" s="198"/>
      <c r="I23" s="56"/>
      <c r="J23" s="56">
        <f t="shared" ref="J23:J36" si="244">H23-I23</f>
        <v>0</v>
      </c>
      <c r="K23" s="58">
        <f t="shared" ref="K23:K36" si="245">IF(ISERROR(G23/H23),0,G23/H23)</f>
        <v>0</v>
      </c>
      <c r="L23" s="58">
        <f t="shared" ref="L23:L36" si="246">IF(ISERROR(G23/I23),0,G23/I23)</f>
        <v>0</v>
      </c>
      <c r="M23" s="56">
        <f t="shared" ref="M23:M36" si="247">H23</f>
        <v>0</v>
      </c>
      <c r="N23" s="56">
        <f t="shared" si="164"/>
        <v>0</v>
      </c>
      <c r="O23" s="87">
        <f t="shared" ref="O23:O36" si="248">M23-N23</f>
        <v>0</v>
      </c>
      <c r="P23" s="197"/>
      <c r="Q23" s="198"/>
      <c r="R23" s="59"/>
      <c r="S23" s="198"/>
      <c r="T23" s="59"/>
      <c r="U23" s="198"/>
      <c r="V23" s="59"/>
      <c r="W23" s="198"/>
      <c r="X23" s="59"/>
      <c r="Y23" s="198"/>
      <c r="Z23" s="59"/>
      <c r="AA23" s="198"/>
      <c r="AB23" s="56"/>
      <c r="AC23" s="56">
        <f t="shared" si="166"/>
        <v>0</v>
      </c>
      <c r="AD23" s="198"/>
      <c r="AE23" s="56">
        <f t="shared" si="167"/>
        <v>0</v>
      </c>
      <c r="AF23" s="56">
        <f t="shared" ref="AF23:AF36" si="249">AD23-AE23</f>
        <v>0</v>
      </c>
      <c r="AG23" s="56">
        <f t="shared" si="169"/>
        <v>0</v>
      </c>
      <c r="AH23" s="56">
        <f t="shared" ref="AH23:AH36" si="250">IF(ISERROR(AC23/AE23),0,AC23/AE23)</f>
        <v>0</v>
      </c>
      <c r="AI23" s="56">
        <f t="shared" ref="AI23:AI36" si="251">AD23</f>
        <v>0</v>
      </c>
      <c r="AJ23" s="56">
        <f t="shared" ref="AJ23:AJ36" si="252">AE23</f>
        <v>0</v>
      </c>
      <c r="AK23" s="87">
        <f t="shared" ref="AK23:AK36" si="253">AI23-AJ23</f>
        <v>0</v>
      </c>
      <c r="AL23" s="197"/>
      <c r="AM23" s="59"/>
      <c r="AN23" s="198"/>
      <c r="AO23" s="59"/>
      <c r="AP23" s="198"/>
      <c r="AQ23" s="59"/>
      <c r="AR23" s="198"/>
      <c r="AS23" s="59"/>
      <c r="AT23" s="56">
        <f t="shared" si="174"/>
        <v>0</v>
      </c>
      <c r="AU23" s="198"/>
      <c r="AV23" s="56">
        <f t="shared" si="243"/>
        <v>0</v>
      </c>
      <c r="AW23" s="56">
        <f t="shared" ref="AW23:AW36" si="254">AU23-AV23</f>
        <v>0</v>
      </c>
      <c r="AX23" s="58">
        <f t="shared" ref="AX23:AX36" si="255">IF(ISERROR(AT23/AU23),0,AT23/AU23)</f>
        <v>0</v>
      </c>
      <c r="AY23" s="70">
        <f t="shared" ref="AY23:AY36" si="256">IF(ISERROR(AT23/AV23),0,AT23/AV23)</f>
        <v>0</v>
      </c>
      <c r="AZ23" s="197"/>
      <c r="BA23" s="59"/>
      <c r="BB23" s="198"/>
      <c r="BC23" s="59"/>
      <c r="BD23" s="56">
        <f t="shared" si="179"/>
        <v>0</v>
      </c>
      <c r="BE23" s="198"/>
      <c r="BF23" s="56">
        <f t="shared" si="180"/>
        <v>0</v>
      </c>
      <c r="BG23" s="56">
        <f t="shared" si="181"/>
        <v>0</v>
      </c>
      <c r="BH23" s="58">
        <f t="shared" si="182"/>
        <v>0</v>
      </c>
      <c r="BI23" s="70">
        <f t="shared" si="183"/>
        <v>0</v>
      </c>
      <c r="BJ23" s="86">
        <f t="shared" si="184"/>
        <v>0</v>
      </c>
      <c r="BK23" s="56">
        <f t="shared" si="185"/>
        <v>0</v>
      </c>
      <c r="BL23" s="56">
        <f t="shared" si="186"/>
        <v>0</v>
      </c>
      <c r="BM23" s="56">
        <f t="shared" ref="BM23:BM36" si="257">BK23-BL23</f>
        <v>0</v>
      </c>
      <c r="BN23" s="56">
        <f t="shared" ref="BN23:BN36" si="258">IF(ISERROR(BJ23/BK23),0,BJ23/BK23)</f>
        <v>0</v>
      </c>
      <c r="BO23" s="56">
        <f t="shared" ref="BO23:BO36" si="259">IF(ISERROR(BJ23/BL23),0,BJ23/BL23)</f>
        <v>0</v>
      </c>
      <c r="BP23" s="58">
        <f t="shared" ref="BP23:BP36" si="260">BK23*1.36</f>
        <v>0</v>
      </c>
      <c r="BQ23" s="58">
        <f t="shared" ref="BQ23:BQ36" si="261">BL23*1.36</f>
        <v>0</v>
      </c>
      <c r="BR23" s="70">
        <f t="shared" si="192"/>
        <v>0</v>
      </c>
      <c r="BS23" s="197"/>
      <c r="BT23" s="59"/>
      <c r="BU23" s="198"/>
      <c r="BV23" s="59"/>
      <c r="BW23" s="198"/>
      <c r="BX23" s="56"/>
      <c r="BY23" s="198"/>
      <c r="BZ23" s="56"/>
      <c r="CA23" s="56">
        <f t="shared" si="193"/>
        <v>0</v>
      </c>
      <c r="CB23" s="198"/>
      <c r="CC23" s="56">
        <f t="shared" si="194"/>
        <v>0</v>
      </c>
      <c r="CD23" s="56">
        <f t="shared" ref="CD23:CD36" si="262">CB23-CC23</f>
        <v>0</v>
      </c>
      <c r="CE23" s="56">
        <f t="shared" si="196"/>
        <v>0</v>
      </c>
      <c r="CF23" s="56">
        <f t="shared" si="197"/>
        <v>0</v>
      </c>
      <c r="CG23" s="58">
        <f t="shared" si="198"/>
        <v>0</v>
      </c>
      <c r="CH23" s="58">
        <f t="shared" si="199"/>
        <v>0</v>
      </c>
      <c r="CI23" s="87">
        <f t="shared" si="200"/>
        <v>0</v>
      </c>
      <c r="CJ23" s="130">
        <f t="shared" si="201"/>
        <v>0</v>
      </c>
      <c r="CK23" s="58">
        <f t="shared" si="202"/>
        <v>0</v>
      </c>
      <c r="CL23" s="70">
        <f t="shared" si="203"/>
        <v>0</v>
      </c>
      <c r="CM23" s="86">
        <f t="shared" si="204"/>
        <v>0</v>
      </c>
      <c r="CN23" s="56">
        <f t="shared" si="205"/>
        <v>0</v>
      </c>
      <c r="CO23" s="56">
        <f t="shared" si="206"/>
        <v>0</v>
      </c>
      <c r="CP23" s="56">
        <f t="shared" ref="CP23:CP36" si="263">CN23-CO23</f>
        <v>0</v>
      </c>
      <c r="CQ23" s="56">
        <f t="shared" ref="CQ23:CQ36" si="264">IF(ISERROR(CM23/CN23),0,CM23/CN23)</f>
        <v>0</v>
      </c>
      <c r="CR23" s="56">
        <f t="shared" ref="CR23:CR36" si="265">IF(ISERROR(CM23/CO23),0,CM23/CO23)</f>
        <v>0</v>
      </c>
      <c r="CS23" s="58">
        <f t="shared" si="210"/>
        <v>0</v>
      </c>
      <c r="CT23" s="58">
        <f t="shared" si="211"/>
        <v>0</v>
      </c>
      <c r="CU23" s="57">
        <f t="shared" ref="CU23:CU36" si="266">CT23-CS23</f>
        <v>0</v>
      </c>
      <c r="CV23" s="56">
        <f t="shared" ref="CV23:CV36" si="267">INT(CT23)</f>
        <v>0</v>
      </c>
      <c r="CW23" s="58">
        <f t="shared" ref="CW23:CW36" si="268">(CT23-CV23)*22</f>
        <v>0</v>
      </c>
      <c r="CX23" s="202"/>
      <c r="CY23" s="58">
        <f t="shared" si="215"/>
        <v>0</v>
      </c>
      <c r="CZ23" s="58">
        <f t="shared" si="216"/>
        <v>0</v>
      </c>
      <c r="DA23" s="58">
        <f t="shared" ref="DA23:DA36" si="269">IF(ISERROR(CM23/CS23),0,CM23/CS23)</f>
        <v>0</v>
      </c>
      <c r="DB23" s="70">
        <f t="shared" ref="DB23:DB36" si="270">IF(ISERROR(CM23/CV23),0,CM23/CV23)</f>
        <v>0</v>
      </c>
      <c r="DC23" s="123"/>
      <c r="DD23" s="197">
        <v>0</v>
      </c>
      <c r="DE23" s="198">
        <v>0</v>
      </c>
      <c r="DF23" s="56">
        <f t="shared" ref="DF23:DF36" si="271">DE23*5</f>
        <v>0</v>
      </c>
      <c r="DG23" s="59">
        <f t="shared" ref="DG23:DG36" si="272">INT(DF23/20)</f>
        <v>0</v>
      </c>
      <c r="DH23" s="87">
        <f t="shared" ref="DH23:DH36" si="273">MOD(DF23,20)</f>
        <v>0</v>
      </c>
      <c r="DI23" s="197">
        <v>0</v>
      </c>
      <c r="DJ23" s="198">
        <v>0</v>
      </c>
      <c r="DK23" s="56">
        <f t="shared" ref="DK23:DK36" si="274">DJ23*5</f>
        <v>0</v>
      </c>
      <c r="DL23" s="56">
        <f t="shared" ref="DL23:DL36" si="275">INT(DK23/25)</f>
        <v>0</v>
      </c>
      <c r="DM23" s="87">
        <f t="shared" ref="DM23:DM36" si="276">MOD(DK23,25)</f>
        <v>0</v>
      </c>
      <c r="DN23" s="197">
        <v>0</v>
      </c>
      <c r="DO23" s="198">
        <v>0</v>
      </c>
      <c r="DP23" s="56">
        <f t="shared" ref="DP23:DP36" si="277">DO23*5</f>
        <v>0</v>
      </c>
      <c r="DQ23" s="56">
        <f t="shared" ref="DQ23:DQ36" si="278">INT(DP23/22)</f>
        <v>0</v>
      </c>
      <c r="DR23" s="117">
        <f t="shared" ref="DR23:DR36" si="279">MOD(DP23,22)</f>
        <v>0</v>
      </c>
      <c r="DS23" s="86">
        <f t="shared" ref="DS23:DS36" si="280">DD23+DI23+DN23</f>
        <v>0</v>
      </c>
      <c r="DT23" s="56">
        <f t="shared" ref="DT23:DT36" si="281">DG23+DL23+DQ23</f>
        <v>0</v>
      </c>
      <c r="DU23" s="87">
        <f t="shared" ref="DU23:DU36" si="282">DH23+DM23+DR23</f>
        <v>0</v>
      </c>
      <c r="DV23" s="123"/>
      <c r="DW23" s="86">
        <f t="shared" si="24"/>
        <v>0</v>
      </c>
      <c r="DX23" s="70">
        <f t="shared" si="25"/>
        <v>0</v>
      </c>
      <c r="DY23" s="69">
        <f t="shared" si="26"/>
        <v>0</v>
      </c>
      <c r="DZ23" s="125">
        <f t="shared" si="27"/>
        <v>0</v>
      </c>
      <c r="EA23" s="130">
        <f t="shared" ref="EA23:EA36" si="283">DX23+DU23</f>
        <v>0</v>
      </c>
      <c r="EB23" s="58">
        <f t="shared" ref="EB23:EB36" si="284">DZ23+DU23</f>
        <v>0</v>
      </c>
      <c r="EC23" s="59">
        <f t="shared" ref="EC23:EC36" si="285">INT(EA23/22)</f>
        <v>0</v>
      </c>
      <c r="ED23" s="59">
        <f t="shared" ref="ED23:ED36" si="286">INT(EB23/22)</f>
        <v>0</v>
      </c>
      <c r="EE23" s="56">
        <f t="shared" ref="EE23:EE36" si="287">MOD(EA23,22)</f>
        <v>0</v>
      </c>
      <c r="EF23" s="87">
        <f t="shared" ref="EF23:EF36" si="288">MOD(EB23,22)</f>
        <v>0</v>
      </c>
      <c r="EG23" s="130">
        <f t="shared" ref="EG23:EG36" si="289">DW23+DT23+EC23</f>
        <v>0</v>
      </c>
      <c r="EH23" s="87">
        <f t="shared" ref="EH23:EH36" si="290">EE23</f>
        <v>0</v>
      </c>
      <c r="EI23" s="130">
        <f t="shared" ref="EI23:EI36" si="291">DY23+DT23+EC23</f>
        <v>0</v>
      </c>
      <c r="EJ23" s="87">
        <f t="shared" ref="EJ23:EJ36" si="292">EF23</f>
        <v>0</v>
      </c>
      <c r="EK23" s="77"/>
      <c r="EL23" s="229"/>
      <c r="EM23" s="70">
        <f t="shared" ref="EM23:EM36" si="293">EL23-EG23</f>
        <v>0</v>
      </c>
      <c r="EN23" s="77"/>
    </row>
    <row r="24" spans="1:144" x14ac:dyDescent="0.25">
      <c r="A24" s="109"/>
      <c r="B24" s="106"/>
      <c r="C24" s="107"/>
      <c r="D24" s="110"/>
      <c r="E24" s="56"/>
      <c r="F24" s="108"/>
      <c r="G24" s="197"/>
      <c r="H24" s="198"/>
      <c r="I24" s="56"/>
      <c r="J24" s="56">
        <f t="shared" si="244"/>
        <v>0</v>
      </c>
      <c r="K24" s="58">
        <f t="shared" si="245"/>
        <v>0</v>
      </c>
      <c r="L24" s="58">
        <f t="shared" si="246"/>
        <v>0</v>
      </c>
      <c r="M24" s="56">
        <f t="shared" si="247"/>
        <v>0</v>
      </c>
      <c r="N24" s="56">
        <f t="shared" si="164"/>
        <v>0</v>
      </c>
      <c r="O24" s="87">
        <f t="shared" si="248"/>
        <v>0</v>
      </c>
      <c r="P24" s="197"/>
      <c r="Q24" s="198"/>
      <c r="R24" s="59"/>
      <c r="S24" s="198"/>
      <c r="T24" s="59"/>
      <c r="U24" s="198"/>
      <c r="V24" s="59"/>
      <c r="W24" s="198"/>
      <c r="X24" s="59"/>
      <c r="Y24" s="198"/>
      <c r="Z24" s="59"/>
      <c r="AA24" s="198"/>
      <c r="AB24" s="56"/>
      <c r="AC24" s="56">
        <f t="shared" si="166"/>
        <v>0</v>
      </c>
      <c r="AD24" s="198"/>
      <c r="AE24" s="56">
        <f t="shared" si="167"/>
        <v>0</v>
      </c>
      <c r="AF24" s="56">
        <f t="shared" si="249"/>
        <v>0</v>
      </c>
      <c r="AG24" s="56">
        <f t="shared" si="169"/>
        <v>0</v>
      </c>
      <c r="AH24" s="56">
        <f t="shared" si="250"/>
        <v>0</v>
      </c>
      <c r="AI24" s="56">
        <f t="shared" si="251"/>
        <v>0</v>
      </c>
      <c r="AJ24" s="56">
        <f t="shared" si="252"/>
        <v>0</v>
      </c>
      <c r="AK24" s="87">
        <f t="shared" si="253"/>
        <v>0</v>
      </c>
      <c r="AL24" s="197"/>
      <c r="AM24" s="59"/>
      <c r="AN24" s="198"/>
      <c r="AO24" s="59"/>
      <c r="AP24" s="198"/>
      <c r="AQ24" s="59"/>
      <c r="AR24" s="198"/>
      <c r="AS24" s="59"/>
      <c r="AT24" s="56">
        <f t="shared" si="174"/>
        <v>0</v>
      </c>
      <c r="AU24" s="198"/>
      <c r="AV24" s="56">
        <f t="shared" si="243"/>
        <v>0</v>
      </c>
      <c r="AW24" s="56">
        <f t="shared" si="254"/>
        <v>0</v>
      </c>
      <c r="AX24" s="58">
        <f t="shared" si="255"/>
        <v>0</v>
      </c>
      <c r="AY24" s="70">
        <f t="shared" si="256"/>
        <v>0</v>
      </c>
      <c r="AZ24" s="197"/>
      <c r="BA24" s="59"/>
      <c r="BB24" s="198"/>
      <c r="BC24" s="59"/>
      <c r="BD24" s="56">
        <f t="shared" si="179"/>
        <v>0</v>
      </c>
      <c r="BE24" s="198"/>
      <c r="BF24" s="56">
        <f t="shared" si="180"/>
        <v>0</v>
      </c>
      <c r="BG24" s="56">
        <f t="shared" si="181"/>
        <v>0</v>
      </c>
      <c r="BH24" s="58">
        <f t="shared" si="182"/>
        <v>0</v>
      </c>
      <c r="BI24" s="70">
        <f t="shared" si="183"/>
        <v>0</v>
      </c>
      <c r="BJ24" s="86">
        <f t="shared" si="184"/>
        <v>0</v>
      </c>
      <c r="BK24" s="56">
        <f t="shared" si="185"/>
        <v>0</v>
      </c>
      <c r="BL24" s="56">
        <f t="shared" si="186"/>
        <v>0</v>
      </c>
      <c r="BM24" s="56">
        <f t="shared" si="257"/>
        <v>0</v>
      </c>
      <c r="BN24" s="56">
        <f t="shared" si="258"/>
        <v>0</v>
      </c>
      <c r="BO24" s="56">
        <f t="shared" si="259"/>
        <v>0</v>
      </c>
      <c r="BP24" s="58">
        <f t="shared" si="260"/>
        <v>0</v>
      </c>
      <c r="BQ24" s="58">
        <f t="shared" si="261"/>
        <v>0</v>
      </c>
      <c r="BR24" s="70">
        <f t="shared" si="192"/>
        <v>0</v>
      </c>
      <c r="BS24" s="197"/>
      <c r="BT24" s="59"/>
      <c r="BU24" s="198"/>
      <c r="BV24" s="59"/>
      <c r="BW24" s="198"/>
      <c r="BX24" s="56"/>
      <c r="BY24" s="198"/>
      <c r="BZ24" s="56"/>
      <c r="CA24" s="56">
        <f t="shared" si="193"/>
        <v>0</v>
      </c>
      <c r="CB24" s="198"/>
      <c r="CC24" s="56">
        <f t="shared" si="194"/>
        <v>0</v>
      </c>
      <c r="CD24" s="56">
        <f t="shared" si="262"/>
        <v>0</v>
      </c>
      <c r="CE24" s="56">
        <f t="shared" si="196"/>
        <v>0</v>
      </c>
      <c r="CF24" s="56">
        <f t="shared" si="197"/>
        <v>0</v>
      </c>
      <c r="CG24" s="58">
        <f t="shared" si="198"/>
        <v>0</v>
      </c>
      <c r="CH24" s="58">
        <f t="shared" si="199"/>
        <v>0</v>
      </c>
      <c r="CI24" s="87">
        <f t="shared" si="200"/>
        <v>0</v>
      </c>
      <c r="CJ24" s="130">
        <f t="shared" si="201"/>
        <v>0</v>
      </c>
      <c r="CK24" s="58">
        <f t="shared" si="202"/>
        <v>0</v>
      </c>
      <c r="CL24" s="70">
        <f t="shared" si="203"/>
        <v>0</v>
      </c>
      <c r="CM24" s="86">
        <f t="shared" si="204"/>
        <v>0</v>
      </c>
      <c r="CN24" s="56">
        <f t="shared" si="205"/>
        <v>0</v>
      </c>
      <c r="CO24" s="56">
        <f t="shared" si="206"/>
        <v>0</v>
      </c>
      <c r="CP24" s="56">
        <f t="shared" si="263"/>
        <v>0</v>
      </c>
      <c r="CQ24" s="56">
        <f t="shared" si="264"/>
        <v>0</v>
      </c>
      <c r="CR24" s="56">
        <f t="shared" si="265"/>
        <v>0</v>
      </c>
      <c r="CS24" s="58">
        <f t="shared" si="210"/>
        <v>0</v>
      </c>
      <c r="CT24" s="58">
        <f t="shared" si="211"/>
        <v>0</v>
      </c>
      <c r="CU24" s="57">
        <f t="shared" si="266"/>
        <v>0</v>
      </c>
      <c r="CV24" s="56">
        <f t="shared" si="267"/>
        <v>0</v>
      </c>
      <c r="CW24" s="58">
        <f t="shared" si="268"/>
        <v>0</v>
      </c>
      <c r="CX24" s="202"/>
      <c r="CY24" s="58">
        <f t="shared" si="215"/>
        <v>0</v>
      </c>
      <c r="CZ24" s="58">
        <f t="shared" si="216"/>
        <v>0</v>
      </c>
      <c r="DA24" s="58">
        <f t="shared" si="269"/>
        <v>0</v>
      </c>
      <c r="DB24" s="70">
        <f t="shared" si="270"/>
        <v>0</v>
      </c>
      <c r="DC24" s="123"/>
      <c r="DD24" s="197">
        <v>0</v>
      </c>
      <c r="DE24" s="198">
        <v>0</v>
      </c>
      <c r="DF24" s="56">
        <f t="shared" si="271"/>
        <v>0</v>
      </c>
      <c r="DG24" s="59">
        <f t="shared" si="272"/>
        <v>0</v>
      </c>
      <c r="DH24" s="87">
        <f t="shared" si="273"/>
        <v>0</v>
      </c>
      <c r="DI24" s="197">
        <v>0</v>
      </c>
      <c r="DJ24" s="198">
        <v>0</v>
      </c>
      <c r="DK24" s="56">
        <f t="shared" si="274"/>
        <v>0</v>
      </c>
      <c r="DL24" s="56">
        <f t="shared" si="275"/>
        <v>0</v>
      </c>
      <c r="DM24" s="87">
        <f t="shared" si="276"/>
        <v>0</v>
      </c>
      <c r="DN24" s="197">
        <v>0</v>
      </c>
      <c r="DO24" s="198">
        <v>0</v>
      </c>
      <c r="DP24" s="56">
        <f t="shared" si="277"/>
        <v>0</v>
      </c>
      <c r="DQ24" s="56">
        <f t="shared" si="278"/>
        <v>0</v>
      </c>
      <c r="DR24" s="117">
        <f t="shared" si="279"/>
        <v>0</v>
      </c>
      <c r="DS24" s="86">
        <f t="shared" si="280"/>
        <v>0</v>
      </c>
      <c r="DT24" s="56">
        <f t="shared" si="281"/>
        <v>0</v>
      </c>
      <c r="DU24" s="87">
        <f t="shared" si="282"/>
        <v>0</v>
      </c>
      <c r="DV24" s="123"/>
      <c r="DW24" s="86">
        <f t="shared" si="24"/>
        <v>0</v>
      </c>
      <c r="DX24" s="70">
        <f t="shared" si="25"/>
        <v>0</v>
      </c>
      <c r="DY24" s="69">
        <f t="shared" si="26"/>
        <v>0</v>
      </c>
      <c r="DZ24" s="125">
        <f t="shared" si="27"/>
        <v>0</v>
      </c>
      <c r="EA24" s="130">
        <f t="shared" si="283"/>
        <v>0</v>
      </c>
      <c r="EB24" s="58">
        <f t="shared" si="284"/>
        <v>0</v>
      </c>
      <c r="EC24" s="59">
        <f t="shared" si="285"/>
        <v>0</v>
      </c>
      <c r="ED24" s="59">
        <f t="shared" si="286"/>
        <v>0</v>
      </c>
      <c r="EE24" s="56">
        <f t="shared" si="287"/>
        <v>0</v>
      </c>
      <c r="EF24" s="87">
        <f t="shared" si="288"/>
        <v>0</v>
      </c>
      <c r="EG24" s="130">
        <f t="shared" si="289"/>
        <v>0</v>
      </c>
      <c r="EH24" s="87">
        <f t="shared" si="290"/>
        <v>0</v>
      </c>
      <c r="EI24" s="130">
        <f t="shared" si="291"/>
        <v>0</v>
      </c>
      <c r="EJ24" s="87">
        <f t="shared" si="292"/>
        <v>0</v>
      </c>
      <c r="EK24" s="77"/>
      <c r="EL24" s="229"/>
      <c r="EM24" s="70">
        <f t="shared" si="293"/>
        <v>0</v>
      </c>
      <c r="EN24" s="77"/>
    </row>
    <row r="25" spans="1:144" x14ac:dyDescent="0.25">
      <c r="A25" s="109"/>
      <c r="B25" s="106"/>
      <c r="C25" s="107"/>
      <c r="D25" s="107"/>
      <c r="E25" s="56"/>
      <c r="F25" s="108"/>
      <c r="G25" s="197"/>
      <c r="H25" s="198"/>
      <c r="I25" s="56"/>
      <c r="J25" s="56">
        <f t="shared" si="244"/>
        <v>0</v>
      </c>
      <c r="K25" s="58">
        <f t="shared" si="245"/>
        <v>0</v>
      </c>
      <c r="L25" s="58">
        <f t="shared" si="246"/>
        <v>0</v>
      </c>
      <c r="M25" s="56">
        <f t="shared" si="247"/>
        <v>0</v>
      </c>
      <c r="N25" s="56">
        <f t="shared" si="164"/>
        <v>0</v>
      </c>
      <c r="O25" s="87">
        <f t="shared" si="248"/>
        <v>0</v>
      </c>
      <c r="P25" s="197"/>
      <c r="Q25" s="198"/>
      <c r="R25" s="59"/>
      <c r="S25" s="198"/>
      <c r="T25" s="59"/>
      <c r="U25" s="198"/>
      <c r="V25" s="59"/>
      <c r="W25" s="198"/>
      <c r="X25" s="59"/>
      <c r="Y25" s="198"/>
      <c r="Z25" s="59"/>
      <c r="AA25" s="198"/>
      <c r="AB25" s="56"/>
      <c r="AC25" s="56">
        <f t="shared" si="166"/>
        <v>0</v>
      </c>
      <c r="AD25" s="198"/>
      <c r="AE25" s="56">
        <f t="shared" si="167"/>
        <v>0</v>
      </c>
      <c r="AF25" s="56">
        <f t="shared" si="249"/>
        <v>0</v>
      </c>
      <c r="AG25" s="56">
        <f t="shared" si="169"/>
        <v>0</v>
      </c>
      <c r="AH25" s="56">
        <f t="shared" si="250"/>
        <v>0</v>
      </c>
      <c r="AI25" s="56">
        <f t="shared" si="251"/>
        <v>0</v>
      </c>
      <c r="AJ25" s="56">
        <f t="shared" si="252"/>
        <v>0</v>
      </c>
      <c r="AK25" s="87">
        <f t="shared" si="253"/>
        <v>0</v>
      </c>
      <c r="AL25" s="197"/>
      <c r="AM25" s="68"/>
      <c r="AN25" s="198"/>
      <c r="AO25" s="59"/>
      <c r="AP25" s="198"/>
      <c r="AQ25" s="59"/>
      <c r="AR25" s="198"/>
      <c r="AS25" s="59"/>
      <c r="AT25" s="56">
        <f t="shared" si="174"/>
        <v>0</v>
      </c>
      <c r="AU25" s="198"/>
      <c r="AV25" s="56">
        <f t="shared" si="243"/>
        <v>0</v>
      </c>
      <c r="AW25" s="56">
        <f t="shared" si="254"/>
        <v>0</v>
      </c>
      <c r="AX25" s="58">
        <f t="shared" si="255"/>
        <v>0</v>
      </c>
      <c r="AY25" s="70">
        <f t="shared" si="256"/>
        <v>0</v>
      </c>
      <c r="AZ25" s="197"/>
      <c r="BA25" s="59"/>
      <c r="BB25" s="198"/>
      <c r="BC25" s="59"/>
      <c r="BD25" s="56">
        <f t="shared" si="179"/>
        <v>0</v>
      </c>
      <c r="BE25" s="198"/>
      <c r="BF25" s="56">
        <f t="shared" si="180"/>
        <v>0</v>
      </c>
      <c r="BG25" s="56">
        <f t="shared" si="181"/>
        <v>0</v>
      </c>
      <c r="BH25" s="58">
        <f t="shared" si="182"/>
        <v>0</v>
      </c>
      <c r="BI25" s="70">
        <f t="shared" si="183"/>
        <v>0</v>
      </c>
      <c r="BJ25" s="86">
        <f t="shared" si="184"/>
        <v>0</v>
      </c>
      <c r="BK25" s="56">
        <f t="shared" si="185"/>
        <v>0</v>
      </c>
      <c r="BL25" s="56">
        <f t="shared" si="186"/>
        <v>0</v>
      </c>
      <c r="BM25" s="56">
        <f t="shared" si="257"/>
        <v>0</v>
      </c>
      <c r="BN25" s="56">
        <f t="shared" si="258"/>
        <v>0</v>
      </c>
      <c r="BO25" s="56">
        <f t="shared" si="259"/>
        <v>0</v>
      </c>
      <c r="BP25" s="58">
        <f t="shared" si="260"/>
        <v>0</v>
      </c>
      <c r="BQ25" s="58">
        <f t="shared" si="261"/>
        <v>0</v>
      </c>
      <c r="BR25" s="70">
        <f t="shared" si="192"/>
        <v>0</v>
      </c>
      <c r="BS25" s="197"/>
      <c r="BT25" s="59"/>
      <c r="BU25" s="198"/>
      <c r="BV25" s="59"/>
      <c r="BW25" s="198"/>
      <c r="BX25" s="56"/>
      <c r="BY25" s="198"/>
      <c r="BZ25" s="56"/>
      <c r="CA25" s="56">
        <f t="shared" si="193"/>
        <v>0</v>
      </c>
      <c r="CB25" s="198"/>
      <c r="CC25" s="56">
        <f t="shared" si="194"/>
        <v>0</v>
      </c>
      <c r="CD25" s="56">
        <f t="shared" si="262"/>
        <v>0</v>
      </c>
      <c r="CE25" s="56">
        <f t="shared" si="196"/>
        <v>0</v>
      </c>
      <c r="CF25" s="56">
        <f t="shared" si="197"/>
        <v>0</v>
      </c>
      <c r="CG25" s="58">
        <f t="shared" si="198"/>
        <v>0</v>
      </c>
      <c r="CH25" s="58">
        <f t="shared" si="199"/>
        <v>0</v>
      </c>
      <c r="CI25" s="87">
        <f t="shared" si="200"/>
        <v>0</v>
      </c>
      <c r="CJ25" s="130">
        <f t="shared" si="201"/>
        <v>0</v>
      </c>
      <c r="CK25" s="58">
        <f t="shared" si="202"/>
        <v>0</v>
      </c>
      <c r="CL25" s="70">
        <f t="shared" si="203"/>
        <v>0</v>
      </c>
      <c r="CM25" s="86">
        <f t="shared" si="204"/>
        <v>0</v>
      </c>
      <c r="CN25" s="56">
        <f t="shared" si="205"/>
        <v>0</v>
      </c>
      <c r="CO25" s="56">
        <f t="shared" si="206"/>
        <v>0</v>
      </c>
      <c r="CP25" s="56">
        <f t="shared" si="263"/>
        <v>0</v>
      </c>
      <c r="CQ25" s="56">
        <f t="shared" si="264"/>
        <v>0</v>
      </c>
      <c r="CR25" s="56">
        <f t="shared" si="265"/>
        <v>0</v>
      </c>
      <c r="CS25" s="58">
        <f t="shared" si="210"/>
        <v>0</v>
      </c>
      <c r="CT25" s="58">
        <f t="shared" si="211"/>
        <v>0</v>
      </c>
      <c r="CU25" s="57">
        <f t="shared" si="266"/>
        <v>0</v>
      </c>
      <c r="CV25" s="56">
        <f t="shared" si="267"/>
        <v>0</v>
      </c>
      <c r="CW25" s="58">
        <f t="shared" si="268"/>
        <v>0</v>
      </c>
      <c r="CX25" s="202"/>
      <c r="CY25" s="58">
        <f t="shared" si="215"/>
        <v>0</v>
      </c>
      <c r="CZ25" s="58">
        <f t="shared" si="216"/>
        <v>0</v>
      </c>
      <c r="DA25" s="58">
        <f t="shared" si="269"/>
        <v>0</v>
      </c>
      <c r="DB25" s="70">
        <f t="shared" si="270"/>
        <v>0</v>
      </c>
      <c r="DC25" s="123"/>
      <c r="DD25" s="197">
        <v>0</v>
      </c>
      <c r="DE25" s="198">
        <v>0</v>
      </c>
      <c r="DF25" s="56">
        <f t="shared" si="271"/>
        <v>0</v>
      </c>
      <c r="DG25" s="59">
        <f t="shared" si="272"/>
        <v>0</v>
      </c>
      <c r="DH25" s="87">
        <f t="shared" si="273"/>
        <v>0</v>
      </c>
      <c r="DI25" s="197">
        <v>0</v>
      </c>
      <c r="DJ25" s="198">
        <v>0</v>
      </c>
      <c r="DK25" s="56">
        <f t="shared" si="274"/>
        <v>0</v>
      </c>
      <c r="DL25" s="56">
        <f t="shared" si="275"/>
        <v>0</v>
      </c>
      <c r="DM25" s="87">
        <f t="shared" si="276"/>
        <v>0</v>
      </c>
      <c r="DN25" s="197">
        <v>0</v>
      </c>
      <c r="DO25" s="198">
        <v>0</v>
      </c>
      <c r="DP25" s="56">
        <f t="shared" si="277"/>
        <v>0</v>
      </c>
      <c r="DQ25" s="56">
        <f t="shared" si="278"/>
        <v>0</v>
      </c>
      <c r="DR25" s="117">
        <f t="shared" si="279"/>
        <v>0</v>
      </c>
      <c r="DS25" s="86">
        <f t="shared" si="280"/>
        <v>0</v>
      </c>
      <c r="DT25" s="56">
        <f t="shared" si="281"/>
        <v>0</v>
      </c>
      <c r="DU25" s="87">
        <f t="shared" si="282"/>
        <v>0</v>
      </c>
      <c r="DV25" s="123"/>
      <c r="DW25" s="86">
        <f t="shared" si="24"/>
        <v>0</v>
      </c>
      <c r="DX25" s="70">
        <f t="shared" si="25"/>
        <v>0</v>
      </c>
      <c r="DY25" s="69">
        <f t="shared" si="26"/>
        <v>0</v>
      </c>
      <c r="DZ25" s="125">
        <f t="shared" si="27"/>
        <v>0</v>
      </c>
      <c r="EA25" s="130">
        <f t="shared" si="283"/>
        <v>0</v>
      </c>
      <c r="EB25" s="58">
        <f t="shared" si="284"/>
        <v>0</v>
      </c>
      <c r="EC25" s="59">
        <f t="shared" si="285"/>
        <v>0</v>
      </c>
      <c r="ED25" s="59">
        <f t="shared" si="286"/>
        <v>0</v>
      </c>
      <c r="EE25" s="56">
        <f t="shared" si="287"/>
        <v>0</v>
      </c>
      <c r="EF25" s="87">
        <f t="shared" si="288"/>
        <v>0</v>
      </c>
      <c r="EG25" s="130">
        <f t="shared" si="289"/>
        <v>0</v>
      </c>
      <c r="EH25" s="87">
        <f t="shared" si="290"/>
        <v>0</v>
      </c>
      <c r="EI25" s="130">
        <f t="shared" si="291"/>
        <v>0</v>
      </c>
      <c r="EJ25" s="87">
        <f t="shared" si="292"/>
        <v>0</v>
      </c>
      <c r="EK25" s="77"/>
      <c r="EL25" s="229"/>
      <c r="EM25" s="70">
        <f t="shared" si="293"/>
        <v>0</v>
      </c>
      <c r="EN25" s="77"/>
    </row>
    <row r="26" spans="1:144" x14ac:dyDescent="0.25">
      <c r="A26" s="105"/>
      <c r="B26" s="106"/>
      <c r="C26" s="107"/>
      <c r="D26" s="107"/>
      <c r="E26" s="56"/>
      <c r="F26" s="108"/>
      <c r="G26" s="197"/>
      <c r="H26" s="198"/>
      <c r="I26" s="56"/>
      <c r="J26" s="56">
        <f t="shared" si="244"/>
        <v>0</v>
      </c>
      <c r="K26" s="58">
        <f t="shared" si="245"/>
        <v>0</v>
      </c>
      <c r="L26" s="58">
        <f t="shared" si="246"/>
        <v>0</v>
      </c>
      <c r="M26" s="56">
        <f t="shared" si="247"/>
        <v>0</v>
      </c>
      <c r="N26" s="56">
        <f t="shared" si="164"/>
        <v>0</v>
      </c>
      <c r="O26" s="87">
        <f t="shared" si="248"/>
        <v>0</v>
      </c>
      <c r="P26" s="197"/>
      <c r="Q26" s="198"/>
      <c r="R26" s="59"/>
      <c r="S26" s="198"/>
      <c r="T26" s="59"/>
      <c r="U26" s="198"/>
      <c r="V26" s="59"/>
      <c r="W26" s="198"/>
      <c r="X26" s="59"/>
      <c r="Y26" s="198"/>
      <c r="Z26" s="59"/>
      <c r="AA26" s="198"/>
      <c r="AB26" s="56"/>
      <c r="AC26" s="56">
        <f t="shared" si="166"/>
        <v>0</v>
      </c>
      <c r="AD26" s="198"/>
      <c r="AE26" s="56">
        <f t="shared" si="167"/>
        <v>0</v>
      </c>
      <c r="AF26" s="56">
        <f t="shared" si="249"/>
        <v>0</v>
      </c>
      <c r="AG26" s="56">
        <f t="shared" si="169"/>
        <v>0</v>
      </c>
      <c r="AH26" s="56">
        <f t="shared" si="250"/>
        <v>0</v>
      </c>
      <c r="AI26" s="56">
        <f t="shared" si="251"/>
        <v>0</v>
      </c>
      <c r="AJ26" s="56">
        <f t="shared" si="252"/>
        <v>0</v>
      </c>
      <c r="AK26" s="87">
        <f t="shared" si="253"/>
        <v>0</v>
      </c>
      <c r="AL26" s="197"/>
      <c r="AM26" s="59"/>
      <c r="AN26" s="198"/>
      <c r="AO26" s="59"/>
      <c r="AP26" s="198"/>
      <c r="AQ26" s="59"/>
      <c r="AR26" s="198"/>
      <c r="AS26" s="59"/>
      <c r="AT26" s="56">
        <f t="shared" si="174"/>
        <v>0</v>
      </c>
      <c r="AU26" s="198"/>
      <c r="AV26" s="56">
        <f>AM26+AO26+AQ26+AS26</f>
        <v>0</v>
      </c>
      <c r="AW26" s="56">
        <f t="shared" si="254"/>
        <v>0</v>
      </c>
      <c r="AX26" s="58">
        <f t="shared" si="255"/>
        <v>0</v>
      </c>
      <c r="AY26" s="70">
        <f t="shared" si="256"/>
        <v>0</v>
      </c>
      <c r="AZ26" s="197"/>
      <c r="BA26" s="59"/>
      <c r="BB26" s="198"/>
      <c r="BC26" s="59"/>
      <c r="BD26" s="56">
        <f t="shared" si="179"/>
        <v>0</v>
      </c>
      <c r="BE26" s="198"/>
      <c r="BF26" s="56">
        <f t="shared" si="180"/>
        <v>0</v>
      </c>
      <c r="BG26" s="56">
        <f t="shared" si="181"/>
        <v>0</v>
      </c>
      <c r="BH26" s="58">
        <f t="shared" si="182"/>
        <v>0</v>
      </c>
      <c r="BI26" s="70">
        <f t="shared" si="183"/>
        <v>0</v>
      </c>
      <c r="BJ26" s="86">
        <f t="shared" si="184"/>
        <v>0</v>
      </c>
      <c r="BK26" s="56">
        <f t="shared" si="185"/>
        <v>0</v>
      </c>
      <c r="BL26" s="56">
        <f t="shared" si="186"/>
        <v>0</v>
      </c>
      <c r="BM26" s="56">
        <f t="shared" si="257"/>
        <v>0</v>
      </c>
      <c r="BN26" s="56">
        <f t="shared" si="258"/>
        <v>0</v>
      </c>
      <c r="BO26" s="56">
        <f t="shared" si="259"/>
        <v>0</v>
      </c>
      <c r="BP26" s="58">
        <f t="shared" si="260"/>
        <v>0</v>
      </c>
      <c r="BQ26" s="58">
        <f t="shared" si="261"/>
        <v>0</v>
      </c>
      <c r="BR26" s="70">
        <f t="shared" si="192"/>
        <v>0</v>
      </c>
      <c r="BS26" s="197"/>
      <c r="BT26" s="59"/>
      <c r="BU26" s="198"/>
      <c r="BV26" s="59"/>
      <c r="BW26" s="198"/>
      <c r="BX26" s="56"/>
      <c r="BY26" s="198"/>
      <c r="BZ26" s="56"/>
      <c r="CA26" s="56">
        <f t="shared" si="193"/>
        <v>0</v>
      </c>
      <c r="CB26" s="198"/>
      <c r="CC26" s="56">
        <f t="shared" si="194"/>
        <v>0</v>
      </c>
      <c r="CD26" s="56">
        <f t="shared" si="262"/>
        <v>0</v>
      </c>
      <c r="CE26" s="56">
        <f t="shared" si="196"/>
        <v>0</v>
      </c>
      <c r="CF26" s="56">
        <f t="shared" si="197"/>
        <v>0</v>
      </c>
      <c r="CG26" s="58">
        <f t="shared" si="198"/>
        <v>0</v>
      </c>
      <c r="CH26" s="58">
        <f t="shared" si="199"/>
        <v>0</v>
      </c>
      <c r="CI26" s="87">
        <f t="shared" si="200"/>
        <v>0</v>
      </c>
      <c r="CJ26" s="130">
        <f t="shared" si="201"/>
        <v>0</v>
      </c>
      <c r="CK26" s="58">
        <f t="shared" si="202"/>
        <v>0</v>
      </c>
      <c r="CL26" s="70">
        <f t="shared" si="203"/>
        <v>0</v>
      </c>
      <c r="CM26" s="86">
        <f t="shared" si="204"/>
        <v>0</v>
      </c>
      <c r="CN26" s="56">
        <f t="shared" si="205"/>
        <v>0</v>
      </c>
      <c r="CO26" s="56">
        <f t="shared" si="206"/>
        <v>0</v>
      </c>
      <c r="CP26" s="56">
        <f t="shared" si="263"/>
        <v>0</v>
      </c>
      <c r="CQ26" s="56">
        <f t="shared" si="264"/>
        <v>0</v>
      </c>
      <c r="CR26" s="56">
        <f t="shared" si="265"/>
        <v>0</v>
      </c>
      <c r="CS26" s="58">
        <f t="shared" si="210"/>
        <v>0</v>
      </c>
      <c r="CT26" s="58">
        <f t="shared" si="211"/>
        <v>0</v>
      </c>
      <c r="CU26" s="57">
        <f t="shared" si="266"/>
        <v>0</v>
      </c>
      <c r="CV26" s="56">
        <f t="shared" si="267"/>
        <v>0</v>
      </c>
      <c r="CW26" s="58">
        <f t="shared" si="268"/>
        <v>0</v>
      </c>
      <c r="CX26" s="202"/>
      <c r="CY26" s="58">
        <f t="shared" si="215"/>
        <v>0</v>
      </c>
      <c r="CZ26" s="58">
        <f t="shared" si="216"/>
        <v>0</v>
      </c>
      <c r="DA26" s="58">
        <f t="shared" si="269"/>
        <v>0</v>
      </c>
      <c r="DB26" s="70">
        <f t="shared" si="270"/>
        <v>0</v>
      </c>
      <c r="DC26" s="123"/>
      <c r="DD26" s="197">
        <v>0</v>
      </c>
      <c r="DE26" s="198">
        <v>0</v>
      </c>
      <c r="DF26" s="56">
        <f t="shared" si="271"/>
        <v>0</v>
      </c>
      <c r="DG26" s="59">
        <f t="shared" si="272"/>
        <v>0</v>
      </c>
      <c r="DH26" s="87">
        <f t="shared" si="273"/>
        <v>0</v>
      </c>
      <c r="DI26" s="197">
        <v>0</v>
      </c>
      <c r="DJ26" s="198">
        <v>0</v>
      </c>
      <c r="DK26" s="56">
        <f t="shared" si="274"/>
        <v>0</v>
      </c>
      <c r="DL26" s="56">
        <f t="shared" si="275"/>
        <v>0</v>
      </c>
      <c r="DM26" s="87">
        <f t="shared" si="276"/>
        <v>0</v>
      </c>
      <c r="DN26" s="197">
        <v>0</v>
      </c>
      <c r="DO26" s="198">
        <v>0</v>
      </c>
      <c r="DP26" s="56">
        <f t="shared" si="277"/>
        <v>0</v>
      </c>
      <c r="DQ26" s="56">
        <f t="shared" si="278"/>
        <v>0</v>
      </c>
      <c r="DR26" s="117">
        <f t="shared" si="279"/>
        <v>0</v>
      </c>
      <c r="DS26" s="86">
        <f t="shared" si="280"/>
        <v>0</v>
      </c>
      <c r="DT26" s="56">
        <f t="shared" si="281"/>
        <v>0</v>
      </c>
      <c r="DU26" s="87">
        <f t="shared" si="282"/>
        <v>0</v>
      </c>
      <c r="DV26" s="123"/>
      <c r="DW26" s="86">
        <f t="shared" si="24"/>
        <v>0</v>
      </c>
      <c r="DX26" s="70">
        <f t="shared" si="25"/>
        <v>0</v>
      </c>
      <c r="DY26" s="69">
        <f t="shared" si="26"/>
        <v>0</v>
      </c>
      <c r="DZ26" s="125">
        <f t="shared" si="27"/>
        <v>0</v>
      </c>
      <c r="EA26" s="130">
        <f t="shared" si="283"/>
        <v>0</v>
      </c>
      <c r="EB26" s="58">
        <f t="shared" si="284"/>
        <v>0</v>
      </c>
      <c r="EC26" s="59">
        <f t="shared" si="285"/>
        <v>0</v>
      </c>
      <c r="ED26" s="59">
        <f t="shared" si="286"/>
        <v>0</v>
      </c>
      <c r="EE26" s="56">
        <f t="shared" si="287"/>
        <v>0</v>
      </c>
      <c r="EF26" s="87">
        <f t="shared" si="288"/>
        <v>0</v>
      </c>
      <c r="EG26" s="130">
        <f t="shared" si="289"/>
        <v>0</v>
      </c>
      <c r="EH26" s="87">
        <f t="shared" si="290"/>
        <v>0</v>
      </c>
      <c r="EI26" s="130">
        <f t="shared" si="291"/>
        <v>0</v>
      </c>
      <c r="EJ26" s="87">
        <f t="shared" si="292"/>
        <v>0</v>
      </c>
      <c r="EK26" s="77"/>
      <c r="EL26" s="229"/>
      <c r="EM26" s="70">
        <f t="shared" si="293"/>
        <v>0</v>
      </c>
      <c r="EN26" s="77"/>
    </row>
    <row r="27" spans="1:144" x14ac:dyDescent="0.25">
      <c r="A27" s="105"/>
      <c r="B27" s="106"/>
      <c r="C27" s="107"/>
      <c r="D27" s="107"/>
      <c r="E27" s="56"/>
      <c r="F27" s="108"/>
      <c r="G27" s="197"/>
      <c r="H27" s="198"/>
      <c r="I27" s="56"/>
      <c r="J27" s="56">
        <f t="shared" si="244"/>
        <v>0</v>
      </c>
      <c r="K27" s="58">
        <f t="shared" si="245"/>
        <v>0</v>
      </c>
      <c r="L27" s="58">
        <f t="shared" si="246"/>
        <v>0</v>
      </c>
      <c r="M27" s="56">
        <f t="shared" si="247"/>
        <v>0</v>
      </c>
      <c r="N27" s="56">
        <f t="shared" si="164"/>
        <v>0</v>
      </c>
      <c r="O27" s="87">
        <f t="shared" si="248"/>
        <v>0</v>
      </c>
      <c r="P27" s="197"/>
      <c r="Q27" s="198"/>
      <c r="R27" s="59"/>
      <c r="S27" s="198"/>
      <c r="T27" s="59"/>
      <c r="U27" s="198"/>
      <c r="V27" s="59"/>
      <c r="W27" s="198"/>
      <c r="X27" s="59"/>
      <c r="Y27" s="198"/>
      <c r="Z27" s="59"/>
      <c r="AA27" s="198"/>
      <c r="AB27" s="56"/>
      <c r="AC27" s="56">
        <f t="shared" si="166"/>
        <v>0</v>
      </c>
      <c r="AD27" s="198"/>
      <c r="AE27" s="56">
        <f t="shared" si="167"/>
        <v>0</v>
      </c>
      <c r="AF27" s="56">
        <f t="shared" si="249"/>
        <v>0</v>
      </c>
      <c r="AG27" s="56">
        <f t="shared" si="169"/>
        <v>0</v>
      </c>
      <c r="AH27" s="56">
        <f t="shared" si="250"/>
        <v>0</v>
      </c>
      <c r="AI27" s="56">
        <f t="shared" si="251"/>
        <v>0</v>
      </c>
      <c r="AJ27" s="56">
        <f t="shared" si="252"/>
        <v>0</v>
      </c>
      <c r="AK27" s="87">
        <f t="shared" si="253"/>
        <v>0</v>
      </c>
      <c r="AL27" s="197"/>
      <c r="AM27" s="59"/>
      <c r="AN27" s="198"/>
      <c r="AO27" s="59"/>
      <c r="AP27" s="198"/>
      <c r="AQ27" s="59"/>
      <c r="AR27" s="198"/>
      <c r="AS27" s="59"/>
      <c r="AT27" s="56">
        <f t="shared" si="174"/>
        <v>0</v>
      </c>
      <c r="AU27" s="198"/>
      <c r="AV27" s="56">
        <f>AM27+AO27+AQ27+AS27</f>
        <v>0</v>
      </c>
      <c r="AW27" s="56">
        <f t="shared" si="254"/>
        <v>0</v>
      </c>
      <c r="AX27" s="58">
        <f t="shared" si="255"/>
        <v>0</v>
      </c>
      <c r="AY27" s="70">
        <f t="shared" si="256"/>
        <v>0</v>
      </c>
      <c r="AZ27" s="197"/>
      <c r="BA27" s="59"/>
      <c r="BB27" s="198"/>
      <c r="BC27" s="59"/>
      <c r="BD27" s="56">
        <f t="shared" si="179"/>
        <v>0</v>
      </c>
      <c r="BE27" s="198"/>
      <c r="BF27" s="56">
        <f t="shared" si="180"/>
        <v>0</v>
      </c>
      <c r="BG27" s="56">
        <f t="shared" si="181"/>
        <v>0</v>
      </c>
      <c r="BH27" s="58">
        <f t="shared" si="182"/>
        <v>0</v>
      </c>
      <c r="BI27" s="70">
        <f t="shared" si="183"/>
        <v>0</v>
      </c>
      <c r="BJ27" s="86">
        <f t="shared" si="184"/>
        <v>0</v>
      </c>
      <c r="BK27" s="56">
        <f t="shared" si="185"/>
        <v>0</v>
      </c>
      <c r="BL27" s="56">
        <f t="shared" si="186"/>
        <v>0</v>
      </c>
      <c r="BM27" s="56">
        <f t="shared" si="257"/>
        <v>0</v>
      </c>
      <c r="BN27" s="56">
        <f t="shared" si="258"/>
        <v>0</v>
      </c>
      <c r="BO27" s="56">
        <f t="shared" si="259"/>
        <v>0</v>
      </c>
      <c r="BP27" s="58">
        <f t="shared" si="260"/>
        <v>0</v>
      </c>
      <c r="BQ27" s="58">
        <f t="shared" si="261"/>
        <v>0</v>
      </c>
      <c r="BR27" s="70">
        <f t="shared" si="192"/>
        <v>0</v>
      </c>
      <c r="BS27" s="197"/>
      <c r="BT27" s="59"/>
      <c r="BU27" s="198"/>
      <c r="BV27" s="59"/>
      <c r="BW27" s="198"/>
      <c r="BX27" s="56"/>
      <c r="BY27" s="198"/>
      <c r="BZ27" s="56"/>
      <c r="CA27" s="56">
        <f t="shared" si="193"/>
        <v>0</v>
      </c>
      <c r="CB27" s="198"/>
      <c r="CC27" s="56">
        <f t="shared" si="194"/>
        <v>0</v>
      </c>
      <c r="CD27" s="56">
        <f t="shared" si="262"/>
        <v>0</v>
      </c>
      <c r="CE27" s="56">
        <f t="shared" si="196"/>
        <v>0</v>
      </c>
      <c r="CF27" s="56">
        <f t="shared" si="197"/>
        <v>0</v>
      </c>
      <c r="CG27" s="58">
        <f t="shared" si="198"/>
        <v>0</v>
      </c>
      <c r="CH27" s="58">
        <f t="shared" si="199"/>
        <v>0</v>
      </c>
      <c r="CI27" s="87">
        <f t="shared" si="200"/>
        <v>0</v>
      </c>
      <c r="CJ27" s="130">
        <f t="shared" si="201"/>
        <v>0</v>
      </c>
      <c r="CK27" s="58">
        <f t="shared" si="202"/>
        <v>0</v>
      </c>
      <c r="CL27" s="70">
        <f t="shared" si="203"/>
        <v>0</v>
      </c>
      <c r="CM27" s="86">
        <f t="shared" si="204"/>
        <v>0</v>
      </c>
      <c r="CN27" s="56">
        <f t="shared" si="205"/>
        <v>0</v>
      </c>
      <c r="CO27" s="56">
        <f t="shared" si="206"/>
        <v>0</v>
      </c>
      <c r="CP27" s="56">
        <f t="shared" si="263"/>
        <v>0</v>
      </c>
      <c r="CQ27" s="56">
        <f t="shared" si="264"/>
        <v>0</v>
      </c>
      <c r="CR27" s="56">
        <f t="shared" si="265"/>
        <v>0</v>
      </c>
      <c r="CS27" s="58">
        <f t="shared" si="210"/>
        <v>0</v>
      </c>
      <c r="CT27" s="58">
        <f t="shared" si="211"/>
        <v>0</v>
      </c>
      <c r="CU27" s="57">
        <f t="shared" si="266"/>
        <v>0</v>
      </c>
      <c r="CV27" s="56">
        <f t="shared" si="267"/>
        <v>0</v>
      </c>
      <c r="CW27" s="58">
        <f t="shared" si="268"/>
        <v>0</v>
      </c>
      <c r="CX27" s="202"/>
      <c r="CY27" s="58">
        <f t="shared" si="215"/>
        <v>0</v>
      </c>
      <c r="CZ27" s="58">
        <f t="shared" si="216"/>
        <v>0</v>
      </c>
      <c r="DA27" s="58">
        <f t="shared" si="269"/>
        <v>0</v>
      </c>
      <c r="DB27" s="70">
        <f t="shared" si="270"/>
        <v>0</v>
      </c>
      <c r="DC27" s="123"/>
      <c r="DD27" s="197">
        <v>0</v>
      </c>
      <c r="DE27" s="198">
        <v>0</v>
      </c>
      <c r="DF27" s="56">
        <f t="shared" si="271"/>
        <v>0</v>
      </c>
      <c r="DG27" s="59">
        <f t="shared" si="272"/>
        <v>0</v>
      </c>
      <c r="DH27" s="87">
        <f t="shared" si="273"/>
        <v>0</v>
      </c>
      <c r="DI27" s="197">
        <v>0</v>
      </c>
      <c r="DJ27" s="198">
        <v>0</v>
      </c>
      <c r="DK27" s="56">
        <f t="shared" si="274"/>
        <v>0</v>
      </c>
      <c r="DL27" s="56">
        <f t="shared" si="275"/>
        <v>0</v>
      </c>
      <c r="DM27" s="87">
        <f t="shared" si="276"/>
        <v>0</v>
      </c>
      <c r="DN27" s="197">
        <v>0</v>
      </c>
      <c r="DO27" s="198">
        <v>0</v>
      </c>
      <c r="DP27" s="56">
        <f t="shared" si="277"/>
        <v>0</v>
      </c>
      <c r="DQ27" s="56">
        <f t="shared" si="278"/>
        <v>0</v>
      </c>
      <c r="DR27" s="117">
        <f t="shared" si="279"/>
        <v>0</v>
      </c>
      <c r="DS27" s="86">
        <f t="shared" si="280"/>
        <v>0</v>
      </c>
      <c r="DT27" s="56">
        <f t="shared" si="281"/>
        <v>0</v>
      </c>
      <c r="DU27" s="87">
        <f t="shared" si="282"/>
        <v>0</v>
      </c>
      <c r="DV27" s="123"/>
      <c r="DW27" s="86">
        <f t="shared" si="24"/>
        <v>0</v>
      </c>
      <c r="DX27" s="70">
        <f t="shared" si="25"/>
        <v>0</v>
      </c>
      <c r="DY27" s="69">
        <f t="shared" si="26"/>
        <v>0</v>
      </c>
      <c r="DZ27" s="125">
        <f t="shared" si="27"/>
        <v>0</v>
      </c>
      <c r="EA27" s="130">
        <f t="shared" si="283"/>
        <v>0</v>
      </c>
      <c r="EB27" s="58">
        <f t="shared" si="284"/>
        <v>0</v>
      </c>
      <c r="EC27" s="59">
        <f t="shared" si="285"/>
        <v>0</v>
      </c>
      <c r="ED27" s="59">
        <f t="shared" si="286"/>
        <v>0</v>
      </c>
      <c r="EE27" s="56">
        <f t="shared" si="287"/>
        <v>0</v>
      </c>
      <c r="EF27" s="87">
        <f t="shared" si="288"/>
        <v>0</v>
      </c>
      <c r="EG27" s="130">
        <f t="shared" si="289"/>
        <v>0</v>
      </c>
      <c r="EH27" s="87">
        <f t="shared" si="290"/>
        <v>0</v>
      </c>
      <c r="EI27" s="130">
        <f t="shared" si="291"/>
        <v>0</v>
      </c>
      <c r="EJ27" s="87">
        <f t="shared" si="292"/>
        <v>0</v>
      </c>
      <c r="EK27" s="77"/>
      <c r="EL27" s="229"/>
      <c r="EM27" s="70">
        <f t="shared" si="293"/>
        <v>0</v>
      </c>
      <c r="EN27" s="77"/>
    </row>
    <row r="28" spans="1:144" x14ac:dyDescent="0.25">
      <c r="A28" s="109"/>
      <c r="B28" s="106"/>
      <c r="C28" s="107"/>
      <c r="D28" s="110"/>
      <c r="E28" s="56"/>
      <c r="F28" s="108"/>
      <c r="G28" s="197"/>
      <c r="H28" s="198"/>
      <c r="I28" s="56"/>
      <c r="J28" s="56">
        <f t="shared" si="244"/>
        <v>0</v>
      </c>
      <c r="K28" s="58">
        <f t="shared" si="245"/>
        <v>0</v>
      </c>
      <c r="L28" s="58">
        <f t="shared" si="246"/>
        <v>0</v>
      </c>
      <c r="M28" s="56">
        <f t="shared" si="247"/>
        <v>0</v>
      </c>
      <c r="N28" s="56">
        <f t="shared" si="164"/>
        <v>0</v>
      </c>
      <c r="O28" s="87">
        <f t="shared" si="248"/>
        <v>0</v>
      </c>
      <c r="P28" s="197"/>
      <c r="Q28" s="198"/>
      <c r="R28" s="59"/>
      <c r="S28" s="198"/>
      <c r="T28" s="59"/>
      <c r="U28" s="198"/>
      <c r="V28" s="59"/>
      <c r="W28" s="198"/>
      <c r="X28" s="59"/>
      <c r="Y28" s="198"/>
      <c r="Z28" s="59"/>
      <c r="AA28" s="198"/>
      <c r="AB28" s="56"/>
      <c r="AC28" s="56">
        <f t="shared" si="166"/>
        <v>0</v>
      </c>
      <c r="AD28" s="198"/>
      <c r="AE28" s="56">
        <f t="shared" si="167"/>
        <v>0</v>
      </c>
      <c r="AF28" s="56">
        <f t="shared" si="249"/>
        <v>0</v>
      </c>
      <c r="AG28" s="56">
        <f t="shared" si="169"/>
        <v>0</v>
      </c>
      <c r="AH28" s="56">
        <f t="shared" si="250"/>
        <v>0</v>
      </c>
      <c r="AI28" s="56">
        <f t="shared" si="251"/>
        <v>0</v>
      </c>
      <c r="AJ28" s="56">
        <f t="shared" si="252"/>
        <v>0</v>
      </c>
      <c r="AK28" s="87">
        <f t="shared" si="253"/>
        <v>0</v>
      </c>
      <c r="AL28" s="197"/>
      <c r="AM28" s="59"/>
      <c r="AN28" s="198"/>
      <c r="AO28" s="59"/>
      <c r="AP28" s="198"/>
      <c r="AQ28" s="59"/>
      <c r="AR28" s="198"/>
      <c r="AS28" s="59"/>
      <c r="AT28" s="56">
        <f t="shared" si="174"/>
        <v>0</v>
      </c>
      <c r="AU28" s="198"/>
      <c r="AV28" s="56">
        <f t="shared" ref="AV28:AV29" si="294">AM28+AO28+AQ28+AS28</f>
        <v>0</v>
      </c>
      <c r="AW28" s="56">
        <f t="shared" si="254"/>
        <v>0</v>
      </c>
      <c r="AX28" s="58">
        <f t="shared" si="255"/>
        <v>0</v>
      </c>
      <c r="AY28" s="70">
        <f t="shared" si="256"/>
        <v>0</v>
      </c>
      <c r="AZ28" s="197"/>
      <c r="BA28" s="59"/>
      <c r="BB28" s="198"/>
      <c r="BC28" s="59"/>
      <c r="BD28" s="56">
        <f t="shared" si="179"/>
        <v>0</v>
      </c>
      <c r="BE28" s="198"/>
      <c r="BF28" s="56">
        <f t="shared" si="180"/>
        <v>0</v>
      </c>
      <c r="BG28" s="56">
        <f t="shared" si="181"/>
        <v>0</v>
      </c>
      <c r="BH28" s="58">
        <f t="shared" si="182"/>
        <v>0</v>
      </c>
      <c r="BI28" s="70">
        <f t="shared" si="183"/>
        <v>0</v>
      </c>
      <c r="BJ28" s="86">
        <f t="shared" si="184"/>
        <v>0</v>
      </c>
      <c r="BK28" s="56">
        <f t="shared" si="185"/>
        <v>0</v>
      </c>
      <c r="BL28" s="56">
        <f t="shared" si="186"/>
        <v>0</v>
      </c>
      <c r="BM28" s="56">
        <f t="shared" si="257"/>
        <v>0</v>
      </c>
      <c r="BN28" s="56">
        <f t="shared" si="258"/>
        <v>0</v>
      </c>
      <c r="BO28" s="56">
        <f t="shared" si="259"/>
        <v>0</v>
      </c>
      <c r="BP28" s="58">
        <f t="shared" si="260"/>
        <v>0</v>
      </c>
      <c r="BQ28" s="58">
        <f t="shared" si="261"/>
        <v>0</v>
      </c>
      <c r="BR28" s="70">
        <f t="shared" si="192"/>
        <v>0</v>
      </c>
      <c r="BS28" s="197"/>
      <c r="BT28" s="59"/>
      <c r="BU28" s="198"/>
      <c r="BV28" s="59"/>
      <c r="BW28" s="198"/>
      <c r="BX28" s="56"/>
      <c r="BY28" s="198"/>
      <c r="BZ28" s="56"/>
      <c r="CA28" s="56">
        <f t="shared" si="193"/>
        <v>0</v>
      </c>
      <c r="CB28" s="198"/>
      <c r="CC28" s="56">
        <f t="shared" si="194"/>
        <v>0</v>
      </c>
      <c r="CD28" s="56">
        <f t="shared" si="262"/>
        <v>0</v>
      </c>
      <c r="CE28" s="56">
        <f t="shared" si="196"/>
        <v>0</v>
      </c>
      <c r="CF28" s="56">
        <f t="shared" si="197"/>
        <v>0</v>
      </c>
      <c r="CG28" s="58">
        <f t="shared" si="198"/>
        <v>0</v>
      </c>
      <c r="CH28" s="58">
        <f t="shared" si="199"/>
        <v>0</v>
      </c>
      <c r="CI28" s="87">
        <f t="shared" si="200"/>
        <v>0</v>
      </c>
      <c r="CJ28" s="130">
        <f t="shared" si="201"/>
        <v>0</v>
      </c>
      <c r="CK28" s="58">
        <f t="shared" si="202"/>
        <v>0</v>
      </c>
      <c r="CL28" s="70">
        <f t="shared" si="203"/>
        <v>0</v>
      </c>
      <c r="CM28" s="86">
        <f t="shared" si="204"/>
        <v>0</v>
      </c>
      <c r="CN28" s="56">
        <f t="shared" si="205"/>
        <v>0</v>
      </c>
      <c r="CO28" s="56">
        <f t="shared" si="206"/>
        <v>0</v>
      </c>
      <c r="CP28" s="56">
        <f t="shared" si="263"/>
        <v>0</v>
      </c>
      <c r="CQ28" s="56">
        <f t="shared" si="264"/>
        <v>0</v>
      </c>
      <c r="CR28" s="56">
        <f t="shared" si="265"/>
        <v>0</v>
      </c>
      <c r="CS28" s="58">
        <f t="shared" si="210"/>
        <v>0</v>
      </c>
      <c r="CT28" s="58">
        <f t="shared" si="211"/>
        <v>0</v>
      </c>
      <c r="CU28" s="57">
        <f t="shared" si="266"/>
        <v>0</v>
      </c>
      <c r="CV28" s="56">
        <f t="shared" si="267"/>
        <v>0</v>
      </c>
      <c r="CW28" s="58">
        <f t="shared" si="268"/>
        <v>0</v>
      </c>
      <c r="CX28" s="202"/>
      <c r="CY28" s="58">
        <f t="shared" si="215"/>
        <v>0</v>
      </c>
      <c r="CZ28" s="58">
        <f t="shared" si="216"/>
        <v>0</v>
      </c>
      <c r="DA28" s="58">
        <f t="shared" si="269"/>
        <v>0</v>
      </c>
      <c r="DB28" s="70">
        <f t="shared" si="270"/>
        <v>0</v>
      </c>
      <c r="DC28" s="123"/>
      <c r="DD28" s="197">
        <v>0</v>
      </c>
      <c r="DE28" s="198">
        <v>0</v>
      </c>
      <c r="DF28" s="56">
        <f t="shared" si="271"/>
        <v>0</v>
      </c>
      <c r="DG28" s="59">
        <f t="shared" si="272"/>
        <v>0</v>
      </c>
      <c r="DH28" s="87">
        <f t="shared" si="273"/>
        <v>0</v>
      </c>
      <c r="DI28" s="197">
        <v>0</v>
      </c>
      <c r="DJ28" s="198">
        <v>0</v>
      </c>
      <c r="DK28" s="56">
        <f t="shared" si="274"/>
        <v>0</v>
      </c>
      <c r="DL28" s="56">
        <f t="shared" si="275"/>
        <v>0</v>
      </c>
      <c r="DM28" s="87">
        <f t="shared" si="276"/>
        <v>0</v>
      </c>
      <c r="DN28" s="197">
        <v>0</v>
      </c>
      <c r="DO28" s="198">
        <v>0</v>
      </c>
      <c r="DP28" s="56">
        <f t="shared" si="277"/>
        <v>0</v>
      </c>
      <c r="DQ28" s="56">
        <f t="shared" si="278"/>
        <v>0</v>
      </c>
      <c r="DR28" s="117">
        <f t="shared" si="279"/>
        <v>0</v>
      </c>
      <c r="DS28" s="86">
        <f t="shared" si="280"/>
        <v>0</v>
      </c>
      <c r="DT28" s="56">
        <f t="shared" si="281"/>
        <v>0</v>
      </c>
      <c r="DU28" s="87">
        <f t="shared" si="282"/>
        <v>0</v>
      </c>
      <c r="DV28" s="123"/>
      <c r="DW28" s="86">
        <f t="shared" si="24"/>
        <v>0</v>
      </c>
      <c r="DX28" s="70">
        <f t="shared" si="25"/>
        <v>0</v>
      </c>
      <c r="DY28" s="69">
        <f t="shared" si="26"/>
        <v>0</v>
      </c>
      <c r="DZ28" s="125">
        <f t="shared" si="27"/>
        <v>0</v>
      </c>
      <c r="EA28" s="130">
        <f t="shared" si="283"/>
        <v>0</v>
      </c>
      <c r="EB28" s="58">
        <f t="shared" si="284"/>
        <v>0</v>
      </c>
      <c r="EC28" s="59">
        <f t="shared" si="285"/>
        <v>0</v>
      </c>
      <c r="ED28" s="59">
        <f t="shared" si="286"/>
        <v>0</v>
      </c>
      <c r="EE28" s="56">
        <f t="shared" si="287"/>
        <v>0</v>
      </c>
      <c r="EF28" s="87">
        <f t="shared" si="288"/>
        <v>0</v>
      </c>
      <c r="EG28" s="130">
        <f t="shared" si="289"/>
        <v>0</v>
      </c>
      <c r="EH28" s="87">
        <f t="shared" si="290"/>
        <v>0</v>
      </c>
      <c r="EI28" s="130">
        <f t="shared" si="291"/>
        <v>0</v>
      </c>
      <c r="EJ28" s="87">
        <f t="shared" si="292"/>
        <v>0</v>
      </c>
      <c r="EK28" s="77"/>
      <c r="EL28" s="229"/>
      <c r="EM28" s="70">
        <f t="shared" si="293"/>
        <v>0</v>
      </c>
      <c r="EN28" s="77"/>
    </row>
    <row r="29" spans="1:144" x14ac:dyDescent="0.25">
      <c r="A29" s="109"/>
      <c r="B29" s="106"/>
      <c r="C29" s="107"/>
      <c r="D29" s="107"/>
      <c r="E29" s="56"/>
      <c r="F29" s="108"/>
      <c r="G29" s="197"/>
      <c r="H29" s="198"/>
      <c r="I29" s="56"/>
      <c r="J29" s="56">
        <f t="shared" si="244"/>
        <v>0</v>
      </c>
      <c r="K29" s="58">
        <f t="shared" si="245"/>
        <v>0</v>
      </c>
      <c r="L29" s="58">
        <f t="shared" si="246"/>
        <v>0</v>
      </c>
      <c r="M29" s="56">
        <f t="shared" si="247"/>
        <v>0</v>
      </c>
      <c r="N29" s="56">
        <f t="shared" si="164"/>
        <v>0</v>
      </c>
      <c r="O29" s="87">
        <f t="shared" si="248"/>
        <v>0</v>
      </c>
      <c r="P29" s="197"/>
      <c r="Q29" s="198"/>
      <c r="R29" s="59"/>
      <c r="S29" s="198"/>
      <c r="T29" s="59"/>
      <c r="U29" s="198"/>
      <c r="V29" s="59"/>
      <c r="W29" s="198"/>
      <c r="X29" s="59"/>
      <c r="Y29" s="198"/>
      <c r="Z29" s="59"/>
      <c r="AA29" s="198"/>
      <c r="AB29" s="56"/>
      <c r="AC29" s="56">
        <f t="shared" si="166"/>
        <v>0</v>
      </c>
      <c r="AD29" s="198"/>
      <c r="AE29" s="56">
        <f t="shared" si="167"/>
        <v>0</v>
      </c>
      <c r="AF29" s="56">
        <f t="shared" si="249"/>
        <v>0</v>
      </c>
      <c r="AG29" s="56">
        <f t="shared" si="169"/>
        <v>0</v>
      </c>
      <c r="AH29" s="56">
        <f t="shared" si="250"/>
        <v>0</v>
      </c>
      <c r="AI29" s="56">
        <f t="shared" si="251"/>
        <v>0</v>
      </c>
      <c r="AJ29" s="56">
        <f t="shared" si="252"/>
        <v>0</v>
      </c>
      <c r="AK29" s="87">
        <f t="shared" si="253"/>
        <v>0</v>
      </c>
      <c r="AL29" s="197"/>
      <c r="AM29" s="68"/>
      <c r="AN29" s="198"/>
      <c r="AO29" s="59"/>
      <c r="AP29" s="198"/>
      <c r="AQ29" s="59"/>
      <c r="AR29" s="198"/>
      <c r="AS29" s="59"/>
      <c r="AT29" s="56">
        <f t="shared" si="174"/>
        <v>0</v>
      </c>
      <c r="AU29" s="198"/>
      <c r="AV29" s="56">
        <f t="shared" si="294"/>
        <v>0</v>
      </c>
      <c r="AW29" s="56">
        <f t="shared" si="254"/>
        <v>0</v>
      </c>
      <c r="AX29" s="58">
        <f t="shared" si="255"/>
        <v>0</v>
      </c>
      <c r="AY29" s="70">
        <f t="shared" si="256"/>
        <v>0</v>
      </c>
      <c r="AZ29" s="197"/>
      <c r="BA29" s="59"/>
      <c r="BB29" s="198"/>
      <c r="BC29" s="59"/>
      <c r="BD29" s="56">
        <f t="shared" si="179"/>
        <v>0</v>
      </c>
      <c r="BE29" s="198"/>
      <c r="BF29" s="56">
        <f t="shared" si="180"/>
        <v>0</v>
      </c>
      <c r="BG29" s="56">
        <f t="shared" si="181"/>
        <v>0</v>
      </c>
      <c r="BH29" s="58">
        <f t="shared" si="182"/>
        <v>0</v>
      </c>
      <c r="BI29" s="70">
        <f t="shared" si="183"/>
        <v>0</v>
      </c>
      <c r="BJ29" s="86">
        <f t="shared" si="184"/>
        <v>0</v>
      </c>
      <c r="BK29" s="56">
        <f t="shared" si="185"/>
        <v>0</v>
      </c>
      <c r="BL29" s="56">
        <f t="shared" si="186"/>
        <v>0</v>
      </c>
      <c r="BM29" s="56">
        <f t="shared" si="257"/>
        <v>0</v>
      </c>
      <c r="BN29" s="56">
        <f t="shared" si="258"/>
        <v>0</v>
      </c>
      <c r="BO29" s="56">
        <f t="shared" si="259"/>
        <v>0</v>
      </c>
      <c r="BP29" s="58">
        <f t="shared" si="260"/>
        <v>0</v>
      </c>
      <c r="BQ29" s="58">
        <f t="shared" si="261"/>
        <v>0</v>
      </c>
      <c r="BR29" s="70">
        <f t="shared" si="192"/>
        <v>0</v>
      </c>
      <c r="BS29" s="197"/>
      <c r="BT29" s="59"/>
      <c r="BU29" s="198"/>
      <c r="BV29" s="59"/>
      <c r="BW29" s="198"/>
      <c r="BX29" s="56"/>
      <c r="BY29" s="198"/>
      <c r="BZ29" s="56"/>
      <c r="CA29" s="56">
        <f t="shared" si="193"/>
        <v>0</v>
      </c>
      <c r="CB29" s="198"/>
      <c r="CC29" s="56">
        <f t="shared" si="194"/>
        <v>0</v>
      </c>
      <c r="CD29" s="56">
        <f t="shared" si="262"/>
        <v>0</v>
      </c>
      <c r="CE29" s="56">
        <f t="shared" si="196"/>
        <v>0</v>
      </c>
      <c r="CF29" s="56">
        <f t="shared" si="197"/>
        <v>0</v>
      </c>
      <c r="CG29" s="58">
        <f t="shared" si="198"/>
        <v>0</v>
      </c>
      <c r="CH29" s="58">
        <f t="shared" si="199"/>
        <v>0</v>
      </c>
      <c r="CI29" s="87">
        <f t="shared" si="200"/>
        <v>0</v>
      </c>
      <c r="CJ29" s="130">
        <f t="shared" si="201"/>
        <v>0</v>
      </c>
      <c r="CK29" s="58">
        <f t="shared" si="202"/>
        <v>0</v>
      </c>
      <c r="CL29" s="70">
        <f t="shared" si="203"/>
        <v>0</v>
      </c>
      <c r="CM29" s="86">
        <f t="shared" si="204"/>
        <v>0</v>
      </c>
      <c r="CN29" s="56">
        <f t="shared" si="205"/>
        <v>0</v>
      </c>
      <c r="CO29" s="56">
        <f t="shared" si="206"/>
        <v>0</v>
      </c>
      <c r="CP29" s="56">
        <f t="shared" si="263"/>
        <v>0</v>
      </c>
      <c r="CQ29" s="56">
        <f t="shared" si="264"/>
        <v>0</v>
      </c>
      <c r="CR29" s="56">
        <f t="shared" si="265"/>
        <v>0</v>
      </c>
      <c r="CS29" s="58">
        <f t="shared" si="210"/>
        <v>0</v>
      </c>
      <c r="CT29" s="58">
        <f t="shared" si="211"/>
        <v>0</v>
      </c>
      <c r="CU29" s="57">
        <f t="shared" si="266"/>
        <v>0</v>
      </c>
      <c r="CV29" s="56">
        <f t="shared" si="267"/>
        <v>0</v>
      </c>
      <c r="CW29" s="58">
        <f t="shared" si="268"/>
        <v>0</v>
      </c>
      <c r="CX29" s="202"/>
      <c r="CY29" s="58">
        <f t="shared" si="215"/>
        <v>0</v>
      </c>
      <c r="CZ29" s="58">
        <f t="shared" si="216"/>
        <v>0</v>
      </c>
      <c r="DA29" s="58">
        <f t="shared" si="269"/>
        <v>0</v>
      </c>
      <c r="DB29" s="70">
        <f t="shared" si="270"/>
        <v>0</v>
      </c>
      <c r="DC29" s="123"/>
      <c r="DD29" s="197">
        <v>0</v>
      </c>
      <c r="DE29" s="198">
        <v>0</v>
      </c>
      <c r="DF29" s="56">
        <f t="shared" si="271"/>
        <v>0</v>
      </c>
      <c r="DG29" s="59">
        <f t="shared" si="272"/>
        <v>0</v>
      </c>
      <c r="DH29" s="87">
        <f t="shared" si="273"/>
        <v>0</v>
      </c>
      <c r="DI29" s="197">
        <v>0</v>
      </c>
      <c r="DJ29" s="198">
        <v>0</v>
      </c>
      <c r="DK29" s="56">
        <f t="shared" si="274"/>
        <v>0</v>
      </c>
      <c r="DL29" s="56">
        <f t="shared" si="275"/>
        <v>0</v>
      </c>
      <c r="DM29" s="87">
        <f t="shared" si="276"/>
        <v>0</v>
      </c>
      <c r="DN29" s="197">
        <v>0</v>
      </c>
      <c r="DO29" s="198">
        <v>0</v>
      </c>
      <c r="DP29" s="56">
        <f t="shared" si="277"/>
        <v>0</v>
      </c>
      <c r="DQ29" s="56">
        <f t="shared" si="278"/>
        <v>0</v>
      </c>
      <c r="DR29" s="117">
        <f t="shared" si="279"/>
        <v>0</v>
      </c>
      <c r="DS29" s="86">
        <f t="shared" si="280"/>
        <v>0</v>
      </c>
      <c r="DT29" s="56">
        <f t="shared" si="281"/>
        <v>0</v>
      </c>
      <c r="DU29" s="87">
        <f t="shared" si="282"/>
        <v>0</v>
      </c>
      <c r="DV29" s="123"/>
      <c r="DW29" s="86">
        <f t="shared" si="24"/>
        <v>0</v>
      </c>
      <c r="DX29" s="70">
        <f t="shared" si="25"/>
        <v>0</v>
      </c>
      <c r="DY29" s="69">
        <f t="shared" si="26"/>
        <v>0</v>
      </c>
      <c r="DZ29" s="125">
        <f t="shared" si="27"/>
        <v>0</v>
      </c>
      <c r="EA29" s="130">
        <f t="shared" si="283"/>
        <v>0</v>
      </c>
      <c r="EB29" s="58">
        <f t="shared" si="284"/>
        <v>0</v>
      </c>
      <c r="EC29" s="59">
        <f t="shared" si="285"/>
        <v>0</v>
      </c>
      <c r="ED29" s="59">
        <f t="shared" si="286"/>
        <v>0</v>
      </c>
      <c r="EE29" s="56">
        <f t="shared" si="287"/>
        <v>0</v>
      </c>
      <c r="EF29" s="87">
        <f t="shared" si="288"/>
        <v>0</v>
      </c>
      <c r="EG29" s="130">
        <f t="shared" si="289"/>
        <v>0</v>
      </c>
      <c r="EH29" s="87">
        <f t="shared" si="290"/>
        <v>0</v>
      </c>
      <c r="EI29" s="130">
        <f t="shared" si="291"/>
        <v>0</v>
      </c>
      <c r="EJ29" s="87">
        <f t="shared" si="292"/>
        <v>0</v>
      </c>
      <c r="EK29" s="77"/>
      <c r="EL29" s="229"/>
      <c r="EM29" s="70">
        <f t="shared" si="293"/>
        <v>0</v>
      </c>
      <c r="EN29" s="77"/>
    </row>
    <row r="30" spans="1:144" x14ac:dyDescent="0.25">
      <c r="A30" s="105"/>
      <c r="B30" s="106"/>
      <c r="C30" s="107"/>
      <c r="D30" s="107"/>
      <c r="E30" s="56"/>
      <c r="F30" s="108"/>
      <c r="G30" s="197"/>
      <c r="H30" s="198"/>
      <c r="I30" s="56"/>
      <c r="J30" s="56">
        <f t="shared" si="244"/>
        <v>0</v>
      </c>
      <c r="K30" s="58">
        <f t="shared" si="245"/>
        <v>0</v>
      </c>
      <c r="L30" s="58">
        <f t="shared" si="246"/>
        <v>0</v>
      </c>
      <c r="M30" s="56">
        <f t="shared" si="247"/>
        <v>0</v>
      </c>
      <c r="N30" s="56">
        <f t="shared" si="164"/>
        <v>0</v>
      </c>
      <c r="O30" s="87">
        <f t="shared" si="248"/>
        <v>0</v>
      </c>
      <c r="P30" s="197"/>
      <c r="Q30" s="198"/>
      <c r="R30" s="59"/>
      <c r="S30" s="198"/>
      <c r="T30" s="59"/>
      <c r="U30" s="198"/>
      <c r="V30" s="59"/>
      <c r="W30" s="198"/>
      <c r="X30" s="59"/>
      <c r="Y30" s="198"/>
      <c r="Z30" s="59"/>
      <c r="AA30" s="198"/>
      <c r="AB30" s="56"/>
      <c r="AC30" s="56">
        <f t="shared" si="166"/>
        <v>0</v>
      </c>
      <c r="AD30" s="198"/>
      <c r="AE30" s="56">
        <f t="shared" si="167"/>
        <v>0</v>
      </c>
      <c r="AF30" s="56">
        <f t="shared" si="249"/>
        <v>0</v>
      </c>
      <c r="AG30" s="56">
        <f t="shared" si="169"/>
        <v>0</v>
      </c>
      <c r="AH30" s="56">
        <f t="shared" si="250"/>
        <v>0</v>
      </c>
      <c r="AI30" s="56">
        <f t="shared" si="251"/>
        <v>0</v>
      </c>
      <c r="AJ30" s="56">
        <f t="shared" si="252"/>
        <v>0</v>
      </c>
      <c r="AK30" s="87">
        <f t="shared" si="253"/>
        <v>0</v>
      </c>
      <c r="AL30" s="197"/>
      <c r="AM30" s="59"/>
      <c r="AN30" s="198"/>
      <c r="AO30" s="59"/>
      <c r="AP30" s="198"/>
      <c r="AQ30" s="59"/>
      <c r="AR30" s="198"/>
      <c r="AS30" s="59"/>
      <c r="AT30" s="56">
        <f t="shared" si="174"/>
        <v>0</v>
      </c>
      <c r="AU30" s="198"/>
      <c r="AV30" s="56">
        <f>AM30+AO30+AQ30+AS30</f>
        <v>0</v>
      </c>
      <c r="AW30" s="56">
        <f t="shared" si="254"/>
        <v>0</v>
      </c>
      <c r="AX30" s="58">
        <f t="shared" si="255"/>
        <v>0</v>
      </c>
      <c r="AY30" s="70">
        <f t="shared" si="256"/>
        <v>0</v>
      </c>
      <c r="AZ30" s="197"/>
      <c r="BA30" s="59"/>
      <c r="BB30" s="198"/>
      <c r="BC30" s="59"/>
      <c r="BD30" s="56">
        <f t="shared" si="179"/>
        <v>0</v>
      </c>
      <c r="BE30" s="198"/>
      <c r="BF30" s="56">
        <f t="shared" si="180"/>
        <v>0</v>
      </c>
      <c r="BG30" s="56">
        <f t="shared" si="181"/>
        <v>0</v>
      </c>
      <c r="BH30" s="58">
        <f t="shared" si="182"/>
        <v>0</v>
      </c>
      <c r="BI30" s="70">
        <f t="shared" si="183"/>
        <v>0</v>
      </c>
      <c r="BJ30" s="86">
        <f t="shared" si="184"/>
        <v>0</v>
      </c>
      <c r="BK30" s="56">
        <f t="shared" si="185"/>
        <v>0</v>
      </c>
      <c r="BL30" s="56">
        <f t="shared" si="186"/>
        <v>0</v>
      </c>
      <c r="BM30" s="56">
        <f t="shared" si="257"/>
        <v>0</v>
      </c>
      <c r="BN30" s="56">
        <f t="shared" si="258"/>
        <v>0</v>
      </c>
      <c r="BO30" s="56">
        <f t="shared" si="259"/>
        <v>0</v>
      </c>
      <c r="BP30" s="58">
        <f t="shared" si="260"/>
        <v>0</v>
      </c>
      <c r="BQ30" s="58">
        <f t="shared" si="261"/>
        <v>0</v>
      </c>
      <c r="BR30" s="70">
        <f t="shared" si="192"/>
        <v>0</v>
      </c>
      <c r="BS30" s="197"/>
      <c r="BT30" s="59"/>
      <c r="BU30" s="198"/>
      <c r="BV30" s="59"/>
      <c r="BW30" s="198"/>
      <c r="BX30" s="56"/>
      <c r="BY30" s="198"/>
      <c r="BZ30" s="56"/>
      <c r="CA30" s="56">
        <f t="shared" si="193"/>
        <v>0</v>
      </c>
      <c r="CB30" s="198"/>
      <c r="CC30" s="56">
        <f t="shared" si="194"/>
        <v>0</v>
      </c>
      <c r="CD30" s="56">
        <f t="shared" si="262"/>
        <v>0</v>
      </c>
      <c r="CE30" s="56">
        <f t="shared" si="196"/>
        <v>0</v>
      </c>
      <c r="CF30" s="56">
        <f t="shared" si="197"/>
        <v>0</v>
      </c>
      <c r="CG30" s="58">
        <f t="shared" si="198"/>
        <v>0</v>
      </c>
      <c r="CH30" s="58">
        <f t="shared" si="199"/>
        <v>0</v>
      </c>
      <c r="CI30" s="87">
        <f t="shared" si="200"/>
        <v>0</v>
      </c>
      <c r="CJ30" s="130">
        <f t="shared" si="201"/>
        <v>0</v>
      </c>
      <c r="CK30" s="58">
        <f t="shared" si="202"/>
        <v>0</v>
      </c>
      <c r="CL30" s="70">
        <f t="shared" si="203"/>
        <v>0</v>
      </c>
      <c r="CM30" s="86">
        <f t="shared" si="204"/>
        <v>0</v>
      </c>
      <c r="CN30" s="56">
        <f t="shared" si="205"/>
        <v>0</v>
      </c>
      <c r="CO30" s="56">
        <f t="shared" si="206"/>
        <v>0</v>
      </c>
      <c r="CP30" s="56">
        <f t="shared" si="263"/>
        <v>0</v>
      </c>
      <c r="CQ30" s="56">
        <f t="shared" si="264"/>
        <v>0</v>
      </c>
      <c r="CR30" s="56">
        <f t="shared" si="265"/>
        <v>0</v>
      </c>
      <c r="CS30" s="58">
        <f t="shared" si="210"/>
        <v>0</v>
      </c>
      <c r="CT30" s="58">
        <f t="shared" si="211"/>
        <v>0</v>
      </c>
      <c r="CU30" s="57">
        <f t="shared" si="266"/>
        <v>0</v>
      </c>
      <c r="CV30" s="56">
        <f t="shared" si="267"/>
        <v>0</v>
      </c>
      <c r="CW30" s="58">
        <f t="shared" si="268"/>
        <v>0</v>
      </c>
      <c r="CX30" s="202"/>
      <c r="CY30" s="58">
        <f t="shared" si="215"/>
        <v>0</v>
      </c>
      <c r="CZ30" s="58">
        <f t="shared" si="216"/>
        <v>0</v>
      </c>
      <c r="DA30" s="58">
        <f t="shared" si="269"/>
        <v>0</v>
      </c>
      <c r="DB30" s="70">
        <f t="shared" si="270"/>
        <v>0</v>
      </c>
      <c r="DC30" s="123"/>
      <c r="DD30" s="197">
        <v>0</v>
      </c>
      <c r="DE30" s="198">
        <v>0</v>
      </c>
      <c r="DF30" s="56">
        <f t="shared" si="271"/>
        <v>0</v>
      </c>
      <c r="DG30" s="59">
        <f t="shared" si="272"/>
        <v>0</v>
      </c>
      <c r="DH30" s="87">
        <f t="shared" si="273"/>
        <v>0</v>
      </c>
      <c r="DI30" s="197">
        <v>0</v>
      </c>
      <c r="DJ30" s="198">
        <v>0</v>
      </c>
      <c r="DK30" s="56">
        <f t="shared" si="274"/>
        <v>0</v>
      </c>
      <c r="DL30" s="56">
        <f t="shared" si="275"/>
        <v>0</v>
      </c>
      <c r="DM30" s="87">
        <f t="shared" si="276"/>
        <v>0</v>
      </c>
      <c r="DN30" s="197">
        <v>0</v>
      </c>
      <c r="DO30" s="198">
        <v>0</v>
      </c>
      <c r="DP30" s="56">
        <f t="shared" si="277"/>
        <v>0</v>
      </c>
      <c r="DQ30" s="56">
        <f t="shared" si="278"/>
        <v>0</v>
      </c>
      <c r="DR30" s="117">
        <f t="shared" si="279"/>
        <v>0</v>
      </c>
      <c r="DS30" s="86">
        <f t="shared" si="280"/>
        <v>0</v>
      </c>
      <c r="DT30" s="56">
        <f t="shared" si="281"/>
        <v>0</v>
      </c>
      <c r="DU30" s="87">
        <f t="shared" si="282"/>
        <v>0</v>
      </c>
      <c r="DV30" s="123"/>
      <c r="DW30" s="86">
        <f t="shared" si="24"/>
        <v>0</v>
      </c>
      <c r="DX30" s="70">
        <f t="shared" si="25"/>
        <v>0</v>
      </c>
      <c r="DY30" s="69">
        <f t="shared" si="26"/>
        <v>0</v>
      </c>
      <c r="DZ30" s="125">
        <f t="shared" si="27"/>
        <v>0</v>
      </c>
      <c r="EA30" s="130">
        <f t="shared" si="283"/>
        <v>0</v>
      </c>
      <c r="EB30" s="58">
        <f t="shared" si="284"/>
        <v>0</v>
      </c>
      <c r="EC30" s="59">
        <f t="shared" si="285"/>
        <v>0</v>
      </c>
      <c r="ED30" s="59">
        <f t="shared" si="286"/>
        <v>0</v>
      </c>
      <c r="EE30" s="56">
        <f t="shared" si="287"/>
        <v>0</v>
      </c>
      <c r="EF30" s="87">
        <f t="shared" si="288"/>
        <v>0</v>
      </c>
      <c r="EG30" s="130">
        <f t="shared" si="289"/>
        <v>0</v>
      </c>
      <c r="EH30" s="87">
        <f t="shared" si="290"/>
        <v>0</v>
      </c>
      <c r="EI30" s="130">
        <f t="shared" si="291"/>
        <v>0</v>
      </c>
      <c r="EJ30" s="87">
        <f t="shared" si="292"/>
        <v>0</v>
      </c>
      <c r="EK30" s="77"/>
      <c r="EL30" s="229"/>
      <c r="EM30" s="70">
        <f t="shared" si="293"/>
        <v>0</v>
      </c>
      <c r="EN30" s="77"/>
    </row>
    <row r="31" spans="1:144" x14ac:dyDescent="0.25">
      <c r="A31" s="105"/>
      <c r="B31" s="106"/>
      <c r="C31" s="107"/>
      <c r="D31" s="107"/>
      <c r="E31" s="56"/>
      <c r="F31" s="108"/>
      <c r="G31" s="197"/>
      <c r="H31" s="198"/>
      <c r="I31" s="56"/>
      <c r="J31" s="56">
        <f t="shared" si="244"/>
        <v>0</v>
      </c>
      <c r="K31" s="58">
        <f t="shared" si="245"/>
        <v>0</v>
      </c>
      <c r="L31" s="58">
        <f t="shared" si="246"/>
        <v>0</v>
      </c>
      <c r="M31" s="56">
        <f t="shared" si="247"/>
        <v>0</v>
      </c>
      <c r="N31" s="56">
        <f t="shared" si="164"/>
        <v>0</v>
      </c>
      <c r="O31" s="87">
        <f t="shared" si="248"/>
        <v>0</v>
      </c>
      <c r="P31" s="197"/>
      <c r="Q31" s="198"/>
      <c r="R31" s="59"/>
      <c r="S31" s="198"/>
      <c r="T31" s="59"/>
      <c r="U31" s="198"/>
      <c r="V31" s="59"/>
      <c r="W31" s="198"/>
      <c r="X31" s="59"/>
      <c r="Y31" s="198"/>
      <c r="Z31" s="59"/>
      <c r="AA31" s="198"/>
      <c r="AB31" s="56"/>
      <c r="AC31" s="56">
        <f t="shared" si="166"/>
        <v>0</v>
      </c>
      <c r="AD31" s="198"/>
      <c r="AE31" s="56">
        <f t="shared" si="167"/>
        <v>0</v>
      </c>
      <c r="AF31" s="56">
        <f t="shared" si="249"/>
        <v>0</v>
      </c>
      <c r="AG31" s="56">
        <f t="shared" si="169"/>
        <v>0</v>
      </c>
      <c r="AH31" s="56">
        <f t="shared" si="250"/>
        <v>0</v>
      </c>
      <c r="AI31" s="56">
        <f t="shared" si="251"/>
        <v>0</v>
      </c>
      <c r="AJ31" s="56">
        <f t="shared" si="252"/>
        <v>0</v>
      </c>
      <c r="AK31" s="87">
        <f t="shared" si="253"/>
        <v>0</v>
      </c>
      <c r="AL31" s="197"/>
      <c r="AM31" s="59"/>
      <c r="AN31" s="198"/>
      <c r="AO31" s="59"/>
      <c r="AP31" s="198"/>
      <c r="AQ31" s="59"/>
      <c r="AR31" s="198"/>
      <c r="AS31" s="59"/>
      <c r="AT31" s="56">
        <f t="shared" si="174"/>
        <v>0</v>
      </c>
      <c r="AU31" s="198"/>
      <c r="AV31" s="56">
        <f>AM31+AO31+AQ31+AS31</f>
        <v>0</v>
      </c>
      <c r="AW31" s="56">
        <f t="shared" si="254"/>
        <v>0</v>
      </c>
      <c r="AX31" s="58">
        <f t="shared" si="255"/>
        <v>0</v>
      </c>
      <c r="AY31" s="70">
        <f t="shared" si="256"/>
        <v>0</v>
      </c>
      <c r="AZ31" s="197"/>
      <c r="BA31" s="59"/>
      <c r="BB31" s="198"/>
      <c r="BC31" s="59"/>
      <c r="BD31" s="56">
        <f t="shared" si="179"/>
        <v>0</v>
      </c>
      <c r="BE31" s="198"/>
      <c r="BF31" s="56">
        <f t="shared" si="180"/>
        <v>0</v>
      </c>
      <c r="BG31" s="56">
        <f t="shared" si="181"/>
        <v>0</v>
      </c>
      <c r="BH31" s="58">
        <f t="shared" si="182"/>
        <v>0</v>
      </c>
      <c r="BI31" s="70">
        <f t="shared" si="183"/>
        <v>0</v>
      </c>
      <c r="BJ31" s="86">
        <f t="shared" si="184"/>
        <v>0</v>
      </c>
      <c r="BK31" s="56">
        <f t="shared" si="185"/>
        <v>0</v>
      </c>
      <c r="BL31" s="56">
        <f t="shared" si="186"/>
        <v>0</v>
      </c>
      <c r="BM31" s="56">
        <f t="shared" si="257"/>
        <v>0</v>
      </c>
      <c r="BN31" s="56">
        <f t="shared" si="258"/>
        <v>0</v>
      </c>
      <c r="BO31" s="56">
        <f t="shared" si="259"/>
        <v>0</v>
      </c>
      <c r="BP31" s="58">
        <f t="shared" si="260"/>
        <v>0</v>
      </c>
      <c r="BQ31" s="58">
        <f t="shared" si="261"/>
        <v>0</v>
      </c>
      <c r="BR31" s="70">
        <f t="shared" si="192"/>
        <v>0</v>
      </c>
      <c r="BS31" s="197"/>
      <c r="BT31" s="59"/>
      <c r="BU31" s="198"/>
      <c r="BV31" s="59"/>
      <c r="BW31" s="198"/>
      <c r="BX31" s="56"/>
      <c r="BY31" s="198"/>
      <c r="BZ31" s="56"/>
      <c r="CA31" s="56">
        <f t="shared" si="193"/>
        <v>0</v>
      </c>
      <c r="CB31" s="198"/>
      <c r="CC31" s="56">
        <f t="shared" si="194"/>
        <v>0</v>
      </c>
      <c r="CD31" s="56">
        <f t="shared" si="262"/>
        <v>0</v>
      </c>
      <c r="CE31" s="56">
        <f t="shared" si="196"/>
        <v>0</v>
      </c>
      <c r="CF31" s="56">
        <f t="shared" si="197"/>
        <v>0</v>
      </c>
      <c r="CG31" s="58">
        <f t="shared" si="198"/>
        <v>0</v>
      </c>
      <c r="CH31" s="58">
        <f t="shared" si="199"/>
        <v>0</v>
      </c>
      <c r="CI31" s="87">
        <f t="shared" si="200"/>
        <v>0</v>
      </c>
      <c r="CJ31" s="130">
        <f t="shared" si="201"/>
        <v>0</v>
      </c>
      <c r="CK31" s="58">
        <f t="shared" si="202"/>
        <v>0</v>
      </c>
      <c r="CL31" s="70">
        <f t="shared" si="203"/>
        <v>0</v>
      </c>
      <c r="CM31" s="86">
        <f t="shared" si="204"/>
        <v>0</v>
      </c>
      <c r="CN31" s="56">
        <f t="shared" si="205"/>
        <v>0</v>
      </c>
      <c r="CO31" s="56">
        <f t="shared" si="206"/>
        <v>0</v>
      </c>
      <c r="CP31" s="56">
        <f t="shared" si="263"/>
        <v>0</v>
      </c>
      <c r="CQ31" s="56">
        <f t="shared" si="264"/>
        <v>0</v>
      </c>
      <c r="CR31" s="56">
        <f t="shared" si="265"/>
        <v>0</v>
      </c>
      <c r="CS31" s="58">
        <f t="shared" si="210"/>
        <v>0</v>
      </c>
      <c r="CT31" s="58">
        <f t="shared" si="211"/>
        <v>0</v>
      </c>
      <c r="CU31" s="57">
        <f t="shared" si="266"/>
        <v>0</v>
      </c>
      <c r="CV31" s="56">
        <f t="shared" si="267"/>
        <v>0</v>
      </c>
      <c r="CW31" s="58">
        <f t="shared" si="268"/>
        <v>0</v>
      </c>
      <c r="CX31" s="202"/>
      <c r="CY31" s="58">
        <f t="shared" si="215"/>
        <v>0</v>
      </c>
      <c r="CZ31" s="58">
        <f t="shared" si="216"/>
        <v>0</v>
      </c>
      <c r="DA31" s="58">
        <f t="shared" si="269"/>
        <v>0</v>
      </c>
      <c r="DB31" s="70">
        <f t="shared" si="270"/>
        <v>0</v>
      </c>
      <c r="DC31" s="123"/>
      <c r="DD31" s="197">
        <v>0</v>
      </c>
      <c r="DE31" s="198">
        <v>0</v>
      </c>
      <c r="DF31" s="56">
        <f t="shared" si="271"/>
        <v>0</v>
      </c>
      <c r="DG31" s="59">
        <f t="shared" si="272"/>
        <v>0</v>
      </c>
      <c r="DH31" s="87">
        <f t="shared" si="273"/>
        <v>0</v>
      </c>
      <c r="DI31" s="197">
        <v>0</v>
      </c>
      <c r="DJ31" s="198">
        <v>0</v>
      </c>
      <c r="DK31" s="56">
        <f t="shared" si="274"/>
        <v>0</v>
      </c>
      <c r="DL31" s="56">
        <f t="shared" si="275"/>
        <v>0</v>
      </c>
      <c r="DM31" s="87">
        <f t="shared" si="276"/>
        <v>0</v>
      </c>
      <c r="DN31" s="197">
        <v>0</v>
      </c>
      <c r="DO31" s="198">
        <v>0</v>
      </c>
      <c r="DP31" s="56">
        <f t="shared" si="277"/>
        <v>0</v>
      </c>
      <c r="DQ31" s="56">
        <f t="shared" si="278"/>
        <v>0</v>
      </c>
      <c r="DR31" s="117">
        <f t="shared" si="279"/>
        <v>0</v>
      </c>
      <c r="DS31" s="86">
        <f t="shared" si="280"/>
        <v>0</v>
      </c>
      <c r="DT31" s="56">
        <f t="shared" si="281"/>
        <v>0</v>
      </c>
      <c r="DU31" s="87">
        <f t="shared" si="282"/>
        <v>0</v>
      </c>
      <c r="DV31" s="123"/>
      <c r="DW31" s="86">
        <f t="shared" si="24"/>
        <v>0</v>
      </c>
      <c r="DX31" s="70">
        <f t="shared" si="25"/>
        <v>0</v>
      </c>
      <c r="DY31" s="69">
        <f t="shared" si="26"/>
        <v>0</v>
      </c>
      <c r="DZ31" s="125">
        <f t="shared" si="27"/>
        <v>0</v>
      </c>
      <c r="EA31" s="130">
        <f t="shared" si="283"/>
        <v>0</v>
      </c>
      <c r="EB31" s="58">
        <f t="shared" si="284"/>
        <v>0</v>
      </c>
      <c r="EC31" s="59">
        <f t="shared" si="285"/>
        <v>0</v>
      </c>
      <c r="ED31" s="59">
        <f t="shared" si="286"/>
        <v>0</v>
      </c>
      <c r="EE31" s="56">
        <f t="shared" si="287"/>
        <v>0</v>
      </c>
      <c r="EF31" s="87">
        <f t="shared" si="288"/>
        <v>0</v>
      </c>
      <c r="EG31" s="130">
        <f t="shared" si="289"/>
        <v>0</v>
      </c>
      <c r="EH31" s="87">
        <f t="shared" si="290"/>
        <v>0</v>
      </c>
      <c r="EI31" s="130">
        <f t="shared" si="291"/>
        <v>0</v>
      </c>
      <c r="EJ31" s="87">
        <f t="shared" si="292"/>
        <v>0</v>
      </c>
      <c r="EK31" s="77"/>
      <c r="EL31" s="229"/>
      <c r="EM31" s="70">
        <f t="shared" si="293"/>
        <v>0</v>
      </c>
      <c r="EN31" s="77"/>
    </row>
    <row r="32" spans="1:144" x14ac:dyDescent="0.25">
      <c r="A32" s="105"/>
      <c r="B32" s="106"/>
      <c r="C32" s="107"/>
      <c r="D32" s="107"/>
      <c r="E32" s="56"/>
      <c r="F32" s="108"/>
      <c r="G32" s="197"/>
      <c r="H32" s="198"/>
      <c r="I32" s="56"/>
      <c r="J32" s="56">
        <f t="shared" si="244"/>
        <v>0</v>
      </c>
      <c r="K32" s="58">
        <f t="shared" si="245"/>
        <v>0</v>
      </c>
      <c r="L32" s="58">
        <f t="shared" si="246"/>
        <v>0</v>
      </c>
      <c r="M32" s="56">
        <f t="shared" si="247"/>
        <v>0</v>
      </c>
      <c r="N32" s="56">
        <f t="shared" si="164"/>
        <v>0</v>
      </c>
      <c r="O32" s="87">
        <f t="shared" si="248"/>
        <v>0</v>
      </c>
      <c r="P32" s="197"/>
      <c r="Q32" s="198"/>
      <c r="R32" s="59"/>
      <c r="S32" s="198"/>
      <c r="T32" s="59"/>
      <c r="U32" s="198"/>
      <c r="V32" s="59"/>
      <c r="W32" s="198"/>
      <c r="X32" s="59"/>
      <c r="Y32" s="198"/>
      <c r="Z32" s="59"/>
      <c r="AA32" s="198"/>
      <c r="AB32" s="56"/>
      <c r="AC32" s="56">
        <f t="shared" si="166"/>
        <v>0</v>
      </c>
      <c r="AD32" s="198"/>
      <c r="AE32" s="56">
        <f t="shared" si="167"/>
        <v>0</v>
      </c>
      <c r="AF32" s="56">
        <f t="shared" si="249"/>
        <v>0</v>
      </c>
      <c r="AG32" s="56">
        <f t="shared" si="169"/>
        <v>0</v>
      </c>
      <c r="AH32" s="56">
        <f t="shared" si="250"/>
        <v>0</v>
      </c>
      <c r="AI32" s="56">
        <f t="shared" si="251"/>
        <v>0</v>
      </c>
      <c r="AJ32" s="56">
        <f t="shared" si="252"/>
        <v>0</v>
      </c>
      <c r="AK32" s="87">
        <f t="shared" si="253"/>
        <v>0</v>
      </c>
      <c r="AL32" s="197"/>
      <c r="AM32" s="59"/>
      <c r="AN32" s="198"/>
      <c r="AO32" s="59"/>
      <c r="AP32" s="198"/>
      <c r="AQ32" s="59"/>
      <c r="AR32" s="198"/>
      <c r="AS32" s="59"/>
      <c r="AT32" s="56">
        <f t="shared" si="174"/>
        <v>0</v>
      </c>
      <c r="AU32" s="198"/>
      <c r="AV32" s="56">
        <f>AM32+AO32+AQ32+AS32</f>
        <v>0</v>
      </c>
      <c r="AW32" s="56">
        <f t="shared" si="254"/>
        <v>0</v>
      </c>
      <c r="AX32" s="58">
        <f t="shared" si="255"/>
        <v>0</v>
      </c>
      <c r="AY32" s="70">
        <f t="shared" si="256"/>
        <v>0</v>
      </c>
      <c r="AZ32" s="197"/>
      <c r="BA32" s="59"/>
      <c r="BB32" s="198"/>
      <c r="BC32" s="59"/>
      <c r="BD32" s="56">
        <f t="shared" si="179"/>
        <v>0</v>
      </c>
      <c r="BE32" s="198"/>
      <c r="BF32" s="56">
        <f t="shared" si="180"/>
        <v>0</v>
      </c>
      <c r="BG32" s="56">
        <f t="shared" si="181"/>
        <v>0</v>
      </c>
      <c r="BH32" s="58">
        <f t="shared" si="182"/>
        <v>0</v>
      </c>
      <c r="BI32" s="70">
        <f t="shared" si="183"/>
        <v>0</v>
      </c>
      <c r="BJ32" s="86">
        <f t="shared" si="184"/>
        <v>0</v>
      </c>
      <c r="BK32" s="56">
        <f t="shared" si="185"/>
        <v>0</v>
      </c>
      <c r="BL32" s="56">
        <f t="shared" si="186"/>
        <v>0</v>
      </c>
      <c r="BM32" s="56">
        <f t="shared" si="257"/>
        <v>0</v>
      </c>
      <c r="BN32" s="56">
        <f t="shared" si="258"/>
        <v>0</v>
      </c>
      <c r="BO32" s="56">
        <f t="shared" si="259"/>
        <v>0</v>
      </c>
      <c r="BP32" s="58">
        <f t="shared" si="260"/>
        <v>0</v>
      </c>
      <c r="BQ32" s="58">
        <f t="shared" si="261"/>
        <v>0</v>
      </c>
      <c r="BR32" s="70">
        <f t="shared" si="192"/>
        <v>0</v>
      </c>
      <c r="BS32" s="197"/>
      <c r="BT32" s="59"/>
      <c r="BU32" s="198"/>
      <c r="BV32" s="59"/>
      <c r="BW32" s="198"/>
      <c r="BX32" s="56"/>
      <c r="BY32" s="198"/>
      <c r="BZ32" s="56"/>
      <c r="CA32" s="56">
        <f t="shared" si="193"/>
        <v>0</v>
      </c>
      <c r="CB32" s="198"/>
      <c r="CC32" s="56">
        <f t="shared" si="194"/>
        <v>0</v>
      </c>
      <c r="CD32" s="56">
        <f t="shared" si="262"/>
        <v>0</v>
      </c>
      <c r="CE32" s="56">
        <f t="shared" si="196"/>
        <v>0</v>
      </c>
      <c r="CF32" s="56">
        <f t="shared" si="197"/>
        <v>0</v>
      </c>
      <c r="CG32" s="58">
        <f t="shared" si="198"/>
        <v>0</v>
      </c>
      <c r="CH32" s="58">
        <f t="shared" si="199"/>
        <v>0</v>
      </c>
      <c r="CI32" s="87">
        <f t="shared" si="200"/>
        <v>0</v>
      </c>
      <c r="CJ32" s="130">
        <f t="shared" si="201"/>
        <v>0</v>
      </c>
      <c r="CK32" s="58">
        <f t="shared" si="202"/>
        <v>0</v>
      </c>
      <c r="CL32" s="70">
        <f t="shared" si="203"/>
        <v>0</v>
      </c>
      <c r="CM32" s="86">
        <f t="shared" si="204"/>
        <v>0</v>
      </c>
      <c r="CN32" s="56">
        <f t="shared" si="205"/>
        <v>0</v>
      </c>
      <c r="CO32" s="56">
        <f t="shared" si="206"/>
        <v>0</v>
      </c>
      <c r="CP32" s="56">
        <f t="shared" si="263"/>
        <v>0</v>
      </c>
      <c r="CQ32" s="56">
        <f t="shared" si="264"/>
        <v>0</v>
      </c>
      <c r="CR32" s="56">
        <f t="shared" si="265"/>
        <v>0</v>
      </c>
      <c r="CS32" s="58">
        <f t="shared" si="210"/>
        <v>0</v>
      </c>
      <c r="CT32" s="58">
        <f t="shared" si="211"/>
        <v>0</v>
      </c>
      <c r="CU32" s="57">
        <f t="shared" si="266"/>
        <v>0</v>
      </c>
      <c r="CV32" s="56">
        <f t="shared" si="267"/>
        <v>0</v>
      </c>
      <c r="CW32" s="58">
        <f t="shared" si="268"/>
        <v>0</v>
      </c>
      <c r="CX32" s="202"/>
      <c r="CY32" s="58">
        <f t="shared" si="215"/>
        <v>0</v>
      </c>
      <c r="CZ32" s="58">
        <f t="shared" si="216"/>
        <v>0</v>
      </c>
      <c r="DA32" s="58">
        <f t="shared" si="269"/>
        <v>0</v>
      </c>
      <c r="DB32" s="70">
        <f t="shared" si="270"/>
        <v>0</v>
      </c>
      <c r="DC32" s="123"/>
      <c r="DD32" s="197">
        <v>0</v>
      </c>
      <c r="DE32" s="198">
        <v>0</v>
      </c>
      <c r="DF32" s="56">
        <f t="shared" si="271"/>
        <v>0</v>
      </c>
      <c r="DG32" s="59">
        <f t="shared" si="272"/>
        <v>0</v>
      </c>
      <c r="DH32" s="87">
        <f t="shared" si="273"/>
        <v>0</v>
      </c>
      <c r="DI32" s="197">
        <v>0</v>
      </c>
      <c r="DJ32" s="198">
        <v>0</v>
      </c>
      <c r="DK32" s="56">
        <f t="shared" si="274"/>
        <v>0</v>
      </c>
      <c r="DL32" s="56">
        <f t="shared" si="275"/>
        <v>0</v>
      </c>
      <c r="DM32" s="87">
        <f t="shared" si="276"/>
        <v>0</v>
      </c>
      <c r="DN32" s="197">
        <v>0</v>
      </c>
      <c r="DO32" s="198">
        <v>0</v>
      </c>
      <c r="DP32" s="56">
        <f t="shared" si="277"/>
        <v>0</v>
      </c>
      <c r="DQ32" s="56">
        <f t="shared" si="278"/>
        <v>0</v>
      </c>
      <c r="DR32" s="117">
        <f t="shared" si="279"/>
        <v>0</v>
      </c>
      <c r="DS32" s="86">
        <f t="shared" si="280"/>
        <v>0</v>
      </c>
      <c r="DT32" s="56">
        <f t="shared" si="281"/>
        <v>0</v>
      </c>
      <c r="DU32" s="87">
        <f t="shared" si="282"/>
        <v>0</v>
      </c>
      <c r="DV32" s="123"/>
      <c r="DW32" s="86">
        <f t="shared" si="24"/>
        <v>0</v>
      </c>
      <c r="DX32" s="70">
        <f t="shared" si="25"/>
        <v>0</v>
      </c>
      <c r="DY32" s="69">
        <f t="shared" si="26"/>
        <v>0</v>
      </c>
      <c r="DZ32" s="125">
        <f t="shared" si="27"/>
        <v>0</v>
      </c>
      <c r="EA32" s="130">
        <f t="shared" si="283"/>
        <v>0</v>
      </c>
      <c r="EB32" s="58">
        <f t="shared" si="284"/>
        <v>0</v>
      </c>
      <c r="EC32" s="59">
        <f t="shared" si="285"/>
        <v>0</v>
      </c>
      <c r="ED32" s="59">
        <f t="shared" si="286"/>
        <v>0</v>
      </c>
      <c r="EE32" s="56">
        <f t="shared" si="287"/>
        <v>0</v>
      </c>
      <c r="EF32" s="87">
        <f t="shared" si="288"/>
        <v>0</v>
      </c>
      <c r="EG32" s="130">
        <f t="shared" si="289"/>
        <v>0</v>
      </c>
      <c r="EH32" s="87">
        <f t="shared" si="290"/>
        <v>0</v>
      </c>
      <c r="EI32" s="130">
        <f t="shared" si="291"/>
        <v>0</v>
      </c>
      <c r="EJ32" s="87">
        <f t="shared" si="292"/>
        <v>0</v>
      </c>
      <c r="EK32" s="77"/>
      <c r="EL32" s="229"/>
      <c r="EM32" s="70">
        <f t="shared" si="293"/>
        <v>0</v>
      </c>
      <c r="EN32" s="77"/>
    </row>
    <row r="33" spans="1:144" x14ac:dyDescent="0.25">
      <c r="A33" s="109"/>
      <c r="B33" s="106"/>
      <c r="C33" s="107"/>
      <c r="D33" s="107"/>
      <c r="E33" s="56"/>
      <c r="F33" s="108"/>
      <c r="G33" s="197"/>
      <c r="H33" s="198"/>
      <c r="I33" s="56"/>
      <c r="J33" s="56">
        <f t="shared" si="244"/>
        <v>0</v>
      </c>
      <c r="K33" s="58">
        <f t="shared" si="245"/>
        <v>0</v>
      </c>
      <c r="L33" s="58">
        <f t="shared" si="246"/>
        <v>0</v>
      </c>
      <c r="M33" s="56">
        <f t="shared" si="247"/>
        <v>0</v>
      </c>
      <c r="N33" s="56">
        <f t="shared" si="164"/>
        <v>0</v>
      </c>
      <c r="O33" s="87">
        <f t="shared" si="248"/>
        <v>0</v>
      </c>
      <c r="P33" s="197"/>
      <c r="Q33" s="198"/>
      <c r="R33" s="59"/>
      <c r="S33" s="198"/>
      <c r="T33" s="59"/>
      <c r="U33" s="198"/>
      <c r="V33" s="59"/>
      <c r="W33" s="198"/>
      <c r="X33" s="59"/>
      <c r="Y33" s="198"/>
      <c r="Z33" s="59"/>
      <c r="AA33" s="198"/>
      <c r="AB33" s="56"/>
      <c r="AC33" s="56">
        <f t="shared" si="166"/>
        <v>0</v>
      </c>
      <c r="AD33" s="198"/>
      <c r="AE33" s="56">
        <f t="shared" si="167"/>
        <v>0</v>
      </c>
      <c r="AF33" s="56">
        <f t="shared" si="249"/>
        <v>0</v>
      </c>
      <c r="AG33" s="56">
        <f t="shared" si="169"/>
        <v>0</v>
      </c>
      <c r="AH33" s="56">
        <f t="shared" si="250"/>
        <v>0</v>
      </c>
      <c r="AI33" s="56">
        <f t="shared" si="251"/>
        <v>0</v>
      </c>
      <c r="AJ33" s="56">
        <f t="shared" si="252"/>
        <v>0</v>
      </c>
      <c r="AK33" s="87">
        <f t="shared" si="253"/>
        <v>0</v>
      </c>
      <c r="AL33" s="197"/>
      <c r="AM33" s="68"/>
      <c r="AN33" s="198"/>
      <c r="AO33" s="59"/>
      <c r="AP33" s="198"/>
      <c r="AQ33" s="59"/>
      <c r="AR33" s="198"/>
      <c r="AS33" s="59"/>
      <c r="AT33" s="56">
        <f t="shared" si="174"/>
        <v>0</v>
      </c>
      <c r="AU33" s="198"/>
      <c r="AV33" s="56">
        <f t="shared" ref="AV33" si="295">AM33+AO33+AQ33+AS33</f>
        <v>0</v>
      </c>
      <c r="AW33" s="56">
        <f t="shared" si="254"/>
        <v>0</v>
      </c>
      <c r="AX33" s="58">
        <f t="shared" si="255"/>
        <v>0</v>
      </c>
      <c r="AY33" s="70">
        <f t="shared" si="256"/>
        <v>0</v>
      </c>
      <c r="AZ33" s="197"/>
      <c r="BA33" s="59"/>
      <c r="BB33" s="198"/>
      <c r="BC33" s="59"/>
      <c r="BD33" s="56">
        <f t="shared" si="179"/>
        <v>0</v>
      </c>
      <c r="BE33" s="198"/>
      <c r="BF33" s="56">
        <f t="shared" si="180"/>
        <v>0</v>
      </c>
      <c r="BG33" s="56">
        <f t="shared" si="181"/>
        <v>0</v>
      </c>
      <c r="BH33" s="58">
        <f t="shared" si="182"/>
        <v>0</v>
      </c>
      <c r="BI33" s="70">
        <f t="shared" si="183"/>
        <v>0</v>
      </c>
      <c r="BJ33" s="86">
        <f t="shared" si="184"/>
        <v>0</v>
      </c>
      <c r="BK33" s="56">
        <f t="shared" si="185"/>
        <v>0</v>
      </c>
      <c r="BL33" s="56">
        <f t="shared" si="186"/>
        <v>0</v>
      </c>
      <c r="BM33" s="56">
        <f t="shared" si="257"/>
        <v>0</v>
      </c>
      <c r="BN33" s="56">
        <f t="shared" si="258"/>
        <v>0</v>
      </c>
      <c r="BO33" s="56">
        <f t="shared" si="259"/>
        <v>0</v>
      </c>
      <c r="BP33" s="58">
        <f t="shared" si="260"/>
        <v>0</v>
      </c>
      <c r="BQ33" s="58">
        <f t="shared" si="261"/>
        <v>0</v>
      </c>
      <c r="BR33" s="70">
        <f t="shared" si="192"/>
        <v>0</v>
      </c>
      <c r="BS33" s="197"/>
      <c r="BT33" s="59"/>
      <c r="BU33" s="198"/>
      <c r="BV33" s="59"/>
      <c r="BW33" s="198"/>
      <c r="BX33" s="56"/>
      <c r="BY33" s="198"/>
      <c r="BZ33" s="56"/>
      <c r="CA33" s="56">
        <f t="shared" si="193"/>
        <v>0</v>
      </c>
      <c r="CB33" s="198"/>
      <c r="CC33" s="56">
        <f t="shared" si="194"/>
        <v>0</v>
      </c>
      <c r="CD33" s="56">
        <f t="shared" si="262"/>
        <v>0</v>
      </c>
      <c r="CE33" s="56">
        <f t="shared" si="196"/>
        <v>0</v>
      </c>
      <c r="CF33" s="56">
        <f t="shared" si="197"/>
        <v>0</v>
      </c>
      <c r="CG33" s="58">
        <f t="shared" si="198"/>
        <v>0</v>
      </c>
      <c r="CH33" s="58">
        <f t="shared" si="199"/>
        <v>0</v>
      </c>
      <c r="CI33" s="87">
        <f t="shared" si="200"/>
        <v>0</v>
      </c>
      <c r="CJ33" s="130">
        <f t="shared" si="201"/>
        <v>0</v>
      </c>
      <c r="CK33" s="58">
        <f t="shared" si="202"/>
        <v>0</v>
      </c>
      <c r="CL33" s="70">
        <f t="shared" si="203"/>
        <v>0</v>
      </c>
      <c r="CM33" s="86">
        <f t="shared" si="204"/>
        <v>0</v>
      </c>
      <c r="CN33" s="56">
        <f t="shared" si="205"/>
        <v>0</v>
      </c>
      <c r="CO33" s="56">
        <f t="shared" si="206"/>
        <v>0</v>
      </c>
      <c r="CP33" s="56">
        <f t="shared" si="263"/>
        <v>0</v>
      </c>
      <c r="CQ33" s="56">
        <f t="shared" si="264"/>
        <v>0</v>
      </c>
      <c r="CR33" s="56">
        <f t="shared" si="265"/>
        <v>0</v>
      </c>
      <c r="CS33" s="58">
        <f t="shared" si="210"/>
        <v>0</v>
      </c>
      <c r="CT33" s="58">
        <f t="shared" si="211"/>
        <v>0</v>
      </c>
      <c r="CU33" s="57">
        <f t="shared" si="266"/>
        <v>0</v>
      </c>
      <c r="CV33" s="56">
        <f t="shared" si="267"/>
        <v>0</v>
      </c>
      <c r="CW33" s="58">
        <f t="shared" si="268"/>
        <v>0</v>
      </c>
      <c r="CX33" s="202"/>
      <c r="CY33" s="58">
        <f t="shared" si="215"/>
        <v>0</v>
      </c>
      <c r="CZ33" s="58">
        <f t="shared" si="216"/>
        <v>0</v>
      </c>
      <c r="DA33" s="58">
        <f t="shared" si="269"/>
        <v>0</v>
      </c>
      <c r="DB33" s="70">
        <f t="shared" si="270"/>
        <v>0</v>
      </c>
      <c r="DC33" s="123"/>
      <c r="DD33" s="197">
        <v>0</v>
      </c>
      <c r="DE33" s="198">
        <v>0</v>
      </c>
      <c r="DF33" s="56">
        <f t="shared" si="271"/>
        <v>0</v>
      </c>
      <c r="DG33" s="59">
        <f t="shared" si="272"/>
        <v>0</v>
      </c>
      <c r="DH33" s="87">
        <f t="shared" si="273"/>
        <v>0</v>
      </c>
      <c r="DI33" s="197">
        <v>0</v>
      </c>
      <c r="DJ33" s="198">
        <v>0</v>
      </c>
      <c r="DK33" s="56">
        <f t="shared" si="274"/>
        <v>0</v>
      </c>
      <c r="DL33" s="56">
        <f t="shared" si="275"/>
        <v>0</v>
      </c>
      <c r="DM33" s="87">
        <f t="shared" si="276"/>
        <v>0</v>
      </c>
      <c r="DN33" s="197">
        <v>0</v>
      </c>
      <c r="DO33" s="198">
        <v>0</v>
      </c>
      <c r="DP33" s="56">
        <f t="shared" si="277"/>
        <v>0</v>
      </c>
      <c r="DQ33" s="56">
        <f t="shared" si="278"/>
        <v>0</v>
      </c>
      <c r="DR33" s="117">
        <f t="shared" si="279"/>
        <v>0</v>
      </c>
      <c r="DS33" s="86">
        <f t="shared" si="280"/>
        <v>0</v>
      </c>
      <c r="DT33" s="56">
        <f t="shared" si="281"/>
        <v>0</v>
      </c>
      <c r="DU33" s="87">
        <f t="shared" si="282"/>
        <v>0</v>
      </c>
      <c r="DV33" s="123"/>
      <c r="DW33" s="86">
        <f t="shared" si="24"/>
        <v>0</v>
      </c>
      <c r="DX33" s="70">
        <f t="shared" si="25"/>
        <v>0</v>
      </c>
      <c r="DY33" s="69">
        <f t="shared" si="26"/>
        <v>0</v>
      </c>
      <c r="DZ33" s="125">
        <f t="shared" si="27"/>
        <v>0</v>
      </c>
      <c r="EA33" s="130">
        <f t="shared" si="283"/>
        <v>0</v>
      </c>
      <c r="EB33" s="58">
        <f t="shared" si="284"/>
        <v>0</v>
      </c>
      <c r="EC33" s="59">
        <f t="shared" si="285"/>
        <v>0</v>
      </c>
      <c r="ED33" s="59">
        <f t="shared" si="286"/>
        <v>0</v>
      </c>
      <c r="EE33" s="56">
        <f t="shared" si="287"/>
        <v>0</v>
      </c>
      <c r="EF33" s="87">
        <f t="shared" si="288"/>
        <v>0</v>
      </c>
      <c r="EG33" s="130">
        <f t="shared" si="289"/>
        <v>0</v>
      </c>
      <c r="EH33" s="87">
        <f t="shared" si="290"/>
        <v>0</v>
      </c>
      <c r="EI33" s="130">
        <f t="shared" si="291"/>
        <v>0</v>
      </c>
      <c r="EJ33" s="87">
        <f t="shared" si="292"/>
        <v>0</v>
      </c>
      <c r="EK33" s="77"/>
      <c r="EL33" s="229"/>
      <c r="EM33" s="70">
        <f t="shared" si="293"/>
        <v>0</v>
      </c>
      <c r="EN33" s="77"/>
    </row>
    <row r="34" spans="1:144" x14ac:dyDescent="0.25">
      <c r="A34" s="105"/>
      <c r="B34" s="106"/>
      <c r="C34" s="107"/>
      <c r="D34" s="107"/>
      <c r="E34" s="56"/>
      <c r="F34" s="108"/>
      <c r="G34" s="197"/>
      <c r="H34" s="198"/>
      <c r="I34" s="56"/>
      <c r="J34" s="56">
        <f t="shared" si="244"/>
        <v>0</v>
      </c>
      <c r="K34" s="58">
        <f t="shared" si="245"/>
        <v>0</v>
      </c>
      <c r="L34" s="58">
        <f t="shared" si="246"/>
        <v>0</v>
      </c>
      <c r="M34" s="56">
        <f t="shared" si="247"/>
        <v>0</v>
      </c>
      <c r="N34" s="56">
        <f t="shared" si="164"/>
        <v>0</v>
      </c>
      <c r="O34" s="87">
        <f t="shared" si="248"/>
        <v>0</v>
      </c>
      <c r="P34" s="197"/>
      <c r="Q34" s="198"/>
      <c r="R34" s="59"/>
      <c r="S34" s="198"/>
      <c r="T34" s="59"/>
      <c r="U34" s="198"/>
      <c r="V34" s="59"/>
      <c r="W34" s="198"/>
      <c r="X34" s="59"/>
      <c r="Y34" s="198"/>
      <c r="Z34" s="59"/>
      <c r="AA34" s="198"/>
      <c r="AB34" s="56"/>
      <c r="AC34" s="56">
        <f t="shared" si="166"/>
        <v>0</v>
      </c>
      <c r="AD34" s="198"/>
      <c r="AE34" s="56">
        <f t="shared" si="167"/>
        <v>0</v>
      </c>
      <c r="AF34" s="56">
        <f t="shared" si="249"/>
        <v>0</v>
      </c>
      <c r="AG34" s="56">
        <f t="shared" si="169"/>
        <v>0</v>
      </c>
      <c r="AH34" s="56">
        <f t="shared" si="250"/>
        <v>0</v>
      </c>
      <c r="AI34" s="56">
        <f t="shared" si="251"/>
        <v>0</v>
      </c>
      <c r="AJ34" s="56">
        <f t="shared" si="252"/>
        <v>0</v>
      </c>
      <c r="AK34" s="87">
        <f t="shared" si="253"/>
        <v>0</v>
      </c>
      <c r="AL34" s="197"/>
      <c r="AM34" s="59"/>
      <c r="AN34" s="198"/>
      <c r="AO34" s="59"/>
      <c r="AP34" s="198"/>
      <c r="AQ34" s="59"/>
      <c r="AR34" s="198"/>
      <c r="AS34" s="59"/>
      <c r="AT34" s="56">
        <f t="shared" si="174"/>
        <v>0</v>
      </c>
      <c r="AU34" s="198"/>
      <c r="AV34" s="56">
        <f>AM34+AO34+AQ34+AS34</f>
        <v>0</v>
      </c>
      <c r="AW34" s="56">
        <f t="shared" si="254"/>
        <v>0</v>
      </c>
      <c r="AX34" s="58">
        <f t="shared" si="255"/>
        <v>0</v>
      </c>
      <c r="AY34" s="70">
        <f t="shared" si="256"/>
        <v>0</v>
      </c>
      <c r="AZ34" s="197"/>
      <c r="BA34" s="59"/>
      <c r="BB34" s="198"/>
      <c r="BC34" s="59"/>
      <c r="BD34" s="56">
        <f t="shared" si="179"/>
        <v>0</v>
      </c>
      <c r="BE34" s="198"/>
      <c r="BF34" s="56">
        <f t="shared" si="180"/>
        <v>0</v>
      </c>
      <c r="BG34" s="56">
        <f t="shared" si="181"/>
        <v>0</v>
      </c>
      <c r="BH34" s="58">
        <f t="shared" si="182"/>
        <v>0</v>
      </c>
      <c r="BI34" s="70">
        <f t="shared" si="183"/>
        <v>0</v>
      </c>
      <c r="BJ34" s="86">
        <f t="shared" si="184"/>
        <v>0</v>
      </c>
      <c r="BK34" s="56">
        <f t="shared" si="185"/>
        <v>0</v>
      </c>
      <c r="BL34" s="56">
        <f t="shared" si="186"/>
        <v>0</v>
      </c>
      <c r="BM34" s="56">
        <f t="shared" si="257"/>
        <v>0</v>
      </c>
      <c r="BN34" s="56">
        <f t="shared" si="258"/>
        <v>0</v>
      </c>
      <c r="BO34" s="56">
        <f t="shared" si="259"/>
        <v>0</v>
      </c>
      <c r="BP34" s="58">
        <f t="shared" si="260"/>
        <v>0</v>
      </c>
      <c r="BQ34" s="58">
        <f t="shared" si="261"/>
        <v>0</v>
      </c>
      <c r="BR34" s="70">
        <f t="shared" si="192"/>
        <v>0</v>
      </c>
      <c r="BS34" s="197"/>
      <c r="BT34" s="59"/>
      <c r="BU34" s="198"/>
      <c r="BV34" s="59"/>
      <c r="BW34" s="198"/>
      <c r="BX34" s="56"/>
      <c r="BY34" s="198"/>
      <c r="BZ34" s="56"/>
      <c r="CA34" s="56">
        <f t="shared" si="193"/>
        <v>0</v>
      </c>
      <c r="CB34" s="198"/>
      <c r="CC34" s="56">
        <f t="shared" si="194"/>
        <v>0</v>
      </c>
      <c r="CD34" s="56">
        <f t="shared" si="262"/>
        <v>0</v>
      </c>
      <c r="CE34" s="56">
        <f t="shared" si="196"/>
        <v>0</v>
      </c>
      <c r="CF34" s="56">
        <f t="shared" si="197"/>
        <v>0</v>
      </c>
      <c r="CG34" s="58">
        <f t="shared" si="198"/>
        <v>0</v>
      </c>
      <c r="CH34" s="58">
        <f t="shared" si="199"/>
        <v>0</v>
      </c>
      <c r="CI34" s="87">
        <f t="shared" si="200"/>
        <v>0</v>
      </c>
      <c r="CJ34" s="130">
        <f t="shared" si="201"/>
        <v>0</v>
      </c>
      <c r="CK34" s="58">
        <f t="shared" si="202"/>
        <v>0</v>
      </c>
      <c r="CL34" s="70">
        <f t="shared" si="203"/>
        <v>0</v>
      </c>
      <c r="CM34" s="86">
        <f t="shared" si="204"/>
        <v>0</v>
      </c>
      <c r="CN34" s="56">
        <f t="shared" si="205"/>
        <v>0</v>
      </c>
      <c r="CO34" s="56">
        <f t="shared" si="206"/>
        <v>0</v>
      </c>
      <c r="CP34" s="56">
        <f t="shared" si="263"/>
        <v>0</v>
      </c>
      <c r="CQ34" s="56">
        <f t="shared" si="264"/>
        <v>0</v>
      </c>
      <c r="CR34" s="56">
        <f t="shared" si="265"/>
        <v>0</v>
      </c>
      <c r="CS34" s="58">
        <f t="shared" si="210"/>
        <v>0</v>
      </c>
      <c r="CT34" s="58">
        <f t="shared" si="211"/>
        <v>0</v>
      </c>
      <c r="CU34" s="57">
        <f t="shared" si="266"/>
        <v>0</v>
      </c>
      <c r="CV34" s="56">
        <f t="shared" si="267"/>
        <v>0</v>
      </c>
      <c r="CW34" s="58">
        <f t="shared" si="268"/>
        <v>0</v>
      </c>
      <c r="CX34" s="202"/>
      <c r="CY34" s="58">
        <f t="shared" si="215"/>
        <v>0</v>
      </c>
      <c r="CZ34" s="58">
        <f t="shared" si="216"/>
        <v>0</v>
      </c>
      <c r="DA34" s="58">
        <f t="shared" si="269"/>
        <v>0</v>
      </c>
      <c r="DB34" s="70">
        <f t="shared" si="270"/>
        <v>0</v>
      </c>
      <c r="DC34" s="123"/>
      <c r="DD34" s="197">
        <v>0</v>
      </c>
      <c r="DE34" s="198">
        <v>0</v>
      </c>
      <c r="DF34" s="56">
        <f t="shared" si="271"/>
        <v>0</v>
      </c>
      <c r="DG34" s="59">
        <f t="shared" si="272"/>
        <v>0</v>
      </c>
      <c r="DH34" s="87">
        <f t="shared" si="273"/>
        <v>0</v>
      </c>
      <c r="DI34" s="197">
        <v>0</v>
      </c>
      <c r="DJ34" s="198">
        <v>0</v>
      </c>
      <c r="DK34" s="56">
        <f t="shared" si="274"/>
        <v>0</v>
      </c>
      <c r="DL34" s="56">
        <f t="shared" si="275"/>
        <v>0</v>
      </c>
      <c r="DM34" s="87">
        <f t="shared" si="276"/>
        <v>0</v>
      </c>
      <c r="DN34" s="197">
        <v>0</v>
      </c>
      <c r="DO34" s="198">
        <v>0</v>
      </c>
      <c r="DP34" s="56">
        <f t="shared" si="277"/>
        <v>0</v>
      </c>
      <c r="DQ34" s="56">
        <f t="shared" si="278"/>
        <v>0</v>
      </c>
      <c r="DR34" s="117">
        <f t="shared" si="279"/>
        <v>0</v>
      </c>
      <c r="DS34" s="86">
        <f t="shared" si="280"/>
        <v>0</v>
      </c>
      <c r="DT34" s="56">
        <f t="shared" si="281"/>
        <v>0</v>
      </c>
      <c r="DU34" s="87">
        <f t="shared" si="282"/>
        <v>0</v>
      </c>
      <c r="DV34" s="123"/>
      <c r="DW34" s="86">
        <f t="shared" si="24"/>
        <v>0</v>
      </c>
      <c r="DX34" s="70">
        <f t="shared" si="25"/>
        <v>0</v>
      </c>
      <c r="DY34" s="69">
        <f t="shared" si="26"/>
        <v>0</v>
      </c>
      <c r="DZ34" s="125">
        <f t="shared" si="27"/>
        <v>0</v>
      </c>
      <c r="EA34" s="130">
        <f t="shared" si="283"/>
        <v>0</v>
      </c>
      <c r="EB34" s="58">
        <f t="shared" si="284"/>
        <v>0</v>
      </c>
      <c r="EC34" s="59">
        <f t="shared" si="285"/>
        <v>0</v>
      </c>
      <c r="ED34" s="59">
        <f t="shared" si="286"/>
        <v>0</v>
      </c>
      <c r="EE34" s="56">
        <f t="shared" si="287"/>
        <v>0</v>
      </c>
      <c r="EF34" s="87">
        <f t="shared" si="288"/>
        <v>0</v>
      </c>
      <c r="EG34" s="130">
        <f t="shared" si="289"/>
        <v>0</v>
      </c>
      <c r="EH34" s="87">
        <f t="shared" si="290"/>
        <v>0</v>
      </c>
      <c r="EI34" s="130">
        <f t="shared" si="291"/>
        <v>0</v>
      </c>
      <c r="EJ34" s="87">
        <f t="shared" si="292"/>
        <v>0</v>
      </c>
      <c r="EK34" s="77"/>
      <c r="EL34" s="229"/>
      <c r="EM34" s="70">
        <f t="shared" si="293"/>
        <v>0</v>
      </c>
      <c r="EN34" s="77"/>
    </row>
    <row r="35" spans="1:144" x14ac:dyDescent="0.25">
      <c r="A35" s="105"/>
      <c r="B35" s="106"/>
      <c r="C35" s="107"/>
      <c r="D35" s="107"/>
      <c r="E35" s="56"/>
      <c r="F35" s="108"/>
      <c r="G35" s="197"/>
      <c r="H35" s="198"/>
      <c r="I35" s="56"/>
      <c r="J35" s="56">
        <f t="shared" si="244"/>
        <v>0</v>
      </c>
      <c r="K35" s="58">
        <f t="shared" si="245"/>
        <v>0</v>
      </c>
      <c r="L35" s="58">
        <f t="shared" si="246"/>
        <v>0</v>
      </c>
      <c r="M35" s="56">
        <f t="shared" si="247"/>
        <v>0</v>
      </c>
      <c r="N35" s="56">
        <f t="shared" si="164"/>
        <v>0</v>
      </c>
      <c r="O35" s="87">
        <f t="shared" si="248"/>
        <v>0</v>
      </c>
      <c r="P35" s="197"/>
      <c r="Q35" s="198"/>
      <c r="R35" s="59"/>
      <c r="S35" s="198"/>
      <c r="T35" s="59"/>
      <c r="U35" s="198"/>
      <c r="V35" s="59"/>
      <c r="W35" s="198"/>
      <c r="X35" s="59"/>
      <c r="Y35" s="198"/>
      <c r="Z35" s="59"/>
      <c r="AA35" s="198"/>
      <c r="AB35" s="56"/>
      <c r="AC35" s="56">
        <f t="shared" si="166"/>
        <v>0</v>
      </c>
      <c r="AD35" s="198"/>
      <c r="AE35" s="56">
        <f t="shared" si="167"/>
        <v>0</v>
      </c>
      <c r="AF35" s="56">
        <f t="shared" si="249"/>
        <v>0</v>
      </c>
      <c r="AG35" s="56">
        <f t="shared" si="169"/>
        <v>0</v>
      </c>
      <c r="AH35" s="56">
        <f t="shared" si="250"/>
        <v>0</v>
      </c>
      <c r="AI35" s="56">
        <f t="shared" si="251"/>
        <v>0</v>
      </c>
      <c r="AJ35" s="56">
        <f t="shared" si="252"/>
        <v>0</v>
      </c>
      <c r="AK35" s="87">
        <f t="shared" si="253"/>
        <v>0</v>
      </c>
      <c r="AL35" s="197"/>
      <c r="AM35" s="59"/>
      <c r="AN35" s="198"/>
      <c r="AO35" s="59"/>
      <c r="AP35" s="198"/>
      <c r="AQ35" s="59"/>
      <c r="AR35" s="198"/>
      <c r="AS35" s="59"/>
      <c r="AT35" s="56">
        <f t="shared" si="174"/>
        <v>0</v>
      </c>
      <c r="AU35" s="198"/>
      <c r="AV35" s="56">
        <f>AM35+AO35+AQ35+AS35</f>
        <v>0</v>
      </c>
      <c r="AW35" s="56">
        <f t="shared" si="254"/>
        <v>0</v>
      </c>
      <c r="AX35" s="58">
        <f t="shared" si="255"/>
        <v>0</v>
      </c>
      <c r="AY35" s="70">
        <f t="shared" si="256"/>
        <v>0</v>
      </c>
      <c r="AZ35" s="197"/>
      <c r="BA35" s="59"/>
      <c r="BB35" s="198"/>
      <c r="BC35" s="59"/>
      <c r="BD35" s="56">
        <f t="shared" si="179"/>
        <v>0</v>
      </c>
      <c r="BE35" s="198"/>
      <c r="BF35" s="56">
        <f t="shared" si="180"/>
        <v>0</v>
      </c>
      <c r="BG35" s="56">
        <f t="shared" si="181"/>
        <v>0</v>
      </c>
      <c r="BH35" s="58">
        <f t="shared" si="182"/>
        <v>0</v>
      </c>
      <c r="BI35" s="70">
        <f t="shared" si="183"/>
        <v>0</v>
      </c>
      <c r="BJ35" s="86">
        <f t="shared" si="184"/>
        <v>0</v>
      </c>
      <c r="BK35" s="56">
        <f t="shared" si="185"/>
        <v>0</v>
      </c>
      <c r="BL35" s="56">
        <f t="shared" si="186"/>
        <v>0</v>
      </c>
      <c r="BM35" s="56">
        <f t="shared" si="257"/>
        <v>0</v>
      </c>
      <c r="BN35" s="56">
        <f t="shared" si="258"/>
        <v>0</v>
      </c>
      <c r="BO35" s="56">
        <f t="shared" si="259"/>
        <v>0</v>
      </c>
      <c r="BP35" s="58">
        <f t="shared" si="260"/>
        <v>0</v>
      </c>
      <c r="BQ35" s="58">
        <f t="shared" si="261"/>
        <v>0</v>
      </c>
      <c r="BR35" s="70">
        <f t="shared" si="192"/>
        <v>0</v>
      </c>
      <c r="BS35" s="197"/>
      <c r="BT35" s="59"/>
      <c r="BU35" s="198"/>
      <c r="BV35" s="59"/>
      <c r="BW35" s="198"/>
      <c r="BX35" s="56"/>
      <c r="BY35" s="198"/>
      <c r="BZ35" s="56"/>
      <c r="CA35" s="56">
        <f t="shared" si="193"/>
        <v>0</v>
      </c>
      <c r="CB35" s="198"/>
      <c r="CC35" s="56">
        <f t="shared" si="194"/>
        <v>0</v>
      </c>
      <c r="CD35" s="56">
        <f t="shared" si="262"/>
        <v>0</v>
      </c>
      <c r="CE35" s="56">
        <f t="shared" si="196"/>
        <v>0</v>
      </c>
      <c r="CF35" s="56">
        <f t="shared" si="197"/>
        <v>0</v>
      </c>
      <c r="CG35" s="58">
        <f t="shared" si="198"/>
        <v>0</v>
      </c>
      <c r="CH35" s="58">
        <f t="shared" si="199"/>
        <v>0</v>
      </c>
      <c r="CI35" s="87">
        <f t="shared" si="200"/>
        <v>0</v>
      </c>
      <c r="CJ35" s="130">
        <f t="shared" si="201"/>
        <v>0</v>
      </c>
      <c r="CK35" s="58">
        <f t="shared" si="202"/>
        <v>0</v>
      </c>
      <c r="CL35" s="70">
        <f t="shared" si="203"/>
        <v>0</v>
      </c>
      <c r="CM35" s="86">
        <f t="shared" si="204"/>
        <v>0</v>
      </c>
      <c r="CN35" s="56">
        <f t="shared" si="205"/>
        <v>0</v>
      </c>
      <c r="CO35" s="56">
        <f t="shared" si="206"/>
        <v>0</v>
      </c>
      <c r="CP35" s="56">
        <f t="shared" si="263"/>
        <v>0</v>
      </c>
      <c r="CQ35" s="56">
        <f t="shared" si="264"/>
        <v>0</v>
      </c>
      <c r="CR35" s="56">
        <f t="shared" si="265"/>
        <v>0</v>
      </c>
      <c r="CS35" s="58">
        <f t="shared" si="210"/>
        <v>0</v>
      </c>
      <c r="CT35" s="58">
        <f t="shared" si="211"/>
        <v>0</v>
      </c>
      <c r="CU35" s="57">
        <f t="shared" si="266"/>
        <v>0</v>
      </c>
      <c r="CV35" s="56">
        <f t="shared" si="267"/>
        <v>0</v>
      </c>
      <c r="CW35" s="58">
        <f t="shared" si="268"/>
        <v>0</v>
      </c>
      <c r="CX35" s="202"/>
      <c r="CY35" s="58">
        <f t="shared" si="215"/>
        <v>0</v>
      </c>
      <c r="CZ35" s="58">
        <f t="shared" si="216"/>
        <v>0</v>
      </c>
      <c r="DA35" s="58">
        <f t="shared" si="269"/>
        <v>0</v>
      </c>
      <c r="DB35" s="70">
        <f t="shared" si="270"/>
        <v>0</v>
      </c>
      <c r="DC35" s="123"/>
      <c r="DD35" s="197">
        <v>0</v>
      </c>
      <c r="DE35" s="198">
        <v>0</v>
      </c>
      <c r="DF35" s="56">
        <f t="shared" si="271"/>
        <v>0</v>
      </c>
      <c r="DG35" s="59">
        <f t="shared" si="272"/>
        <v>0</v>
      </c>
      <c r="DH35" s="87">
        <f t="shared" si="273"/>
        <v>0</v>
      </c>
      <c r="DI35" s="197">
        <v>0</v>
      </c>
      <c r="DJ35" s="198">
        <v>0</v>
      </c>
      <c r="DK35" s="56">
        <f t="shared" si="274"/>
        <v>0</v>
      </c>
      <c r="DL35" s="56">
        <f t="shared" si="275"/>
        <v>0</v>
      </c>
      <c r="DM35" s="87">
        <f t="shared" si="276"/>
        <v>0</v>
      </c>
      <c r="DN35" s="197">
        <v>0</v>
      </c>
      <c r="DO35" s="198">
        <v>0</v>
      </c>
      <c r="DP35" s="56">
        <f t="shared" si="277"/>
        <v>0</v>
      </c>
      <c r="DQ35" s="56">
        <f t="shared" si="278"/>
        <v>0</v>
      </c>
      <c r="DR35" s="117">
        <f t="shared" si="279"/>
        <v>0</v>
      </c>
      <c r="DS35" s="86">
        <f t="shared" si="280"/>
        <v>0</v>
      </c>
      <c r="DT35" s="56">
        <f t="shared" si="281"/>
        <v>0</v>
      </c>
      <c r="DU35" s="87">
        <f t="shared" si="282"/>
        <v>0</v>
      </c>
      <c r="DV35" s="123"/>
      <c r="DW35" s="86">
        <f t="shared" si="24"/>
        <v>0</v>
      </c>
      <c r="DX35" s="70">
        <f t="shared" si="25"/>
        <v>0</v>
      </c>
      <c r="DY35" s="69">
        <f t="shared" si="26"/>
        <v>0</v>
      </c>
      <c r="DZ35" s="125">
        <f t="shared" si="27"/>
        <v>0</v>
      </c>
      <c r="EA35" s="130">
        <f t="shared" si="283"/>
        <v>0</v>
      </c>
      <c r="EB35" s="58">
        <f t="shared" si="284"/>
        <v>0</v>
      </c>
      <c r="EC35" s="59">
        <f t="shared" si="285"/>
        <v>0</v>
      </c>
      <c r="ED35" s="59">
        <f t="shared" si="286"/>
        <v>0</v>
      </c>
      <c r="EE35" s="56">
        <f t="shared" si="287"/>
        <v>0</v>
      </c>
      <c r="EF35" s="87">
        <f t="shared" si="288"/>
        <v>0</v>
      </c>
      <c r="EG35" s="130">
        <f t="shared" si="289"/>
        <v>0</v>
      </c>
      <c r="EH35" s="87">
        <f t="shared" si="290"/>
        <v>0</v>
      </c>
      <c r="EI35" s="130">
        <f t="shared" si="291"/>
        <v>0</v>
      </c>
      <c r="EJ35" s="87">
        <f t="shared" si="292"/>
        <v>0</v>
      </c>
      <c r="EK35" s="77"/>
      <c r="EL35" s="229"/>
      <c r="EM35" s="70">
        <f t="shared" si="293"/>
        <v>0</v>
      </c>
      <c r="EN35" s="77"/>
    </row>
    <row r="36" spans="1:144" x14ac:dyDescent="0.25">
      <c r="A36" s="105"/>
      <c r="B36" s="106"/>
      <c r="C36" s="107"/>
      <c r="D36" s="107"/>
      <c r="E36" s="56"/>
      <c r="F36" s="108"/>
      <c r="G36" s="197"/>
      <c r="H36" s="198"/>
      <c r="I36" s="56"/>
      <c r="J36" s="56">
        <f t="shared" si="244"/>
        <v>0</v>
      </c>
      <c r="K36" s="58">
        <f t="shared" si="245"/>
        <v>0</v>
      </c>
      <c r="L36" s="58">
        <f t="shared" si="246"/>
        <v>0</v>
      </c>
      <c r="M36" s="56">
        <f t="shared" si="247"/>
        <v>0</v>
      </c>
      <c r="N36" s="56">
        <f t="shared" si="164"/>
        <v>0</v>
      </c>
      <c r="O36" s="87">
        <f t="shared" si="248"/>
        <v>0</v>
      </c>
      <c r="P36" s="197"/>
      <c r="Q36" s="198"/>
      <c r="R36" s="59"/>
      <c r="S36" s="198"/>
      <c r="T36" s="59"/>
      <c r="U36" s="198"/>
      <c r="V36" s="59"/>
      <c r="W36" s="198"/>
      <c r="X36" s="59"/>
      <c r="Y36" s="198"/>
      <c r="Z36" s="59"/>
      <c r="AA36" s="198"/>
      <c r="AB36" s="56"/>
      <c r="AC36" s="56">
        <f t="shared" si="166"/>
        <v>0</v>
      </c>
      <c r="AD36" s="198"/>
      <c r="AE36" s="56">
        <f t="shared" si="167"/>
        <v>0</v>
      </c>
      <c r="AF36" s="56">
        <f t="shared" si="249"/>
        <v>0</v>
      </c>
      <c r="AG36" s="56">
        <f t="shared" si="169"/>
        <v>0</v>
      </c>
      <c r="AH36" s="56">
        <f t="shared" si="250"/>
        <v>0</v>
      </c>
      <c r="AI36" s="56">
        <f t="shared" si="251"/>
        <v>0</v>
      </c>
      <c r="AJ36" s="56">
        <f t="shared" si="252"/>
        <v>0</v>
      </c>
      <c r="AK36" s="87">
        <f t="shared" si="253"/>
        <v>0</v>
      </c>
      <c r="AL36" s="197"/>
      <c r="AM36" s="59"/>
      <c r="AN36" s="198"/>
      <c r="AO36" s="59"/>
      <c r="AP36" s="198"/>
      <c r="AQ36" s="59"/>
      <c r="AR36" s="198"/>
      <c r="AS36" s="59"/>
      <c r="AT36" s="56">
        <f t="shared" si="174"/>
        <v>0</v>
      </c>
      <c r="AU36" s="198"/>
      <c r="AV36" s="56">
        <f>AM36+AO36+AQ36+AS36</f>
        <v>0</v>
      </c>
      <c r="AW36" s="56">
        <f t="shared" si="254"/>
        <v>0</v>
      </c>
      <c r="AX36" s="58">
        <f t="shared" si="255"/>
        <v>0</v>
      </c>
      <c r="AY36" s="70">
        <f t="shared" si="256"/>
        <v>0</v>
      </c>
      <c r="AZ36" s="197"/>
      <c r="BA36" s="59"/>
      <c r="BB36" s="198"/>
      <c r="BC36" s="59"/>
      <c r="BD36" s="56">
        <f t="shared" si="179"/>
        <v>0</v>
      </c>
      <c r="BE36" s="198"/>
      <c r="BF36" s="56">
        <f t="shared" si="180"/>
        <v>0</v>
      </c>
      <c r="BG36" s="56">
        <f t="shared" si="181"/>
        <v>0</v>
      </c>
      <c r="BH36" s="58">
        <f t="shared" si="182"/>
        <v>0</v>
      </c>
      <c r="BI36" s="70">
        <f t="shared" si="183"/>
        <v>0</v>
      </c>
      <c r="BJ36" s="86">
        <f t="shared" si="184"/>
        <v>0</v>
      </c>
      <c r="BK36" s="56">
        <f t="shared" si="185"/>
        <v>0</v>
      </c>
      <c r="BL36" s="56">
        <f t="shared" si="186"/>
        <v>0</v>
      </c>
      <c r="BM36" s="56">
        <f t="shared" si="257"/>
        <v>0</v>
      </c>
      <c r="BN36" s="56">
        <f t="shared" si="258"/>
        <v>0</v>
      </c>
      <c r="BO36" s="56">
        <f t="shared" si="259"/>
        <v>0</v>
      </c>
      <c r="BP36" s="58">
        <f t="shared" si="260"/>
        <v>0</v>
      </c>
      <c r="BQ36" s="58">
        <f t="shared" si="261"/>
        <v>0</v>
      </c>
      <c r="BR36" s="70">
        <f t="shared" si="192"/>
        <v>0</v>
      </c>
      <c r="BS36" s="197"/>
      <c r="BT36" s="59"/>
      <c r="BU36" s="198"/>
      <c r="BV36" s="59"/>
      <c r="BW36" s="198"/>
      <c r="BX36" s="56"/>
      <c r="BY36" s="198"/>
      <c r="BZ36" s="56"/>
      <c r="CA36" s="56">
        <f t="shared" si="193"/>
        <v>0</v>
      </c>
      <c r="CB36" s="198"/>
      <c r="CC36" s="56">
        <f t="shared" si="194"/>
        <v>0</v>
      </c>
      <c r="CD36" s="56">
        <f t="shared" si="262"/>
        <v>0</v>
      </c>
      <c r="CE36" s="56">
        <f t="shared" si="196"/>
        <v>0</v>
      </c>
      <c r="CF36" s="56">
        <f t="shared" si="197"/>
        <v>0</v>
      </c>
      <c r="CG36" s="58">
        <f t="shared" si="198"/>
        <v>0</v>
      </c>
      <c r="CH36" s="58">
        <f t="shared" si="199"/>
        <v>0</v>
      </c>
      <c r="CI36" s="87">
        <f t="shared" si="200"/>
        <v>0</v>
      </c>
      <c r="CJ36" s="130">
        <f t="shared" si="201"/>
        <v>0</v>
      </c>
      <c r="CK36" s="58">
        <f t="shared" si="202"/>
        <v>0</v>
      </c>
      <c r="CL36" s="70">
        <f t="shared" si="203"/>
        <v>0</v>
      </c>
      <c r="CM36" s="86">
        <f t="shared" si="204"/>
        <v>0</v>
      </c>
      <c r="CN36" s="56">
        <f t="shared" si="205"/>
        <v>0</v>
      </c>
      <c r="CO36" s="56">
        <f t="shared" si="206"/>
        <v>0</v>
      </c>
      <c r="CP36" s="56">
        <f t="shared" si="263"/>
        <v>0</v>
      </c>
      <c r="CQ36" s="56">
        <f t="shared" si="264"/>
        <v>0</v>
      </c>
      <c r="CR36" s="56">
        <f t="shared" si="265"/>
        <v>0</v>
      </c>
      <c r="CS36" s="58">
        <f t="shared" si="210"/>
        <v>0</v>
      </c>
      <c r="CT36" s="58">
        <f t="shared" si="211"/>
        <v>0</v>
      </c>
      <c r="CU36" s="57">
        <f t="shared" si="266"/>
        <v>0</v>
      </c>
      <c r="CV36" s="56">
        <f t="shared" si="267"/>
        <v>0</v>
      </c>
      <c r="CW36" s="58">
        <f t="shared" si="268"/>
        <v>0</v>
      </c>
      <c r="CX36" s="202"/>
      <c r="CY36" s="58">
        <f t="shared" si="215"/>
        <v>0</v>
      </c>
      <c r="CZ36" s="58">
        <f t="shared" si="216"/>
        <v>0</v>
      </c>
      <c r="DA36" s="58">
        <f t="shared" si="269"/>
        <v>0</v>
      </c>
      <c r="DB36" s="70">
        <f t="shared" si="270"/>
        <v>0</v>
      </c>
      <c r="DC36" s="123"/>
      <c r="DD36" s="197">
        <v>0</v>
      </c>
      <c r="DE36" s="198">
        <v>0</v>
      </c>
      <c r="DF36" s="56">
        <f t="shared" si="271"/>
        <v>0</v>
      </c>
      <c r="DG36" s="59">
        <f t="shared" si="272"/>
        <v>0</v>
      </c>
      <c r="DH36" s="87">
        <f t="shared" si="273"/>
        <v>0</v>
      </c>
      <c r="DI36" s="197">
        <v>0</v>
      </c>
      <c r="DJ36" s="198">
        <v>0</v>
      </c>
      <c r="DK36" s="56">
        <f t="shared" si="274"/>
        <v>0</v>
      </c>
      <c r="DL36" s="56">
        <f t="shared" si="275"/>
        <v>0</v>
      </c>
      <c r="DM36" s="87">
        <f t="shared" si="276"/>
        <v>0</v>
      </c>
      <c r="DN36" s="197">
        <v>0</v>
      </c>
      <c r="DO36" s="198">
        <v>0</v>
      </c>
      <c r="DP36" s="56">
        <f t="shared" si="277"/>
        <v>0</v>
      </c>
      <c r="DQ36" s="56">
        <f t="shared" si="278"/>
        <v>0</v>
      </c>
      <c r="DR36" s="117">
        <f t="shared" si="279"/>
        <v>0</v>
      </c>
      <c r="DS36" s="86">
        <f t="shared" si="280"/>
        <v>0</v>
      </c>
      <c r="DT36" s="56">
        <f t="shared" si="281"/>
        <v>0</v>
      </c>
      <c r="DU36" s="87">
        <f t="shared" si="282"/>
        <v>0</v>
      </c>
      <c r="DV36" s="123"/>
      <c r="DW36" s="86">
        <f t="shared" si="24"/>
        <v>0</v>
      </c>
      <c r="DX36" s="70">
        <f t="shared" si="25"/>
        <v>0</v>
      </c>
      <c r="DY36" s="69">
        <f t="shared" si="26"/>
        <v>0</v>
      </c>
      <c r="DZ36" s="125">
        <f t="shared" si="27"/>
        <v>0</v>
      </c>
      <c r="EA36" s="130">
        <f t="shared" si="283"/>
        <v>0</v>
      </c>
      <c r="EB36" s="58">
        <f t="shared" si="284"/>
        <v>0</v>
      </c>
      <c r="EC36" s="59">
        <f t="shared" si="285"/>
        <v>0</v>
      </c>
      <c r="ED36" s="59">
        <f t="shared" si="286"/>
        <v>0</v>
      </c>
      <c r="EE36" s="56">
        <f t="shared" si="287"/>
        <v>0</v>
      </c>
      <c r="EF36" s="87">
        <f t="shared" si="288"/>
        <v>0</v>
      </c>
      <c r="EG36" s="130">
        <f t="shared" si="289"/>
        <v>0</v>
      </c>
      <c r="EH36" s="87">
        <f t="shared" si="290"/>
        <v>0</v>
      </c>
      <c r="EI36" s="130">
        <f t="shared" si="291"/>
        <v>0</v>
      </c>
      <c r="EJ36" s="87">
        <f t="shared" si="292"/>
        <v>0</v>
      </c>
      <c r="EK36" s="77"/>
      <c r="EL36" s="229"/>
      <c r="EM36" s="70">
        <f t="shared" si="293"/>
        <v>0</v>
      </c>
      <c r="EN36" s="77"/>
    </row>
    <row r="37" spans="1:144" x14ac:dyDescent="0.25">
      <c r="A37" s="105"/>
      <c r="B37" s="106"/>
      <c r="C37" s="107"/>
      <c r="D37" s="107"/>
      <c r="E37" s="56"/>
      <c r="F37" s="108"/>
      <c r="G37" s="197"/>
      <c r="H37" s="198"/>
      <c r="I37" s="56"/>
      <c r="J37" s="56">
        <f>H37-I37</f>
        <v>0</v>
      </c>
      <c r="K37" s="58">
        <f>IF(ISERROR(G37/H37),0,G37/H37)</f>
        <v>0</v>
      </c>
      <c r="L37" s="58">
        <f>IF(ISERROR(G37/I37),0,G37/I37)</f>
        <v>0</v>
      </c>
      <c r="M37" s="56">
        <f>H37</f>
        <v>0</v>
      </c>
      <c r="N37" s="56">
        <f t="shared" si="164"/>
        <v>0</v>
      </c>
      <c r="O37" s="87">
        <f>M37-N37</f>
        <v>0</v>
      </c>
      <c r="P37" s="197"/>
      <c r="Q37" s="198"/>
      <c r="R37" s="59"/>
      <c r="S37" s="198"/>
      <c r="T37" s="59"/>
      <c r="U37" s="198"/>
      <c r="V37" s="59"/>
      <c r="W37" s="198"/>
      <c r="X37" s="59"/>
      <c r="Y37" s="198"/>
      <c r="Z37" s="59"/>
      <c r="AA37" s="198"/>
      <c r="AB37" s="56"/>
      <c r="AC37" s="56">
        <f t="shared" si="166"/>
        <v>0</v>
      </c>
      <c r="AD37" s="198"/>
      <c r="AE37" s="56">
        <f t="shared" si="167"/>
        <v>0</v>
      </c>
      <c r="AF37" s="56">
        <f>AD37-AE37</f>
        <v>0</v>
      </c>
      <c r="AG37" s="56">
        <f t="shared" si="169"/>
        <v>0</v>
      </c>
      <c r="AH37" s="56">
        <f>IF(ISERROR(AC37/AE37),0,AC37/AE37)</f>
        <v>0</v>
      </c>
      <c r="AI37" s="56">
        <f>AD37</f>
        <v>0</v>
      </c>
      <c r="AJ37" s="56">
        <f>AE37</f>
        <v>0</v>
      </c>
      <c r="AK37" s="87">
        <f>AI37-AJ37</f>
        <v>0</v>
      </c>
      <c r="AL37" s="197"/>
      <c r="AM37" s="68"/>
      <c r="AN37" s="198"/>
      <c r="AO37" s="59"/>
      <c r="AP37" s="198"/>
      <c r="AQ37" s="59"/>
      <c r="AR37" s="198"/>
      <c r="AS37" s="59"/>
      <c r="AT37" s="56">
        <f t="shared" si="174"/>
        <v>0</v>
      </c>
      <c r="AU37" s="198"/>
      <c r="AV37" s="56">
        <f t="shared" ref="AV37:AV40" si="296">AM37+AO37+AQ37+AS37</f>
        <v>0</v>
      </c>
      <c r="AW37" s="56">
        <f>AU37-AV37</f>
        <v>0</v>
      </c>
      <c r="AX37" s="58">
        <f>IF(ISERROR(AT37/AU37),0,AT37/AU37)</f>
        <v>0</v>
      </c>
      <c r="AY37" s="70">
        <f>IF(ISERROR(AT37/AV37),0,AT37/AV37)</f>
        <v>0</v>
      </c>
      <c r="AZ37" s="197"/>
      <c r="BA37" s="59"/>
      <c r="BB37" s="198"/>
      <c r="BC37" s="59"/>
      <c r="BD37" s="56">
        <f t="shared" si="179"/>
        <v>0</v>
      </c>
      <c r="BE37" s="198"/>
      <c r="BF37" s="56">
        <f t="shared" si="180"/>
        <v>0</v>
      </c>
      <c r="BG37" s="56">
        <f t="shared" si="181"/>
        <v>0</v>
      </c>
      <c r="BH37" s="58">
        <f t="shared" si="182"/>
        <v>0</v>
      </c>
      <c r="BI37" s="70">
        <f t="shared" si="183"/>
        <v>0</v>
      </c>
      <c r="BJ37" s="86">
        <f t="shared" si="184"/>
        <v>0</v>
      </c>
      <c r="BK37" s="56">
        <f t="shared" si="185"/>
        <v>0</v>
      </c>
      <c r="BL37" s="56">
        <f t="shared" si="186"/>
        <v>0</v>
      </c>
      <c r="BM37" s="56">
        <f>BK37-BL37</f>
        <v>0</v>
      </c>
      <c r="BN37" s="56">
        <f>IF(ISERROR(BJ37/BK37),0,BJ37/BK37)</f>
        <v>0</v>
      </c>
      <c r="BO37" s="56">
        <f>IF(ISERROR(BJ37/BL37),0,BJ37/BL37)</f>
        <v>0</v>
      </c>
      <c r="BP37" s="58">
        <f>BK37*1.36</f>
        <v>0</v>
      </c>
      <c r="BQ37" s="58">
        <f>BL37*1.36</f>
        <v>0</v>
      </c>
      <c r="BR37" s="70">
        <f t="shared" si="192"/>
        <v>0</v>
      </c>
      <c r="BS37" s="197"/>
      <c r="BT37" s="59"/>
      <c r="BU37" s="198"/>
      <c r="BV37" s="59"/>
      <c r="BW37" s="198"/>
      <c r="BX37" s="56"/>
      <c r="BY37" s="198"/>
      <c r="BZ37" s="56"/>
      <c r="CA37" s="56">
        <f t="shared" si="193"/>
        <v>0</v>
      </c>
      <c r="CB37" s="198"/>
      <c r="CC37" s="56">
        <f t="shared" si="194"/>
        <v>0</v>
      </c>
      <c r="CD37" s="56">
        <f>CB37-CC37</f>
        <v>0</v>
      </c>
      <c r="CE37" s="56">
        <f t="shared" si="196"/>
        <v>0</v>
      </c>
      <c r="CF37" s="56">
        <f t="shared" si="197"/>
        <v>0</v>
      </c>
      <c r="CG37" s="58">
        <f t="shared" si="198"/>
        <v>0</v>
      </c>
      <c r="CH37" s="58">
        <f t="shared" si="199"/>
        <v>0</v>
      </c>
      <c r="CI37" s="87">
        <f t="shared" si="200"/>
        <v>0</v>
      </c>
      <c r="CJ37" s="130">
        <f t="shared" si="201"/>
        <v>0</v>
      </c>
      <c r="CK37" s="58">
        <f t="shared" si="202"/>
        <v>0</v>
      </c>
      <c r="CL37" s="70">
        <f t="shared" si="203"/>
        <v>0</v>
      </c>
      <c r="CM37" s="86">
        <f t="shared" si="204"/>
        <v>0</v>
      </c>
      <c r="CN37" s="56">
        <f t="shared" si="205"/>
        <v>0</v>
      </c>
      <c r="CO37" s="56">
        <f t="shared" si="206"/>
        <v>0</v>
      </c>
      <c r="CP37" s="56">
        <f>CN37-CO37</f>
        <v>0</v>
      </c>
      <c r="CQ37" s="56">
        <f>IF(ISERROR(CM37/CN37),0,CM37/CN37)</f>
        <v>0</v>
      </c>
      <c r="CR37" s="56">
        <f>IF(ISERROR(CM37/CO37),0,CM37/CO37)</f>
        <v>0</v>
      </c>
      <c r="CS37" s="58">
        <f t="shared" si="210"/>
        <v>0</v>
      </c>
      <c r="CT37" s="58">
        <f t="shared" si="211"/>
        <v>0</v>
      </c>
      <c r="CU37" s="57">
        <f>CT37-CS37</f>
        <v>0</v>
      </c>
      <c r="CV37" s="56">
        <f>INT(CT37)</f>
        <v>0</v>
      </c>
      <c r="CW37" s="58">
        <f>(CT37-CV37)*22</f>
        <v>0</v>
      </c>
      <c r="CX37" s="202"/>
      <c r="CY37" s="58">
        <f t="shared" si="215"/>
        <v>0</v>
      </c>
      <c r="CZ37" s="58">
        <f t="shared" si="216"/>
        <v>0</v>
      </c>
      <c r="DA37" s="58">
        <f>IF(ISERROR(CM37/CS37),0,CM37/CS37)</f>
        <v>0</v>
      </c>
      <c r="DB37" s="70">
        <f>IF(ISERROR(CM37/CV37),0,CM37/CV37)</f>
        <v>0</v>
      </c>
      <c r="DC37" s="123"/>
      <c r="DD37" s="197">
        <v>0</v>
      </c>
      <c r="DE37" s="198">
        <v>0</v>
      </c>
      <c r="DF37" s="56">
        <f>DE37*5</f>
        <v>0</v>
      </c>
      <c r="DG37" s="59">
        <f>INT(DF37/20)</f>
        <v>0</v>
      </c>
      <c r="DH37" s="87">
        <f>MOD(DF37,20)</f>
        <v>0</v>
      </c>
      <c r="DI37" s="197">
        <v>0</v>
      </c>
      <c r="DJ37" s="198">
        <v>0</v>
      </c>
      <c r="DK37" s="56">
        <f>DJ37*5</f>
        <v>0</v>
      </c>
      <c r="DL37" s="56">
        <f>INT(DK37/25)</f>
        <v>0</v>
      </c>
      <c r="DM37" s="87">
        <f>MOD(DK37,25)</f>
        <v>0</v>
      </c>
      <c r="DN37" s="197">
        <v>0</v>
      </c>
      <c r="DO37" s="198">
        <v>0</v>
      </c>
      <c r="DP37" s="56">
        <f>DO37*5</f>
        <v>0</v>
      </c>
      <c r="DQ37" s="56">
        <f>INT(DP37/22)</f>
        <v>0</v>
      </c>
      <c r="DR37" s="117">
        <f>MOD(DP37,22)</f>
        <v>0</v>
      </c>
      <c r="DS37" s="86">
        <f>DD37+DI37+DN37</f>
        <v>0</v>
      </c>
      <c r="DT37" s="56">
        <f>DG37+DL37+DQ37</f>
        <v>0</v>
      </c>
      <c r="DU37" s="87">
        <f>DH37+DM37+DR37</f>
        <v>0</v>
      </c>
      <c r="DV37" s="123"/>
      <c r="DW37" s="86">
        <f t="shared" si="24"/>
        <v>0</v>
      </c>
      <c r="DX37" s="70">
        <f t="shared" si="25"/>
        <v>0</v>
      </c>
      <c r="DY37" s="69">
        <f t="shared" si="26"/>
        <v>0</v>
      </c>
      <c r="DZ37" s="125">
        <f t="shared" si="27"/>
        <v>0</v>
      </c>
      <c r="EA37" s="130">
        <f>DX37+DU37</f>
        <v>0</v>
      </c>
      <c r="EB37" s="58">
        <f>DZ37+DU37</f>
        <v>0</v>
      </c>
      <c r="EC37" s="59">
        <f>INT(EA37/22)</f>
        <v>0</v>
      </c>
      <c r="ED37" s="59">
        <f>INT(EB37/22)</f>
        <v>0</v>
      </c>
      <c r="EE37" s="56">
        <f>MOD(EA37,22)</f>
        <v>0</v>
      </c>
      <c r="EF37" s="87">
        <f>MOD(EB37,22)</f>
        <v>0</v>
      </c>
      <c r="EG37" s="130">
        <f>DW37+DT37+EC37</f>
        <v>0</v>
      </c>
      <c r="EH37" s="87">
        <f>EE37</f>
        <v>0</v>
      </c>
      <c r="EI37" s="130">
        <f>DY37+DT37+EC37</f>
        <v>0</v>
      </c>
      <c r="EJ37" s="87">
        <f>EF37</f>
        <v>0</v>
      </c>
      <c r="EK37" s="77"/>
      <c r="EL37" s="229"/>
      <c r="EM37" s="70">
        <f>EL37-EG37</f>
        <v>0</v>
      </c>
      <c r="EN37" s="77"/>
    </row>
    <row r="38" spans="1:144" x14ac:dyDescent="0.25">
      <c r="A38" s="109"/>
      <c r="B38" s="106"/>
      <c r="C38" s="107"/>
      <c r="D38" s="107"/>
      <c r="E38" s="56"/>
      <c r="F38" s="108"/>
      <c r="G38" s="197"/>
      <c r="H38" s="198"/>
      <c r="I38" s="56"/>
      <c r="J38" s="56">
        <f t="shared" ref="J38:J43" si="297">H38-I38</f>
        <v>0</v>
      </c>
      <c r="K38" s="58">
        <f t="shared" ref="K38:K43" si="298">IF(ISERROR(G38/H38),0,G38/H38)</f>
        <v>0</v>
      </c>
      <c r="L38" s="58">
        <f t="shared" ref="L38:L43" si="299">IF(ISERROR(G38/I38),0,G38/I38)</f>
        <v>0</v>
      </c>
      <c r="M38" s="56">
        <f t="shared" ref="M38:M43" si="300">H38</f>
        <v>0</v>
      </c>
      <c r="N38" s="56">
        <f t="shared" si="164"/>
        <v>0</v>
      </c>
      <c r="O38" s="87">
        <f t="shared" ref="O38:O43" si="301">M38-N38</f>
        <v>0</v>
      </c>
      <c r="P38" s="197"/>
      <c r="Q38" s="198"/>
      <c r="R38" s="59"/>
      <c r="S38" s="198"/>
      <c r="T38" s="59"/>
      <c r="U38" s="198"/>
      <c r="V38" s="59"/>
      <c r="W38" s="198"/>
      <c r="X38" s="59"/>
      <c r="Y38" s="198"/>
      <c r="Z38" s="59"/>
      <c r="AA38" s="198"/>
      <c r="AB38" s="56"/>
      <c r="AC38" s="56">
        <f t="shared" si="166"/>
        <v>0</v>
      </c>
      <c r="AD38" s="198"/>
      <c r="AE38" s="56">
        <f t="shared" si="167"/>
        <v>0</v>
      </c>
      <c r="AF38" s="56">
        <f t="shared" ref="AF38:AF43" si="302">AD38-AE38</f>
        <v>0</v>
      </c>
      <c r="AG38" s="56">
        <f t="shared" si="169"/>
        <v>0</v>
      </c>
      <c r="AH38" s="56">
        <f t="shared" ref="AH38:AH43" si="303">IF(ISERROR(AC38/AE38),0,AC38/AE38)</f>
        <v>0</v>
      </c>
      <c r="AI38" s="56">
        <f t="shared" ref="AI38:AI43" si="304">AD38</f>
        <v>0</v>
      </c>
      <c r="AJ38" s="56">
        <f t="shared" ref="AJ38:AJ43" si="305">AE38</f>
        <v>0</v>
      </c>
      <c r="AK38" s="87">
        <f t="shared" ref="AK38:AK43" si="306">AI38-AJ38</f>
        <v>0</v>
      </c>
      <c r="AL38" s="197"/>
      <c r="AM38" s="59"/>
      <c r="AN38" s="198"/>
      <c r="AO38" s="59"/>
      <c r="AP38" s="198"/>
      <c r="AQ38" s="59"/>
      <c r="AR38" s="198"/>
      <c r="AS38" s="59"/>
      <c r="AT38" s="56">
        <f t="shared" si="174"/>
        <v>0</v>
      </c>
      <c r="AU38" s="198"/>
      <c r="AV38" s="56">
        <f t="shared" si="296"/>
        <v>0</v>
      </c>
      <c r="AW38" s="56">
        <f t="shared" ref="AW38:AW43" si="307">AU38-AV38</f>
        <v>0</v>
      </c>
      <c r="AX38" s="58">
        <f t="shared" ref="AX38:AX43" si="308">IF(ISERROR(AT38/AU38),0,AT38/AU38)</f>
        <v>0</v>
      </c>
      <c r="AY38" s="70">
        <f t="shared" ref="AY38:AY43" si="309">IF(ISERROR(AT38/AV38),0,AT38/AV38)</f>
        <v>0</v>
      </c>
      <c r="AZ38" s="197"/>
      <c r="BA38" s="59"/>
      <c r="BB38" s="198"/>
      <c r="BC38" s="59"/>
      <c r="BD38" s="56">
        <f t="shared" si="179"/>
        <v>0</v>
      </c>
      <c r="BE38" s="198"/>
      <c r="BF38" s="56">
        <f t="shared" si="180"/>
        <v>0</v>
      </c>
      <c r="BG38" s="56">
        <f t="shared" si="181"/>
        <v>0</v>
      </c>
      <c r="BH38" s="58">
        <f t="shared" si="182"/>
        <v>0</v>
      </c>
      <c r="BI38" s="70">
        <f t="shared" si="183"/>
        <v>0</v>
      </c>
      <c r="BJ38" s="86">
        <f t="shared" si="184"/>
        <v>0</v>
      </c>
      <c r="BK38" s="56">
        <f t="shared" si="185"/>
        <v>0</v>
      </c>
      <c r="BL38" s="56">
        <f t="shared" si="186"/>
        <v>0</v>
      </c>
      <c r="BM38" s="56">
        <f t="shared" ref="BM38:BM43" si="310">BK38-BL38</f>
        <v>0</v>
      </c>
      <c r="BN38" s="56">
        <f t="shared" ref="BN38:BN43" si="311">IF(ISERROR(BJ38/BK38),0,BJ38/BK38)</f>
        <v>0</v>
      </c>
      <c r="BO38" s="56">
        <f t="shared" ref="BO38:BO43" si="312">IF(ISERROR(BJ38/BL38),0,BJ38/BL38)</f>
        <v>0</v>
      </c>
      <c r="BP38" s="58">
        <f t="shared" ref="BP38:BP43" si="313">BK38*1.36</f>
        <v>0</v>
      </c>
      <c r="BQ38" s="58">
        <f t="shared" ref="BQ38:BQ43" si="314">BL38*1.36</f>
        <v>0</v>
      </c>
      <c r="BR38" s="70">
        <f t="shared" si="192"/>
        <v>0</v>
      </c>
      <c r="BS38" s="197"/>
      <c r="BT38" s="59"/>
      <c r="BU38" s="198"/>
      <c r="BV38" s="59"/>
      <c r="BW38" s="198"/>
      <c r="BX38" s="56"/>
      <c r="BY38" s="198"/>
      <c r="BZ38" s="56"/>
      <c r="CA38" s="56">
        <f t="shared" si="193"/>
        <v>0</v>
      </c>
      <c r="CB38" s="198"/>
      <c r="CC38" s="56">
        <f t="shared" si="194"/>
        <v>0</v>
      </c>
      <c r="CD38" s="56">
        <f t="shared" ref="CD38:CD43" si="315">CB38-CC38</f>
        <v>0</v>
      </c>
      <c r="CE38" s="56">
        <f t="shared" si="196"/>
        <v>0</v>
      </c>
      <c r="CF38" s="56">
        <f t="shared" si="197"/>
        <v>0</v>
      </c>
      <c r="CG38" s="58">
        <f t="shared" si="198"/>
        <v>0</v>
      </c>
      <c r="CH38" s="58">
        <f t="shared" si="199"/>
        <v>0</v>
      </c>
      <c r="CI38" s="87">
        <f t="shared" si="200"/>
        <v>0</v>
      </c>
      <c r="CJ38" s="130">
        <f t="shared" si="201"/>
        <v>0</v>
      </c>
      <c r="CK38" s="58">
        <f t="shared" si="202"/>
        <v>0</v>
      </c>
      <c r="CL38" s="70">
        <f t="shared" si="203"/>
        <v>0</v>
      </c>
      <c r="CM38" s="86">
        <f t="shared" si="204"/>
        <v>0</v>
      </c>
      <c r="CN38" s="56">
        <f t="shared" si="205"/>
        <v>0</v>
      </c>
      <c r="CO38" s="56">
        <f t="shared" si="206"/>
        <v>0</v>
      </c>
      <c r="CP38" s="56">
        <f t="shared" ref="CP38:CP43" si="316">CN38-CO38</f>
        <v>0</v>
      </c>
      <c r="CQ38" s="56">
        <f t="shared" ref="CQ38:CQ43" si="317">IF(ISERROR(CM38/CN38),0,CM38/CN38)</f>
        <v>0</v>
      </c>
      <c r="CR38" s="56">
        <f t="shared" ref="CR38:CR43" si="318">IF(ISERROR(CM38/CO38),0,CM38/CO38)</f>
        <v>0</v>
      </c>
      <c r="CS38" s="58">
        <f t="shared" si="210"/>
        <v>0</v>
      </c>
      <c r="CT38" s="58">
        <f t="shared" si="211"/>
        <v>0</v>
      </c>
      <c r="CU38" s="57">
        <f t="shared" ref="CU38:CU43" si="319">CT38-CS38</f>
        <v>0</v>
      </c>
      <c r="CV38" s="56">
        <f t="shared" ref="CV38:CV43" si="320">INT(CT38)</f>
        <v>0</v>
      </c>
      <c r="CW38" s="58">
        <f t="shared" ref="CW38:CW43" si="321">(CT38-CV38)*22</f>
        <v>0</v>
      </c>
      <c r="CX38" s="202"/>
      <c r="CY38" s="58">
        <f t="shared" si="215"/>
        <v>0</v>
      </c>
      <c r="CZ38" s="58">
        <f t="shared" si="216"/>
        <v>0</v>
      </c>
      <c r="DA38" s="58">
        <f t="shared" ref="DA38:DA43" si="322">IF(ISERROR(CM38/CS38),0,CM38/CS38)</f>
        <v>0</v>
      </c>
      <c r="DB38" s="70">
        <f t="shared" ref="DB38:DB43" si="323">IF(ISERROR(CM38/CV38),0,CM38/CV38)</f>
        <v>0</v>
      </c>
      <c r="DC38" s="123"/>
      <c r="DD38" s="197">
        <v>0</v>
      </c>
      <c r="DE38" s="198">
        <v>0</v>
      </c>
      <c r="DF38" s="56">
        <f t="shared" ref="DF38:DF43" si="324">DE38*5</f>
        <v>0</v>
      </c>
      <c r="DG38" s="59">
        <f t="shared" ref="DG38:DG43" si="325">INT(DF38/20)</f>
        <v>0</v>
      </c>
      <c r="DH38" s="87">
        <f t="shared" ref="DH38:DH43" si="326">MOD(DF38,20)</f>
        <v>0</v>
      </c>
      <c r="DI38" s="197">
        <v>0</v>
      </c>
      <c r="DJ38" s="198">
        <v>0</v>
      </c>
      <c r="DK38" s="56">
        <f t="shared" ref="DK38:DK43" si="327">DJ38*5</f>
        <v>0</v>
      </c>
      <c r="DL38" s="56">
        <f t="shared" ref="DL38:DL43" si="328">INT(DK38/25)</f>
        <v>0</v>
      </c>
      <c r="DM38" s="87">
        <f t="shared" ref="DM38:DM43" si="329">MOD(DK38,25)</f>
        <v>0</v>
      </c>
      <c r="DN38" s="197">
        <v>0</v>
      </c>
      <c r="DO38" s="198">
        <v>0</v>
      </c>
      <c r="DP38" s="56">
        <f t="shared" ref="DP38:DP43" si="330">DO38*5</f>
        <v>0</v>
      </c>
      <c r="DQ38" s="56">
        <f t="shared" ref="DQ38:DQ43" si="331">INT(DP38/22)</f>
        <v>0</v>
      </c>
      <c r="DR38" s="117">
        <f t="shared" ref="DR38:DR43" si="332">MOD(DP38,22)</f>
        <v>0</v>
      </c>
      <c r="DS38" s="86">
        <f t="shared" ref="DS38:DS43" si="333">DD38+DI38+DN38</f>
        <v>0</v>
      </c>
      <c r="DT38" s="56">
        <f t="shared" ref="DT38:DT43" si="334">DG38+DL38+DQ38</f>
        <v>0</v>
      </c>
      <c r="DU38" s="87">
        <f t="shared" ref="DU38:DU43" si="335">DH38+DM38+DR38</f>
        <v>0</v>
      </c>
      <c r="DV38" s="123"/>
      <c r="DW38" s="86">
        <f t="shared" si="24"/>
        <v>0</v>
      </c>
      <c r="DX38" s="70">
        <f t="shared" si="25"/>
        <v>0</v>
      </c>
      <c r="DY38" s="69">
        <f t="shared" si="26"/>
        <v>0</v>
      </c>
      <c r="DZ38" s="125">
        <f t="shared" si="27"/>
        <v>0</v>
      </c>
      <c r="EA38" s="130">
        <f t="shared" ref="EA38:EA43" si="336">DX38+DU38</f>
        <v>0</v>
      </c>
      <c r="EB38" s="58">
        <f t="shared" ref="EB38:EB43" si="337">DZ38+DU38</f>
        <v>0</v>
      </c>
      <c r="EC38" s="59">
        <f t="shared" ref="EC38:EC43" si="338">INT(EA38/22)</f>
        <v>0</v>
      </c>
      <c r="ED38" s="59">
        <f t="shared" ref="ED38:ED43" si="339">INT(EB38/22)</f>
        <v>0</v>
      </c>
      <c r="EE38" s="56">
        <f t="shared" ref="EE38:EE43" si="340">MOD(EA38,22)</f>
        <v>0</v>
      </c>
      <c r="EF38" s="87">
        <f t="shared" ref="EF38:EF43" si="341">MOD(EB38,22)</f>
        <v>0</v>
      </c>
      <c r="EG38" s="130">
        <f t="shared" ref="EG38:EG43" si="342">DW38+DT38+EC38</f>
        <v>0</v>
      </c>
      <c r="EH38" s="87">
        <f t="shared" ref="EH38:EH43" si="343">EE38</f>
        <v>0</v>
      </c>
      <c r="EI38" s="130">
        <f t="shared" ref="EI38:EI43" si="344">DY38+DT38+EC38</f>
        <v>0</v>
      </c>
      <c r="EJ38" s="87">
        <f t="shared" ref="EJ38:EJ43" si="345">EF38</f>
        <v>0</v>
      </c>
      <c r="EK38" s="77"/>
      <c r="EL38" s="229"/>
      <c r="EM38" s="70">
        <f t="shared" ref="EM38:EM43" si="346">EL38-EG38</f>
        <v>0</v>
      </c>
      <c r="EN38" s="77"/>
    </row>
    <row r="39" spans="1:144" x14ac:dyDescent="0.25">
      <c r="A39" s="109"/>
      <c r="B39" s="106"/>
      <c r="C39" s="107"/>
      <c r="D39" s="110"/>
      <c r="E39" s="56"/>
      <c r="F39" s="108"/>
      <c r="G39" s="197"/>
      <c r="H39" s="198"/>
      <c r="I39" s="56"/>
      <c r="J39" s="56">
        <f t="shared" si="297"/>
        <v>0</v>
      </c>
      <c r="K39" s="58">
        <f t="shared" si="298"/>
        <v>0</v>
      </c>
      <c r="L39" s="58">
        <f t="shared" si="299"/>
        <v>0</v>
      </c>
      <c r="M39" s="56">
        <f t="shared" si="300"/>
        <v>0</v>
      </c>
      <c r="N39" s="56">
        <f t="shared" si="164"/>
        <v>0</v>
      </c>
      <c r="O39" s="87">
        <f t="shared" si="301"/>
        <v>0</v>
      </c>
      <c r="P39" s="197"/>
      <c r="Q39" s="198"/>
      <c r="R39" s="59"/>
      <c r="S39" s="198"/>
      <c r="T39" s="59"/>
      <c r="U39" s="198"/>
      <c r="V39" s="59"/>
      <c r="W39" s="198"/>
      <c r="X39" s="59"/>
      <c r="Y39" s="198"/>
      <c r="Z39" s="59"/>
      <c r="AA39" s="198"/>
      <c r="AB39" s="56"/>
      <c r="AC39" s="56">
        <f t="shared" si="166"/>
        <v>0</v>
      </c>
      <c r="AD39" s="198"/>
      <c r="AE39" s="56">
        <f t="shared" si="167"/>
        <v>0</v>
      </c>
      <c r="AF39" s="56">
        <f t="shared" si="302"/>
        <v>0</v>
      </c>
      <c r="AG39" s="56">
        <f t="shared" si="169"/>
        <v>0</v>
      </c>
      <c r="AH39" s="56">
        <f t="shared" si="303"/>
        <v>0</v>
      </c>
      <c r="AI39" s="56">
        <f t="shared" si="304"/>
        <v>0</v>
      </c>
      <c r="AJ39" s="56">
        <f t="shared" si="305"/>
        <v>0</v>
      </c>
      <c r="AK39" s="87">
        <f t="shared" si="306"/>
        <v>0</v>
      </c>
      <c r="AL39" s="197"/>
      <c r="AM39" s="59"/>
      <c r="AN39" s="198"/>
      <c r="AO39" s="59"/>
      <c r="AP39" s="198"/>
      <c r="AQ39" s="59"/>
      <c r="AR39" s="198"/>
      <c r="AS39" s="59"/>
      <c r="AT39" s="56">
        <f t="shared" si="174"/>
        <v>0</v>
      </c>
      <c r="AU39" s="198"/>
      <c r="AV39" s="56">
        <f t="shared" si="296"/>
        <v>0</v>
      </c>
      <c r="AW39" s="56">
        <f t="shared" si="307"/>
        <v>0</v>
      </c>
      <c r="AX39" s="58">
        <f t="shared" si="308"/>
        <v>0</v>
      </c>
      <c r="AY39" s="70">
        <f t="shared" si="309"/>
        <v>0</v>
      </c>
      <c r="AZ39" s="197"/>
      <c r="BA39" s="59"/>
      <c r="BB39" s="198"/>
      <c r="BC39" s="59"/>
      <c r="BD39" s="56">
        <f t="shared" si="179"/>
        <v>0</v>
      </c>
      <c r="BE39" s="198"/>
      <c r="BF39" s="56">
        <f t="shared" si="180"/>
        <v>0</v>
      </c>
      <c r="BG39" s="56">
        <f t="shared" si="181"/>
        <v>0</v>
      </c>
      <c r="BH39" s="58">
        <f t="shared" si="182"/>
        <v>0</v>
      </c>
      <c r="BI39" s="70">
        <f t="shared" si="183"/>
        <v>0</v>
      </c>
      <c r="BJ39" s="86">
        <f t="shared" si="184"/>
        <v>0</v>
      </c>
      <c r="BK39" s="56">
        <f t="shared" si="185"/>
        <v>0</v>
      </c>
      <c r="BL39" s="56">
        <f t="shared" si="186"/>
        <v>0</v>
      </c>
      <c r="BM39" s="56">
        <f t="shared" si="310"/>
        <v>0</v>
      </c>
      <c r="BN39" s="56">
        <f t="shared" si="311"/>
        <v>0</v>
      </c>
      <c r="BO39" s="56">
        <f t="shared" si="312"/>
        <v>0</v>
      </c>
      <c r="BP39" s="58">
        <f t="shared" si="313"/>
        <v>0</v>
      </c>
      <c r="BQ39" s="58">
        <f t="shared" si="314"/>
        <v>0</v>
      </c>
      <c r="BR39" s="70">
        <f t="shared" si="192"/>
        <v>0</v>
      </c>
      <c r="BS39" s="197"/>
      <c r="BT39" s="59"/>
      <c r="BU39" s="198"/>
      <c r="BV39" s="59"/>
      <c r="BW39" s="198"/>
      <c r="BX39" s="56"/>
      <c r="BY39" s="198"/>
      <c r="BZ39" s="56"/>
      <c r="CA39" s="56">
        <f t="shared" si="193"/>
        <v>0</v>
      </c>
      <c r="CB39" s="198"/>
      <c r="CC39" s="56">
        <f t="shared" si="194"/>
        <v>0</v>
      </c>
      <c r="CD39" s="56">
        <f t="shared" si="315"/>
        <v>0</v>
      </c>
      <c r="CE39" s="56">
        <f t="shared" si="196"/>
        <v>0</v>
      </c>
      <c r="CF39" s="56">
        <f t="shared" si="197"/>
        <v>0</v>
      </c>
      <c r="CG39" s="58">
        <f t="shared" si="198"/>
        <v>0</v>
      </c>
      <c r="CH39" s="58">
        <f t="shared" si="199"/>
        <v>0</v>
      </c>
      <c r="CI39" s="87">
        <f t="shared" si="200"/>
        <v>0</v>
      </c>
      <c r="CJ39" s="130">
        <f t="shared" si="201"/>
        <v>0</v>
      </c>
      <c r="CK39" s="58">
        <f t="shared" si="202"/>
        <v>0</v>
      </c>
      <c r="CL39" s="70">
        <f t="shared" si="203"/>
        <v>0</v>
      </c>
      <c r="CM39" s="86">
        <f t="shared" si="204"/>
        <v>0</v>
      </c>
      <c r="CN39" s="56">
        <f t="shared" si="205"/>
        <v>0</v>
      </c>
      <c r="CO39" s="56">
        <f t="shared" si="206"/>
        <v>0</v>
      </c>
      <c r="CP39" s="56">
        <f t="shared" si="316"/>
        <v>0</v>
      </c>
      <c r="CQ39" s="56">
        <f t="shared" si="317"/>
        <v>0</v>
      </c>
      <c r="CR39" s="56">
        <f t="shared" si="318"/>
        <v>0</v>
      </c>
      <c r="CS39" s="58">
        <f t="shared" si="210"/>
        <v>0</v>
      </c>
      <c r="CT39" s="58">
        <f t="shared" si="211"/>
        <v>0</v>
      </c>
      <c r="CU39" s="57">
        <f t="shared" si="319"/>
        <v>0</v>
      </c>
      <c r="CV39" s="56">
        <f t="shared" si="320"/>
        <v>0</v>
      </c>
      <c r="CW39" s="58">
        <f t="shared" si="321"/>
        <v>0</v>
      </c>
      <c r="CX39" s="202"/>
      <c r="CY39" s="58">
        <f t="shared" si="215"/>
        <v>0</v>
      </c>
      <c r="CZ39" s="58">
        <f t="shared" si="216"/>
        <v>0</v>
      </c>
      <c r="DA39" s="58">
        <f t="shared" si="322"/>
        <v>0</v>
      </c>
      <c r="DB39" s="70">
        <f t="shared" si="323"/>
        <v>0</v>
      </c>
      <c r="DC39" s="123"/>
      <c r="DD39" s="197">
        <v>0</v>
      </c>
      <c r="DE39" s="198">
        <v>0</v>
      </c>
      <c r="DF39" s="56">
        <f t="shared" si="324"/>
        <v>0</v>
      </c>
      <c r="DG39" s="59">
        <f t="shared" si="325"/>
        <v>0</v>
      </c>
      <c r="DH39" s="87">
        <f t="shared" si="326"/>
        <v>0</v>
      </c>
      <c r="DI39" s="197">
        <v>0</v>
      </c>
      <c r="DJ39" s="198">
        <v>0</v>
      </c>
      <c r="DK39" s="56">
        <f t="shared" si="327"/>
        <v>0</v>
      </c>
      <c r="DL39" s="56">
        <f t="shared" si="328"/>
        <v>0</v>
      </c>
      <c r="DM39" s="87">
        <f t="shared" si="329"/>
        <v>0</v>
      </c>
      <c r="DN39" s="197">
        <v>0</v>
      </c>
      <c r="DO39" s="198">
        <v>0</v>
      </c>
      <c r="DP39" s="56">
        <f t="shared" si="330"/>
        <v>0</v>
      </c>
      <c r="DQ39" s="56">
        <f t="shared" si="331"/>
        <v>0</v>
      </c>
      <c r="DR39" s="117">
        <f t="shared" si="332"/>
        <v>0</v>
      </c>
      <c r="DS39" s="86">
        <f t="shared" si="333"/>
        <v>0</v>
      </c>
      <c r="DT39" s="56">
        <f t="shared" si="334"/>
        <v>0</v>
      </c>
      <c r="DU39" s="87">
        <f t="shared" si="335"/>
        <v>0</v>
      </c>
      <c r="DV39" s="123"/>
      <c r="DW39" s="86">
        <f t="shared" si="24"/>
        <v>0</v>
      </c>
      <c r="DX39" s="70">
        <f t="shared" si="25"/>
        <v>0</v>
      </c>
      <c r="DY39" s="69">
        <f t="shared" si="26"/>
        <v>0</v>
      </c>
      <c r="DZ39" s="125">
        <f t="shared" si="27"/>
        <v>0</v>
      </c>
      <c r="EA39" s="130">
        <f t="shared" si="336"/>
        <v>0</v>
      </c>
      <c r="EB39" s="58">
        <f t="shared" si="337"/>
        <v>0</v>
      </c>
      <c r="EC39" s="59">
        <f t="shared" si="338"/>
        <v>0</v>
      </c>
      <c r="ED39" s="59">
        <f t="shared" si="339"/>
        <v>0</v>
      </c>
      <c r="EE39" s="56">
        <f t="shared" si="340"/>
        <v>0</v>
      </c>
      <c r="EF39" s="87">
        <f t="shared" si="341"/>
        <v>0</v>
      </c>
      <c r="EG39" s="130">
        <f t="shared" si="342"/>
        <v>0</v>
      </c>
      <c r="EH39" s="87">
        <f t="shared" si="343"/>
        <v>0</v>
      </c>
      <c r="EI39" s="130">
        <f t="shared" si="344"/>
        <v>0</v>
      </c>
      <c r="EJ39" s="87">
        <f t="shared" si="345"/>
        <v>0</v>
      </c>
      <c r="EK39" s="77"/>
      <c r="EL39" s="229"/>
      <c r="EM39" s="70">
        <f t="shared" si="346"/>
        <v>0</v>
      </c>
      <c r="EN39" s="77"/>
    </row>
    <row r="40" spans="1:144" x14ac:dyDescent="0.25">
      <c r="A40" s="109"/>
      <c r="B40" s="106"/>
      <c r="C40" s="107"/>
      <c r="D40" s="107"/>
      <c r="E40" s="56"/>
      <c r="F40" s="108"/>
      <c r="G40" s="197"/>
      <c r="H40" s="198"/>
      <c r="I40" s="56"/>
      <c r="J40" s="56">
        <f t="shared" si="297"/>
        <v>0</v>
      </c>
      <c r="K40" s="58">
        <f t="shared" si="298"/>
        <v>0</v>
      </c>
      <c r="L40" s="58">
        <f t="shared" si="299"/>
        <v>0</v>
      </c>
      <c r="M40" s="56">
        <f t="shared" si="300"/>
        <v>0</v>
      </c>
      <c r="N40" s="56">
        <f t="shared" si="164"/>
        <v>0</v>
      </c>
      <c r="O40" s="87">
        <f t="shared" si="301"/>
        <v>0</v>
      </c>
      <c r="P40" s="197"/>
      <c r="Q40" s="198"/>
      <c r="R40" s="59"/>
      <c r="S40" s="198"/>
      <c r="T40" s="59"/>
      <c r="U40" s="198"/>
      <c r="V40" s="59"/>
      <c r="W40" s="198"/>
      <c r="X40" s="59"/>
      <c r="Y40" s="198"/>
      <c r="Z40" s="59"/>
      <c r="AA40" s="198"/>
      <c r="AB40" s="56"/>
      <c r="AC40" s="56">
        <f t="shared" si="166"/>
        <v>0</v>
      </c>
      <c r="AD40" s="198"/>
      <c r="AE40" s="56">
        <f t="shared" si="167"/>
        <v>0</v>
      </c>
      <c r="AF40" s="56">
        <f t="shared" si="302"/>
        <v>0</v>
      </c>
      <c r="AG40" s="56">
        <f t="shared" si="169"/>
        <v>0</v>
      </c>
      <c r="AH40" s="56">
        <f t="shared" si="303"/>
        <v>0</v>
      </c>
      <c r="AI40" s="56">
        <f t="shared" si="304"/>
        <v>0</v>
      </c>
      <c r="AJ40" s="56">
        <f t="shared" si="305"/>
        <v>0</v>
      </c>
      <c r="AK40" s="87">
        <f t="shared" si="306"/>
        <v>0</v>
      </c>
      <c r="AL40" s="197"/>
      <c r="AM40" s="59"/>
      <c r="AN40" s="198"/>
      <c r="AO40" s="59"/>
      <c r="AP40" s="198"/>
      <c r="AQ40" s="59"/>
      <c r="AR40" s="198"/>
      <c r="AS40" s="59"/>
      <c r="AT40" s="56">
        <f t="shared" si="174"/>
        <v>0</v>
      </c>
      <c r="AU40" s="198"/>
      <c r="AV40" s="56">
        <f t="shared" si="296"/>
        <v>0</v>
      </c>
      <c r="AW40" s="56">
        <f t="shared" si="307"/>
        <v>0</v>
      </c>
      <c r="AX40" s="58">
        <f t="shared" si="308"/>
        <v>0</v>
      </c>
      <c r="AY40" s="70">
        <f t="shared" si="309"/>
        <v>0</v>
      </c>
      <c r="AZ40" s="197"/>
      <c r="BA40" s="59"/>
      <c r="BB40" s="198"/>
      <c r="BC40" s="59"/>
      <c r="BD40" s="56">
        <f t="shared" si="179"/>
        <v>0</v>
      </c>
      <c r="BE40" s="198"/>
      <c r="BF40" s="56">
        <f t="shared" si="180"/>
        <v>0</v>
      </c>
      <c r="BG40" s="56">
        <f t="shared" si="181"/>
        <v>0</v>
      </c>
      <c r="BH40" s="58">
        <f t="shared" si="182"/>
        <v>0</v>
      </c>
      <c r="BI40" s="70">
        <f t="shared" si="183"/>
        <v>0</v>
      </c>
      <c r="BJ40" s="86">
        <f t="shared" si="184"/>
        <v>0</v>
      </c>
      <c r="BK40" s="56">
        <f t="shared" si="185"/>
        <v>0</v>
      </c>
      <c r="BL40" s="56">
        <f t="shared" si="186"/>
        <v>0</v>
      </c>
      <c r="BM40" s="56">
        <f t="shared" si="310"/>
        <v>0</v>
      </c>
      <c r="BN40" s="56">
        <f t="shared" si="311"/>
        <v>0</v>
      </c>
      <c r="BO40" s="56">
        <f t="shared" si="312"/>
        <v>0</v>
      </c>
      <c r="BP40" s="58">
        <f t="shared" si="313"/>
        <v>0</v>
      </c>
      <c r="BQ40" s="58">
        <f t="shared" si="314"/>
        <v>0</v>
      </c>
      <c r="BR40" s="70">
        <f t="shared" si="192"/>
        <v>0</v>
      </c>
      <c r="BS40" s="197"/>
      <c r="BT40" s="59"/>
      <c r="BU40" s="198"/>
      <c r="BV40" s="59"/>
      <c r="BW40" s="198"/>
      <c r="BX40" s="56"/>
      <c r="BY40" s="198"/>
      <c r="BZ40" s="56"/>
      <c r="CA40" s="56">
        <f t="shared" si="193"/>
        <v>0</v>
      </c>
      <c r="CB40" s="198"/>
      <c r="CC40" s="56">
        <f t="shared" si="194"/>
        <v>0</v>
      </c>
      <c r="CD40" s="56">
        <f t="shared" si="315"/>
        <v>0</v>
      </c>
      <c r="CE40" s="56">
        <f t="shared" si="196"/>
        <v>0</v>
      </c>
      <c r="CF40" s="56">
        <f t="shared" si="197"/>
        <v>0</v>
      </c>
      <c r="CG40" s="58">
        <f t="shared" si="198"/>
        <v>0</v>
      </c>
      <c r="CH40" s="58">
        <f t="shared" si="199"/>
        <v>0</v>
      </c>
      <c r="CI40" s="87">
        <f t="shared" si="200"/>
        <v>0</v>
      </c>
      <c r="CJ40" s="130">
        <f t="shared" si="201"/>
        <v>0</v>
      </c>
      <c r="CK40" s="58">
        <f t="shared" si="202"/>
        <v>0</v>
      </c>
      <c r="CL40" s="70">
        <f t="shared" si="203"/>
        <v>0</v>
      </c>
      <c r="CM40" s="86">
        <f t="shared" si="204"/>
        <v>0</v>
      </c>
      <c r="CN40" s="56">
        <f t="shared" si="205"/>
        <v>0</v>
      </c>
      <c r="CO40" s="56">
        <f t="shared" si="206"/>
        <v>0</v>
      </c>
      <c r="CP40" s="56">
        <f t="shared" si="316"/>
        <v>0</v>
      </c>
      <c r="CQ40" s="56">
        <f t="shared" si="317"/>
        <v>0</v>
      </c>
      <c r="CR40" s="56">
        <f t="shared" si="318"/>
        <v>0</v>
      </c>
      <c r="CS40" s="58">
        <f t="shared" si="210"/>
        <v>0</v>
      </c>
      <c r="CT40" s="58">
        <f t="shared" si="211"/>
        <v>0</v>
      </c>
      <c r="CU40" s="57">
        <f t="shared" si="319"/>
        <v>0</v>
      </c>
      <c r="CV40" s="56">
        <f t="shared" si="320"/>
        <v>0</v>
      </c>
      <c r="CW40" s="58">
        <f t="shared" si="321"/>
        <v>0</v>
      </c>
      <c r="CX40" s="202"/>
      <c r="CY40" s="58">
        <f t="shared" si="215"/>
        <v>0</v>
      </c>
      <c r="CZ40" s="58">
        <f t="shared" si="216"/>
        <v>0</v>
      </c>
      <c r="DA40" s="58">
        <f t="shared" si="322"/>
        <v>0</v>
      </c>
      <c r="DB40" s="70">
        <f t="shared" si="323"/>
        <v>0</v>
      </c>
      <c r="DC40" s="123"/>
      <c r="DD40" s="197">
        <v>0</v>
      </c>
      <c r="DE40" s="198">
        <v>0</v>
      </c>
      <c r="DF40" s="56">
        <f t="shared" si="324"/>
        <v>0</v>
      </c>
      <c r="DG40" s="59">
        <f t="shared" si="325"/>
        <v>0</v>
      </c>
      <c r="DH40" s="87">
        <f t="shared" si="326"/>
        <v>0</v>
      </c>
      <c r="DI40" s="197">
        <v>0</v>
      </c>
      <c r="DJ40" s="198">
        <v>0</v>
      </c>
      <c r="DK40" s="56">
        <f t="shared" si="327"/>
        <v>0</v>
      </c>
      <c r="DL40" s="56">
        <f t="shared" si="328"/>
        <v>0</v>
      </c>
      <c r="DM40" s="87">
        <f t="shared" si="329"/>
        <v>0</v>
      </c>
      <c r="DN40" s="197">
        <v>0</v>
      </c>
      <c r="DO40" s="198">
        <v>0</v>
      </c>
      <c r="DP40" s="56">
        <f t="shared" si="330"/>
        <v>0</v>
      </c>
      <c r="DQ40" s="56">
        <f t="shared" si="331"/>
        <v>0</v>
      </c>
      <c r="DR40" s="117">
        <f t="shared" si="332"/>
        <v>0</v>
      </c>
      <c r="DS40" s="86">
        <f t="shared" si="333"/>
        <v>0</v>
      </c>
      <c r="DT40" s="56">
        <f t="shared" si="334"/>
        <v>0</v>
      </c>
      <c r="DU40" s="87">
        <f t="shared" si="335"/>
        <v>0</v>
      </c>
      <c r="DV40" s="123"/>
      <c r="DW40" s="86">
        <f t="shared" si="24"/>
        <v>0</v>
      </c>
      <c r="DX40" s="70">
        <f t="shared" si="25"/>
        <v>0</v>
      </c>
      <c r="DY40" s="69">
        <f t="shared" si="26"/>
        <v>0</v>
      </c>
      <c r="DZ40" s="125">
        <f t="shared" si="27"/>
        <v>0</v>
      </c>
      <c r="EA40" s="130">
        <f t="shared" si="336"/>
        <v>0</v>
      </c>
      <c r="EB40" s="58">
        <f t="shared" si="337"/>
        <v>0</v>
      </c>
      <c r="EC40" s="59">
        <f t="shared" si="338"/>
        <v>0</v>
      </c>
      <c r="ED40" s="59">
        <f t="shared" si="339"/>
        <v>0</v>
      </c>
      <c r="EE40" s="56">
        <f t="shared" si="340"/>
        <v>0</v>
      </c>
      <c r="EF40" s="87">
        <f t="shared" si="341"/>
        <v>0</v>
      </c>
      <c r="EG40" s="130">
        <f t="shared" si="342"/>
        <v>0</v>
      </c>
      <c r="EH40" s="87">
        <f t="shared" si="343"/>
        <v>0</v>
      </c>
      <c r="EI40" s="130">
        <f t="shared" si="344"/>
        <v>0</v>
      </c>
      <c r="EJ40" s="87">
        <f t="shared" si="345"/>
        <v>0</v>
      </c>
      <c r="EK40" s="77"/>
      <c r="EL40" s="229"/>
      <c r="EM40" s="70">
        <f t="shared" si="346"/>
        <v>0</v>
      </c>
      <c r="EN40" s="77"/>
    </row>
    <row r="41" spans="1:144" x14ac:dyDescent="0.25">
      <c r="A41" s="105"/>
      <c r="B41" s="106"/>
      <c r="C41" s="107"/>
      <c r="D41" s="107"/>
      <c r="E41" s="56"/>
      <c r="F41" s="108"/>
      <c r="G41" s="197"/>
      <c r="H41" s="198"/>
      <c r="I41" s="56"/>
      <c r="J41" s="56">
        <f t="shared" si="297"/>
        <v>0</v>
      </c>
      <c r="K41" s="58">
        <f t="shared" si="298"/>
        <v>0</v>
      </c>
      <c r="L41" s="58">
        <f t="shared" si="299"/>
        <v>0</v>
      </c>
      <c r="M41" s="56">
        <f t="shared" si="300"/>
        <v>0</v>
      </c>
      <c r="N41" s="56">
        <f t="shared" si="164"/>
        <v>0</v>
      </c>
      <c r="O41" s="87">
        <f t="shared" si="301"/>
        <v>0</v>
      </c>
      <c r="P41" s="197"/>
      <c r="Q41" s="198"/>
      <c r="R41" s="59"/>
      <c r="S41" s="198"/>
      <c r="T41" s="59"/>
      <c r="U41" s="198"/>
      <c r="V41" s="59"/>
      <c r="W41" s="198"/>
      <c r="X41" s="59"/>
      <c r="Y41" s="198"/>
      <c r="Z41" s="59"/>
      <c r="AA41" s="198"/>
      <c r="AB41" s="56"/>
      <c r="AC41" s="56">
        <f t="shared" si="166"/>
        <v>0</v>
      </c>
      <c r="AD41" s="198"/>
      <c r="AE41" s="56">
        <f t="shared" si="167"/>
        <v>0</v>
      </c>
      <c r="AF41" s="56">
        <f t="shared" si="302"/>
        <v>0</v>
      </c>
      <c r="AG41" s="56">
        <f t="shared" si="169"/>
        <v>0</v>
      </c>
      <c r="AH41" s="56">
        <f t="shared" si="303"/>
        <v>0</v>
      </c>
      <c r="AI41" s="56">
        <f t="shared" si="304"/>
        <v>0</v>
      </c>
      <c r="AJ41" s="56">
        <f t="shared" si="305"/>
        <v>0</v>
      </c>
      <c r="AK41" s="87">
        <f t="shared" si="306"/>
        <v>0</v>
      </c>
      <c r="AL41" s="197"/>
      <c r="AM41" s="68"/>
      <c r="AN41" s="198"/>
      <c r="AO41" s="59"/>
      <c r="AP41" s="198"/>
      <c r="AQ41" s="59"/>
      <c r="AR41" s="198"/>
      <c r="AS41" s="59"/>
      <c r="AT41" s="56">
        <f t="shared" si="174"/>
        <v>0</v>
      </c>
      <c r="AU41" s="198"/>
      <c r="AV41" s="56">
        <f>AM41+AO41+AQ41+AS41</f>
        <v>0</v>
      </c>
      <c r="AW41" s="56">
        <f t="shared" si="307"/>
        <v>0</v>
      </c>
      <c r="AX41" s="58">
        <f t="shared" si="308"/>
        <v>0</v>
      </c>
      <c r="AY41" s="70">
        <f t="shared" si="309"/>
        <v>0</v>
      </c>
      <c r="AZ41" s="197"/>
      <c r="BA41" s="59"/>
      <c r="BB41" s="198"/>
      <c r="BC41" s="59"/>
      <c r="BD41" s="56">
        <f t="shared" si="179"/>
        <v>0</v>
      </c>
      <c r="BE41" s="198"/>
      <c r="BF41" s="56">
        <f t="shared" si="180"/>
        <v>0</v>
      </c>
      <c r="BG41" s="56">
        <f t="shared" si="181"/>
        <v>0</v>
      </c>
      <c r="BH41" s="58">
        <f t="shared" si="182"/>
        <v>0</v>
      </c>
      <c r="BI41" s="70">
        <f t="shared" si="183"/>
        <v>0</v>
      </c>
      <c r="BJ41" s="86">
        <f t="shared" si="184"/>
        <v>0</v>
      </c>
      <c r="BK41" s="56">
        <f t="shared" si="185"/>
        <v>0</v>
      </c>
      <c r="BL41" s="56">
        <f t="shared" si="186"/>
        <v>0</v>
      </c>
      <c r="BM41" s="56">
        <f t="shared" si="310"/>
        <v>0</v>
      </c>
      <c r="BN41" s="56">
        <f t="shared" si="311"/>
        <v>0</v>
      </c>
      <c r="BO41" s="56">
        <f t="shared" si="312"/>
        <v>0</v>
      </c>
      <c r="BP41" s="58">
        <f t="shared" si="313"/>
        <v>0</v>
      </c>
      <c r="BQ41" s="58">
        <f t="shared" si="314"/>
        <v>0</v>
      </c>
      <c r="BR41" s="70">
        <f t="shared" si="192"/>
        <v>0</v>
      </c>
      <c r="BS41" s="197"/>
      <c r="BT41" s="59"/>
      <c r="BU41" s="198"/>
      <c r="BV41" s="59"/>
      <c r="BW41" s="198"/>
      <c r="BX41" s="56"/>
      <c r="BY41" s="198"/>
      <c r="BZ41" s="56"/>
      <c r="CA41" s="56">
        <f t="shared" si="193"/>
        <v>0</v>
      </c>
      <c r="CB41" s="198"/>
      <c r="CC41" s="56">
        <f t="shared" si="194"/>
        <v>0</v>
      </c>
      <c r="CD41" s="56">
        <f t="shared" si="315"/>
        <v>0</v>
      </c>
      <c r="CE41" s="56">
        <f t="shared" si="196"/>
        <v>0</v>
      </c>
      <c r="CF41" s="56">
        <f t="shared" si="197"/>
        <v>0</v>
      </c>
      <c r="CG41" s="58">
        <f t="shared" si="198"/>
        <v>0</v>
      </c>
      <c r="CH41" s="58">
        <f t="shared" si="199"/>
        <v>0</v>
      </c>
      <c r="CI41" s="87">
        <f t="shared" si="200"/>
        <v>0</v>
      </c>
      <c r="CJ41" s="130">
        <f t="shared" si="201"/>
        <v>0</v>
      </c>
      <c r="CK41" s="58">
        <f t="shared" si="202"/>
        <v>0</v>
      </c>
      <c r="CL41" s="70">
        <f t="shared" si="203"/>
        <v>0</v>
      </c>
      <c r="CM41" s="86">
        <f t="shared" si="204"/>
        <v>0</v>
      </c>
      <c r="CN41" s="56">
        <f t="shared" si="205"/>
        <v>0</v>
      </c>
      <c r="CO41" s="56">
        <f t="shared" si="206"/>
        <v>0</v>
      </c>
      <c r="CP41" s="56">
        <f t="shared" si="316"/>
        <v>0</v>
      </c>
      <c r="CQ41" s="56">
        <f t="shared" si="317"/>
        <v>0</v>
      </c>
      <c r="CR41" s="56">
        <f t="shared" si="318"/>
        <v>0</v>
      </c>
      <c r="CS41" s="58">
        <f t="shared" si="210"/>
        <v>0</v>
      </c>
      <c r="CT41" s="58">
        <f t="shared" si="211"/>
        <v>0</v>
      </c>
      <c r="CU41" s="57">
        <f t="shared" si="319"/>
        <v>0</v>
      </c>
      <c r="CV41" s="56">
        <f t="shared" si="320"/>
        <v>0</v>
      </c>
      <c r="CW41" s="58">
        <f t="shared" si="321"/>
        <v>0</v>
      </c>
      <c r="CX41" s="202"/>
      <c r="CY41" s="58">
        <f t="shared" si="215"/>
        <v>0</v>
      </c>
      <c r="CZ41" s="58">
        <f t="shared" si="216"/>
        <v>0</v>
      </c>
      <c r="DA41" s="58">
        <f t="shared" si="322"/>
        <v>0</v>
      </c>
      <c r="DB41" s="70">
        <f t="shared" si="323"/>
        <v>0</v>
      </c>
      <c r="DC41" s="123"/>
      <c r="DD41" s="197">
        <v>0</v>
      </c>
      <c r="DE41" s="198">
        <v>0</v>
      </c>
      <c r="DF41" s="56">
        <f t="shared" si="324"/>
        <v>0</v>
      </c>
      <c r="DG41" s="59">
        <f t="shared" si="325"/>
        <v>0</v>
      </c>
      <c r="DH41" s="87">
        <f t="shared" si="326"/>
        <v>0</v>
      </c>
      <c r="DI41" s="197">
        <v>0</v>
      </c>
      <c r="DJ41" s="198">
        <v>0</v>
      </c>
      <c r="DK41" s="56">
        <f t="shared" si="327"/>
        <v>0</v>
      </c>
      <c r="DL41" s="56">
        <f t="shared" si="328"/>
        <v>0</v>
      </c>
      <c r="DM41" s="87">
        <f t="shared" si="329"/>
        <v>0</v>
      </c>
      <c r="DN41" s="197">
        <v>0</v>
      </c>
      <c r="DO41" s="198">
        <v>0</v>
      </c>
      <c r="DP41" s="56">
        <f t="shared" si="330"/>
        <v>0</v>
      </c>
      <c r="DQ41" s="56">
        <f t="shared" si="331"/>
        <v>0</v>
      </c>
      <c r="DR41" s="117">
        <f t="shared" si="332"/>
        <v>0</v>
      </c>
      <c r="DS41" s="86">
        <f t="shared" si="333"/>
        <v>0</v>
      </c>
      <c r="DT41" s="56">
        <f t="shared" si="334"/>
        <v>0</v>
      </c>
      <c r="DU41" s="87">
        <f t="shared" si="335"/>
        <v>0</v>
      </c>
      <c r="DV41" s="123"/>
      <c r="DW41" s="86">
        <f t="shared" ref="DW41:DW72" si="347">CV41</f>
        <v>0</v>
      </c>
      <c r="DX41" s="70">
        <f t="shared" ref="DX41:DX72" si="348">CW41</f>
        <v>0</v>
      </c>
      <c r="DY41" s="69">
        <f t="shared" ref="DY41:DY72" si="349">CY41</f>
        <v>0</v>
      </c>
      <c r="DZ41" s="125">
        <f t="shared" ref="DZ41:DZ72" si="350">CZ41</f>
        <v>0</v>
      </c>
      <c r="EA41" s="130">
        <f t="shared" si="336"/>
        <v>0</v>
      </c>
      <c r="EB41" s="58">
        <f t="shared" si="337"/>
        <v>0</v>
      </c>
      <c r="EC41" s="59">
        <f t="shared" si="338"/>
        <v>0</v>
      </c>
      <c r="ED41" s="59">
        <f t="shared" si="339"/>
        <v>0</v>
      </c>
      <c r="EE41" s="56">
        <f t="shared" si="340"/>
        <v>0</v>
      </c>
      <c r="EF41" s="87">
        <f t="shared" si="341"/>
        <v>0</v>
      </c>
      <c r="EG41" s="130">
        <f t="shared" si="342"/>
        <v>0</v>
      </c>
      <c r="EH41" s="87">
        <f t="shared" si="343"/>
        <v>0</v>
      </c>
      <c r="EI41" s="130">
        <f t="shared" si="344"/>
        <v>0</v>
      </c>
      <c r="EJ41" s="87">
        <f t="shared" si="345"/>
        <v>0</v>
      </c>
      <c r="EK41" s="77"/>
      <c r="EL41" s="229"/>
      <c r="EM41" s="70">
        <f t="shared" si="346"/>
        <v>0</v>
      </c>
      <c r="EN41" s="77"/>
    </row>
    <row r="42" spans="1:144" x14ac:dyDescent="0.25">
      <c r="A42" s="105"/>
      <c r="B42" s="106"/>
      <c r="C42" s="107"/>
      <c r="D42" s="107"/>
      <c r="E42" s="56"/>
      <c r="F42" s="108"/>
      <c r="G42" s="197"/>
      <c r="H42" s="198"/>
      <c r="I42" s="56"/>
      <c r="J42" s="56">
        <f t="shared" si="297"/>
        <v>0</v>
      </c>
      <c r="K42" s="58">
        <f t="shared" si="298"/>
        <v>0</v>
      </c>
      <c r="L42" s="58">
        <f t="shared" si="299"/>
        <v>0</v>
      </c>
      <c r="M42" s="56">
        <f t="shared" si="300"/>
        <v>0</v>
      </c>
      <c r="N42" s="56">
        <f t="shared" si="164"/>
        <v>0</v>
      </c>
      <c r="O42" s="87">
        <f t="shared" si="301"/>
        <v>0</v>
      </c>
      <c r="P42" s="197"/>
      <c r="Q42" s="198"/>
      <c r="R42" s="59"/>
      <c r="S42" s="198"/>
      <c r="T42" s="59"/>
      <c r="U42" s="198"/>
      <c r="V42" s="59"/>
      <c r="W42" s="198"/>
      <c r="X42" s="59"/>
      <c r="Y42" s="198"/>
      <c r="Z42" s="59"/>
      <c r="AA42" s="198"/>
      <c r="AB42" s="56"/>
      <c r="AC42" s="56">
        <f t="shared" si="166"/>
        <v>0</v>
      </c>
      <c r="AD42" s="198"/>
      <c r="AE42" s="56">
        <f t="shared" si="167"/>
        <v>0</v>
      </c>
      <c r="AF42" s="56">
        <f t="shared" si="302"/>
        <v>0</v>
      </c>
      <c r="AG42" s="56">
        <f t="shared" si="169"/>
        <v>0</v>
      </c>
      <c r="AH42" s="56">
        <f t="shared" si="303"/>
        <v>0</v>
      </c>
      <c r="AI42" s="56">
        <f t="shared" si="304"/>
        <v>0</v>
      </c>
      <c r="AJ42" s="56">
        <f t="shared" si="305"/>
        <v>0</v>
      </c>
      <c r="AK42" s="87">
        <f t="shared" si="306"/>
        <v>0</v>
      </c>
      <c r="AL42" s="197"/>
      <c r="AM42" s="59"/>
      <c r="AN42" s="198"/>
      <c r="AO42" s="59"/>
      <c r="AP42" s="198"/>
      <c r="AQ42" s="59"/>
      <c r="AR42" s="198"/>
      <c r="AS42" s="59"/>
      <c r="AT42" s="56">
        <f t="shared" si="174"/>
        <v>0</v>
      </c>
      <c r="AU42" s="198"/>
      <c r="AV42" s="56">
        <f>AM42+AO42+AQ42+AS42</f>
        <v>0</v>
      </c>
      <c r="AW42" s="56">
        <f t="shared" si="307"/>
        <v>0</v>
      </c>
      <c r="AX42" s="58">
        <f t="shared" si="308"/>
        <v>0</v>
      </c>
      <c r="AY42" s="70">
        <f t="shared" si="309"/>
        <v>0</v>
      </c>
      <c r="AZ42" s="197"/>
      <c r="BA42" s="59"/>
      <c r="BB42" s="198"/>
      <c r="BC42" s="59"/>
      <c r="BD42" s="56">
        <f t="shared" si="179"/>
        <v>0</v>
      </c>
      <c r="BE42" s="198"/>
      <c r="BF42" s="56">
        <f t="shared" si="180"/>
        <v>0</v>
      </c>
      <c r="BG42" s="56">
        <f t="shared" si="181"/>
        <v>0</v>
      </c>
      <c r="BH42" s="58">
        <f t="shared" si="182"/>
        <v>0</v>
      </c>
      <c r="BI42" s="70">
        <f t="shared" si="183"/>
        <v>0</v>
      </c>
      <c r="BJ42" s="86">
        <f t="shared" si="184"/>
        <v>0</v>
      </c>
      <c r="BK42" s="56">
        <f t="shared" si="185"/>
        <v>0</v>
      </c>
      <c r="BL42" s="56">
        <f t="shared" si="186"/>
        <v>0</v>
      </c>
      <c r="BM42" s="56">
        <f t="shared" si="310"/>
        <v>0</v>
      </c>
      <c r="BN42" s="56">
        <f t="shared" si="311"/>
        <v>0</v>
      </c>
      <c r="BO42" s="56">
        <f t="shared" si="312"/>
        <v>0</v>
      </c>
      <c r="BP42" s="58">
        <f t="shared" si="313"/>
        <v>0</v>
      </c>
      <c r="BQ42" s="58">
        <f t="shared" si="314"/>
        <v>0</v>
      </c>
      <c r="BR42" s="70">
        <f t="shared" si="192"/>
        <v>0</v>
      </c>
      <c r="BS42" s="197"/>
      <c r="BT42" s="59"/>
      <c r="BU42" s="198"/>
      <c r="BV42" s="59"/>
      <c r="BW42" s="198"/>
      <c r="BX42" s="56"/>
      <c r="BY42" s="198"/>
      <c r="BZ42" s="56"/>
      <c r="CA42" s="56">
        <f t="shared" si="193"/>
        <v>0</v>
      </c>
      <c r="CB42" s="198"/>
      <c r="CC42" s="56">
        <f t="shared" si="194"/>
        <v>0</v>
      </c>
      <c r="CD42" s="56">
        <f t="shared" si="315"/>
        <v>0</v>
      </c>
      <c r="CE42" s="56">
        <f t="shared" si="196"/>
        <v>0</v>
      </c>
      <c r="CF42" s="56">
        <f t="shared" si="197"/>
        <v>0</v>
      </c>
      <c r="CG42" s="58">
        <f t="shared" si="198"/>
        <v>0</v>
      </c>
      <c r="CH42" s="58">
        <f t="shared" si="199"/>
        <v>0</v>
      </c>
      <c r="CI42" s="87">
        <f t="shared" si="200"/>
        <v>0</v>
      </c>
      <c r="CJ42" s="130">
        <f t="shared" si="201"/>
        <v>0</v>
      </c>
      <c r="CK42" s="58">
        <f t="shared" si="202"/>
        <v>0</v>
      </c>
      <c r="CL42" s="70">
        <f t="shared" si="203"/>
        <v>0</v>
      </c>
      <c r="CM42" s="86">
        <f t="shared" si="204"/>
        <v>0</v>
      </c>
      <c r="CN42" s="56">
        <f t="shared" si="205"/>
        <v>0</v>
      </c>
      <c r="CO42" s="56">
        <f t="shared" si="206"/>
        <v>0</v>
      </c>
      <c r="CP42" s="56">
        <f t="shared" si="316"/>
        <v>0</v>
      </c>
      <c r="CQ42" s="56">
        <f t="shared" si="317"/>
        <v>0</v>
      </c>
      <c r="CR42" s="56">
        <f t="shared" si="318"/>
        <v>0</v>
      </c>
      <c r="CS42" s="58">
        <f t="shared" si="210"/>
        <v>0</v>
      </c>
      <c r="CT42" s="58">
        <f t="shared" si="211"/>
        <v>0</v>
      </c>
      <c r="CU42" s="57">
        <f t="shared" si="319"/>
        <v>0</v>
      </c>
      <c r="CV42" s="56">
        <f t="shared" si="320"/>
        <v>0</v>
      </c>
      <c r="CW42" s="58">
        <f t="shared" si="321"/>
        <v>0</v>
      </c>
      <c r="CX42" s="202"/>
      <c r="CY42" s="58">
        <f t="shared" si="215"/>
        <v>0</v>
      </c>
      <c r="CZ42" s="58">
        <f t="shared" si="216"/>
        <v>0</v>
      </c>
      <c r="DA42" s="58">
        <f t="shared" si="322"/>
        <v>0</v>
      </c>
      <c r="DB42" s="70">
        <f t="shared" si="323"/>
        <v>0</v>
      </c>
      <c r="DC42" s="123"/>
      <c r="DD42" s="197">
        <v>0</v>
      </c>
      <c r="DE42" s="198">
        <v>0</v>
      </c>
      <c r="DF42" s="56">
        <f t="shared" si="324"/>
        <v>0</v>
      </c>
      <c r="DG42" s="59">
        <f t="shared" si="325"/>
        <v>0</v>
      </c>
      <c r="DH42" s="87">
        <f t="shared" si="326"/>
        <v>0</v>
      </c>
      <c r="DI42" s="197">
        <v>0</v>
      </c>
      <c r="DJ42" s="198">
        <v>0</v>
      </c>
      <c r="DK42" s="56">
        <f t="shared" si="327"/>
        <v>0</v>
      </c>
      <c r="DL42" s="56">
        <f t="shared" si="328"/>
        <v>0</v>
      </c>
      <c r="DM42" s="87">
        <f t="shared" si="329"/>
        <v>0</v>
      </c>
      <c r="DN42" s="197">
        <v>0</v>
      </c>
      <c r="DO42" s="198">
        <v>0</v>
      </c>
      <c r="DP42" s="56">
        <f t="shared" si="330"/>
        <v>0</v>
      </c>
      <c r="DQ42" s="56">
        <f t="shared" si="331"/>
        <v>0</v>
      </c>
      <c r="DR42" s="117">
        <f t="shared" si="332"/>
        <v>0</v>
      </c>
      <c r="DS42" s="86">
        <f t="shared" si="333"/>
        <v>0</v>
      </c>
      <c r="DT42" s="56">
        <f t="shared" si="334"/>
        <v>0</v>
      </c>
      <c r="DU42" s="87">
        <f t="shared" si="335"/>
        <v>0</v>
      </c>
      <c r="DV42" s="123"/>
      <c r="DW42" s="86">
        <f t="shared" si="347"/>
        <v>0</v>
      </c>
      <c r="DX42" s="70">
        <f t="shared" si="348"/>
        <v>0</v>
      </c>
      <c r="DY42" s="69">
        <f t="shared" si="349"/>
        <v>0</v>
      </c>
      <c r="DZ42" s="125">
        <f t="shared" si="350"/>
        <v>0</v>
      </c>
      <c r="EA42" s="130">
        <f t="shared" si="336"/>
        <v>0</v>
      </c>
      <c r="EB42" s="58">
        <f t="shared" si="337"/>
        <v>0</v>
      </c>
      <c r="EC42" s="59">
        <f t="shared" si="338"/>
        <v>0</v>
      </c>
      <c r="ED42" s="59">
        <f t="shared" si="339"/>
        <v>0</v>
      </c>
      <c r="EE42" s="56">
        <f t="shared" si="340"/>
        <v>0</v>
      </c>
      <c r="EF42" s="87">
        <f t="shared" si="341"/>
        <v>0</v>
      </c>
      <c r="EG42" s="130">
        <f t="shared" si="342"/>
        <v>0</v>
      </c>
      <c r="EH42" s="87">
        <f t="shared" si="343"/>
        <v>0</v>
      </c>
      <c r="EI42" s="130">
        <f t="shared" si="344"/>
        <v>0</v>
      </c>
      <c r="EJ42" s="87">
        <f t="shared" si="345"/>
        <v>0</v>
      </c>
      <c r="EK42" s="77"/>
      <c r="EL42" s="229"/>
      <c r="EM42" s="70">
        <f t="shared" si="346"/>
        <v>0</v>
      </c>
      <c r="EN42" s="77"/>
    </row>
    <row r="43" spans="1:144" x14ac:dyDescent="0.25">
      <c r="A43" s="109"/>
      <c r="B43" s="106"/>
      <c r="C43" s="107"/>
      <c r="D43" s="110"/>
      <c r="E43" s="56"/>
      <c r="F43" s="108"/>
      <c r="G43" s="197"/>
      <c r="H43" s="198"/>
      <c r="I43" s="56"/>
      <c r="J43" s="56">
        <f t="shared" si="297"/>
        <v>0</v>
      </c>
      <c r="K43" s="58">
        <f t="shared" si="298"/>
        <v>0</v>
      </c>
      <c r="L43" s="58">
        <f t="shared" si="299"/>
        <v>0</v>
      </c>
      <c r="M43" s="56">
        <f t="shared" si="300"/>
        <v>0</v>
      </c>
      <c r="N43" s="56">
        <f t="shared" si="164"/>
        <v>0</v>
      </c>
      <c r="O43" s="87">
        <f t="shared" si="301"/>
        <v>0</v>
      </c>
      <c r="P43" s="197"/>
      <c r="Q43" s="198"/>
      <c r="R43" s="59"/>
      <c r="S43" s="198"/>
      <c r="T43" s="59"/>
      <c r="U43" s="198"/>
      <c r="V43" s="59"/>
      <c r="W43" s="198"/>
      <c r="X43" s="59"/>
      <c r="Y43" s="198"/>
      <c r="Z43" s="59"/>
      <c r="AA43" s="198"/>
      <c r="AB43" s="56"/>
      <c r="AC43" s="56">
        <f t="shared" si="166"/>
        <v>0</v>
      </c>
      <c r="AD43" s="198"/>
      <c r="AE43" s="56">
        <f t="shared" si="167"/>
        <v>0</v>
      </c>
      <c r="AF43" s="56">
        <f t="shared" si="302"/>
        <v>0</v>
      </c>
      <c r="AG43" s="56">
        <f t="shared" si="169"/>
        <v>0</v>
      </c>
      <c r="AH43" s="56">
        <f t="shared" si="303"/>
        <v>0</v>
      </c>
      <c r="AI43" s="56">
        <f t="shared" si="304"/>
        <v>0</v>
      </c>
      <c r="AJ43" s="56">
        <f t="shared" si="305"/>
        <v>0</v>
      </c>
      <c r="AK43" s="87">
        <f t="shared" si="306"/>
        <v>0</v>
      </c>
      <c r="AL43" s="197"/>
      <c r="AM43" s="59"/>
      <c r="AN43" s="198"/>
      <c r="AO43" s="59"/>
      <c r="AP43" s="198"/>
      <c r="AQ43" s="59"/>
      <c r="AR43" s="198"/>
      <c r="AS43" s="59"/>
      <c r="AT43" s="56">
        <f t="shared" si="174"/>
        <v>0</v>
      </c>
      <c r="AU43" s="198"/>
      <c r="AV43" s="56">
        <f t="shared" ref="AV43" si="351">AM43+AO43+AQ43+AS43</f>
        <v>0</v>
      </c>
      <c r="AW43" s="56">
        <f t="shared" si="307"/>
        <v>0</v>
      </c>
      <c r="AX43" s="58">
        <f t="shared" si="308"/>
        <v>0</v>
      </c>
      <c r="AY43" s="70">
        <f t="shared" si="309"/>
        <v>0</v>
      </c>
      <c r="AZ43" s="197"/>
      <c r="BA43" s="59"/>
      <c r="BB43" s="198"/>
      <c r="BC43" s="59"/>
      <c r="BD43" s="56">
        <f t="shared" si="179"/>
        <v>0</v>
      </c>
      <c r="BE43" s="198"/>
      <c r="BF43" s="56">
        <f t="shared" si="180"/>
        <v>0</v>
      </c>
      <c r="BG43" s="56">
        <f t="shared" si="181"/>
        <v>0</v>
      </c>
      <c r="BH43" s="58">
        <f t="shared" si="182"/>
        <v>0</v>
      </c>
      <c r="BI43" s="70">
        <f t="shared" si="183"/>
        <v>0</v>
      </c>
      <c r="BJ43" s="86">
        <f t="shared" si="184"/>
        <v>0</v>
      </c>
      <c r="BK43" s="56">
        <f t="shared" si="185"/>
        <v>0</v>
      </c>
      <c r="BL43" s="56">
        <f t="shared" si="186"/>
        <v>0</v>
      </c>
      <c r="BM43" s="56">
        <f t="shared" si="310"/>
        <v>0</v>
      </c>
      <c r="BN43" s="56">
        <f t="shared" si="311"/>
        <v>0</v>
      </c>
      <c r="BO43" s="56">
        <f t="shared" si="312"/>
        <v>0</v>
      </c>
      <c r="BP43" s="58">
        <f t="shared" si="313"/>
        <v>0</v>
      </c>
      <c r="BQ43" s="58">
        <f t="shared" si="314"/>
        <v>0</v>
      </c>
      <c r="BR43" s="70">
        <f t="shared" si="192"/>
        <v>0</v>
      </c>
      <c r="BS43" s="197"/>
      <c r="BT43" s="59"/>
      <c r="BU43" s="198"/>
      <c r="BV43" s="59"/>
      <c r="BW43" s="198"/>
      <c r="BX43" s="56"/>
      <c r="BY43" s="198"/>
      <c r="BZ43" s="56"/>
      <c r="CA43" s="56">
        <f t="shared" si="193"/>
        <v>0</v>
      </c>
      <c r="CB43" s="198"/>
      <c r="CC43" s="56">
        <f t="shared" si="194"/>
        <v>0</v>
      </c>
      <c r="CD43" s="56">
        <f t="shared" si="315"/>
        <v>0</v>
      </c>
      <c r="CE43" s="56">
        <f t="shared" si="196"/>
        <v>0</v>
      </c>
      <c r="CF43" s="56">
        <f t="shared" si="197"/>
        <v>0</v>
      </c>
      <c r="CG43" s="58">
        <f t="shared" si="198"/>
        <v>0</v>
      </c>
      <c r="CH43" s="58">
        <f t="shared" si="199"/>
        <v>0</v>
      </c>
      <c r="CI43" s="87">
        <f t="shared" si="200"/>
        <v>0</v>
      </c>
      <c r="CJ43" s="130">
        <f t="shared" si="201"/>
        <v>0</v>
      </c>
      <c r="CK43" s="58">
        <f t="shared" si="202"/>
        <v>0</v>
      </c>
      <c r="CL43" s="70">
        <f t="shared" si="203"/>
        <v>0</v>
      </c>
      <c r="CM43" s="86">
        <f t="shared" si="204"/>
        <v>0</v>
      </c>
      <c r="CN43" s="56">
        <f t="shared" si="205"/>
        <v>0</v>
      </c>
      <c r="CO43" s="56">
        <f t="shared" si="206"/>
        <v>0</v>
      </c>
      <c r="CP43" s="56">
        <f t="shared" si="316"/>
        <v>0</v>
      </c>
      <c r="CQ43" s="56">
        <f t="shared" si="317"/>
        <v>0</v>
      </c>
      <c r="CR43" s="56">
        <f t="shared" si="318"/>
        <v>0</v>
      </c>
      <c r="CS43" s="58">
        <f t="shared" si="210"/>
        <v>0</v>
      </c>
      <c r="CT43" s="58">
        <f t="shared" si="211"/>
        <v>0</v>
      </c>
      <c r="CU43" s="57">
        <f t="shared" si="319"/>
        <v>0</v>
      </c>
      <c r="CV43" s="56">
        <f t="shared" si="320"/>
        <v>0</v>
      </c>
      <c r="CW43" s="58">
        <f t="shared" si="321"/>
        <v>0</v>
      </c>
      <c r="CX43" s="202"/>
      <c r="CY43" s="58">
        <f t="shared" si="215"/>
        <v>0</v>
      </c>
      <c r="CZ43" s="58">
        <f t="shared" si="216"/>
        <v>0</v>
      </c>
      <c r="DA43" s="58">
        <f t="shared" si="322"/>
        <v>0</v>
      </c>
      <c r="DB43" s="70">
        <f t="shared" si="323"/>
        <v>0</v>
      </c>
      <c r="DC43" s="123"/>
      <c r="DD43" s="197">
        <v>0</v>
      </c>
      <c r="DE43" s="198">
        <v>0</v>
      </c>
      <c r="DF43" s="56">
        <f t="shared" si="324"/>
        <v>0</v>
      </c>
      <c r="DG43" s="59">
        <f t="shared" si="325"/>
        <v>0</v>
      </c>
      <c r="DH43" s="87">
        <f t="shared" si="326"/>
        <v>0</v>
      </c>
      <c r="DI43" s="197">
        <v>0</v>
      </c>
      <c r="DJ43" s="198">
        <v>0</v>
      </c>
      <c r="DK43" s="56">
        <f t="shared" si="327"/>
        <v>0</v>
      </c>
      <c r="DL43" s="56">
        <f t="shared" si="328"/>
        <v>0</v>
      </c>
      <c r="DM43" s="87">
        <f t="shared" si="329"/>
        <v>0</v>
      </c>
      <c r="DN43" s="197">
        <v>0</v>
      </c>
      <c r="DO43" s="198">
        <v>0</v>
      </c>
      <c r="DP43" s="56">
        <f t="shared" si="330"/>
        <v>0</v>
      </c>
      <c r="DQ43" s="56">
        <f t="shared" si="331"/>
        <v>0</v>
      </c>
      <c r="DR43" s="117">
        <f t="shared" si="332"/>
        <v>0</v>
      </c>
      <c r="DS43" s="86">
        <f t="shared" si="333"/>
        <v>0</v>
      </c>
      <c r="DT43" s="56">
        <f t="shared" si="334"/>
        <v>0</v>
      </c>
      <c r="DU43" s="87">
        <f t="shared" si="335"/>
        <v>0</v>
      </c>
      <c r="DV43" s="123"/>
      <c r="DW43" s="86">
        <f t="shared" si="347"/>
        <v>0</v>
      </c>
      <c r="DX43" s="70">
        <f t="shared" si="348"/>
        <v>0</v>
      </c>
      <c r="DY43" s="69">
        <f t="shared" si="349"/>
        <v>0</v>
      </c>
      <c r="DZ43" s="125">
        <f t="shared" si="350"/>
        <v>0</v>
      </c>
      <c r="EA43" s="130">
        <f t="shared" si="336"/>
        <v>0</v>
      </c>
      <c r="EB43" s="58">
        <f t="shared" si="337"/>
        <v>0</v>
      </c>
      <c r="EC43" s="59">
        <f t="shared" si="338"/>
        <v>0</v>
      </c>
      <c r="ED43" s="59">
        <f t="shared" si="339"/>
        <v>0</v>
      </c>
      <c r="EE43" s="56">
        <f t="shared" si="340"/>
        <v>0</v>
      </c>
      <c r="EF43" s="87">
        <f t="shared" si="341"/>
        <v>0</v>
      </c>
      <c r="EG43" s="130">
        <f t="shared" si="342"/>
        <v>0</v>
      </c>
      <c r="EH43" s="87">
        <f t="shared" si="343"/>
        <v>0</v>
      </c>
      <c r="EI43" s="130">
        <f t="shared" si="344"/>
        <v>0</v>
      </c>
      <c r="EJ43" s="87">
        <f t="shared" si="345"/>
        <v>0</v>
      </c>
      <c r="EK43" s="77"/>
      <c r="EL43" s="229"/>
      <c r="EM43" s="70">
        <f t="shared" si="346"/>
        <v>0</v>
      </c>
      <c r="EN43" s="77"/>
    </row>
    <row r="44" spans="1:144" x14ac:dyDescent="0.25">
      <c r="A44" s="109"/>
      <c r="B44" s="106"/>
      <c r="C44" s="107"/>
      <c r="D44" s="107"/>
      <c r="E44" s="56"/>
      <c r="F44" s="108"/>
      <c r="G44" s="197"/>
      <c r="H44" s="198"/>
      <c r="I44" s="56"/>
      <c r="J44" s="56">
        <f t="shared" si="78"/>
        <v>0</v>
      </c>
      <c r="K44" s="58">
        <f t="shared" si="79"/>
        <v>0</v>
      </c>
      <c r="L44" s="58">
        <f t="shared" si="80"/>
        <v>0</v>
      </c>
      <c r="M44" s="56">
        <f t="shared" si="81"/>
        <v>0</v>
      </c>
      <c r="N44" s="56">
        <f t="shared" si="82"/>
        <v>0</v>
      </c>
      <c r="O44" s="87">
        <f t="shared" si="83"/>
        <v>0</v>
      </c>
      <c r="P44" s="197"/>
      <c r="Q44" s="198"/>
      <c r="R44" s="59"/>
      <c r="S44" s="198"/>
      <c r="T44" s="59"/>
      <c r="U44" s="198"/>
      <c r="V44" s="59"/>
      <c r="W44" s="198"/>
      <c r="X44" s="59"/>
      <c r="Y44" s="198"/>
      <c r="Z44" s="59"/>
      <c r="AA44" s="198"/>
      <c r="AB44" s="56"/>
      <c r="AC44" s="56">
        <f t="shared" si="84"/>
        <v>0</v>
      </c>
      <c r="AD44" s="198"/>
      <c r="AE44" s="56">
        <f t="shared" si="85"/>
        <v>0</v>
      </c>
      <c r="AF44" s="56">
        <f t="shared" si="86"/>
        <v>0</v>
      </c>
      <c r="AG44" s="56">
        <f t="shared" si="87"/>
        <v>0</v>
      </c>
      <c r="AH44" s="56">
        <f t="shared" si="88"/>
        <v>0</v>
      </c>
      <c r="AI44" s="56">
        <f t="shared" si="89"/>
        <v>0</v>
      </c>
      <c r="AJ44" s="56">
        <f t="shared" si="90"/>
        <v>0</v>
      </c>
      <c r="AK44" s="87">
        <f t="shared" si="91"/>
        <v>0</v>
      </c>
      <c r="AL44" s="197"/>
      <c r="AM44" s="59"/>
      <c r="AN44" s="198"/>
      <c r="AO44" s="59"/>
      <c r="AP44" s="198"/>
      <c r="AQ44" s="59"/>
      <c r="AR44" s="198"/>
      <c r="AS44" s="59"/>
      <c r="AT44" s="56">
        <f t="shared" si="92"/>
        <v>0</v>
      </c>
      <c r="AU44" s="198"/>
      <c r="AV44" s="56">
        <f t="shared" si="93"/>
        <v>0</v>
      </c>
      <c r="AW44" s="56">
        <f t="shared" si="94"/>
        <v>0</v>
      </c>
      <c r="AX44" s="58">
        <f t="shared" si="95"/>
        <v>0</v>
      </c>
      <c r="AY44" s="70">
        <f t="shared" si="96"/>
        <v>0</v>
      </c>
      <c r="AZ44" s="197"/>
      <c r="BA44" s="59"/>
      <c r="BB44" s="198"/>
      <c r="BC44" s="59"/>
      <c r="BD44" s="56">
        <f t="shared" si="97"/>
        <v>0</v>
      </c>
      <c r="BE44" s="198"/>
      <c r="BF44" s="56">
        <f t="shared" si="98"/>
        <v>0</v>
      </c>
      <c r="BG44" s="56">
        <f t="shared" si="99"/>
        <v>0</v>
      </c>
      <c r="BH44" s="58">
        <f t="shared" si="100"/>
        <v>0</v>
      </c>
      <c r="BI44" s="70">
        <f t="shared" si="101"/>
        <v>0</v>
      </c>
      <c r="BJ44" s="86">
        <f t="shared" si="102"/>
        <v>0</v>
      </c>
      <c r="BK44" s="56">
        <f t="shared" si="103"/>
        <v>0</v>
      </c>
      <c r="BL44" s="56">
        <f t="shared" si="104"/>
        <v>0</v>
      </c>
      <c r="BM44" s="56">
        <f t="shared" si="105"/>
        <v>0</v>
      </c>
      <c r="BN44" s="56">
        <f t="shared" si="106"/>
        <v>0</v>
      </c>
      <c r="BO44" s="56">
        <f t="shared" si="107"/>
        <v>0</v>
      </c>
      <c r="BP44" s="58">
        <f t="shared" si="108"/>
        <v>0</v>
      </c>
      <c r="BQ44" s="58">
        <f t="shared" si="109"/>
        <v>0</v>
      </c>
      <c r="BR44" s="70">
        <f t="shared" si="110"/>
        <v>0</v>
      </c>
      <c r="BS44" s="197"/>
      <c r="BT44" s="59"/>
      <c r="BU44" s="198"/>
      <c r="BV44" s="59"/>
      <c r="BW44" s="198"/>
      <c r="BX44" s="56"/>
      <c r="BY44" s="198"/>
      <c r="BZ44" s="56"/>
      <c r="CA44" s="56">
        <f t="shared" si="111"/>
        <v>0</v>
      </c>
      <c r="CB44" s="198"/>
      <c r="CC44" s="56">
        <f t="shared" si="112"/>
        <v>0</v>
      </c>
      <c r="CD44" s="56">
        <f t="shared" si="113"/>
        <v>0</v>
      </c>
      <c r="CE44" s="56">
        <f t="shared" si="114"/>
        <v>0</v>
      </c>
      <c r="CF44" s="56">
        <f t="shared" si="115"/>
        <v>0</v>
      </c>
      <c r="CG44" s="58">
        <f t="shared" si="116"/>
        <v>0</v>
      </c>
      <c r="CH44" s="58">
        <f t="shared" si="117"/>
        <v>0</v>
      </c>
      <c r="CI44" s="87">
        <f t="shared" si="118"/>
        <v>0</v>
      </c>
      <c r="CJ44" s="130">
        <f t="shared" si="119"/>
        <v>0</v>
      </c>
      <c r="CK44" s="58">
        <f t="shared" si="120"/>
        <v>0</v>
      </c>
      <c r="CL44" s="70">
        <f t="shared" si="121"/>
        <v>0</v>
      </c>
      <c r="CM44" s="86">
        <f t="shared" si="122"/>
        <v>0</v>
      </c>
      <c r="CN44" s="56">
        <f t="shared" si="123"/>
        <v>0</v>
      </c>
      <c r="CO44" s="56">
        <f t="shared" si="124"/>
        <v>0</v>
      </c>
      <c r="CP44" s="56">
        <f t="shared" si="125"/>
        <v>0</v>
      </c>
      <c r="CQ44" s="56">
        <f t="shared" si="126"/>
        <v>0</v>
      </c>
      <c r="CR44" s="56">
        <f t="shared" si="127"/>
        <v>0</v>
      </c>
      <c r="CS44" s="58">
        <f t="shared" si="128"/>
        <v>0</v>
      </c>
      <c r="CT44" s="58">
        <f t="shared" si="129"/>
        <v>0</v>
      </c>
      <c r="CU44" s="57">
        <f t="shared" si="130"/>
        <v>0</v>
      </c>
      <c r="CV44" s="56">
        <f t="shared" si="131"/>
        <v>0</v>
      </c>
      <c r="CW44" s="58">
        <f t="shared" si="132"/>
        <v>0</v>
      </c>
      <c r="CX44" s="202"/>
      <c r="CY44" s="58">
        <f t="shared" si="133"/>
        <v>0</v>
      </c>
      <c r="CZ44" s="58">
        <f t="shared" si="134"/>
        <v>0</v>
      </c>
      <c r="DA44" s="58">
        <f t="shared" si="135"/>
        <v>0</v>
      </c>
      <c r="DB44" s="70">
        <f t="shared" si="136"/>
        <v>0</v>
      </c>
      <c r="DC44" s="123"/>
      <c r="DD44" s="197">
        <v>0</v>
      </c>
      <c r="DE44" s="198">
        <v>0</v>
      </c>
      <c r="DF44" s="56">
        <f t="shared" si="137"/>
        <v>0</v>
      </c>
      <c r="DG44" s="59">
        <f t="shared" si="138"/>
        <v>0</v>
      </c>
      <c r="DH44" s="87">
        <f t="shared" si="139"/>
        <v>0</v>
      </c>
      <c r="DI44" s="197">
        <v>0</v>
      </c>
      <c r="DJ44" s="198">
        <v>0</v>
      </c>
      <c r="DK44" s="56">
        <f t="shared" si="140"/>
        <v>0</v>
      </c>
      <c r="DL44" s="56">
        <f t="shared" si="141"/>
        <v>0</v>
      </c>
      <c r="DM44" s="87">
        <f t="shared" si="142"/>
        <v>0</v>
      </c>
      <c r="DN44" s="197">
        <v>0</v>
      </c>
      <c r="DO44" s="198">
        <v>0</v>
      </c>
      <c r="DP44" s="56">
        <f t="shared" si="143"/>
        <v>0</v>
      </c>
      <c r="DQ44" s="56">
        <f t="shared" si="144"/>
        <v>0</v>
      </c>
      <c r="DR44" s="117">
        <f t="shared" si="145"/>
        <v>0</v>
      </c>
      <c r="DS44" s="86">
        <f t="shared" si="146"/>
        <v>0</v>
      </c>
      <c r="DT44" s="56">
        <f t="shared" si="147"/>
        <v>0</v>
      </c>
      <c r="DU44" s="87">
        <f t="shared" si="148"/>
        <v>0</v>
      </c>
      <c r="DV44" s="123"/>
      <c r="DW44" s="86">
        <f t="shared" si="347"/>
        <v>0</v>
      </c>
      <c r="DX44" s="70">
        <f t="shared" si="348"/>
        <v>0</v>
      </c>
      <c r="DY44" s="69">
        <f t="shared" si="349"/>
        <v>0</v>
      </c>
      <c r="DZ44" s="125">
        <f t="shared" si="350"/>
        <v>0</v>
      </c>
      <c r="EA44" s="130">
        <f t="shared" si="149"/>
        <v>0</v>
      </c>
      <c r="EB44" s="58">
        <f t="shared" si="150"/>
        <v>0</v>
      </c>
      <c r="EC44" s="59">
        <f t="shared" si="151"/>
        <v>0</v>
      </c>
      <c r="ED44" s="59">
        <f t="shared" si="152"/>
        <v>0</v>
      </c>
      <c r="EE44" s="56">
        <f t="shared" si="153"/>
        <v>0</v>
      </c>
      <c r="EF44" s="87">
        <f t="shared" si="154"/>
        <v>0</v>
      </c>
      <c r="EG44" s="130">
        <f t="shared" si="155"/>
        <v>0</v>
      </c>
      <c r="EH44" s="87">
        <f t="shared" si="156"/>
        <v>0</v>
      </c>
      <c r="EI44" s="130">
        <f t="shared" si="157"/>
        <v>0</v>
      </c>
      <c r="EJ44" s="87">
        <f t="shared" si="158"/>
        <v>0</v>
      </c>
      <c r="EK44" s="77"/>
      <c r="EL44" s="229"/>
      <c r="EM44" s="70">
        <f t="shared" si="159"/>
        <v>0</v>
      </c>
      <c r="EN44" s="77"/>
    </row>
    <row r="45" spans="1:144" x14ac:dyDescent="0.25">
      <c r="A45" s="105"/>
      <c r="B45" s="106"/>
      <c r="C45" s="107"/>
      <c r="D45" s="107"/>
      <c r="E45" s="56"/>
      <c r="F45" s="108"/>
      <c r="G45" s="197"/>
      <c r="H45" s="198"/>
      <c r="I45" s="56"/>
      <c r="J45" s="56">
        <f t="shared" si="78"/>
        <v>0</v>
      </c>
      <c r="K45" s="58">
        <f t="shared" si="79"/>
        <v>0</v>
      </c>
      <c r="L45" s="58">
        <f t="shared" si="80"/>
        <v>0</v>
      </c>
      <c r="M45" s="56">
        <f t="shared" si="81"/>
        <v>0</v>
      </c>
      <c r="N45" s="56">
        <f t="shared" si="82"/>
        <v>0</v>
      </c>
      <c r="O45" s="87">
        <f t="shared" si="83"/>
        <v>0</v>
      </c>
      <c r="P45" s="197"/>
      <c r="Q45" s="198"/>
      <c r="R45" s="59"/>
      <c r="S45" s="198"/>
      <c r="T45" s="59"/>
      <c r="U45" s="198"/>
      <c r="V45" s="59"/>
      <c r="W45" s="198"/>
      <c r="X45" s="59"/>
      <c r="Y45" s="198"/>
      <c r="Z45" s="59"/>
      <c r="AA45" s="198"/>
      <c r="AB45" s="56"/>
      <c r="AC45" s="56">
        <f t="shared" si="84"/>
        <v>0</v>
      </c>
      <c r="AD45" s="198"/>
      <c r="AE45" s="56">
        <f t="shared" si="85"/>
        <v>0</v>
      </c>
      <c r="AF45" s="56">
        <f t="shared" si="86"/>
        <v>0</v>
      </c>
      <c r="AG45" s="56">
        <f t="shared" si="87"/>
        <v>0</v>
      </c>
      <c r="AH45" s="56">
        <f t="shared" si="88"/>
        <v>0</v>
      </c>
      <c r="AI45" s="56">
        <f t="shared" si="89"/>
        <v>0</v>
      </c>
      <c r="AJ45" s="56">
        <f t="shared" si="90"/>
        <v>0</v>
      </c>
      <c r="AK45" s="87">
        <f t="shared" si="91"/>
        <v>0</v>
      </c>
      <c r="AL45" s="197"/>
      <c r="AM45" s="68"/>
      <c r="AN45" s="198"/>
      <c r="AO45" s="59"/>
      <c r="AP45" s="198"/>
      <c r="AQ45" s="59"/>
      <c r="AR45" s="198"/>
      <c r="AS45" s="59"/>
      <c r="AT45" s="56">
        <f t="shared" si="92"/>
        <v>0</v>
      </c>
      <c r="AU45" s="198"/>
      <c r="AV45" s="56">
        <f>AM45+AO45+AQ45+AS45</f>
        <v>0</v>
      </c>
      <c r="AW45" s="56">
        <f t="shared" si="94"/>
        <v>0</v>
      </c>
      <c r="AX45" s="58">
        <f t="shared" si="95"/>
        <v>0</v>
      </c>
      <c r="AY45" s="70">
        <f t="shared" si="96"/>
        <v>0</v>
      </c>
      <c r="AZ45" s="197"/>
      <c r="BA45" s="59"/>
      <c r="BB45" s="198"/>
      <c r="BC45" s="59"/>
      <c r="BD45" s="56">
        <f t="shared" si="97"/>
        <v>0</v>
      </c>
      <c r="BE45" s="198"/>
      <c r="BF45" s="56">
        <f t="shared" si="98"/>
        <v>0</v>
      </c>
      <c r="BG45" s="56">
        <f t="shared" si="99"/>
        <v>0</v>
      </c>
      <c r="BH45" s="58">
        <f t="shared" si="100"/>
        <v>0</v>
      </c>
      <c r="BI45" s="70">
        <f t="shared" si="101"/>
        <v>0</v>
      </c>
      <c r="BJ45" s="86">
        <f t="shared" si="102"/>
        <v>0</v>
      </c>
      <c r="BK45" s="56">
        <f t="shared" si="103"/>
        <v>0</v>
      </c>
      <c r="BL45" s="56">
        <f t="shared" si="104"/>
        <v>0</v>
      </c>
      <c r="BM45" s="56">
        <f t="shared" si="105"/>
        <v>0</v>
      </c>
      <c r="BN45" s="56">
        <f t="shared" si="106"/>
        <v>0</v>
      </c>
      <c r="BO45" s="56">
        <f t="shared" si="107"/>
        <v>0</v>
      </c>
      <c r="BP45" s="58">
        <f t="shared" si="108"/>
        <v>0</v>
      </c>
      <c r="BQ45" s="58">
        <f t="shared" si="109"/>
        <v>0</v>
      </c>
      <c r="BR45" s="70">
        <f t="shared" si="110"/>
        <v>0</v>
      </c>
      <c r="BS45" s="197"/>
      <c r="BT45" s="59"/>
      <c r="BU45" s="198"/>
      <c r="BV45" s="59"/>
      <c r="BW45" s="198"/>
      <c r="BX45" s="56"/>
      <c r="BY45" s="198"/>
      <c r="BZ45" s="56"/>
      <c r="CA45" s="56">
        <f t="shared" si="111"/>
        <v>0</v>
      </c>
      <c r="CB45" s="198"/>
      <c r="CC45" s="56">
        <f t="shared" si="112"/>
        <v>0</v>
      </c>
      <c r="CD45" s="56">
        <f t="shared" si="113"/>
        <v>0</v>
      </c>
      <c r="CE45" s="56">
        <f t="shared" si="114"/>
        <v>0</v>
      </c>
      <c r="CF45" s="56">
        <f t="shared" si="115"/>
        <v>0</v>
      </c>
      <c r="CG45" s="58">
        <f t="shared" si="116"/>
        <v>0</v>
      </c>
      <c r="CH45" s="58">
        <f t="shared" si="117"/>
        <v>0</v>
      </c>
      <c r="CI45" s="87">
        <f t="shared" si="118"/>
        <v>0</v>
      </c>
      <c r="CJ45" s="130">
        <f t="shared" si="119"/>
        <v>0</v>
      </c>
      <c r="CK45" s="58">
        <f t="shared" si="120"/>
        <v>0</v>
      </c>
      <c r="CL45" s="70">
        <f t="shared" si="121"/>
        <v>0</v>
      </c>
      <c r="CM45" s="86">
        <f t="shared" si="122"/>
        <v>0</v>
      </c>
      <c r="CN45" s="56">
        <f t="shared" si="123"/>
        <v>0</v>
      </c>
      <c r="CO45" s="56">
        <f t="shared" si="124"/>
        <v>0</v>
      </c>
      <c r="CP45" s="56">
        <f t="shared" si="125"/>
        <v>0</v>
      </c>
      <c r="CQ45" s="56">
        <f t="shared" si="126"/>
        <v>0</v>
      </c>
      <c r="CR45" s="56">
        <f t="shared" si="127"/>
        <v>0</v>
      </c>
      <c r="CS45" s="58">
        <f t="shared" si="128"/>
        <v>0</v>
      </c>
      <c r="CT45" s="58">
        <f t="shared" si="129"/>
        <v>0</v>
      </c>
      <c r="CU45" s="57">
        <f t="shared" si="130"/>
        <v>0</v>
      </c>
      <c r="CV45" s="56">
        <f t="shared" si="131"/>
        <v>0</v>
      </c>
      <c r="CW45" s="58">
        <f t="shared" si="132"/>
        <v>0</v>
      </c>
      <c r="CX45" s="202"/>
      <c r="CY45" s="58">
        <f t="shared" si="133"/>
        <v>0</v>
      </c>
      <c r="CZ45" s="58">
        <f t="shared" si="134"/>
        <v>0</v>
      </c>
      <c r="DA45" s="58">
        <f t="shared" si="135"/>
        <v>0</v>
      </c>
      <c r="DB45" s="70">
        <f t="shared" si="136"/>
        <v>0</v>
      </c>
      <c r="DC45" s="123"/>
      <c r="DD45" s="197">
        <v>0</v>
      </c>
      <c r="DE45" s="198">
        <v>0</v>
      </c>
      <c r="DF45" s="56">
        <f t="shared" si="137"/>
        <v>0</v>
      </c>
      <c r="DG45" s="59">
        <f t="shared" si="138"/>
        <v>0</v>
      </c>
      <c r="DH45" s="87">
        <f t="shared" si="139"/>
        <v>0</v>
      </c>
      <c r="DI45" s="197">
        <v>0</v>
      </c>
      <c r="DJ45" s="198">
        <v>0</v>
      </c>
      <c r="DK45" s="56">
        <f t="shared" si="140"/>
        <v>0</v>
      </c>
      <c r="DL45" s="56">
        <f t="shared" si="141"/>
        <v>0</v>
      </c>
      <c r="DM45" s="87">
        <f t="shared" si="142"/>
        <v>0</v>
      </c>
      <c r="DN45" s="197">
        <v>0</v>
      </c>
      <c r="DO45" s="198">
        <v>0</v>
      </c>
      <c r="DP45" s="56">
        <f t="shared" si="143"/>
        <v>0</v>
      </c>
      <c r="DQ45" s="56">
        <f t="shared" si="144"/>
        <v>0</v>
      </c>
      <c r="DR45" s="117">
        <f t="shared" si="145"/>
        <v>0</v>
      </c>
      <c r="DS45" s="86">
        <f t="shared" si="146"/>
        <v>0</v>
      </c>
      <c r="DT45" s="56">
        <f t="shared" si="147"/>
        <v>0</v>
      </c>
      <c r="DU45" s="87">
        <f t="shared" si="148"/>
        <v>0</v>
      </c>
      <c r="DV45" s="123"/>
      <c r="DW45" s="86">
        <f t="shared" si="347"/>
        <v>0</v>
      </c>
      <c r="DX45" s="70">
        <f t="shared" si="348"/>
        <v>0</v>
      </c>
      <c r="DY45" s="69">
        <f t="shared" si="349"/>
        <v>0</v>
      </c>
      <c r="DZ45" s="125">
        <f t="shared" si="350"/>
        <v>0</v>
      </c>
      <c r="EA45" s="130">
        <f t="shared" si="149"/>
        <v>0</v>
      </c>
      <c r="EB45" s="58">
        <f t="shared" si="150"/>
        <v>0</v>
      </c>
      <c r="EC45" s="59">
        <f t="shared" si="151"/>
        <v>0</v>
      </c>
      <c r="ED45" s="59">
        <f t="shared" si="152"/>
        <v>0</v>
      </c>
      <c r="EE45" s="56">
        <f t="shared" si="153"/>
        <v>0</v>
      </c>
      <c r="EF45" s="87">
        <f t="shared" si="154"/>
        <v>0</v>
      </c>
      <c r="EG45" s="130">
        <f t="shared" si="155"/>
        <v>0</v>
      </c>
      <c r="EH45" s="87">
        <f t="shared" si="156"/>
        <v>0</v>
      </c>
      <c r="EI45" s="130">
        <f t="shared" si="157"/>
        <v>0</v>
      </c>
      <c r="EJ45" s="87">
        <f t="shared" si="158"/>
        <v>0</v>
      </c>
      <c r="EK45" s="77"/>
      <c r="EL45" s="229"/>
      <c r="EM45" s="70">
        <f t="shared" si="159"/>
        <v>0</v>
      </c>
      <c r="EN45" s="77"/>
    </row>
    <row r="46" spans="1:144" x14ac:dyDescent="0.25">
      <c r="A46" s="105"/>
      <c r="B46" s="106"/>
      <c r="C46" s="107"/>
      <c r="D46" s="107"/>
      <c r="E46" s="56"/>
      <c r="F46" s="108"/>
      <c r="G46" s="197"/>
      <c r="H46" s="198"/>
      <c r="I46" s="56"/>
      <c r="J46" s="56">
        <f t="shared" si="78"/>
        <v>0</v>
      </c>
      <c r="K46" s="58">
        <f t="shared" si="79"/>
        <v>0</v>
      </c>
      <c r="L46" s="58">
        <f t="shared" si="80"/>
        <v>0</v>
      </c>
      <c r="M46" s="56">
        <f t="shared" si="81"/>
        <v>0</v>
      </c>
      <c r="N46" s="56">
        <f t="shared" si="82"/>
        <v>0</v>
      </c>
      <c r="O46" s="87">
        <f t="shared" si="83"/>
        <v>0</v>
      </c>
      <c r="P46" s="197"/>
      <c r="Q46" s="198"/>
      <c r="R46" s="59"/>
      <c r="S46" s="198"/>
      <c r="T46" s="59"/>
      <c r="U46" s="198"/>
      <c r="V46" s="59"/>
      <c r="W46" s="198"/>
      <c r="X46" s="59"/>
      <c r="Y46" s="198"/>
      <c r="Z46" s="59"/>
      <c r="AA46" s="198"/>
      <c r="AB46" s="56"/>
      <c r="AC46" s="56">
        <f t="shared" si="84"/>
        <v>0</v>
      </c>
      <c r="AD46" s="198"/>
      <c r="AE46" s="56">
        <f t="shared" si="85"/>
        <v>0</v>
      </c>
      <c r="AF46" s="56">
        <f t="shared" si="86"/>
        <v>0</v>
      </c>
      <c r="AG46" s="56">
        <f t="shared" si="87"/>
        <v>0</v>
      </c>
      <c r="AH46" s="56">
        <f t="shared" si="88"/>
        <v>0</v>
      </c>
      <c r="AI46" s="56">
        <f t="shared" si="89"/>
        <v>0</v>
      </c>
      <c r="AJ46" s="56">
        <f t="shared" si="90"/>
        <v>0</v>
      </c>
      <c r="AK46" s="87">
        <f t="shared" si="91"/>
        <v>0</v>
      </c>
      <c r="AL46" s="197"/>
      <c r="AM46" s="59"/>
      <c r="AN46" s="198"/>
      <c r="AO46" s="59"/>
      <c r="AP46" s="198"/>
      <c r="AQ46" s="59"/>
      <c r="AR46" s="198"/>
      <c r="AS46" s="59"/>
      <c r="AT46" s="56">
        <f t="shared" si="92"/>
        <v>0</v>
      </c>
      <c r="AU46" s="198"/>
      <c r="AV46" s="56">
        <f>AM46+AO46+AQ46+AS46</f>
        <v>0</v>
      </c>
      <c r="AW46" s="56">
        <f t="shared" si="94"/>
        <v>0</v>
      </c>
      <c r="AX46" s="58">
        <f t="shared" si="95"/>
        <v>0</v>
      </c>
      <c r="AY46" s="70">
        <f t="shared" si="96"/>
        <v>0</v>
      </c>
      <c r="AZ46" s="197"/>
      <c r="BA46" s="59"/>
      <c r="BB46" s="198"/>
      <c r="BC46" s="59"/>
      <c r="BD46" s="56">
        <f t="shared" si="97"/>
        <v>0</v>
      </c>
      <c r="BE46" s="198"/>
      <c r="BF46" s="56">
        <f t="shared" si="98"/>
        <v>0</v>
      </c>
      <c r="BG46" s="56">
        <f t="shared" si="99"/>
        <v>0</v>
      </c>
      <c r="BH46" s="58">
        <f t="shared" si="100"/>
        <v>0</v>
      </c>
      <c r="BI46" s="70">
        <f t="shared" si="101"/>
        <v>0</v>
      </c>
      <c r="BJ46" s="86">
        <f t="shared" si="102"/>
        <v>0</v>
      </c>
      <c r="BK46" s="56">
        <f t="shared" si="103"/>
        <v>0</v>
      </c>
      <c r="BL46" s="56">
        <f t="shared" si="104"/>
        <v>0</v>
      </c>
      <c r="BM46" s="56">
        <f t="shared" si="105"/>
        <v>0</v>
      </c>
      <c r="BN46" s="56">
        <f t="shared" si="106"/>
        <v>0</v>
      </c>
      <c r="BO46" s="56">
        <f t="shared" si="107"/>
        <v>0</v>
      </c>
      <c r="BP46" s="58">
        <f t="shared" si="108"/>
        <v>0</v>
      </c>
      <c r="BQ46" s="58">
        <f t="shared" si="109"/>
        <v>0</v>
      </c>
      <c r="BR46" s="70">
        <f t="shared" si="110"/>
        <v>0</v>
      </c>
      <c r="BS46" s="197"/>
      <c r="BT46" s="59"/>
      <c r="BU46" s="198"/>
      <c r="BV46" s="59"/>
      <c r="BW46" s="198"/>
      <c r="BX46" s="56"/>
      <c r="BY46" s="198"/>
      <c r="BZ46" s="56"/>
      <c r="CA46" s="56">
        <f t="shared" si="111"/>
        <v>0</v>
      </c>
      <c r="CB46" s="198"/>
      <c r="CC46" s="56">
        <f t="shared" si="112"/>
        <v>0</v>
      </c>
      <c r="CD46" s="56">
        <f t="shared" si="113"/>
        <v>0</v>
      </c>
      <c r="CE46" s="56">
        <f t="shared" si="114"/>
        <v>0</v>
      </c>
      <c r="CF46" s="56">
        <f t="shared" si="115"/>
        <v>0</v>
      </c>
      <c r="CG46" s="58">
        <f t="shared" si="116"/>
        <v>0</v>
      </c>
      <c r="CH46" s="58">
        <f t="shared" si="117"/>
        <v>0</v>
      </c>
      <c r="CI46" s="87">
        <f t="shared" si="118"/>
        <v>0</v>
      </c>
      <c r="CJ46" s="130">
        <f t="shared" si="119"/>
        <v>0</v>
      </c>
      <c r="CK46" s="58">
        <f t="shared" si="120"/>
        <v>0</v>
      </c>
      <c r="CL46" s="70">
        <f t="shared" si="121"/>
        <v>0</v>
      </c>
      <c r="CM46" s="86">
        <f t="shared" si="122"/>
        <v>0</v>
      </c>
      <c r="CN46" s="56">
        <f t="shared" si="123"/>
        <v>0</v>
      </c>
      <c r="CO46" s="56">
        <f t="shared" si="124"/>
        <v>0</v>
      </c>
      <c r="CP46" s="56">
        <f t="shared" si="125"/>
        <v>0</v>
      </c>
      <c r="CQ46" s="56">
        <f t="shared" si="126"/>
        <v>0</v>
      </c>
      <c r="CR46" s="56">
        <f t="shared" si="127"/>
        <v>0</v>
      </c>
      <c r="CS46" s="58">
        <f t="shared" si="128"/>
        <v>0</v>
      </c>
      <c r="CT46" s="58">
        <f t="shared" si="129"/>
        <v>0</v>
      </c>
      <c r="CU46" s="57">
        <f t="shared" si="130"/>
        <v>0</v>
      </c>
      <c r="CV46" s="56">
        <f t="shared" si="131"/>
        <v>0</v>
      </c>
      <c r="CW46" s="58">
        <f t="shared" si="132"/>
        <v>0</v>
      </c>
      <c r="CX46" s="202"/>
      <c r="CY46" s="58">
        <f t="shared" si="133"/>
        <v>0</v>
      </c>
      <c r="CZ46" s="58">
        <f t="shared" si="134"/>
        <v>0</v>
      </c>
      <c r="DA46" s="58">
        <f t="shared" si="135"/>
        <v>0</v>
      </c>
      <c r="DB46" s="70">
        <f t="shared" si="136"/>
        <v>0</v>
      </c>
      <c r="DC46" s="123"/>
      <c r="DD46" s="197">
        <v>0</v>
      </c>
      <c r="DE46" s="198">
        <v>0</v>
      </c>
      <c r="DF46" s="56">
        <f t="shared" si="137"/>
        <v>0</v>
      </c>
      <c r="DG46" s="59">
        <f t="shared" si="138"/>
        <v>0</v>
      </c>
      <c r="DH46" s="87">
        <f t="shared" si="139"/>
        <v>0</v>
      </c>
      <c r="DI46" s="197">
        <v>0</v>
      </c>
      <c r="DJ46" s="198">
        <v>0</v>
      </c>
      <c r="DK46" s="56">
        <f t="shared" si="140"/>
        <v>0</v>
      </c>
      <c r="DL46" s="56">
        <f t="shared" si="141"/>
        <v>0</v>
      </c>
      <c r="DM46" s="87">
        <f t="shared" si="142"/>
        <v>0</v>
      </c>
      <c r="DN46" s="197">
        <v>0</v>
      </c>
      <c r="DO46" s="198">
        <v>0</v>
      </c>
      <c r="DP46" s="56">
        <f t="shared" si="143"/>
        <v>0</v>
      </c>
      <c r="DQ46" s="56">
        <f t="shared" si="144"/>
        <v>0</v>
      </c>
      <c r="DR46" s="117">
        <f t="shared" si="145"/>
        <v>0</v>
      </c>
      <c r="DS46" s="86">
        <f t="shared" si="146"/>
        <v>0</v>
      </c>
      <c r="DT46" s="56">
        <f t="shared" si="147"/>
        <v>0</v>
      </c>
      <c r="DU46" s="87">
        <f t="shared" si="148"/>
        <v>0</v>
      </c>
      <c r="DV46" s="123"/>
      <c r="DW46" s="86">
        <f t="shared" si="347"/>
        <v>0</v>
      </c>
      <c r="DX46" s="70">
        <f t="shared" si="348"/>
        <v>0</v>
      </c>
      <c r="DY46" s="69">
        <f t="shared" si="349"/>
        <v>0</v>
      </c>
      <c r="DZ46" s="125">
        <f t="shared" si="350"/>
        <v>0</v>
      </c>
      <c r="EA46" s="130">
        <f t="shared" si="149"/>
        <v>0</v>
      </c>
      <c r="EB46" s="58">
        <f t="shared" si="150"/>
        <v>0</v>
      </c>
      <c r="EC46" s="59">
        <f t="shared" si="151"/>
        <v>0</v>
      </c>
      <c r="ED46" s="59">
        <f t="shared" si="152"/>
        <v>0</v>
      </c>
      <c r="EE46" s="56">
        <f t="shared" si="153"/>
        <v>0</v>
      </c>
      <c r="EF46" s="87">
        <f t="shared" si="154"/>
        <v>0</v>
      </c>
      <c r="EG46" s="130">
        <f t="shared" si="155"/>
        <v>0</v>
      </c>
      <c r="EH46" s="87">
        <f t="shared" si="156"/>
        <v>0</v>
      </c>
      <c r="EI46" s="130">
        <f t="shared" si="157"/>
        <v>0</v>
      </c>
      <c r="EJ46" s="87">
        <f t="shared" si="158"/>
        <v>0</v>
      </c>
      <c r="EK46" s="77"/>
      <c r="EL46" s="229"/>
      <c r="EM46" s="70">
        <f t="shared" si="159"/>
        <v>0</v>
      </c>
      <c r="EN46" s="77"/>
    </row>
    <row r="47" spans="1:144" x14ac:dyDescent="0.25">
      <c r="A47" s="105"/>
      <c r="B47" s="106"/>
      <c r="C47" s="107"/>
      <c r="D47" s="107"/>
      <c r="E47" s="56"/>
      <c r="F47" s="108"/>
      <c r="G47" s="197"/>
      <c r="H47" s="198"/>
      <c r="I47" s="56"/>
      <c r="J47" s="56">
        <f t="shared" si="78"/>
        <v>0</v>
      </c>
      <c r="K47" s="58">
        <f t="shared" si="79"/>
        <v>0</v>
      </c>
      <c r="L47" s="58">
        <f t="shared" si="80"/>
        <v>0</v>
      </c>
      <c r="M47" s="56">
        <f t="shared" si="81"/>
        <v>0</v>
      </c>
      <c r="N47" s="56">
        <f t="shared" si="82"/>
        <v>0</v>
      </c>
      <c r="O47" s="87">
        <f t="shared" si="83"/>
        <v>0</v>
      </c>
      <c r="P47" s="197"/>
      <c r="Q47" s="198"/>
      <c r="R47" s="59"/>
      <c r="S47" s="198"/>
      <c r="T47" s="59"/>
      <c r="U47" s="198"/>
      <c r="V47" s="59"/>
      <c r="W47" s="198"/>
      <c r="X47" s="59"/>
      <c r="Y47" s="198"/>
      <c r="Z47" s="59"/>
      <c r="AA47" s="198"/>
      <c r="AB47" s="56"/>
      <c r="AC47" s="56">
        <f t="shared" si="84"/>
        <v>0</v>
      </c>
      <c r="AD47" s="198"/>
      <c r="AE47" s="56">
        <f t="shared" si="85"/>
        <v>0</v>
      </c>
      <c r="AF47" s="56">
        <f t="shared" si="86"/>
        <v>0</v>
      </c>
      <c r="AG47" s="56">
        <f t="shared" si="87"/>
        <v>0</v>
      </c>
      <c r="AH47" s="56">
        <f t="shared" si="88"/>
        <v>0</v>
      </c>
      <c r="AI47" s="56">
        <f t="shared" si="89"/>
        <v>0</v>
      </c>
      <c r="AJ47" s="56">
        <f t="shared" si="90"/>
        <v>0</v>
      </c>
      <c r="AK47" s="87">
        <f t="shared" si="91"/>
        <v>0</v>
      </c>
      <c r="AL47" s="197"/>
      <c r="AM47" s="59"/>
      <c r="AN47" s="198"/>
      <c r="AO47" s="59"/>
      <c r="AP47" s="198"/>
      <c r="AQ47" s="59"/>
      <c r="AR47" s="198"/>
      <c r="AS47" s="59"/>
      <c r="AT47" s="56">
        <f t="shared" si="92"/>
        <v>0</v>
      </c>
      <c r="AU47" s="198"/>
      <c r="AV47" s="56">
        <f>AM47+AO47+AQ47+AS47</f>
        <v>0</v>
      </c>
      <c r="AW47" s="56">
        <f t="shared" si="94"/>
        <v>0</v>
      </c>
      <c r="AX47" s="58">
        <f t="shared" si="95"/>
        <v>0</v>
      </c>
      <c r="AY47" s="70">
        <f t="shared" si="96"/>
        <v>0</v>
      </c>
      <c r="AZ47" s="197"/>
      <c r="BA47" s="59"/>
      <c r="BB47" s="198"/>
      <c r="BC47" s="59"/>
      <c r="BD47" s="56">
        <f t="shared" si="97"/>
        <v>0</v>
      </c>
      <c r="BE47" s="198"/>
      <c r="BF47" s="56">
        <f t="shared" si="98"/>
        <v>0</v>
      </c>
      <c r="BG47" s="56">
        <f t="shared" si="99"/>
        <v>0</v>
      </c>
      <c r="BH47" s="58">
        <f t="shared" si="100"/>
        <v>0</v>
      </c>
      <c r="BI47" s="70">
        <f t="shared" si="101"/>
        <v>0</v>
      </c>
      <c r="BJ47" s="86">
        <f t="shared" si="102"/>
        <v>0</v>
      </c>
      <c r="BK47" s="56">
        <f t="shared" si="103"/>
        <v>0</v>
      </c>
      <c r="BL47" s="56">
        <f t="shared" si="104"/>
        <v>0</v>
      </c>
      <c r="BM47" s="56">
        <f t="shared" si="105"/>
        <v>0</v>
      </c>
      <c r="BN47" s="56">
        <f t="shared" si="106"/>
        <v>0</v>
      </c>
      <c r="BO47" s="56">
        <f t="shared" si="107"/>
        <v>0</v>
      </c>
      <c r="BP47" s="58">
        <f t="shared" si="108"/>
        <v>0</v>
      </c>
      <c r="BQ47" s="58">
        <f t="shared" si="109"/>
        <v>0</v>
      </c>
      <c r="BR47" s="70">
        <f t="shared" si="110"/>
        <v>0</v>
      </c>
      <c r="BS47" s="197"/>
      <c r="BT47" s="59"/>
      <c r="BU47" s="198"/>
      <c r="BV47" s="59"/>
      <c r="BW47" s="198"/>
      <c r="BX47" s="56"/>
      <c r="BY47" s="198"/>
      <c r="BZ47" s="56"/>
      <c r="CA47" s="56">
        <f t="shared" si="111"/>
        <v>0</v>
      </c>
      <c r="CB47" s="198"/>
      <c r="CC47" s="56">
        <f t="shared" si="112"/>
        <v>0</v>
      </c>
      <c r="CD47" s="56">
        <f t="shared" si="113"/>
        <v>0</v>
      </c>
      <c r="CE47" s="56">
        <f t="shared" si="114"/>
        <v>0</v>
      </c>
      <c r="CF47" s="56">
        <f t="shared" si="115"/>
        <v>0</v>
      </c>
      <c r="CG47" s="58">
        <f t="shared" si="116"/>
        <v>0</v>
      </c>
      <c r="CH47" s="58">
        <f t="shared" si="117"/>
        <v>0</v>
      </c>
      <c r="CI47" s="87">
        <f t="shared" si="118"/>
        <v>0</v>
      </c>
      <c r="CJ47" s="130">
        <f t="shared" si="119"/>
        <v>0</v>
      </c>
      <c r="CK47" s="58">
        <f t="shared" si="120"/>
        <v>0</v>
      </c>
      <c r="CL47" s="70">
        <f t="shared" si="121"/>
        <v>0</v>
      </c>
      <c r="CM47" s="86">
        <f t="shared" si="122"/>
        <v>0</v>
      </c>
      <c r="CN47" s="56">
        <f t="shared" si="123"/>
        <v>0</v>
      </c>
      <c r="CO47" s="56">
        <f t="shared" si="124"/>
        <v>0</v>
      </c>
      <c r="CP47" s="56">
        <f t="shared" si="125"/>
        <v>0</v>
      </c>
      <c r="CQ47" s="56">
        <f t="shared" si="126"/>
        <v>0</v>
      </c>
      <c r="CR47" s="56">
        <f t="shared" si="127"/>
        <v>0</v>
      </c>
      <c r="CS47" s="58">
        <f t="shared" si="128"/>
        <v>0</v>
      </c>
      <c r="CT47" s="58">
        <f t="shared" si="129"/>
        <v>0</v>
      </c>
      <c r="CU47" s="57">
        <f t="shared" si="130"/>
        <v>0</v>
      </c>
      <c r="CV47" s="56">
        <f t="shared" si="131"/>
        <v>0</v>
      </c>
      <c r="CW47" s="58">
        <f t="shared" si="132"/>
        <v>0</v>
      </c>
      <c r="CX47" s="202"/>
      <c r="CY47" s="58">
        <f t="shared" si="133"/>
        <v>0</v>
      </c>
      <c r="CZ47" s="58">
        <f t="shared" si="134"/>
        <v>0</v>
      </c>
      <c r="DA47" s="58">
        <f t="shared" si="135"/>
        <v>0</v>
      </c>
      <c r="DB47" s="70">
        <f t="shared" si="136"/>
        <v>0</v>
      </c>
      <c r="DC47" s="123"/>
      <c r="DD47" s="197">
        <v>0</v>
      </c>
      <c r="DE47" s="198">
        <v>0</v>
      </c>
      <c r="DF47" s="56">
        <f t="shared" si="137"/>
        <v>0</v>
      </c>
      <c r="DG47" s="59">
        <f t="shared" si="138"/>
        <v>0</v>
      </c>
      <c r="DH47" s="87">
        <f t="shared" si="139"/>
        <v>0</v>
      </c>
      <c r="DI47" s="197">
        <v>0</v>
      </c>
      <c r="DJ47" s="198">
        <v>0</v>
      </c>
      <c r="DK47" s="56">
        <f t="shared" si="140"/>
        <v>0</v>
      </c>
      <c r="DL47" s="56">
        <f t="shared" si="141"/>
        <v>0</v>
      </c>
      <c r="DM47" s="87">
        <f t="shared" si="142"/>
        <v>0</v>
      </c>
      <c r="DN47" s="197">
        <v>0</v>
      </c>
      <c r="DO47" s="198">
        <v>0</v>
      </c>
      <c r="DP47" s="56">
        <f t="shared" si="143"/>
        <v>0</v>
      </c>
      <c r="DQ47" s="56">
        <f t="shared" si="144"/>
        <v>0</v>
      </c>
      <c r="DR47" s="117">
        <f t="shared" si="145"/>
        <v>0</v>
      </c>
      <c r="DS47" s="86">
        <f t="shared" si="146"/>
        <v>0</v>
      </c>
      <c r="DT47" s="56">
        <f t="shared" si="147"/>
        <v>0</v>
      </c>
      <c r="DU47" s="87">
        <f t="shared" si="148"/>
        <v>0</v>
      </c>
      <c r="DV47" s="123"/>
      <c r="DW47" s="86">
        <f t="shared" si="347"/>
        <v>0</v>
      </c>
      <c r="DX47" s="70">
        <f t="shared" si="348"/>
        <v>0</v>
      </c>
      <c r="DY47" s="69">
        <f t="shared" si="349"/>
        <v>0</v>
      </c>
      <c r="DZ47" s="125">
        <f t="shared" si="350"/>
        <v>0</v>
      </c>
      <c r="EA47" s="130">
        <f t="shared" si="149"/>
        <v>0</v>
      </c>
      <c r="EB47" s="58">
        <f t="shared" si="150"/>
        <v>0</v>
      </c>
      <c r="EC47" s="59">
        <f t="shared" si="151"/>
        <v>0</v>
      </c>
      <c r="ED47" s="59">
        <f t="shared" si="152"/>
        <v>0</v>
      </c>
      <c r="EE47" s="56">
        <f t="shared" si="153"/>
        <v>0</v>
      </c>
      <c r="EF47" s="87">
        <f t="shared" si="154"/>
        <v>0</v>
      </c>
      <c r="EG47" s="130">
        <f t="shared" si="155"/>
        <v>0</v>
      </c>
      <c r="EH47" s="87">
        <f t="shared" si="156"/>
        <v>0</v>
      </c>
      <c r="EI47" s="130">
        <f t="shared" si="157"/>
        <v>0</v>
      </c>
      <c r="EJ47" s="87">
        <f t="shared" si="158"/>
        <v>0</v>
      </c>
      <c r="EK47" s="77"/>
      <c r="EL47" s="229"/>
      <c r="EM47" s="70">
        <f t="shared" si="159"/>
        <v>0</v>
      </c>
      <c r="EN47" s="77"/>
    </row>
    <row r="48" spans="1:144" x14ac:dyDescent="0.25">
      <c r="A48" s="109"/>
      <c r="B48" s="106"/>
      <c r="C48" s="107"/>
      <c r="D48" s="107"/>
      <c r="E48" s="56"/>
      <c r="F48" s="108"/>
      <c r="G48" s="197"/>
      <c r="H48" s="198"/>
      <c r="I48" s="56"/>
      <c r="J48" s="56">
        <f t="shared" si="78"/>
        <v>0</v>
      </c>
      <c r="K48" s="58">
        <f t="shared" si="79"/>
        <v>0</v>
      </c>
      <c r="L48" s="58">
        <f t="shared" si="80"/>
        <v>0</v>
      </c>
      <c r="M48" s="56">
        <f t="shared" si="81"/>
        <v>0</v>
      </c>
      <c r="N48" s="56">
        <f t="shared" si="82"/>
        <v>0</v>
      </c>
      <c r="O48" s="87">
        <f t="shared" si="83"/>
        <v>0</v>
      </c>
      <c r="P48" s="197"/>
      <c r="Q48" s="198"/>
      <c r="R48" s="59"/>
      <c r="S48" s="198"/>
      <c r="T48" s="59"/>
      <c r="U48" s="198"/>
      <c r="V48" s="59"/>
      <c r="W48" s="198"/>
      <c r="X48" s="59"/>
      <c r="Y48" s="198"/>
      <c r="Z48" s="59"/>
      <c r="AA48" s="198"/>
      <c r="AB48" s="56"/>
      <c r="AC48" s="56">
        <f t="shared" si="84"/>
        <v>0</v>
      </c>
      <c r="AD48" s="198"/>
      <c r="AE48" s="56">
        <f t="shared" si="85"/>
        <v>0</v>
      </c>
      <c r="AF48" s="56">
        <f t="shared" si="86"/>
        <v>0</v>
      </c>
      <c r="AG48" s="56">
        <f t="shared" si="87"/>
        <v>0</v>
      </c>
      <c r="AH48" s="56">
        <f t="shared" si="88"/>
        <v>0</v>
      </c>
      <c r="AI48" s="56">
        <f t="shared" si="89"/>
        <v>0</v>
      </c>
      <c r="AJ48" s="56">
        <f t="shared" si="90"/>
        <v>0</v>
      </c>
      <c r="AK48" s="87">
        <f t="shared" si="91"/>
        <v>0</v>
      </c>
      <c r="AL48" s="197"/>
      <c r="AM48" s="59"/>
      <c r="AN48" s="198"/>
      <c r="AO48" s="59"/>
      <c r="AP48" s="198"/>
      <c r="AQ48" s="59"/>
      <c r="AR48" s="198"/>
      <c r="AS48" s="59"/>
      <c r="AT48" s="56">
        <f t="shared" si="92"/>
        <v>0</v>
      </c>
      <c r="AU48" s="198"/>
      <c r="AV48" s="56">
        <f t="shared" ref="AV48" si="352">AM48+AO48+AQ48+AS48</f>
        <v>0</v>
      </c>
      <c r="AW48" s="56">
        <f t="shared" si="94"/>
        <v>0</v>
      </c>
      <c r="AX48" s="58">
        <f t="shared" si="95"/>
        <v>0</v>
      </c>
      <c r="AY48" s="70">
        <f t="shared" si="96"/>
        <v>0</v>
      </c>
      <c r="AZ48" s="197"/>
      <c r="BA48" s="59"/>
      <c r="BB48" s="198"/>
      <c r="BC48" s="59"/>
      <c r="BD48" s="56">
        <f t="shared" si="97"/>
        <v>0</v>
      </c>
      <c r="BE48" s="198"/>
      <c r="BF48" s="56">
        <f t="shared" si="98"/>
        <v>0</v>
      </c>
      <c r="BG48" s="56">
        <f t="shared" si="99"/>
        <v>0</v>
      </c>
      <c r="BH48" s="58">
        <f t="shared" si="100"/>
        <v>0</v>
      </c>
      <c r="BI48" s="70">
        <f t="shared" si="101"/>
        <v>0</v>
      </c>
      <c r="BJ48" s="86">
        <f t="shared" si="102"/>
        <v>0</v>
      </c>
      <c r="BK48" s="56">
        <f t="shared" si="103"/>
        <v>0</v>
      </c>
      <c r="BL48" s="56">
        <f t="shared" si="104"/>
        <v>0</v>
      </c>
      <c r="BM48" s="56">
        <f t="shared" si="105"/>
        <v>0</v>
      </c>
      <c r="BN48" s="56">
        <f t="shared" si="106"/>
        <v>0</v>
      </c>
      <c r="BO48" s="56">
        <f t="shared" si="107"/>
        <v>0</v>
      </c>
      <c r="BP48" s="58">
        <f t="shared" si="108"/>
        <v>0</v>
      </c>
      <c r="BQ48" s="58">
        <f t="shared" si="109"/>
        <v>0</v>
      </c>
      <c r="BR48" s="70">
        <f t="shared" si="110"/>
        <v>0</v>
      </c>
      <c r="BS48" s="197"/>
      <c r="BT48" s="59"/>
      <c r="BU48" s="198"/>
      <c r="BV48" s="59"/>
      <c r="BW48" s="198"/>
      <c r="BX48" s="56"/>
      <c r="BY48" s="198"/>
      <c r="BZ48" s="56"/>
      <c r="CA48" s="56">
        <f t="shared" si="111"/>
        <v>0</v>
      </c>
      <c r="CB48" s="198"/>
      <c r="CC48" s="56">
        <f t="shared" si="112"/>
        <v>0</v>
      </c>
      <c r="CD48" s="56">
        <f t="shared" si="113"/>
        <v>0</v>
      </c>
      <c r="CE48" s="56">
        <f t="shared" si="114"/>
        <v>0</v>
      </c>
      <c r="CF48" s="56">
        <f t="shared" si="115"/>
        <v>0</v>
      </c>
      <c r="CG48" s="58">
        <f t="shared" si="116"/>
        <v>0</v>
      </c>
      <c r="CH48" s="58">
        <f t="shared" si="117"/>
        <v>0</v>
      </c>
      <c r="CI48" s="87">
        <f t="shared" si="118"/>
        <v>0</v>
      </c>
      <c r="CJ48" s="130">
        <f t="shared" si="119"/>
        <v>0</v>
      </c>
      <c r="CK48" s="58">
        <f t="shared" si="120"/>
        <v>0</v>
      </c>
      <c r="CL48" s="70">
        <f t="shared" si="121"/>
        <v>0</v>
      </c>
      <c r="CM48" s="86">
        <f t="shared" si="122"/>
        <v>0</v>
      </c>
      <c r="CN48" s="56">
        <f t="shared" si="123"/>
        <v>0</v>
      </c>
      <c r="CO48" s="56">
        <f t="shared" si="124"/>
        <v>0</v>
      </c>
      <c r="CP48" s="56">
        <f t="shared" si="125"/>
        <v>0</v>
      </c>
      <c r="CQ48" s="56">
        <f t="shared" si="126"/>
        <v>0</v>
      </c>
      <c r="CR48" s="56">
        <f t="shared" si="127"/>
        <v>0</v>
      </c>
      <c r="CS48" s="58">
        <f t="shared" si="128"/>
        <v>0</v>
      </c>
      <c r="CT48" s="58">
        <f t="shared" si="129"/>
        <v>0</v>
      </c>
      <c r="CU48" s="57">
        <f t="shared" si="130"/>
        <v>0</v>
      </c>
      <c r="CV48" s="56">
        <f t="shared" si="131"/>
        <v>0</v>
      </c>
      <c r="CW48" s="58">
        <f t="shared" si="132"/>
        <v>0</v>
      </c>
      <c r="CX48" s="202"/>
      <c r="CY48" s="58">
        <f t="shared" si="133"/>
        <v>0</v>
      </c>
      <c r="CZ48" s="58">
        <f t="shared" si="134"/>
        <v>0</v>
      </c>
      <c r="DA48" s="58">
        <f t="shared" si="135"/>
        <v>0</v>
      </c>
      <c r="DB48" s="70">
        <f t="shared" si="136"/>
        <v>0</v>
      </c>
      <c r="DC48" s="123"/>
      <c r="DD48" s="197">
        <v>0</v>
      </c>
      <c r="DE48" s="198">
        <v>0</v>
      </c>
      <c r="DF48" s="56">
        <f t="shared" si="137"/>
        <v>0</v>
      </c>
      <c r="DG48" s="59">
        <f t="shared" si="138"/>
        <v>0</v>
      </c>
      <c r="DH48" s="87">
        <f t="shared" si="139"/>
        <v>0</v>
      </c>
      <c r="DI48" s="197">
        <v>0</v>
      </c>
      <c r="DJ48" s="198">
        <v>0</v>
      </c>
      <c r="DK48" s="56">
        <f t="shared" si="140"/>
        <v>0</v>
      </c>
      <c r="DL48" s="56">
        <f t="shared" si="141"/>
        <v>0</v>
      </c>
      <c r="DM48" s="87">
        <f t="shared" si="142"/>
        <v>0</v>
      </c>
      <c r="DN48" s="197">
        <v>0</v>
      </c>
      <c r="DO48" s="198">
        <v>0</v>
      </c>
      <c r="DP48" s="56">
        <f t="shared" si="143"/>
        <v>0</v>
      </c>
      <c r="DQ48" s="56">
        <f t="shared" si="144"/>
        <v>0</v>
      </c>
      <c r="DR48" s="117">
        <f t="shared" si="145"/>
        <v>0</v>
      </c>
      <c r="DS48" s="86">
        <f t="shared" si="146"/>
        <v>0</v>
      </c>
      <c r="DT48" s="56">
        <f t="shared" si="147"/>
        <v>0</v>
      </c>
      <c r="DU48" s="87">
        <f t="shared" si="148"/>
        <v>0</v>
      </c>
      <c r="DV48" s="123"/>
      <c r="DW48" s="86">
        <f t="shared" si="347"/>
        <v>0</v>
      </c>
      <c r="DX48" s="70">
        <f t="shared" si="348"/>
        <v>0</v>
      </c>
      <c r="DY48" s="69">
        <f t="shared" si="349"/>
        <v>0</v>
      </c>
      <c r="DZ48" s="125">
        <f t="shared" si="350"/>
        <v>0</v>
      </c>
      <c r="EA48" s="130">
        <f t="shared" si="149"/>
        <v>0</v>
      </c>
      <c r="EB48" s="58">
        <f t="shared" si="150"/>
        <v>0</v>
      </c>
      <c r="EC48" s="59">
        <f t="shared" si="151"/>
        <v>0</v>
      </c>
      <c r="ED48" s="59">
        <f t="shared" si="152"/>
        <v>0</v>
      </c>
      <c r="EE48" s="56">
        <f t="shared" si="153"/>
        <v>0</v>
      </c>
      <c r="EF48" s="87">
        <f t="shared" si="154"/>
        <v>0</v>
      </c>
      <c r="EG48" s="130">
        <f t="shared" si="155"/>
        <v>0</v>
      </c>
      <c r="EH48" s="87">
        <f t="shared" si="156"/>
        <v>0</v>
      </c>
      <c r="EI48" s="130">
        <f t="shared" si="157"/>
        <v>0</v>
      </c>
      <c r="EJ48" s="87">
        <f t="shared" si="158"/>
        <v>0</v>
      </c>
      <c r="EK48" s="77"/>
      <c r="EL48" s="229"/>
      <c r="EM48" s="70">
        <f t="shared" si="159"/>
        <v>0</v>
      </c>
      <c r="EN48" s="77"/>
    </row>
    <row r="49" spans="1:144" x14ac:dyDescent="0.25">
      <c r="A49" s="105"/>
      <c r="B49" s="106"/>
      <c r="C49" s="107"/>
      <c r="D49" s="107"/>
      <c r="E49" s="56"/>
      <c r="F49" s="108"/>
      <c r="G49" s="197"/>
      <c r="H49" s="198"/>
      <c r="I49" s="56"/>
      <c r="J49" s="56">
        <f t="shared" si="78"/>
        <v>0</v>
      </c>
      <c r="K49" s="58">
        <f t="shared" si="79"/>
        <v>0</v>
      </c>
      <c r="L49" s="58">
        <f t="shared" si="80"/>
        <v>0</v>
      </c>
      <c r="M49" s="56">
        <f t="shared" si="81"/>
        <v>0</v>
      </c>
      <c r="N49" s="56">
        <f t="shared" si="82"/>
        <v>0</v>
      </c>
      <c r="O49" s="87">
        <f t="shared" si="83"/>
        <v>0</v>
      </c>
      <c r="P49" s="197"/>
      <c r="Q49" s="198"/>
      <c r="R49" s="59"/>
      <c r="S49" s="198"/>
      <c r="T49" s="59"/>
      <c r="U49" s="198"/>
      <c r="V49" s="59"/>
      <c r="W49" s="198"/>
      <c r="X49" s="59"/>
      <c r="Y49" s="198"/>
      <c r="Z49" s="59"/>
      <c r="AA49" s="198"/>
      <c r="AB49" s="56"/>
      <c r="AC49" s="56">
        <f t="shared" si="84"/>
        <v>0</v>
      </c>
      <c r="AD49" s="198"/>
      <c r="AE49" s="56">
        <f t="shared" si="85"/>
        <v>0</v>
      </c>
      <c r="AF49" s="56">
        <f t="shared" si="86"/>
        <v>0</v>
      </c>
      <c r="AG49" s="56">
        <f t="shared" si="87"/>
        <v>0</v>
      </c>
      <c r="AH49" s="56">
        <f t="shared" si="88"/>
        <v>0</v>
      </c>
      <c r="AI49" s="56">
        <f t="shared" si="89"/>
        <v>0</v>
      </c>
      <c r="AJ49" s="56">
        <f t="shared" si="90"/>
        <v>0</v>
      </c>
      <c r="AK49" s="87">
        <f t="shared" si="91"/>
        <v>0</v>
      </c>
      <c r="AL49" s="197"/>
      <c r="AM49" s="68"/>
      <c r="AN49" s="198"/>
      <c r="AO49" s="59"/>
      <c r="AP49" s="198"/>
      <c r="AQ49" s="59"/>
      <c r="AR49" s="198"/>
      <c r="AS49" s="59"/>
      <c r="AT49" s="56">
        <f t="shared" si="92"/>
        <v>0</v>
      </c>
      <c r="AU49" s="198"/>
      <c r="AV49" s="56">
        <f>AM49+AO49+AQ49+AS49</f>
        <v>0</v>
      </c>
      <c r="AW49" s="56">
        <f t="shared" si="94"/>
        <v>0</v>
      </c>
      <c r="AX49" s="58">
        <f t="shared" si="95"/>
        <v>0</v>
      </c>
      <c r="AY49" s="70">
        <f t="shared" si="96"/>
        <v>0</v>
      </c>
      <c r="AZ49" s="197"/>
      <c r="BA49" s="59"/>
      <c r="BB49" s="198"/>
      <c r="BC49" s="59"/>
      <c r="BD49" s="56">
        <f t="shared" si="97"/>
        <v>0</v>
      </c>
      <c r="BE49" s="198"/>
      <c r="BF49" s="56">
        <f t="shared" si="98"/>
        <v>0</v>
      </c>
      <c r="BG49" s="56">
        <f t="shared" si="99"/>
        <v>0</v>
      </c>
      <c r="BH49" s="58">
        <f t="shared" si="100"/>
        <v>0</v>
      </c>
      <c r="BI49" s="70">
        <f t="shared" si="101"/>
        <v>0</v>
      </c>
      <c r="BJ49" s="86">
        <f t="shared" si="102"/>
        <v>0</v>
      </c>
      <c r="BK49" s="56">
        <f t="shared" si="103"/>
        <v>0</v>
      </c>
      <c r="BL49" s="56">
        <f t="shared" si="104"/>
        <v>0</v>
      </c>
      <c r="BM49" s="56">
        <f t="shared" si="105"/>
        <v>0</v>
      </c>
      <c r="BN49" s="56">
        <f t="shared" si="106"/>
        <v>0</v>
      </c>
      <c r="BO49" s="56">
        <f t="shared" si="107"/>
        <v>0</v>
      </c>
      <c r="BP49" s="58">
        <f t="shared" si="108"/>
        <v>0</v>
      </c>
      <c r="BQ49" s="58">
        <f t="shared" si="109"/>
        <v>0</v>
      </c>
      <c r="BR49" s="70">
        <f t="shared" si="110"/>
        <v>0</v>
      </c>
      <c r="BS49" s="197"/>
      <c r="BT49" s="59"/>
      <c r="BU49" s="198"/>
      <c r="BV49" s="59"/>
      <c r="BW49" s="198"/>
      <c r="BX49" s="56"/>
      <c r="BY49" s="198"/>
      <c r="BZ49" s="56"/>
      <c r="CA49" s="56">
        <f t="shared" si="111"/>
        <v>0</v>
      </c>
      <c r="CB49" s="198"/>
      <c r="CC49" s="56">
        <f t="shared" si="112"/>
        <v>0</v>
      </c>
      <c r="CD49" s="56">
        <f t="shared" si="113"/>
        <v>0</v>
      </c>
      <c r="CE49" s="56">
        <f t="shared" si="114"/>
        <v>0</v>
      </c>
      <c r="CF49" s="56">
        <f t="shared" si="115"/>
        <v>0</v>
      </c>
      <c r="CG49" s="58">
        <f t="shared" si="116"/>
        <v>0</v>
      </c>
      <c r="CH49" s="58">
        <f t="shared" si="117"/>
        <v>0</v>
      </c>
      <c r="CI49" s="87">
        <f t="shared" si="118"/>
        <v>0</v>
      </c>
      <c r="CJ49" s="130">
        <f t="shared" si="119"/>
        <v>0</v>
      </c>
      <c r="CK49" s="58">
        <f t="shared" si="120"/>
        <v>0</v>
      </c>
      <c r="CL49" s="70">
        <f t="shared" si="121"/>
        <v>0</v>
      </c>
      <c r="CM49" s="86">
        <f t="shared" si="122"/>
        <v>0</v>
      </c>
      <c r="CN49" s="56">
        <f t="shared" si="123"/>
        <v>0</v>
      </c>
      <c r="CO49" s="56">
        <f t="shared" si="124"/>
        <v>0</v>
      </c>
      <c r="CP49" s="56">
        <f t="shared" si="125"/>
        <v>0</v>
      </c>
      <c r="CQ49" s="56">
        <f t="shared" si="126"/>
        <v>0</v>
      </c>
      <c r="CR49" s="56">
        <f t="shared" si="127"/>
        <v>0</v>
      </c>
      <c r="CS49" s="58">
        <f t="shared" si="128"/>
        <v>0</v>
      </c>
      <c r="CT49" s="58">
        <f t="shared" si="129"/>
        <v>0</v>
      </c>
      <c r="CU49" s="57">
        <f t="shared" si="130"/>
        <v>0</v>
      </c>
      <c r="CV49" s="56">
        <f t="shared" si="131"/>
        <v>0</v>
      </c>
      <c r="CW49" s="58">
        <f t="shared" si="132"/>
        <v>0</v>
      </c>
      <c r="CX49" s="202"/>
      <c r="CY49" s="58">
        <f t="shared" si="133"/>
        <v>0</v>
      </c>
      <c r="CZ49" s="58">
        <f t="shared" si="134"/>
        <v>0</v>
      </c>
      <c r="DA49" s="58">
        <f t="shared" si="135"/>
        <v>0</v>
      </c>
      <c r="DB49" s="70">
        <f t="shared" si="136"/>
        <v>0</v>
      </c>
      <c r="DC49" s="123"/>
      <c r="DD49" s="197">
        <v>0</v>
      </c>
      <c r="DE49" s="198">
        <v>0</v>
      </c>
      <c r="DF49" s="56">
        <f t="shared" si="137"/>
        <v>0</v>
      </c>
      <c r="DG49" s="59">
        <f t="shared" si="138"/>
        <v>0</v>
      </c>
      <c r="DH49" s="87">
        <f t="shared" si="139"/>
        <v>0</v>
      </c>
      <c r="DI49" s="197">
        <v>0</v>
      </c>
      <c r="DJ49" s="198">
        <v>0</v>
      </c>
      <c r="DK49" s="56">
        <f t="shared" si="140"/>
        <v>0</v>
      </c>
      <c r="DL49" s="56">
        <f t="shared" si="141"/>
        <v>0</v>
      </c>
      <c r="DM49" s="87">
        <f t="shared" si="142"/>
        <v>0</v>
      </c>
      <c r="DN49" s="197">
        <v>0</v>
      </c>
      <c r="DO49" s="198">
        <v>0</v>
      </c>
      <c r="DP49" s="56">
        <f t="shared" si="143"/>
        <v>0</v>
      </c>
      <c r="DQ49" s="56">
        <f t="shared" si="144"/>
        <v>0</v>
      </c>
      <c r="DR49" s="117">
        <f t="shared" si="145"/>
        <v>0</v>
      </c>
      <c r="DS49" s="86">
        <f t="shared" si="146"/>
        <v>0</v>
      </c>
      <c r="DT49" s="56">
        <f t="shared" si="147"/>
        <v>0</v>
      </c>
      <c r="DU49" s="87">
        <f t="shared" si="148"/>
        <v>0</v>
      </c>
      <c r="DV49" s="123"/>
      <c r="DW49" s="86">
        <f t="shared" si="347"/>
        <v>0</v>
      </c>
      <c r="DX49" s="70">
        <f t="shared" si="348"/>
        <v>0</v>
      </c>
      <c r="DY49" s="69">
        <f t="shared" si="349"/>
        <v>0</v>
      </c>
      <c r="DZ49" s="125">
        <f t="shared" si="350"/>
        <v>0</v>
      </c>
      <c r="EA49" s="130">
        <f t="shared" si="149"/>
        <v>0</v>
      </c>
      <c r="EB49" s="58">
        <f t="shared" si="150"/>
        <v>0</v>
      </c>
      <c r="EC49" s="59">
        <f t="shared" si="151"/>
        <v>0</v>
      </c>
      <c r="ED49" s="59">
        <f t="shared" si="152"/>
        <v>0</v>
      </c>
      <c r="EE49" s="56">
        <f t="shared" si="153"/>
        <v>0</v>
      </c>
      <c r="EF49" s="87">
        <f t="shared" si="154"/>
        <v>0</v>
      </c>
      <c r="EG49" s="130">
        <f t="shared" si="155"/>
        <v>0</v>
      </c>
      <c r="EH49" s="87">
        <f t="shared" si="156"/>
        <v>0</v>
      </c>
      <c r="EI49" s="130">
        <f t="shared" si="157"/>
        <v>0</v>
      </c>
      <c r="EJ49" s="87">
        <f t="shared" si="158"/>
        <v>0</v>
      </c>
      <c r="EK49" s="77"/>
      <c r="EL49" s="229"/>
      <c r="EM49" s="70">
        <f t="shared" si="159"/>
        <v>0</v>
      </c>
      <c r="EN49" s="77"/>
    </row>
    <row r="50" spans="1:144" x14ac:dyDescent="0.25">
      <c r="A50" s="105"/>
      <c r="B50" s="106"/>
      <c r="C50" s="107"/>
      <c r="D50" s="107"/>
      <c r="E50" s="56"/>
      <c r="F50" s="108"/>
      <c r="G50" s="197"/>
      <c r="H50" s="198"/>
      <c r="I50" s="56"/>
      <c r="J50" s="56">
        <f t="shared" si="78"/>
        <v>0</v>
      </c>
      <c r="K50" s="58">
        <f t="shared" si="79"/>
        <v>0</v>
      </c>
      <c r="L50" s="58">
        <f t="shared" si="80"/>
        <v>0</v>
      </c>
      <c r="M50" s="56">
        <f t="shared" si="81"/>
        <v>0</v>
      </c>
      <c r="N50" s="56">
        <f t="shared" si="82"/>
        <v>0</v>
      </c>
      <c r="O50" s="87">
        <f t="shared" si="83"/>
        <v>0</v>
      </c>
      <c r="P50" s="197"/>
      <c r="Q50" s="198"/>
      <c r="R50" s="59"/>
      <c r="S50" s="198"/>
      <c r="T50" s="59"/>
      <c r="U50" s="198"/>
      <c r="V50" s="59"/>
      <c r="W50" s="198"/>
      <c r="X50" s="59"/>
      <c r="Y50" s="198"/>
      <c r="Z50" s="59"/>
      <c r="AA50" s="198"/>
      <c r="AB50" s="56"/>
      <c r="AC50" s="56">
        <f t="shared" si="84"/>
        <v>0</v>
      </c>
      <c r="AD50" s="198"/>
      <c r="AE50" s="56">
        <f t="shared" si="85"/>
        <v>0</v>
      </c>
      <c r="AF50" s="56">
        <f t="shared" si="86"/>
        <v>0</v>
      </c>
      <c r="AG50" s="56">
        <f t="shared" si="87"/>
        <v>0</v>
      </c>
      <c r="AH50" s="56">
        <f t="shared" si="88"/>
        <v>0</v>
      </c>
      <c r="AI50" s="56">
        <f t="shared" si="89"/>
        <v>0</v>
      </c>
      <c r="AJ50" s="56">
        <f t="shared" si="90"/>
        <v>0</v>
      </c>
      <c r="AK50" s="87">
        <f t="shared" si="91"/>
        <v>0</v>
      </c>
      <c r="AL50" s="197"/>
      <c r="AM50" s="59"/>
      <c r="AN50" s="198"/>
      <c r="AO50" s="59"/>
      <c r="AP50" s="198"/>
      <c r="AQ50" s="59"/>
      <c r="AR50" s="198"/>
      <c r="AS50" s="59"/>
      <c r="AT50" s="56">
        <f t="shared" si="92"/>
        <v>0</v>
      </c>
      <c r="AU50" s="198"/>
      <c r="AV50" s="56">
        <f>AM50+AO50+AQ50+AS50</f>
        <v>0</v>
      </c>
      <c r="AW50" s="56">
        <f t="shared" si="94"/>
        <v>0</v>
      </c>
      <c r="AX50" s="58">
        <f t="shared" si="95"/>
        <v>0</v>
      </c>
      <c r="AY50" s="70">
        <f t="shared" si="96"/>
        <v>0</v>
      </c>
      <c r="AZ50" s="197"/>
      <c r="BA50" s="59"/>
      <c r="BB50" s="198"/>
      <c r="BC50" s="59"/>
      <c r="BD50" s="56">
        <f t="shared" si="97"/>
        <v>0</v>
      </c>
      <c r="BE50" s="198"/>
      <c r="BF50" s="56">
        <f t="shared" si="98"/>
        <v>0</v>
      </c>
      <c r="BG50" s="56">
        <f t="shared" si="99"/>
        <v>0</v>
      </c>
      <c r="BH50" s="58">
        <f t="shared" si="100"/>
        <v>0</v>
      </c>
      <c r="BI50" s="70">
        <f t="shared" si="101"/>
        <v>0</v>
      </c>
      <c r="BJ50" s="86">
        <f t="shared" si="102"/>
        <v>0</v>
      </c>
      <c r="BK50" s="56">
        <f t="shared" si="103"/>
        <v>0</v>
      </c>
      <c r="BL50" s="56">
        <f t="shared" si="104"/>
        <v>0</v>
      </c>
      <c r="BM50" s="56">
        <f t="shared" si="105"/>
        <v>0</v>
      </c>
      <c r="BN50" s="56">
        <f t="shared" si="106"/>
        <v>0</v>
      </c>
      <c r="BO50" s="56">
        <f t="shared" si="107"/>
        <v>0</v>
      </c>
      <c r="BP50" s="58">
        <f t="shared" si="108"/>
        <v>0</v>
      </c>
      <c r="BQ50" s="58">
        <f t="shared" si="109"/>
        <v>0</v>
      </c>
      <c r="BR50" s="70">
        <f t="shared" si="110"/>
        <v>0</v>
      </c>
      <c r="BS50" s="197"/>
      <c r="BT50" s="59"/>
      <c r="BU50" s="198"/>
      <c r="BV50" s="59"/>
      <c r="BW50" s="198"/>
      <c r="BX50" s="56"/>
      <c r="BY50" s="198"/>
      <c r="BZ50" s="56"/>
      <c r="CA50" s="56">
        <f t="shared" si="111"/>
        <v>0</v>
      </c>
      <c r="CB50" s="198"/>
      <c r="CC50" s="56">
        <f t="shared" si="112"/>
        <v>0</v>
      </c>
      <c r="CD50" s="56">
        <f t="shared" si="113"/>
        <v>0</v>
      </c>
      <c r="CE50" s="56">
        <f t="shared" si="114"/>
        <v>0</v>
      </c>
      <c r="CF50" s="56">
        <f t="shared" si="115"/>
        <v>0</v>
      </c>
      <c r="CG50" s="58">
        <f t="shared" si="116"/>
        <v>0</v>
      </c>
      <c r="CH50" s="58">
        <f t="shared" si="117"/>
        <v>0</v>
      </c>
      <c r="CI50" s="87">
        <f t="shared" si="118"/>
        <v>0</v>
      </c>
      <c r="CJ50" s="130">
        <f t="shared" si="119"/>
        <v>0</v>
      </c>
      <c r="CK50" s="58">
        <f t="shared" si="120"/>
        <v>0</v>
      </c>
      <c r="CL50" s="70">
        <f t="shared" si="121"/>
        <v>0</v>
      </c>
      <c r="CM50" s="86">
        <f t="shared" si="122"/>
        <v>0</v>
      </c>
      <c r="CN50" s="56">
        <f t="shared" si="123"/>
        <v>0</v>
      </c>
      <c r="CO50" s="56">
        <f t="shared" si="124"/>
        <v>0</v>
      </c>
      <c r="CP50" s="56">
        <f t="shared" si="125"/>
        <v>0</v>
      </c>
      <c r="CQ50" s="56">
        <f t="shared" si="126"/>
        <v>0</v>
      </c>
      <c r="CR50" s="56">
        <f t="shared" si="127"/>
        <v>0</v>
      </c>
      <c r="CS50" s="58">
        <f t="shared" si="128"/>
        <v>0</v>
      </c>
      <c r="CT50" s="58">
        <f t="shared" si="129"/>
        <v>0</v>
      </c>
      <c r="CU50" s="57">
        <f t="shared" si="130"/>
        <v>0</v>
      </c>
      <c r="CV50" s="56">
        <f t="shared" si="131"/>
        <v>0</v>
      </c>
      <c r="CW50" s="58">
        <f t="shared" si="132"/>
        <v>0</v>
      </c>
      <c r="CX50" s="202"/>
      <c r="CY50" s="58">
        <f t="shared" si="133"/>
        <v>0</v>
      </c>
      <c r="CZ50" s="58">
        <f t="shared" si="134"/>
        <v>0</v>
      </c>
      <c r="DA50" s="58">
        <f t="shared" si="135"/>
        <v>0</v>
      </c>
      <c r="DB50" s="70">
        <f t="shared" si="136"/>
        <v>0</v>
      </c>
      <c r="DC50" s="123"/>
      <c r="DD50" s="197">
        <v>0</v>
      </c>
      <c r="DE50" s="198">
        <v>0</v>
      </c>
      <c r="DF50" s="56">
        <f t="shared" si="137"/>
        <v>0</v>
      </c>
      <c r="DG50" s="59">
        <f t="shared" si="138"/>
        <v>0</v>
      </c>
      <c r="DH50" s="87">
        <f t="shared" si="139"/>
        <v>0</v>
      </c>
      <c r="DI50" s="197">
        <v>0</v>
      </c>
      <c r="DJ50" s="198">
        <v>0</v>
      </c>
      <c r="DK50" s="56">
        <f t="shared" si="140"/>
        <v>0</v>
      </c>
      <c r="DL50" s="56">
        <f t="shared" si="141"/>
        <v>0</v>
      </c>
      <c r="DM50" s="87">
        <f t="shared" si="142"/>
        <v>0</v>
      </c>
      <c r="DN50" s="197">
        <v>0</v>
      </c>
      <c r="DO50" s="198">
        <v>0</v>
      </c>
      <c r="DP50" s="56">
        <f t="shared" si="143"/>
        <v>0</v>
      </c>
      <c r="DQ50" s="56">
        <f t="shared" si="144"/>
        <v>0</v>
      </c>
      <c r="DR50" s="117">
        <f t="shared" si="145"/>
        <v>0</v>
      </c>
      <c r="DS50" s="86">
        <f t="shared" si="146"/>
        <v>0</v>
      </c>
      <c r="DT50" s="56">
        <f t="shared" si="147"/>
        <v>0</v>
      </c>
      <c r="DU50" s="87">
        <f t="shared" si="148"/>
        <v>0</v>
      </c>
      <c r="DV50" s="123"/>
      <c r="DW50" s="86">
        <f t="shared" si="347"/>
        <v>0</v>
      </c>
      <c r="DX50" s="70">
        <f t="shared" si="348"/>
        <v>0</v>
      </c>
      <c r="DY50" s="69">
        <f t="shared" si="349"/>
        <v>0</v>
      </c>
      <c r="DZ50" s="125">
        <f t="shared" si="350"/>
        <v>0</v>
      </c>
      <c r="EA50" s="130">
        <f t="shared" si="149"/>
        <v>0</v>
      </c>
      <c r="EB50" s="58">
        <f t="shared" si="150"/>
        <v>0</v>
      </c>
      <c r="EC50" s="59">
        <f t="shared" si="151"/>
        <v>0</v>
      </c>
      <c r="ED50" s="59">
        <f t="shared" si="152"/>
        <v>0</v>
      </c>
      <c r="EE50" s="56">
        <f t="shared" si="153"/>
        <v>0</v>
      </c>
      <c r="EF50" s="87">
        <f t="shared" si="154"/>
        <v>0</v>
      </c>
      <c r="EG50" s="130">
        <f t="shared" si="155"/>
        <v>0</v>
      </c>
      <c r="EH50" s="87">
        <f t="shared" si="156"/>
        <v>0</v>
      </c>
      <c r="EI50" s="130">
        <f t="shared" si="157"/>
        <v>0</v>
      </c>
      <c r="EJ50" s="87">
        <f t="shared" si="158"/>
        <v>0</v>
      </c>
      <c r="EK50" s="77"/>
      <c r="EL50" s="229"/>
      <c r="EM50" s="70">
        <f t="shared" si="159"/>
        <v>0</v>
      </c>
      <c r="EN50" s="77"/>
    </row>
    <row r="51" spans="1:144" x14ac:dyDescent="0.25">
      <c r="A51" s="105"/>
      <c r="B51" s="106"/>
      <c r="C51" s="107"/>
      <c r="D51" s="107"/>
      <c r="E51" s="56"/>
      <c r="F51" s="108"/>
      <c r="G51" s="197"/>
      <c r="H51" s="198"/>
      <c r="I51" s="56"/>
      <c r="J51" s="56">
        <f t="shared" si="78"/>
        <v>0</v>
      </c>
      <c r="K51" s="58">
        <f t="shared" si="79"/>
        <v>0</v>
      </c>
      <c r="L51" s="58">
        <f t="shared" si="80"/>
        <v>0</v>
      </c>
      <c r="M51" s="56">
        <f t="shared" si="81"/>
        <v>0</v>
      </c>
      <c r="N51" s="56">
        <f t="shared" si="82"/>
        <v>0</v>
      </c>
      <c r="O51" s="87">
        <f t="shared" si="83"/>
        <v>0</v>
      </c>
      <c r="P51" s="197"/>
      <c r="Q51" s="198"/>
      <c r="R51" s="59"/>
      <c r="S51" s="198"/>
      <c r="T51" s="59"/>
      <c r="U51" s="198"/>
      <c r="V51" s="59"/>
      <c r="W51" s="198"/>
      <c r="X51" s="59"/>
      <c r="Y51" s="198"/>
      <c r="Z51" s="59"/>
      <c r="AA51" s="198"/>
      <c r="AB51" s="56"/>
      <c r="AC51" s="56">
        <f t="shared" si="84"/>
        <v>0</v>
      </c>
      <c r="AD51" s="198"/>
      <c r="AE51" s="56">
        <f t="shared" si="85"/>
        <v>0</v>
      </c>
      <c r="AF51" s="56">
        <f t="shared" si="86"/>
        <v>0</v>
      </c>
      <c r="AG51" s="56">
        <f t="shared" si="87"/>
        <v>0</v>
      </c>
      <c r="AH51" s="56">
        <f t="shared" si="88"/>
        <v>0</v>
      </c>
      <c r="AI51" s="56">
        <f t="shared" si="89"/>
        <v>0</v>
      </c>
      <c r="AJ51" s="56">
        <f t="shared" si="90"/>
        <v>0</v>
      </c>
      <c r="AK51" s="87">
        <f t="shared" si="91"/>
        <v>0</v>
      </c>
      <c r="AL51" s="197"/>
      <c r="AM51" s="59"/>
      <c r="AN51" s="198"/>
      <c r="AO51" s="59"/>
      <c r="AP51" s="198"/>
      <c r="AQ51" s="59"/>
      <c r="AR51" s="198"/>
      <c r="AS51" s="59"/>
      <c r="AT51" s="56">
        <f t="shared" si="92"/>
        <v>0</v>
      </c>
      <c r="AU51" s="198"/>
      <c r="AV51" s="56">
        <f>AM51+AO51+AQ51+AS51</f>
        <v>0</v>
      </c>
      <c r="AW51" s="56">
        <f t="shared" si="94"/>
        <v>0</v>
      </c>
      <c r="AX51" s="58">
        <f t="shared" si="95"/>
        <v>0</v>
      </c>
      <c r="AY51" s="70">
        <f t="shared" si="96"/>
        <v>0</v>
      </c>
      <c r="AZ51" s="197"/>
      <c r="BA51" s="59"/>
      <c r="BB51" s="198"/>
      <c r="BC51" s="59"/>
      <c r="BD51" s="56">
        <f t="shared" si="97"/>
        <v>0</v>
      </c>
      <c r="BE51" s="198"/>
      <c r="BF51" s="56">
        <f t="shared" si="98"/>
        <v>0</v>
      </c>
      <c r="BG51" s="56">
        <f t="shared" si="99"/>
        <v>0</v>
      </c>
      <c r="BH51" s="58">
        <f t="shared" si="100"/>
        <v>0</v>
      </c>
      <c r="BI51" s="70">
        <f t="shared" si="101"/>
        <v>0</v>
      </c>
      <c r="BJ51" s="86">
        <f t="shared" si="102"/>
        <v>0</v>
      </c>
      <c r="BK51" s="56">
        <f t="shared" si="103"/>
        <v>0</v>
      </c>
      <c r="BL51" s="56">
        <f t="shared" si="104"/>
        <v>0</v>
      </c>
      <c r="BM51" s="56">
        <f t="shared" si="105"/>
        <v>0</v>
      </c>
      <c r="BN51" s="56">
        <f t="shared" si="106"/>
        <v>0</v>
      </c>
      <c r="BO51" s="56">
        <f t="shared" si="107"/>
        <v>0</v>
      </c>
      <c r="BP51" s="58">
        <f t="shared" si="108"/>
        <v>0</v>
      </c>
      <c r="BQ51" s="58">
        <f t="shared" si="109"/>
        <v>0</v>
      </c>
      <c r="BR51" s="70">
        <f t="shared" si="110"/>
        <v>0</v>
      </c>
      <c r="BS51" s="197"/>
      <c r="BT51" s="59"/>
      <c r="BU51" s="198"/>
      <c r="BV51" s="59"/>
      <c r="BW51" s="198"/>
      <c r="BX51" s="56"/>
      <c r="BY51" s="198"/>
      <c r="BZ51" s="56"/>
      <c r="CA51" s="56">
        <f t="shared" si="111"/>
        <v>0</v>
      </c>
      <c r="CB51" s="198"/>
      <c r="CC51" s="56">
        <f t="shared" si="112"/>
        <v>0</v>
      </c>
      <c r="CD51" s="56">
        <f t="shared" si="113"/>
        <v>0</v>
      </c>
      <c r="CE51" s="56">
        <f t="shared" si="114"/>
        <v>0</v>
      </c>
      <c r="CF51" s="56">
        <f t="shared" si="115"/>
        <v>0</v>
      </c>
      <c r="CG51" s="58">
        <f t="shared" si="116"/>
        <v>0</v>
      </c>
      <c r="CH51" s="58">
        <f t="shared" si="117"/>
        <v>0</v>
      </c>
      <c r="CI51" s="87">
        <f t="shared" si="118"/>
        <v>0</v>
      </c>
      <c r="CJ51" s="130">
        <f t="shared" si="119"/>
        <v>0</v>
      </c>
      <c r="CK51" s="58">
        <f t="shared" si="120"/>
        <v>0</v>
      </c>
      <c r="CL51" s="70">
        <f t="shared" si="121"/>
        <v>0</v>
      </c>
      <c r="CM51" s="86">
        <f t="shared" si="122"/>
        <v>0</v>
      </c>
      <c r="CN51" s="56">
        <f t="shared" si="123"/>
        <v>0</v>
      </c>
      <c r="CO51" s="56">
        <f t="shared" si="124"/>
        <v>0</v>
      </c>
      <c r="CP51" s="56">
        <f t="shared" si="125"/>
        <v>0</v>
      </c>
      <c r="CQ51" s="56">
        <f t="shared" si="126"/>
        <v>0</v>
      </c>
      <c r="CR51" s="56">
        <f t="shared" si="127"/>
        <v>0</v>
      </c>
      <c r="CS51" s="58">
        <f t="shared" si="128"/>
        <v>0</v>
      </c>
      <c r="CT51" s="58">
        <f t="shared" si="129"/>
        <v>0</v>
      </c>
      <c r="CU51" s="57">
        <f t="shared" si="130"/>
        <v>0</v>
      </c>
      <c r="CV51" s="56">
        <f t="shared" si="131"/>
        <v>0</v>
      </c>
      <c r="CW51" s="58">
        <f t="shared" si="132"/>
        <v>0</v>
      </c>
      <c r="CX51" s="202"/>
      <c r="CY51" s="58">
        <f t="shared" si="133"/>
        <v>0</v>
      </c>
      <c r="CZ51" s="58">
        <f t="shared" si="134"/>
        <v>0</v>
      </c>
      <c r="DA51" s="58">
        <f t="shared" si="135"/>
        <v>0</v>
      </c>
      <c r="DB51" s="70">
        <f t="shared" si="136"/>
        <v>0</v>
      </c>
      <c r="DC51" s="123"/>
      <c r="DD51" s="197">
        <v>0</v>
      </c>
      <c r="DE51" s="198">
        <v>0</v>
      </c>
      <c r="DF51" s="56">
        <f t="shared" si="137"/>
        <v>0</v>
      </c>
      <c r="DG51" s="59">
        <f t="shared" si="138"/>
        <v>0</v>
      </c>
      <c r="DH51" s="87">
        <f t="shared" si="139"/>
        <v>0</v>
      </c>
      <c r="DI51" s="197">
        <v>0</v>
      </c>
      <c r="DJ51" s="198">
        <v>0</v>
      </c>
      <c r="DK51" s="56">
        <f t="shared" si="140"/>
        <v>0</v>
      </c>
      <c r="DL51" s="56">
        <f t="shared" si="141"/>
        <v>0</v>
      </c>
      <c r="DM51" s="87">
        <f t="shared" si="142"/>
        <v>0</v>
      </c>
      <c r="DN51" s="197">
        <v>0</v>
      </c>
      <c r="DO51" s="198">
        <v>0</v>
      </c>
      <c r="DP51" s="56">
        <f t="shared" si="143"/>
        <v>0</v>
      </c>
      <c r="DQ51" s="56">
        <f t="shared" si="144"/>
        <v>0</v>
      </c>
      <c r="DR51" s="117">
        <f t="shared" si="145"/>
        <v>0</v>
      </c>
      <c r="DS51" s="86">
        <f t="shared" si="146"/>
        <v>0</v>
      </c>
      <c r="DT51" s="56">
        <f t="shared" si="147"/>
        <v>0</v>
      </c>
      <c r="DU51" s="87">
        <f t="shared" si="148"/>
        <v>0</v>
      </c>
      <c r="DV51" s="123"/>
      <c r="DW51" s="86">
        <f t="shared" si="347"/>
        <v>0</v>
      </c>
      <c r="DX51" s="70">
        <f t="shared" si="348"/>
        <v>0</v>
      </c>
      <c r="DY51" s="69">
        <f t="shared" si="349"/>
        <v>0</v>
      </c>
      <c r="DZ51" s="125">
        <f t="shared" si="350"/>
        <v>0</v>
      </c>
      <c r="EA51" s="130">
        <f t="shared" si="149"/>
        <v>0</v>
      </c>
      <c r="EB51" s="58">
        <f t="shared" si="150"/>
        <v>0</v>
      </c>
      <c r="EC51" s="59">
        <f t="shared" si="151"/>
        <v>0</v>
      </c>
      <c r="ED51" s="59">
        <f t="shared" si="152"/>
        <v>0</v>
      </c>
      <c r="EE51" s="56">
        <f t="shared" si="153"/>
        <v>0</v>
      </c>
      <c r="EF51" s="87">
        <f t="shared" si="154"/>
        <v>0</v>
      </c>
      <c r="EG51" s="130">
        <f t="shared" si="155"/>
        <v>0</v>
      </c>
      <c r="EH51" s="87">
        <f t="shared" si="156"/>
        <v>0</v>
      </c>
      <c r="EI51" s="130">
        <f t="shared" si="157"/>
        <v>0</v>
      </c>
      <c r="EJ51" s="87">
        <f t="shared" si="158"/>
        <v>0</v>
      </c>
      <c r="EK51" s="77"/>
      <c r="EL51" s="229"/>
      <c r="EM51" s="70">
        <f t="shared" si="159"/>
        <v>0</v>
      </c>
      <c r="EN51" s="77"/>
    </row>
    <row r="52" spans="1:144" x14ac:dyDescent="0.25">
      <c r="A52" s="105"/>
      <c r="B52" s="106"/>
      <c r="C52" s="107"/>
      <c r="D52" s="107"/>
      <c r="E52" s="56"/>
      <c r="F52" s="108"/>
      <c r="G52" s="197"/>
      <c r="H52" s="198"/>
      <c r="I52" s="56"/>
      <c r="J52" s="56">
        <f>H52-I52</f>
        <v>0</v>
      </c>
      <c r="K52" s="58">
        <f>IF(ISERROR(G52/H52),0,G52/H52)</f>
        <v>0</v>
      </c>
      <c r="L52" s="58">
        <f>IF(ISERROR(G52/I52),0,G52/I52)</f>
        <v>0</v>
      </c>
      <c r="M52" s="56">
        <f>H52</f>
        <v>0</v>
      </c>
      <c r="N52" s="56">
        <f t="shared" si="82"/>
        <v>0</v>
      </c>
      <c r="O52" s="87">
        <f>M52-N52</f>
        <v>0</v>
      </c>
      <c r="P52" s="197"/>
      <c r="Q52" s="198"/>
      <c r="R52" s="59"/>
      <c r="S52" s="198"/>
      <c r="T52" s="59"/>
      <c r="U52" s="198"/>
      <c r="V52" s="59"/>
      <c r="W52" s="198"/>
      <c r="X52" s="59"/>
      <c r="Y52" s="198"/>
      <c r="Z52" s="59"/>
      <c r="AA52" s="198"/>
      <c r="AB52" s="56"/>
      <c r="AC52" s="56">
        <f t="shared" si="84"/>
        <v>0</v>
      </c>
      <c r="AD52" s="198"/>
      <c r="AE52" s="56">
        <f t="shared" si="85"/>
        <v>0</v>
      </c>
      <c r="AF52" s="56">
        <f>AD52-AE52</f>
        <v>0</v>
      </c>
      <c r="AG52" s="56">
        <f t="shared" si="87"/>
        <v>0</v>
      </c>
      <c r="AH52" s="56">
        <f>IF(ISERROR(AC52/AE52),0,AC52/AE52)</f>
        <v>0</v>
      </c>
      <c r="AI52" s="56">
        <f>AD52</f>
        <v>0</v>
      </c>
      <c r="AJ52" s="56">
        <f>AE52</f>
        <v>0</v>
      </c>
      <c r="AK52" s="87">
        <f>AI52-AJ52</f>
        <v>0</v>
      </c>
      <c r="AL52" s="197"/>
      <c r="AM52" s="59"/>
      <c r="AN52" s="198"/>
      <c r="AO52" s="59"/>
      <c r="AP52" s="198"/>
      <c r="AQ52" s="59"/>
      <c r="AR52" s="198"/>
      <c r="AS52" s="59"/>
      <c r="AT52" s="56">
        <f t="shared" si="92"/>
        <v>0</v>
      </c>
      <c r="AU52" s="198"/>
      <c r="AV52" s="56">
        <f t="shared" ref="AV52:AV55" si="353">AM52+AO52+AQ52+AS52</f>
        <v>0</v>
      </c>
      <c r="AW52" s="56">
        <f>AU52-AV52</f>
        <v>0</v>
      </c>
      <c r="AX52" s="58">
        <f>IF(ISERROR(AT52/AU52),0,AT52/AU52)</f>
        <v>0</v>
      </c>
      <c r="AY52" s="70">
        <f>IF(ISERROR(AT52/AV52),0,AT52/AV52)</f>
        <v>0</v>
      </c>
      <c r="AZ52" s="197"/>
      <c r="BA52" s="59"/>
      <c r="BB52" s="198"/>
      <c r="BC52" s="59"/>
      <c r="BD52" s="56">
        <f t="shared" si="97"/>
        <v>0</v>
      </c>
      <c r="BE52" s="198"/>
      <c r="BF52" s="56">
        <f t="shared" si="98"/>
        <v>0</v>
      </c>
      <c r="BG52" s="56">
        <f t="shared" si="99"/>
        <v>0</v>
      </c>
      <c r="BH52" s="58">
        <f t="shared" si="100"/>
        <v>0</v>
      </c>
      <c r="BI52" s="70">
        <f t="shared" si="101"/>
        <v>0</v>
      </c>
      <c r="BJ52" s="86">
        <f t="shared" si="102"/>
        <v>0</v>
      </c>
      <c r="BK52" s="56">
        <f t="shared" si="103"/>
        <v>0</v>
      </c>
      <c r="BL52" s="56">
        <f t="shared" si="104"/>
        <v>0</v>
      </c>
      <c r="BM52" s="56">
        <f>BK52-BL52</f>
        <v>0</v>
      </c>
      <c r="BN52" s="56">
        <f>IF(ISERROR(BJ52/BK52),0,BJ52/BK52)</f>
        <v>0</v>
      </c>
      <c r="BO52" s="56">
        <f>IF(ISERROR(BJ52/BL52),0,BJ52/BL52)</f>
        <v>0</v>
      </c>
      <c r="BP52" s="58">
        <f>BK52*1.36</f>
        <v>0</v>
      </c>
      <c r="BQ52" s="58">
        <f>BL52*1.36</f>
        <v>0</v>
      </c>
      <c r="BR52" s="70">
        <f t="shared" si="110"/>
        <v>0</v>
      </c>
      <c r="BS52" s="197"/>
      <c r="BT52" s="59"/>
      <c r="BU52" s="198"/>
      <c r="BV52" s="59"/>
      <c r="BW52" s="198"/>
      <c r="BX52" s="56"/>
      <c r="BY52" s="198"/>
      <c r="BZ52" s="56"/>
      <c r="CA52" s="56">
        <f t="shared" si="111"/>
        <v>0</v>
      </c>
      <c r="CB52" s="198"/>
      <c r="CC52" s="56">
        <f t="shared" si="112"/>
        <v>0</v>
      </c>
      <c r="CD52" s="56">
        <f>CB52-CC52</f>
        <v>0</v>
      </c>
      <c r="CE52" s="56">
        <f t="shared" si="114"/>
        <v>0</v>
      </c>
      <c r="CF52" s="56">
        <f t="shared" si="115"/>
        <v>0</v>
      </c>
      <c r="CG52" s="58">
        <f t="shared" si="116"/>
        <v>0</v>
      </c>
      <c r="CH52" s="58">
        <f t="shared" si="117"/>
        <v>0</v>
      </c>
      <c r="CI52" s="87">
        <f t="shared" si="118"/>
        <v>0</v>
      </c>
      <c r="CJ52" s="130">
        <f t="shared" si="119"/>
        <v>0</v>
      </c>
      <c r="CK52" s="58">
        <f t="shared" si="120"/>
        <v>0</v>
      </c>
      <c r="CL52" s="70">
        <f t="shared" si="121"/>
        <v>0</v>
      </c>
      <c r="CM52" s="86">
        <f t="shared" si="122"/>
        <v>0</v>
      </c>
      <c r="CN52" s="56">
        <f t="shared" si="123"/>
        <v>0</v>
      </c>
      <c r="CO52" s="56">
        <f t="shared" si="124"/>
        <v>0</v>
      </c>
      <c r="CP52" s="56">
        <f>CN52-CO52</f>
        <v>0</v>
      </c>
      <c r="CQ52" s="56">
        <f>IF(ISERROR(CM52/CN52),0,CM52/CN52)</f>
        <v>0</v>
      </c>
      <c r="CR52" s="56">
        <f>IF(ISERROR(CM52/CO52),0,CM52/CO52)</f>
        <v>0</v>
      </c>
      <c r="CS52" s="58">
        <f t="shared" si="128"/>
        <v>0</v>
      </c>
      <c r="CT52" s="58">
        <f t="shared" si="129"/>
        <v>0</v>
      </c>
      <c r="CU52" s="57">
        <f>CT52-CS52</f>
        <v>0</v>
      </c>
      <c r="CV52" s="56">
        <f>INT(CT52)</f>
        <v>0</v>
      </c>
      <c r="CW52" s="58">
        <f>(CT52-CV52)*22</f>
        <v>0</v>
      </c>
      <c r="CX52" s="202"/>
      <c r="CY52" s="58">
        <f t="shared" si="133"/>
        <v>0</v>
      </c>
      <c r="CZ52" s="58">
        <f t="shared" si="134"/>
        <v>0</v>
      </c>
      <c r="DA52" s="58">
        <f>IF(ISERROR(CM52/CS52),0,CM52/CS52)</f>
        <v>0</v>
      </c>
      <c r="DB52" s="70">
        <f>IF(ISERROR(CM52/CV52),0,CM52/CV52)</f>
        <v>0</v>
      </c>
      <c r="DC52" s="123"/>
      <c r="DD52" s="197">
        <v>0</v>
      </c>
      <c r="DE52" s="198">
        <v>0</v>
      </c>
      <c r="DF52" s="56">
        <f>DE52*5</f>
        <v>0</v>
      </c>
      <c r="DG52" s="59">
        <f>INT(DF52/20)</f>
        <v>0</v>
      </c>
      <c r="DH52" s="87">
        <f>MOD(DF52,20)</f>
        <v>0</v>
      </c>
      <c r="DI52" s="197">
        <v>0</v>
      </c>
      <c r="DJ52" s="198">
        <v>0</v>
      </c>
      <c r="DK52" s="56">
        <f>DJ52*5</f>
        <v>0</v>
      </c>
      <c r="DL52" s="56">
        <f>INT(DK52/25)</f>
        <v>0</v>
      </c>
      <c r="DM52" s="87">
        <f>MOD(DK52,25)</f>
        <v>0</v>
      </c>
      <c r="DN52" s="197">
        <v>0</v>
      </c>
      <c r="DO52" s="198">
        <v>0</v>
      </c>
      <c r="DP52" s="56">
        <f>DO52*5</f>
        <v>0</v>
      </c>
      <c r="DQ52" s="56">
        <f>INT(DP52/22)</f>
        <v>0</v>
      </c>
      <c r="DR52" s="117">
        <f>MOD(DP52,22)</f>
        <v>0</v>
      </c>
      <c r="DS52" s="86">
        <f>DD52+DI52+DN52</f>
        <v>0</v>
      </c>
      <c r="DT52" s="56">
        <f>DG52+DL52+DQ52</f>
        <v>0</v>
      </c>
      <c r="DU52" s="87">
        <f>DH52+DM52+DR52</f>
        <v>0</v>
      </c>
      <c r="DV52" s="123"/>
      <c r="DW52" s="86">
        <f t="shared" si="347"/>
        <v>0</v>
      </c>
      <c r="DX52" s="70">
        <f t="shared" si="348"/>
        <v>0</v>
      </c>
      <c r="DY52" s="69">
        <f t="shared" si="349"/>
        <v>0</v>
      </c>
      <c r="DZ52" s="125">
        <f t="shared" si="350"/>
        <v>0</v>
      </c>
      <c r="EA52" s="130">
        <f>DX52+DU52</f>
        <v>0</v>
      </c>
      <c r="EB52" s="58">
        <f>DZ52+DU52</f>
        <v>0</v>
      </c>
      <c r="EC52" s="59">
        <f>INT(EA52/22)</f>
        <v>0</v>
      </c>
      <c r="ED52" s="59">
        <f>INT(EB52/22)</f>
        <v>0</v>
      </c>
      <c r="EE52" s="56">
        <f>MOD(EA52,22)</f>
        <v>0</v>
      </c>
      <c r="EF52" s="87">
        <f>MOD(EB52,22)</f>
        <v>0</v>
      </c>
      <c r="EG52" s="130">
        <f>DW52+DT52+EC52</f>
        <v>0</v>
      </c>
      <c r="EH52" s="87">
        <f>EE52</f>
        <v>0</v>
      </c>
      <c r="EI52" s="130">
        <f>DY52+DT52+EC52</f>
        <v>0</v>
      </c>
      <c r="EJ52" s="87">
        <f>EF52</f>
        <v>0</v>
      </c>
      <c r="EK52" s="77"/>
      <c r="EL52" s="229"/>
      <c r="EM52" s="70">
        <f>EL52-EG52</f>
        <v>0</v>
      </c>
      <c r="EN52" s="77"/>
    </row>
    <row r="53" spans="1:144" x14ac:dyDescent="0.25">
      <c r="A53" s="109"/>
      <c r="B53" s="106"/>
      <c r="C53" s="107"/>
      <c r="D53" s="107"/>
      <c r="E53" s="56"/>
      <c r="F53" s="108"/>
      <c r="G53" s="197"/>
      <c r="H53" s="198"/>
      <c r="I53" s="56"/>
      <c r="J53" s="56">
        <f t="shared" ref="J53:J57" si="354">H53-I53</f>
        <v>0</v>
      </c>
      <c r="K53" s="58">
        <f t="shared" ref="K53:K57" si="355">IF(ISERROR(G53/H53),0,G53/H53)</f>
        <v>0</v>
      </c>
      <c r="L53" s="58">
        <f t="shared" ref="L53:L57" si="356">IF(ISERROR(G53/I53),0,G53/I53)</f>
        <v>0</v>
      </c>
      <c r="M53" s="56">
        <f t="shared" ref="M53:M57" si="357">H53</f>
        <v>0</v>
      </c>
      <c r="N53" s="56">
        <f t="shared" si="82"/>
        <v>0</v>
      </c>
      <c r="O53" s="87">
        <f t="shared" ref="O53:O57" si="358">M53-N53</f>
        <v>0</v>
      </c>
      <c r="P53" s="197"/>
      <c r="Q53" s="198"/>
      <c r="R53" s="59"/>
      <c r="S53" s="198"/>
      <c r="T53" s="59"/>
      <c r="U53" s="198"/>
      <c r="V53" s="59"/>
      <c r="W53" s="198"/>
      <c r="X53" s="59"/>
      <c r="Y53" s="198"/>
      <c r="Z53" s="59"/>
      <c r="AA53" s="198"/>
      <c r="AB53" s="56"/>
      <c r="AC53" s="56">
        <f t="shared" si="84"/>
        <v>0</v>
      </c>
      <c r="AD53" s="198"/>
      <c r="AE53" s="56">
        <f t="shared" si="85"/>
        <v>0</v>
      </c>
      <c r="AF53" s="56">
        <f t="shared" ref="AF53:AF57" si="359">AD53-AE53</f>
        <v>0</v>
      </c>
      <c r="AG53" s="56">
        <f t="shared" si="87"/>
        <v>0</v>
      </c>
      <c r="AH53" s="56">
        <f t="shared" ref="AH53:AH57" si="360">IF(ISERROR(AC53/AE53),0,AC53/AE53)</f>
        <v>0</v>
      </c>
      <c r="AI53" s="56">
        <f t="shared" ref="AI53:AI57" si="361">AD53</f>
        <v>0</v>
      </c>
      <c r="AJ53" s="56">
        <f t="shared" ref="AJ53:AJ57" si="362">AE53</f>
        <v>0</v>
      </c>
      <c r="AK53" s="87">
        <f t="shared" ref="AK53:AK57" si="363">AI53-AJ53</f>
        <v>0</v>
      </c>
      <c r="AL53" s="197"/>
      <c r="AM53" s="68"/>
      <c r="AN53" s="198"/>
      <c r="AO53" s="59"/>
      <c r="AP53" s="198"/>
      <c r="AQ53" s="59"/>
      <c r="AR53" s="198"/>
      <c r="AS53" s="59"/>
      <c r="AT53" s="56">
        <f t="shared" si="92"/>
        <v>0</v>
      </c>
      <c r="AU53" s="198"/>
      <c r="AV53" s="56">
        <f t="shared" si="353"/>
        <v>0</v>
      </c>
      <c r="AW53" s="56">
        <f t="shared" ref="AW53:AW57" si="364">AU53-AV53</f>
        <v>0</v>
      </c>
      <c r="AX53" s="58">
        <f t="shared" ref="AX53:AX57" si="365">IF(ISERROR(AT53/AU53),0,AT53/AU53)</f>
        <v>0</v>
      </c>
      <c r="AY53" s="70">
        <f t="shared" ref="AY53:AY57" si="366">IF(ISERROR(AT53/AV53),0,AT53/AV53)</f>
        <v>0</v>
      </c>
      <c r="AZ53" s="197"/>
      <c r="BA53" s="59"/>
      <c r="BB53" s="198"/>
      <c r="BC53" s="59"/>
      <c r="BD53" s="56">
        <f t="shared" si="97"/>
        <v>0</v>
      </c>
      <c r="BE53" s="198"/>
      <c r="BF53" s="56">
        <f t="shared" si="98"/>
        <v>0</v>
      </c>
      <c r="BG53" s="56">
        <f t="shared" si="99"/>
        <v>0</v>
      </c>
      <c r="BH53" s="58">
        <f t="shared" si="100"/>
        <v>0</v>
      </c>
      <c r="BI53" s="70">
        <f t="shared" si="101"/>
        <v>0</v>
      </c>
      <c r="BJ53" s="86">
        <f t="shared" si="102"/>
        <v>0</v>
      </c>
      <c r="BK53" s="56">
        <f t="shared" si="103"/>
        <v>0</v>
      </c>
      <c r="BL53" s="56">
        <f t="shared" si="104"/>
        <v>0</v>
      </c>
      <c r="BM53" s="56">
        <f t="shared" ref="BM53:BM57" si="367">BK53-BL53</f>
        <v>0</v>
      </c>
      <c r="BN53" s="56">
        <f t="shared" ref="BN53:BN57" si="368">IF(ISERROR(BJ53/BK53),0,BJ53/BK53)</f>
        <v>0</v>
      </c>
      <c r="BO53" s="56">
        <f t="shared" ref="BO53:BO57" si="369">IF(ISERROR(BJ53/BL53),0,BJ53/BL53)</f>
        <v>0</v>
      </c>
      <c r="BP53" s="58">
        <f t="shared" ref="BP53:BP57" si="370">BK53*1.36</f>
        <v>0</v>
      </c>
      <c r="BQ53" s="58">
        <f t="shared" ref="BQ53:BQ57" si="371">BL53*1.36</f>
        <v>0</v>
      </c>
      <c r="BR53" s="70">
        <f t="shared" si="110"/>
        <v>0</v>
      </c>
      <c r="BS53" s="197"/>
      <c r="BT53" s="59"/>
      <c r="BU53" s="198"/>
      <c r="BV53" s="59"/>
      <c r="BW53" s="198"/>
      <c r="BX53" s="56"/>
      <c r="BY53" s="198"/>
      <c r="BZ53" s="56"/>
      <c r="CA53" s="56">
        <f t="shared" si="111"/>
        <v>0</v>
      </c>
      <c r="CB53" s="198"/>
      <c r="CC53" s="56">
        <f t="shared" si="112"/>
        <v>0</v>
      </c>
      <c r="CD53" s="56">
        <f t="shared" ref="CD53:CD57" si="372">CB53-CC53</f>
        <v>0</v>
      </c>
      <c r="CE53" s="56">
        <f t="shared" si="114"/>
        <v>0</v>
      </c>
      <c r="CF53" s="56">
        <f t="shared" si="115"/>
        <v>0</v>
      </c>
      <c r="CG53" s="58">
        <f t="shared" si="116"/>
        <v>0</v>
      </c>
      <c r="CH53" s="58">
        <f t="shared" si="117"/>
        <v>0</v>
      </c>
      <c r="CI53" s="87">
        <f t="shared" si="118"/>
        <v>0</v>
      </c>
      <c r="CJ53" s="130">
        <f t="shared" si="119"/>
        <v>0</v>
      </c>
      <c r="CK53" s="58">
        <f t="shared" si="120"/>
        <v>0</v>
      </c>
      <c r="CL53" s="70">
        <f t="shared" si="121"/>
        <v>0</v>
      </c>
      <c r="CM53" s="86">
        <f t="shared" si="122"/>
        <v>0</v>
      </c>
      <c r="CN53" s="56">
        <f t="shared" si="123"/>
        <v>0</v>
      </c>
      <c r="CO53" s="56">
        <f t="shared" si="124"/>
        <v>0</v>
      </c>
      <c r="CP53" s="56">
        <f t="shared" ref="CP53:CP57" si="373">CN53-CO53</f>
        <v>0</v>
      </c>
      <c r="CQ53" s="56">
        <f t="shared" ref="CQ53:CQ57" si="374">IF(ISERROR(CM53/CN53),0,CM53/CN53)</f>
        <v>0</v>
      </c>
      <c r="CR53" s="56">
        <f t="shared" ref="CR53:CR57" si="375">IF(ISERROR(CM53/CO53),0,CM53/CO53)</f>
        <v>0</v>
      </c>
      <c r="CS53" s="58">
        <f t="shared" si="128"/>
        <v>0</v>
      </c>
      <c r="CT53" s="58">
        <f t="shared" si="129"/>
        <v>0</v>
      </c>
      <c r="CU53" s="57">
        <f t="shared" ref="CU53:CU57" si="376">CT53-CS53</f>
        <v>0</v>
      </c>
      <c r="CV53" s="56">
        <f t="shared" ref="CV53:CV57" si="377">INT(CT53)</f>
        <v>0</v>
      </c>
      <c r="CW53" s="58">
        <f t="shared" ref="CW53:CW57" si="378">(CT53-CV53)*22</f>
        <v>0</v>
      </c>
      <c r="CX53" s="202"/>
      <c r="CY53" s="58">
        <f t="shared" si="133"/>
        <v>0</v>
      </c>
      <c r="CZ53" s="58">
        <f t="shared" si="134"/>
        <v>0</v>
      </c>
      <c r="DA53" s="58">
        <f t="shared" ref="DA53:DA57" si="379">IF(ISERROR(CM53/CS53),0,CM53/CS53)</f>
        <v>0</v>
      </c>
      <c r="DB53" s="70">
        <f t="shared" ref="DB53:DB57" si="380">IF(ISERROR(CM53/CV53),0,CM53/CV53)</f>
        <v>0</v>
      </c>
      <c r="DC53" s="123"/>
      <c r="DD53" s="197">
        <v>0</v>
      </c>
      <c r="DE53" s="198">
        <v>0</v>
      </c>
      <c r="DF53" s="56">
        <f t="shared" ref="DF53:DF57" si="381">DE53*5</f>
        <v>0</v>
      </c>
      <c r="DG53" s="59">
        <f t="shared" ref="DG53:DG57" si="382">INT(DF53/20)</f>
        <v>0</v>
      </c>
      <c r="DH53" s="87">
        <f t="shared" ref="DH53:DH57" si="383">MOD(DF53,20)</f>
        <v>0</v>
      </c>
      <c r="DI53" s="197">
        <v>0</v>
      </c>
      <c r="DJ53" s="198">
        <v>0</v>
      </c>
      <c r="DK53" s="56">
        <f t="shared" ref="DK53:DK57" si="384">DJ53*5</f>
        <v>0</v>
      </c>
      <c r="DL53" s="56">
        <f t="shared" ref="DL53:DL57" si="385">INT(DK53/25)</f>
        <v>0</v>
      </c>
      <c r="DM53" s="87">
        <f t="shared" ref="DM53:DM57" si="386">MOD(DK53,25)</f>
        <v>0</v>
      </c>
      <c r="DN53" s="197">
        <v>0</v>
      </c>
      <c r="DO53" s="198">
        <v>0</v>
      </c>
      <c r="DP53" s="56">
        <f t="shared" ref="DP53:DP57" si="387">DO53*5</f>
        <v>0</v>
      </c>
      <c r="DQ53" s="56">
        <f t="shared" ref="DQ53:DQ57" si="388">INT(DP53/22)</f>
        <v>0</v>
      </c>
      <c r="DR53" s="117">
        <f t="shared" ref="DR53:DR57" si="389">MOD(DP53,22)</f>
        <v>0</v>
      </c>
      <c r="DS53" s="86">
        <f t="shared" ref="DS53:DS57" si="390">DD53+DI53+DN53</f>
        <v>0</v>
      </c>
      <c r="DT53" s="56">
        <f t="shared" ref="DT53:DT57" si="391">DG53+DL53+DQ53</f>
        <v>0</v>
      </c>
      <c r="DU53" s="87">
        <f t="shared" ref="DU53:DU57" si="392">DH53+DM53+DR53</f>
        <v>0</v>
      </c>
      <c r="DV53" s="123"/>
      <c r="DW53" s="86">
        <f t="shared" si="347"/>
        <v>0</v>
      </c>
      <c r="DX53" s="70">
        <f t="shared" si="348"/>
        <v>0</v>
      </c>
      <c r="DY53" s="69">
        <f t="shared" si="349"/>
        <v>0</v>
      </c>
      <c r="DZ53" s="125">
        <f t="shared" si="350"/>
        <v>0</v>
      </c>
      <c r="EA53" s="130">
        <f t="shared" ref="EA53:EA57" si="393">DX53+DU53</f>
        <v>0</v>
      </c>
      <c r="EB53" s="58">
        <f t="shared" ref="EB53:EB57" si="394">DZ53+DU53</f>
        <v>0</v>
      </c>
      <c r="EC53" s="59">
        <f t="shared" ref="EC53:EC57" si="395">INT(EA53/22)</f>
        <v>0</v>
      </c>
      <c r="ED53" s="59">
        <f t="shared" ref="ED53:ED57" si="396">INT(EB53/22)</f>
        <v>0</v>
      </c>
      <c r="EE53" s="56">
        <f t="shared" ref="EE53:EE57" si="397">MOD(EA53,22)</f>
        <v>0</v>
      </c>
      <c r="EF53" s="87">
        <f t="shared" ref="EF53:EF57" si="398">MOD(EB53,22)</f>
        <v>0</v>
      </c>
      <c r="EG53" s="130">
        <f t="shared" ref="EG53:EG57" si="399">DW53+DT53+EC53</f>
        <v>0</v>
      </c>
      <c r="EH53" s="87">
        <f t="shared" ref="EH53:EH57" si="400">EE53</f>
        <v>0</v>
      </c>
      <c r="EI53" s="130">
        <f t="shared" ref="EI53:EI57" si="401">DY53+DT53+EC53</f>
        <v>0</v>
      </c>
      <c r="EJ53" s="87">
        <f t="shared" ref="EJ53:EJ57" si="402">EF53</f>
        <v>0</v>
      </c>
      <c r="EK53" s="77"/>
      <c r="EL53" s="229"/>
      <c r="EM53" s="70">
        <f t="shared" ref="EM53:EM57" si="403">EL53-EG53</f>
        <v>0</v>
      </c>
      <c r="EN53" s="77"/>
    </row>
    <row r="54" spans="1:144" x14ac:dyDescent="0.25">
      <c r="A54" s="109"/>
      <c r="B54" s="106"/>
      <c r="C54" s="107"/>
      <c r="D54" s="110"/>
      <c r="E54" s="56"/>
      <c r="F54" s="108"/>
      <c r="G54" s="197"/>
      <c r="H54" s="198"/>
      <c r="I54" s="56"/>
      <c r="J54" s="56">
        <f t="shared" si="354"/>
        <v>0</v>
      </c>
      <c r="K54" s="58">
        <f t="shared" si="355"/>
        <v>0</v>
      </c>
      <c r="L54" s="58">
        <f t="shared" si="356"/>
        <v>0</v>
      </c>
      <c r="M54" s="56">
        <f t="shared" si="357"/>
        <v>0</v>
      </c>
      <c r="N54" s="56">
        <f t="shared" si="82"/>
        <v>0</v>
      </c>
      <c r="O54" s="87">
        <f t="shared" si="358"/>
        <v>0</v>
      </c>
      <c r="P54" s="197"/>
      <c r="Q54" s="198"/>
      <c r="R54" s="59"/>
      <c r="S54" s="198"/>
      <c r="T54" s="59"/>
      <c r="U54" s="198"/>
      <c r="V54" s="59"/>
      <c r="W54" s="198"/>
      <c r="X54" s="59"/>
      <c r="Y54" s="198"/>
      <c r="Z54" s="59"/>
      <c r="AA54" s="198"/>
      <c r="AB54" s="56"/>
      <c r="AC54" s="56">
        <f t="shared" si="84"/>
        <v>0</v>
      </c>
      <c r="AD54" s="198"/>
      <c r="AE54" s="56">
        <f t="shared" si="85"/>
        <v>0</v>
      </c>
      <c r="AF54" s="56">
        <f t="shared" si="359"/>
        <v>0</v>
      </c>
      <c r="AG54" s="56">
        <f t="shared" si="87"/>
        <v>0</v>
      </c>
      <c r="AH54" s="56">
        <f t="shared" si="360"/>
        <v>0</v>
      </c>
      <c r="AI54" s="56">
        <f t="shared" si="361"/>
        <v>0</v>
      </c>
      <c r="AJ54" s="56">
        <f t="shared" si="362"/>
        <v>0</v>
      </c>
      <c r="AK54" s="87">
        <f t="shared" si="363"/>
        <v>0</v>
      </c>
      <c r="AL54" s="197"/>
      <c r="AM54" s="59"/>
      <c r="AN54" s="198"/>
      <c r="AO54" s="59"/>
      <c r="AP54" s="198"/>
      <c r="AQ54" s="59"/>
      <c r="AR54" s="198"/>
      <c r="AS54" s="59"/>
      <c r="AT54" s="56">
        <f t="shared" si="92"/>
        <v>0</v>
      </c>
      <c r="AU54" s="198"/>
      <c r="AV54" s="56">
        <f t="shared" si="353"/>
        <v>0</v>
      </c>
      <c r="AW54" s="56">
        <f t="shared" si="364"/>
        <v>0</v>
      </c>
      <c r="AX54" s="58">
        <f t="shared" si="365"/>
        <v>0</v>
      </c>
      <c r="AY54" s="70">
        <f t="shared" si="366"/>
        <v>0</v>
      </c>
      <c r="AZ54" s="197"/>
      <c r="BA54" s="59"/>
      <c r="BB54" s="198"/>
      <c r="BC54" s="59"/>
      <c r="BD54" s="56">
        <f t="shared" si="97"/>
        <v>0</v>
      </c>
      <c r="BE54" s="198"/>
      <c r="BF54" s="56">
        <f t="shared" si="98"/>
        <v>0</v>
      </c>
      <c r="BG54" s="56">
        <f t="shared" si="99"/>
        <v>0</v>
      </c>
      <c r="BH54" s="58">
        <f t="shared" si="100"/>
        <v>0</v>
      </c>
      <c r="BI54" s="70">
        <f t="shared" si="101"/>
        <v>0</v>
      </c>
      <c r="BJ54" s="86">
        <f t="shared" si="102"/>
        <v>0</v>
      </c>
      <c r="BK54" s="56">
        <f t="shared" si="103"/>
        <v>0</v>
      </c>
      <c r="BL54" s="56">
        <f t="shared" si="104"/>
        <v>0</v>
      </c>
      <c r="BM54" s="56">
        <f t="shared" si="367"/>
        <v>0</v>
      </c>
      <c r="BN54" s="56">
        <f t="shared" si="368"/>
        <v>0</v>
      </c>
      <c r="BO54" s="56">
        <f t="shared" si="369"/>
        <v>0</v>
      </c>
      <c r="BP54" s="58">
        <f t="shared" si="370"/>
        <v>0</v>
      </c>
      <c r="BQ54" s="58">
        <f t="shared" si="371"/>
        <v>0</v>
      </c>
      <c r="BR54" s="70">
        <f t="shared" si="110"/>
        <v>0</v>
      </c>
      <c r="BS54" s="197"/>
      <c r="BT54" s="59"/>
      <c r="BU54" s="198"/>
      <c r="BV54" s="59"/>
      <c r="BW54" s="198"/>
      <c r="BX54" s="56"/>
      <c r="BY54" s="198"/>
      <c r="BZ54" s="56"/>
      <c r="CA54" s="56">
        <f t="shared" si="111"/>
        <v>0</v>
      </c>
      <c r="CB54" s="198"/>
      <c r="CC54" s="56">
        <f t="shared" si="112"/>
        <v>0</v>
      </c>
      <c r="CD54" s="56">
        <f t="shared" si="372"/>
        <v>0</v>
      </c>
      <c r="CE54" s="56">
        <f t="shared" si="114"/>
        <v>0</v>
      </c>
      <c r="CF54" s="56">
        <f t="shared" si="115"/>
        <v>0</v>
      </c>
      <c r="CG54" s="58">
        <f t="shared" si="116"/>
        <v>0</v>
      </c>
      <c r="CH54" s="58">
        <f t="shared" si="117"/>
        <v>0</v>
      </c>
      <c r="CI54" s="87">
        <f t="shared" si="118"/>
        <v>0</v>
      </c>
      <c r="CJ54" s="130">
        <f t="shared" si="119"/>
        <v>0</v>
      </c>
      <c r="CK54" s="58">
        <f t="shared" si="120"/>
        <v>0</v>
      </c>
      <c r="CL54" s="70">
        <f t="shared" si="121"/>
        <v>0</v>
      </c>
      <c r="CM54" s="86">
        <f t="shared" si="122"/>
        <v>0</v>
      </c>
      <c r="CN54" s="56">
        <f t="shared" si="123"/>
        <v>0</v>
      </c>
      <c r="CO54" s="56">
        <f t="shared" si="124"/>
        <v>0</v>
      </c>
      <c r="CP54" s="56">
        <f t="shared" si="373"/>
        <v>0</v>
      </c>
      <c r="CQ54" s="56">
        <f t="shared" si="374"/>
        <v>0</v>
      </c>
      <c r="CR54" s="56">
        <f t="shared" si="375"/>
        <v>0</v>
      </c>
      <c r="CS54" s="58">
        <f t="shared" si="128"/>
        <v>0</v>
      </c>
      <c r="CT54" s="58">
        <f t="shared" si="129"/>
        <v>0</v>
      </c>
      <c r="CU54" s="57">
        <f t="shared" si="376"/>
        <v>0</v>
      </c>
      <c r="CV54" s="56">
        <f t="shared" si="377"/>
        <v>0</v>
      </c>
      <c r="CW54" s="58">
        <f t="shared" si="378"/>
        <v>0</v>
      </c>
      <c r="CX54" s="202"/>
      <c r="CY54" s="58">
        <f t="shared" si="133"/>
        <v>0</v>
      </c>
      <c r="CZ54" s="58">
        <f t="shared" si="134"/>
        <v>0</v>
      </c>
      <c r="DA54" s="58">
        <f t="shared" si="379"/>
        <v>0</v>
      </c>
      <c r="DB54" s="70">
        <f t="shared" si="380"/>
        <v>0</v>
      </c>
      <c r="DC54" s="123"/>
      <c r="DD54" s="197">
        <v>0</v>
      </c>
      <c r="DE54" s="198">
        <v>0</v>
      </c>
      <c r="DF54" s="56">
        <f t="shared" si="381"/>
        <v>0</v>
      </c>
      <c r="DG54" s="59">
        <f t="shared" si="382"/>
        <v>0</v>
      </c>
      <c r="DH54" s="87">
        <f t="shared" si="383"/>
        <v>0</v>
      </c>
      <c r="DI54" s="197">
        <v>0</v>
      </c>
      <c r="DJ54" s="198">
        <v>0</v>
      </c>
      <c r="DK54" s="56">
        <f t="shared" si="384"/>
        <v>0</v>
      </c>
      <c r="DL54" s="56">
        <f t="shared" si="385"/>
        <v>0</v>
      </c>
      <c r="DM54" s="87">
        <f t="shared" si="386"/>
        <v>0</v>
      </c>
      <c r="DN54" s="197">
        <v>0</v>
      </c>
      <c r="DO54" s="198">
        <v>0</v>
      </c>
      <c r="DP54" s="56">
        <f t="shared" si="387"/>
        <v>0</v>
      </c>
      <c r="DQ54" s="56">
        <f t="shared" si="388"/>
        <v>0</v>
      </c>
      <c r="DR54" s="117">
        <f t="shared" si="389"/>
        <v>0</v>
      </c>
      <c r="DS54" s="86">
        <f t="shared" si="390"/>
        <v>0</v>
      </c>
      <c r="DT54" s="56">
        <f t="shared" si="391"/>
        <v>0</v>
      </c>
      <c r="DU54" s="87">
        <f t="shared" si="392"/>
        <v>0</v>
      </c>
      <c r="DV54" s="123"/>
      <c r="DW54" s="86">
        <f t="shared" si="347"/>
        <v>0</v>
      </c>
      <c r="DX54" s="70">
        <f t="shared" si="348"/>
        <v>0</v>
      </c>
      <c r="DY54" s="69">
        <f t="shared" si="349"/>
        <v>0</v>
      </c>
      <c r="DZ54" s="125">
        <f t="shared" si="350"/>
        <v>0</v>
      </c>
      <c r="EA54" s="130">
        <f t="shared" si="393"/>
        <v>0</v>
      </c>
      <c r="EB54" s="58">
        <f t="shared" si="394"/>
        <v>0</v>
      </c>
      <c r="EC54" s="59">
        <f t="shared" si="395"/>
        <v>0</v>
      </c>
      <c r="ED54" s="59">
        <f t="shared" si="396"/>
        <v>0</v>
      </c>
      <c r="EE54" s="56">
        <f t="shared" si="397"/>
        <v>0</v>
      </c>
      <c r="EF54" s="87">
        <f t="shared" si="398"/>
        <v>0</v>
      </c>
      <c r="EG54" s="130">
        <f t="shared" si="399"/>
        <v>0</v>
      </c>
      <c r="EH54" s="87">
        <f t="shared" si="400"/>
        <v>0</v>
      </c>
      <c r="EI54" s="130">
        <f t="shared" si="401"/>
        <v>0</v>
      </c>
      <c r="EJ54" s="87">
        <f t="shared" si="402"/>
        <v>0</v>
      </c>
      <c r="EK54" s="77"/>
      <c r="EL54" s="229"/>
      <c r="EM54" s="70">
        <f t="shared" si="403"/>
        <v>0</v>
      </c>
      <c r="EN54" s="77"/>
    </row>
    <row r="55" spans="1:144" x14ac:dyDescent="0.25">
      <c r="A55" s="109"/>
      <c r="B55" s="106"/>
      <c r="C55" s="107"/>
      <c r="D55" s="107"/>
      <c r="E55" s="56"/>
      <c r="F55" s="108"/>
      <c r="G55" s="197"/>
      <c r="H55" s="198"/>
      <c r="I55" s="56"/>
      <c r="J55" s="56">
        <f t="shared" si="354"/>
        <v>0</v>
      </c>
      <c r="K55" s="58">
        <f t="shared" si="355"/>
        <v>0</v>
      </c>
      <c r="L55" s="58">
        <f t="shared" si="356"/>
        <v>0</v>
      </c>
      <c r="M55" s="56">
        <f t="shared" si="357"/>
        <v>0</v>
      </c>
      <c r="N55" s="56">
        <f t="shared" si="82"/>
        <v>0</v>
      </c>
      <c r="O55" s="87">
        <f t="shared" si="358"/>
        <v>0</v>
      </c>
      <c r="P55" s="197"/>
      <c r="Q55" s="198"/>
      <c r="R55" s="59"/>
      <c r="S55" s="198"/>
      <c r="T55" s="59"/>
      <c r="U55" s="198"/>
      <c r="V55" s="59"/>
      <c r="W55" s="198"/>
      <c r="X55" s="59"/>
      <c r="Y55" s="198"/>
      <c r="Z55" s="59"/>
      <c r="AA55" s="198"/>
      <c r="AB55" s="56"/>
      <c r="AC55" s="56">
        <f t="shared" si="84"/>
        <v>0</v>
      </c>
      <c r="AD55" s="198"/>
      <c r="AE55" s="56">
        <f t="shared" si="85"/>
        <v>0</v>
      </c>
      <c r="AF55" s="56">
        <f t="shared" si="359"/>
        <v>0</v>
      </c>
      <c r="AG55" s="56">
        <f t="shared" si="87"/>
        <v>0</v>
      </c>
      <c r="AH55" s="56">
        <f t="shared" si="360"/>
        <v>0</v>
      </c>
      <c r="AI55" s="56">
        <f t="shared" si="361"/>
        <v>0</v>
      </c>
      <c r="AJ55" s="56">
        <f t="shared" si="362"/>
        <v>0</v>
      </c>
      <c r="AK55" s="87">
        <f t="shared" si="363"/>
        <v>0</v>
      </c>
      <c r="AL55" s="197"/>
      <c r="AM55" s="59"/>
      <c r="AN55" s="198"/>
      <c r="AO55" s="59"/>
      <c r="AP55" s="198"/>
      <c r="AQ55" s="59"/>
      <c r="AR55" s="198"/>
      <c r="AS55" s="59"/>
      <c r="AT55" s="56">
        <f t="shared" si="92"/>
        <v>0</v>
      </c>
      <c r="AU55" s="198"/>
      <c r="AV55" s="56">
        <f t="shared" si="353"/>
        <v>0</v>
      </c>
      <c r="AW55" s="56">
        <f t="shared" si="364"/>
        <v>0</v>
      </c>
      <c r="AX55" s="58">
        <f t="shared" si="365"/>
        <v>0</v>
      </c>
      <c r="AY55" s="70">
        <f t="shared" si="366"/>
        <v>0</v>
      </c>
      <c r="AZ55" s="197"/>
      <c r="BA55" s="59"/>
      <c r="BB55" s="198"/>
      <c r="BC55" s="59"/>
      <c r="BD55" s="56">
        <f t="shared" si="97"/>
        <v>0</v>
      </c>
      <c r="BE55" s="198"/>
      <c r="BF55" s="56">
        <f t="shared" si="98"/>
        <v>0</v>
      </c>
      <c r="BG55" s="56">
        <f t="shared" si="99"/>
        <v>0</v>
      </c>
      <c r="BH55" s="58">
        <f t="shared" si="100"/>
        <v>0</v>
      </c>
      <c r="BI55" s="70">
        <f t="shared" si="101"/>
        <v>0</v>
      </c>
      <c r="BJ55" s="86">
        <f t="shared" si="102"/>
        <v>0</v>
      </c>
      <c r="BK55" s="56">
        <f t="shared" si="103"/>
        <v>0</v>
      </c>
      <c r="BL55" s="56">
        <f t="shared" si="104"/>
        <v>0</v>
      </c>
      <c r="BM55" s="56">
        <f t="shared" si="367"/>
        <v>0</v>
      </c>
      <c r="BN55" s="56">
        <f t="shared" si="368"/>
        <v>0</v>
      </c>
      <c r="BO55" s="56">
        <f t="shared" si="369"/>
        <v>0</v>
      </c>
      <c r="BP55" s="58">
        <f t="shared" si="370"/>
        <v>0</v>
      </c>
      <c r="BQ55" s="58">
        <f t="shared" si="371"/>
        <v>0</v>
      </c>
      <c r="BR55" s="70">
        <f t="shared" si="110"/>
        <v>0</v>
      </c>
      <c r="BS55" s="197"/>
      <c r="BT55" s="59"/>
      <c r="BU55" s="198"/>
      <c r="BV55" s="59"/>
      <c r="BW55" s="198"/>
      <c r="BX55" s="56"/>
      <c r="BY55" s="198"/>
      <c r="BZ55" s="56"/>
      <c r="CA55" s="56">
        <f t="shared" si="111"/>
        <v>0</v>
      </c>
      <c r="CB55" s="198"/>
      <c r="CC55" s="56">
        <f t="shared" si="112"/>
        <v>0</v>
      </c>
      <c r="CD55" s="56">
        <f t="shared" si="372"/>
        <v>0</v>
      </c>
      <c r="CE55" s="56">
        <f t="shared" si="114"/>
        <v>0</v>
      </c>
      <c r="CF55" s="56">
        <f t="shared" si="115"/>
        <v>0</v>
      </c>
      <c r="CG55" s="58">
        <f t="shared" si="116"/>
        <v>0</v>
      </c>
      <c r="CH55" s="58">
        <f t="shared" si="117"/>
        <v>0</v>
      </c>
      <c r="CI55" s="87">
        <f t="shared" si="118"/>
        <v>0</v>
      </c>
      <c r="CJ55" s="130">
        <f t="shared" si="119"/>
        <v>0</v>
      </c>
      <c r="CK55" s="58">
        <f t="shared" si="120"/>
        <v>0</v>
      </c>
      <c r="CL55" s="70">
        <f t="shared" si="121"/>
        <v>0</v>
      </c>
      <c r="CM55" s="86">
        <f t="shared" si="122"/>
        <v>0</v>
      </c>
      <c r="CN55" s="56">
        <f t="shared" si="123"/>
        <v>0</v>
      </c>
      <c r="CO55" s="56">
        <f t="shared" si="124"/>
        <v>0</v>
      </c>
      <c r="CP55" s="56">
        <f t="shared" si="373"/>
        <v>0</v>
      </c>
      <c r="CQ55" s="56">
        <f t="shared" si="374"/>
        <v>0</v>
      </c>
      <c r="CR55" s="56">
        <f t="shared" si="375"/>
        <v>0</v>
      </c>
      <c r="CS55" s="58">
        <f t="shared" si="128"/>
        <v>0</v>
      </c>
      <c r="CT55" s="58">
        <f t="shared" si="129"/>
        <v>0</v>
      </c>
      <c r="CU55" s="57">
        <f t="shared" si="376"/>
        <v>0</v>
      </c>
      <c r="CV55" s="56">
        <f t="shared" si="377"/>
        <v>0</v>
      </c>
      <c r="CW55" s="58">
        <f t="shared" si="378"/>
        <v>0</v>
      </c>
      <c r="CX55" s="202"/>
      <c r="CY55" s="58">
        <f t="shared" si="133"/>
        <v>0</v>
      </c>
      <c r="CZ55" s="58">
        <f t="shared" si="134"/>
        <v>0</v>
      </c>
      <c r="DA55" s="58">
        <f t="shared" si="379"/>
        <v>0</v>
      </c>
      <c r="DB55" s="70">
        <f t="shared" si="380"/>
        <v>0</v>
      </c>
      <c r="DC55" s="123"/>
      <c r="DD55" s="197">
        <v>0</v>
      </c>
      <c r="DE55" s="198">
        <v>0</v>
      </c>
      <c r="DF55" s="56">
        <f t="shared" si="381"/>
        <v>0</v>
      </c>
      <c r="DG55" s="59">
        <f t="shared" si="382"/>
        <v>0</v>
      </c>
      <c r="DH55" s="87">
        <f t="shared" si="383"/>
        <v>0</v>
      </c>
      <c r="DI55" s="197">
        <v>0</v>
      </c>
      <c r="DJ55" s="198">
        <v>0</v>
      </c>
      <c r="DK55" s="56">
        <f t="shared" si="384"/>
        <v>0</v>
      </c>
      <c r="DL55" s="56">
        <f t="shared" si="385"/>
        <v>0</v>
      </c>
      <c r="DM55" s="87">
        <f t="shared" si="386"/>
        <v>0</v>
      </c>
      <c r="DN55" s="197">
        <v>0</v>
      </c>
      <c r="DO55" s="198">
        <v>0</v>
      </c>
      <c r="DP55" s="56">
        <f t="shared" si="387"/>
        <v>0</v>
      </c>
      <c r="DQ55" s="56">
        <f t="shared" si="388"/>
        <v>0</v>
      </c>
      <c r="DR55" s="117">
        <f t="shared" si="389"/>
        <v>0</v>
      </c>
      <c r="DS55" s="86">
        <f t="shared" si="390"/>
        <v>0</v>
      </c>
      <c r="DT55" s="56">
        <f t="shared" si="391"/>
        <v>0</v>
      </c>
      <c r="DU55" s="87">
        <f t="shared" si="392"/>
        <v>0</v>
      </c>
      <c r="DV55" s="123"/>
      <c r="DW55" s="86">
        <f t="shared" si="347"/>
        <v>0</v>
      </c>
      <c r="DX55" s="70">
        <f t="shared" si="348"/>
        <v>0</v>
      </c>
      <c r="DY55" s="69">
        <f t="shared" si="349"/>
        <v>0</v>
      </c>
      <c r="DZ55" s="125">
        <f t="shared" si="350"/>
        <v>0</v>
      </c>
      <c r="EA55" s="130">
        <f t="shared" si="393"/>
        <v>0</v>
      </c>
      <c r="EB55" s="58">
        <f t="shared" si="394"/>
        <v>0</v>
      </c>
      <c r="EC55" s="59">
        <f t="shared" si="395"/>
        <v>0</v>
      </c>
      <c r="ED55" s="59">
        <f t="shared" si="396"/>
        <v>0</v>
      </c>
      <c r="EE55" s="56">
        <f t="shared" si="397"/>
        <v>0</v>
      </c>
      <c r="EF55" s="87">
        <f t="shared" si="398"/>
        <v>0</v>
      </c>
      <c r="EG55" s="130">
        <f t="shared" si="399"/>
        <v>0</v>
      </c>
      <c r="EH55" s="87">
        <f t="shared" si="400"/>
        <v>0</v>
      </c>
      <c r="EI55" s="130">
        <f t="shared" si="401"/>
        <v>0</v>
      </c>
      <c r="EJ55" s="87">
        <f t="shared" si="402"/>
        <v>0</v>
      </c>
      <c r="EK55" s="77"/>
      <c r="EL55" s="229"/>
      <c r="EM55" s="70">
        <f t="shared" si="403"/>
        <v>0</v>
      </c>
      <c r="EN55" s="77"/>
    </row>
    <row r="56" spans="1:144" x14ac:dyDescent="0.25">
      <c r="A56" s="105"/>
      <c r="B56" s="106"/>
      <c r="C56" s="107"/>
      <c r="D56" s="107"/>
      <c r="E56" s="56"/>
      <c r="F56" s="108"/>
      <c r="G56" s="197"/>
      <c r="H56" s="198"/>
      <c r="I56" s="56"/>
      <c r="J56" s="56">
        <f t="shared" si="354"/>
        <v>0</v>
      </c>
      <c r="K56" s="58">
        <f t="shared" si="355"/>
        <v>0</v>
      </c>
      <c r="L56" s="58">
        <f t="shared" si="356"/>
        <v>0</v>
      </c>
      <c r="M56" s="56">
        <f t="shared" si="357"/>
        <v>0</v>
      </c>
      <c r="N56" s="56">
        <f t="shared" si="82"/>
        <v>0</v>
      </c>
      <c r="O56" s="87">
        <f t="shared" si="358"/>
        <v>0</v>
      </c>
      <c r="P56" s="197"/>
      <c r="Q56" s="198"/>
      <c r="R56" s="59"/>
      <c r="S56" s="198"/>
      <c r="T56" s="59"/>
      <c r="U56" s="198"/>
      <c r="V56" s="59"/>
      <c r="W56" s="198"/>
      <c r="X56" s="59"/>
      <c r="Y56" s="198"/>
      <c r="Z56" s="59"/>
      <c r="AA56" s="198"/>
      <c r="AB56" s="56"/>
      <c r="AC56" s="56">
        <f t="shared" si="84"/>
        <v>0</v>
      </c>
      <c r="AD56" s="198"/>
      <c r="AE56" s="56">
        <f t="shared" si="85"/>
        <v>0</v>
      </c>
      <c r="AF56" s="56">
        <f t="shared" si="359"/>
        <v>0</v>
      </c>
      <c r="AG56" s="56">
        <f t="shared" si="87"/>
        <v>0</v>
      </c>
      <c r="AH56" s="56">
        <f t="shared" si="360"/>
        <v>0</v>
      </c>
      <c r="AI56" s="56">
        <f t="shared" si="361"/>
        <v>0</v>
      </c>
      <c r="AJ56" s="56">
        <f t="shared" si="362"/>
        <v>0</v>
      </c>
      <c r="AK56" s="87">
        <f t="shared" si="363"/>
        <v>0</v>
      </c>
      <c r="AL56" s="197"/>
      <c r="AM56" s="59"/>
      <c r="AN56" s="198"/>
      <c r="AO56" s="59"/>
      <c r="AP56" s="198"/>
      <c r="AQ56" s="59"/>
      <c r="AR56" s="198"/>
      <c r="AS56" s="59"/>
      <c r="AT56" s="56">
        <f t="shared" si="92"/>
        <v>0</v>
      </c>
      <c r="AU56" s="198"/>
      <c r="AV56" s="56">
        <f>AM56+AO56+AQ56+AS56</f>
        <v>0</v>
      </c>
      <c r="AW56" s="56">
        <f t="shared" si="364"/>
        <v>0</v>
      </c>
      <c r="AX56" s="58">
        <f t="shared" si="365"/>
        <v>0</v>
      </c>
      <c r="AY56" s="70">
        <f t="shared" si="366"/>
        <v>0</v>
      </c>
      <c r="AZ56" s="197"/>
      <c r="BA56" s="59"/>
      <c r="BB56" s="198"/>
      <c r="BC56" s="59"/>
      <c r="BD56" s="56">
        <f t="shared" si="97"/>
        <v>0</v>
      </c>
      <c r="BE56" s="198"/>
      <c r="BF56" s="56">
        <f t="shared" si="98"/>
        <v>0</v>
      </c>
      <c r="BG56" s="56">
        <f t="shared" si="99"/>
        <v>0</v>
      </c>
      <c r="BH56" s="58">
        <f t="shared" si="100"/>
        <v>0</v>
      </c>
      <c r="BI56" s="70">
        <f t="shared" si="101"/>
        <v>0</v>
      </c>
      <c r="BJ56" s="86">
        <f t="shared" si="102"/>
        <v>0</v>
      </c>
      <c r="BK56" s="56">
        <f t="shared" si="103"/>
        <v>0</v>
      </c>
      <c r="BL56" s="56">
        <f t="shared" si="104"/>
        <v>0</v>
      </c>
      <c r="BM56" s="56">
        <f t="shared" si="367"/>
        <v>0</v>
      </c>
      <c r="BN56" s="56">
        <f t="shared" si="368"/>
        <v>0</v>
      </c>
      <c r="BO56" s="56">
        <f t="shared" si="369"/>
        <v>0</v>
      </c>
      <c r="BP56" s="58">
        <f t="shared" si="370"/>
        <v>0</v>
      </c>
      <c r="BQ56" s="58">
        <f t="shared" si="371"/>
        <v>0</v>
      </c>
      <c r="BR56" s="70">
        <f t="shared" si="110"/>
        <v>0</v>
      </c>
      <c r="BS56" s="197"/>
      <c r="BT56" s="59"/>
      <c r="BU56" s="198"/>
      <c r="BV56" s="59"/>
      <c r="BW56" s="198"/>
      <c r="BX56" s="56"/>
      <c r="BY56" s="198"/>
      <c r="BZ56" s="56"/>
      <c r="CA56" s="56">
        <f t="shared" si="111"/>
        <v>0</v>
      </c>
      <c r="CB56" s="198"/>
      <c r="CC56" s="56">
        <f t="shared" si="112"/>
        <v>0</v>
      </c>
      <c r="CD56" s="56">
        <f t="shared" si="372"/>
        <v>0</v>
      </c>
      <c r="CE56" s="56">
        <f t="shared" si="114"/>
        <v>0</v>
      </c>
      <c r="CF56" s="56">
        <f t="shared" si="115"/>
        <v>0</v>
      </c>
      <c r="CG56" s="58">
        <f t="shared" si="116"/>
        <v>0</v>
      </c>
      <c r="CH56" s="58">
        <f t="shared" si="117"/>
        <v>0</v>
      </c>
      <c r="CI56" s="87">
        <f t="shared" si="118"/>
        <v>0</v>
      </c>
      <c r="CJ56" s="130">
        <f t="shared" si="119"/>
        <v>0</v>
      </c>
      <c r="CK56" s="58">
        <f t="shared" si="120"/>
        <v>0</v>
      </c>
      <c r="CL56" s="70">
        <f t="shared" si="121"/>
        <v>0</v>
      </c>
      <c r="CM56" s="86">
        <f t="shared" si="122"/>
        <v>0</v>
      </c>
      <c r="CN56" s="56">
        <f t="shared" si="123"/>
        <v>0</v>
      </c>
      <c r="CO56" s="56">
        <f t="shared" si="124"/>
        <v>0</v>
      </c>
      <c r="CP56" s="56">
        <f t="shared" si="373"/>
        <v>0</v>
      </c>
      <c r="CQ56" s="56">
        <f t="shared" si="374"/>
        <v>0</v>
      </c>
      <c r="CR56" s="56">
        <f t="shared" si="375"/>
        <v>0</v>
      </c>
      <c r="CS56" s="58">
        <f t="shared" si="128"/>
        <v>0</v>
      </c>
      <c r="CT56" s="58">
        <f t="shared" si="129"/>
        <v>0</v>
      </c>
      <c r="CU56" s="57">
        <f t="shared" si="376"/>
        <v>0</v>
      </c>
      <c r="CV56" s="56">
        <f t="shared" si="377"/>
        <v>0</v>
      </c>
      <c r="CW56" s="58">
        <f t="shared" si="378"/>
        <v>0</v>
      </c>
      <c r="CX56" s="202"/>
      <c r="CY56" s="58">
        <f t="shared" si="133"/>
        <v>0</v>
      </c>
      <c r="CZ56" s="58">
        <f t="shared" si="134"/>
        <v>0</v>
      </c>
      <c r="DA56" s="58">
        <f t="shared" si="379"/>
        <v>0</v>
      </c>
      <c r="DB56" s="70">
        <f t="shared" si="380"/>
        <v>0</v>
      </c>
      <c r="DC56" s="123"/>
      <c r="DD56" s="197">
        <v>0</v>
      </c>
      <c r="DE56" s="198">
        <v>0</v>
      </c>
      <c r="DF56" s="56">
        <f t="shared" si="381"/>
        <v>0</v>
      </c>
      <c r="DG56" s="59">
        <f t="shared" si="382"/>
        <v>0</v>
      </c>
      <c r="DH56" s="87">
        <f t="shared" si="383"/>
        <v>0</v>
      </c>
      <c r="DI56" s="197">
        <v>0</v>
      </c>
      <c r="DJ56" s="198">
        <v>0</v>
      </c>
      <c r="DK56" s="56">
        <f t="shared" si="384"/>
        <v>0</v>
      </c>
      <c r="DL56" s="56">
        <f t="shared" si="385"/>
        <v>0</v>
      </c>
      <c r="DM56" s="87">
        <f t="shared" si="386"/>
        <v>0</v>
      </c>
      <c r="DN56" s="197">
        <v>0</v>
      </c>
      <c r="DO56" s="198">
        <v>0</v>
      </c>
      <c r="DP56" s="56">
        <f t="shared" si="387"/>
        <v>0</v>
      </c>
      <c r="DQ56" s="56">
        <f t="shared" si="388"/>
        <v>0</v>
      </c>
      <c r="DR56" s="117">
        <f t="shared" si="389"/>
        <v>0</v>
      </c>
      <c r="DS56" s="86">
        <f t="shared" si="390"/>
        <v>0</v>
      </c>
      <c r="DT56" s="56">
        <f t="shared" si="391"/>
        <v>0</v>
      </c>
      <c r="DU56" s="87">
        <f t="shared" si="392"/>
        <v>0</v>
      </c>
      <c r="DV56" s="123"/>
      <c r="DW56" s="86">
        <f t="shared" si="347"/>
        <v>0</v>
      </c>
      <c r="DX56" s="70">
        <f t="shared" si="348"/>
        <v>0</v>
      </c>
      <c r="DY56" s="69">
        <f t="shared" si="349"/>
        <v>0</v>
      </c>
      <c r="DZ56" s="125">
        <f t="shared" si="350"/>
        <v>0</v>
      </c>
      <c r="EA56" s="130">
        <f t="shared" si="393"/>
        <v>0</v>
      </c>
      <c r="EB56" s="58">
        <f t="shared" si="394"/>
        <v>0</v>
      </c>
      <c r="EC56" s="59">
        <f t="shared" si="395"/>
        <v>0</v>
      </c>
      <c r="ED56" s="59">
        <f t="shared" si="396"/>
        <v>0</v>
      </c>
      <c r="EE56" s="56">
        <f t="shared" si="397"/>
        <v>0</v>
      </c>
      <c r="EF56" s="87">
        <f t="shared" si="398"/>
        <v>0</v>
      </c>
      <c r="EG56" s="130">
        <f t="shared" si="399"/>
        <v>0</v>
      </c>
      <c r="EH56" s="87">
        <f t="shared" si="400"/>
        <v>0</v>
      </c>
      <c r="EI56" s="130">
        <f t="shared" si="401"/>
        <v>0</v>
      </c>
      <c r="EJ56" s="87">
        <f t="shared" si="402"/>
        <v>0</v>
      </c>
      <c r="EK56" s="77"/>
      <c r="EL56" s="229"/>
      <c r="EM56" s="70">
        <f t="shared" si="403"/>
        <v>0</v>
      </c>
      <c r="EN56" s="77"/>
    </row>
    <row r="57" spans="1:144" x14ac:dyDescent="0.25">
      <c r="A57" s="105"/>
      <c r="B57" s="106"/>
      <c r="C57" s="107"/>
      <c r="D57" s="107"/>
      <c r="E57" s="56"/>
      <c r="F57" s="108"/>
      <c r="G57" s="197"/>
      <c r="H57" s="198"/>
      <c r="I57" s="56"/>
      <c r="J57" s="56">
        <f t="shared" si="354"/>
        <v>0</v>
      </c>
      <c r="K57" s="58">
        <f t="shared" si="355"/>
        <v>0</v>
      </c>
      <c r="L57" s="58">
        <f t="shared" si="356"/>
        <v>0</v>
      </c>
      <c r="M57" s="56">
        <f t="shared" si="357"/>
        <v>0</v>
      </c>
      <c r="N57" s="56">
        <f t="shared" si="82"/>
        <v>0</v>
      </c>
      <c r="O57" s="87">
        <f t="shared" si="358"/>
        <v>0</v>
      </c>
      <c r="P57" s="197"/>
      <c r="Q57" s="198"/>
      <c r="R57" s="59"/>
      <c r="S57" s="198"/>
      <c r="T57" s="59"/>
      <c r="U57" s="198"/>
      <c r="V57" s="59"/>
      <c r="W57" s="198"/>
      <c r="X57" s="59"/>
      <c r="Y57" s="198"/>
      <c r="Z57" s="59"/>
      <c r="AA57" s="198"/>
      <c r="AB57" s="56"/>
      <c r="AC57" s="56">
        <f t="shared" si="84"/>
        <v>0</v>
      </c>
      <c r="AD57" s="198"/>
      <c r="AE57" s="56">
        <f t="shared" si="85"/>
        <v>0</v>
      </c>
      <c r="AF57" s="56">
        <f t="shared" si="359"/>
        <v>0</v>
      </c>
      <c r="AG57" s="56">
        <f t="shared" si="87"/>
        <v>0</v>
      </c>
      <c r="AH57" s="56">
        <f t="shared" si="360"/>
        <v>0</v>
      </c>
      <c r="AI57" s="56">
        <f t="shared" si="361"/>
        <v>0</v>
      </c>
      <c r="AJ57" s="56">
        <f t="shared" si="362"/>
        <v>0</v>
      </c>
      <c r="AK57" s="87">
        <f t="shared" si="363"/>
        <v>0</v>
      </c>
      <c r="AL57" s="197"/>
      <c r="AM57" s="68"/>
      <c r="AN57" s="198"/>
      <c r="AO57" s="59"/>
      <c r="AP57" s="198"/>
      <c r="AQ57" s="59"/>
      <c r="AR57" s="198"/>
      <c r="AS57" s="59"/>
      <c r="AT57" s="56">
        <f t="shared" si="92"/>
        <v>0</v>
      </c>
      <c r="AU57" s="198"/>
      <c r="AV57" s="56">
        <f>AM57+AO57+AQ57+AS57</f>
        <v>0</v>
      </c>
      <c r="AW57" s="56">
        <f t="shared" si="364"/>
        <v>0</v>
      </c>
      <c r="AX57" s="58">
        <f t="shared" si="365"/>
        <v>0</v>
      </c>
      <c r="AY57" s="70">
        <f t="shared" si="366"/>
        <v>0</v>
      </c>
      <c r="AZ57" s="197"/>
      <c r="BA57" s="59"/>
      <c r="BB57" s="198"/>
      <c r="BC57" s="59"/>
      <c r="BD57" s="56">
        <f t="shared" si="97"/>
        <v>0</v>
      </c>
      <c r="BE57" s="198"/>
      <c r="BF57" s="56">
        <f t="shared" si="98"/>
        <v>0</v>
      </c>
      <c r="BG57" s="56">
        <f t="shared" si="99"/>
        <v>0</v>
      </c>
      <c r="BH57" s="58">
        <f t="shared" si="100"/>
        <v>0</v>
      </c>
      <c r="BI57" s="70">
        <f t="shared" si="101"/>
        <v>0</v>
      </c>
      <c r="BJ57" s="86">
        <f t="shared" si="102"/>
        <v>0</v>
      </c>
      <c r="BK57" s="56">
        <f t="shared" si="103"/>
        <v>0</v>
      </c>
      <c r="BL57" s="56">
        <f t="shared" si="104"/>
        <v>0</v>
      </c>
      <c r="BM57" s="56">
        <f t="shared" si="367"/>
        <v>0</v>
      </c>
      <c r="BN57" s="56">
        <f t="shared" si="368"/>
        <v>0</v>
      </c>
      <c r="BO57" s="56">
        <f t="shared" si="369"/>
        <v>0</v>
      </c>
      <c r="BP57" s="58">
        <f t="shared" si="370"/>
        <v>0</v>
      </c>
      <c r="BQ57" s="58">
        <f t="shared" si="371"/>
        <v>0</v>
      </c>
      <c r="BR57" s="70">
        <f t="shared" si="110"/>
        <v>0</v>
      </c>
      <c r="BS57" s="197"/>
      <c r="BT57" s="59"/>
      <c r="BU57" s="198"/>
      <c r="BV57" s="59"/>
      <c r="BW57" s="198"/>
      <c r="BX57" s="56"/>
      <c r="BY57" s="198"/>
      <c r="BZ57" s="56"/>
      <c r="CA57" s="56">
        <f t="shared" si="111"/>
        <v>0</v>
      </c>
      <c r="CB57" s="198"/>
      <c r="CC57" s="56">
        <f t="shared" si="112"/>
        <v>0</v>
      </c>
      <c r="CD57" s="56">
        <f t="shared" si="372"/>
        <v>0</v>
      </c>
      <c r="CE57" s="56">
        <f t="shared" si="114"/>
        <v>0</v>
      </c>
      <c r="CF57" s="56">
        <f t="shared" si="115"/>
        <v>0</v>
      </c>
      <c r="CG57" s="58">
        <f t="shared" si="116"/>
        <v>0</v>
      </c>
      <c r="CH57" s="58">
        <f t="shared" si="117"/>
        <v>0</v>
      </c>
      <c r="CI57" s="87">
        <f t="shared" si="118"/>
        <v>0</v>
      </c>
      <c r="CJ57" s="130">
        <f t="shared" si="119"/>
        <v>0</v>
      </c>
      <c r="CK57" s="58">
        <f t="shared" si="120"/>
        <v>0</v>
      </c>
      <c r="CL57" s="70">
        <f t="shared" si="121"/>
        <v>0</v>
      </c>
      <c r="CM57" s="86">
        <f t="shared" si="122"/>
        <v>0</v>
      </c>
      <c r="CN57" s="56">
        <f t="shared" si="123"/>
        <v>0</v>
      </c>
      <c r="CO57" s="56">
        <f t="shared" si="124"/>
        <v>0</v>
      </c>
      <c r="CP57" s="56">
        <f t="shared" si="373"/>
        <v>0</v>
      </c>
      <c r="CQ57" s="56">
        <f t="shared" si="374"/>
        <v>0</v>
      </c>
      <c r="CR57" s="56">
        <f t="shared" si="375"/>
        <v>0</v>
      </c>
      <c r="CS57" s="58">
        <f t="shared" si="128"/>
        <v>0</v>
      </c>
      <c r="CT57" s="58">
        <f t="shared" si="129"/>
        <v>0</v>
      </c>
      <c r="CU57" s="57">
        <f t="shared" si="376"/>
        <v>0</v>
      </c>
      <c r="CV57" s="56">
        <f t="shared" si="377"/>
        <v>0</v>
      </c>
      <c r="CW57" s="58">
        <f t="shared" si="378"/>
        <v>0</v>
      </c>
      <c r="CX57" s="202"/>
      <c r="CY57" s="58">
        <f t="shared" si="133"/>
        <v>0</v>
      </c>
      <c r="CZ57" s="58">
        <f t="shared" si="134"/>
        <v>0</v>
      </c>
      <c r="DA57" s="58">
        <f t="shared" si="379"/>
        <v>0</v>
      </c>
      <c r="DB57" s="70">
        <f t="shared" si="380"/>
        <v>0</v>
      </c>
      <c r="DC57" s="123"/>
      <c r="DD57" s="197">
        <v>0</v>
      </c>
      <c r="DE57" s="198">
        <v>0</v>
      </c>
      <c r="DF57" s="56">
        <f t="shared" si="381"/>
        <v>0</v>
      </c>
      <c r="DG57" s="59">
        <f t="shared" si="382"/>
        <v>0</v>
      </c>
      <c r="DH57" s="87">
        <f t="shared" si="383"/>
        <v>0</v>
      </c>
      <c r="DI57" s="197">
        <v>0</v>
      </c>
      <c r="DJ57" s="198">
        <v>0</v>
      </c>
      <c r="DK57" s="56">
        <f t="shared" si="384"/>
        <v>0</v>
      </c>
      <c r="DL57" s="56">
        <f t="shared" si="385"/>
        <v>0</v>
      </c>
      <c r="DM57" s="87">
        <f t="shared" si="386"/>
        <v>0</v>
      </c>
      <c r="DN57" s="197">
        <v>0</v>
      </c>
      <c r="DO57" s="198">
        <v>0</v>
      </c>
      <c r="DP57" s="56">
        <f t="shared" si="387"/>
        <v>0</v>
      </c>
      <c r="DQ57" s="56">
        <f t="shared" si="388"/>
        <v>0</v>
      </c>
      <c r="DR57" s="117">
        <f t="shared" si="389"/>
        <v>0</v>
      </c>
      <c r="DS57" s="86">
        <f t="shared" si="390"/>
        <v>0</v>
      </c>
      <c r="DT57" s="56">
        <f t="shared" si="391"/>
        <v>0</v>
      </c>
      <c r="DU57" s="87">
        <f t="shared" si="392"/>
        <v>0</v>
      </c>
      <c r="DV57" s="123"/>
      <c r="DW57" s="86">
        <f t="shared" si="347"/>
        <v>0</v>
      </c>
      <c r="DX57" s="70">
        <f t="shared" si="348"/>
        <v>0</v>
      </c>
      <c r="DY57" s="69">
        <f t="shared" si="349"/>
        <v>0</v>
      </c>
      <c r="DZ57" s="125">
        <f t="shared" si="350"/>
        <v>0</v>
      </c>
      <c r="EA57" s="130">
        <f t="shared" si="393"/>
        <v>0</v>
      </c>
      <c r="EB57" s="58">
        <f t="shared" si="394"/>
        <v>0</v>
      </c>
      <c r="EC57" s="59">
        <f t="shared" si="395"/>
        <v>0</v>
      </c>
      <c r="ED57" s="59">
        <f t="shared" si="396"/>
        <v>0</v>
      </c>
      <c r="EE57" s="56">
        <f t="shared" si="397"/>
        <v>0</v>
      </c>
      <c r="EF57" s="87">
        <f t="shared" si="398"/>
        <v>0</v>
      </c>
      <c r="EG57" s="130">
        <f t="shared" si="399"/>
        <v>0</v>
      </c>
      <c r="EH57" s="87">
        <f t="shared" si="400"/>
        <v>0</v>
      </c>
      <c r="EI57" s="130">
        <f t="shared" si="401"/>
        <v>0</v>
      </c>
      <c r="EJ57" s="87">
        <f t="shared" si="402"/>
        <v>0</v>
      </c>
      <c r="EK57" s="77"/>
      <c r="EL57" s="229"/>
      <c r="EM57" s="70">
        <f t="shared" si="403"/>
        <v>0</v>
      </c>
      <c r="EN57" s="77"/>
    </row>
    <row r="58" spans="1:144" x14ac:dyDescent="0.25">
      <c r="A58" s="109"/>
      <c r="B58" s="106"/>
      <c r="C58" s="107"/>
      <c r="D58" s="110"/>
      <c r="E58" s="56"/>
      <c r="F58" s="108"/>
      <c r="G58" s="197"/>
      <c r="H58" s="198"/>
      <c r="I58" s="56"/>
      <c r="J58" s="56">
        <f t="shared" ref="J58:J66" si="404">H58-I58</f>
        <v>0</v>
      </c>
      <c r="K58" s="58">
        <f t="shared" ref="K58:K66" si="405">IF(ISERROR(G58/H58),0,G58/H58)</f>
        <v>0</v>
      </c>
      <c r="L58" s="58">
        <f t="shared" ref="L58:L66" si="406">IF(ISERROR(G58/I58),0,G58/I58)</f>
        <v>0</v>
      </c>
      <c r="M58" s="56">
        <f t="shared" ref="M58:M66" si="407">H58</f>
        <v>0</v>
      </c>
      <c r="N58" s="56">
        <f t="shared" ref="N58:N72" si="408">I58</f>
        <v>0</v>
      </c>
      <c r="O58" s="87">
        <f t="shared" ref="O58:O66" si="409">M58-N58</f>
        <v>0</v>
      </c>
      <c r="P58" s="197"/>
      <c r="Q58" s="198"/>
      <c r="R58" s="59"/>
      <c r="S58" s="198"/>
      <c r="T58" s="59"/>
      <c r="U58" s="198"/>
      <c r="V58" s="59"/>
      <c r="W58" s="198"/>
      <c r="X58" s="59"/>
      <c r="Y58" s="198"/>
      <c r="Z58" s="59"/>
      <c r="AA58" s="198"/>
      <c r="AB58" s="56"/>
      <c r="AC58" s="56">
        <f t="shared" ref="AC58:AC72" si="410">Q58+S58+U58+W58+Y58+AA58+P58</f>
        <v>0</v>
      </c>
      <c r="AD58" s="198"/>
      <c r="AE58" s="56">
        <f t="shared" ref="AE58:AE72" si="411">R58+T58+V58+X58+Z58+AB58</f>
        <v>0</v>
      </c>
      <c r="AF58" s="56">
        <f t="shared" ref="AF58:AF66" si="412">AD58-AE58</f>
        <v>0</v>
      </c>
      <c r="AG58" s="56">
        <f t="shared" ref="AG58:AG72" si="413">IF(ISERROR(AC58/AD58),0,AC58/AD58)</f>
        <v>0</v>
      </c>
      <c r="AH58" s="56">
        <f t="shared" ref="AH58:AH66" si="414">IF(ISERROR(AC58/AE58),0,AC58/AE58)</f>
        <v>0</v>
      </c>
      <c r="AI58" s="56">
        <f t="shared" ref="AI58:AI66" si="415">AD58</f>
        <v>0</v>
      </c>
      <c r="AJ58" s="56">
        <f t="shared" ref="AJ58:AJ66" si="416">AE58</f>
        <v>0</v>
      </c>
      <c r="AK58" s="87">
        <f t="shared" ref="AK58:AK66" si="417">AI58-AJ58</f>
        <v>0</v>
      </c>
      <c r="AL58" s="197"/>
      <c r="AM58" s="59"/>
      <c r="AN58" s="198"/>
      <c r="AO58" s="59"/>
      <c r="AP58" s="198"/>
      <c r="AQ58" s="59"/>
      <c r="AR58" s="198"/>
      <c r="AS58" s="59"/>
      <c r="AT58" s="56">
        <f t="shared" ref="AT58:AT72" si="418">AL58+AN58+AP58+AR58</f>
        <v>0</v>
      </c>
      <c r="AU58" s="198"/>
      <c r="AV58" s="56">
        <f t="shared" ref="AV58:AV59" si="419">AM58+AO58+AQ58+AS58</f>
        <v>0</v>
      </c>
      <c r="AW58" s="56">
        <f t="shared" ref="AW58:AW66" si="420">AU58-AV58</f>
        <v>0</v>
      </c>
      <c r="AX58" s="58">
        <f t="shared" ref="AX58:AX66" si="421">IF(ISERROR(AT58/AU58),0,AT58/AU58)</f>
        <v>0</v>
      </c>
      <c r="AY58" s="70">
        <f t="shared" ref="AY58:AY66" si="422">IF(ISERROR(AT58/AV58),0,AT58/AV58)</f>
        <v>0</v>
      </c>
      <c r="AZ58" s="197"/>
      <c r="BA58" s="59"/>
      <c r="BB58" s="198"/>
      <c r="BC58" s="59"/>
      <c r="BD58" s="56">
        <f t="shared" ref="BD58:BD72" si="423">AZ58+BB58</f>
        <v>0</v>
      </c>
      <c r="BE58" s="198"/>
      <c r="BF58" s="56">
        <f t="shared" ref="BF58:BF72" si="424">BA58+BC58</f>
        <v>0</v>
      </c>
      <c r="BG58" s="56">
        <f t="shared" ref="BG58:BG72" si="425">BE58-BF58</f>
        <v>0</v>
      </c>
      <c r="BH58" s="58">
        <f t="shared" ref="BH58:BH72" si="426">IF(ISERROR(BD58/BE58),0,BD58/BE58)</f>
        <v>0</v>
      </c>
      <c r="BI58" s="70">
        <f t="shared" ref="BI58:BI72" si="427">IF(ISERROR(BD58/BF58),0,BD58/BF58)</f>
        <v>0</v>
      </c>
      <c r="BJ58" s="86">
        <f t="shared" ref="BJ58:BJ72" si="428">AT58+BD58</f>
        <v>0</v>
      </c>
      <c r="BK58" s="56">
        <f t="shared" ref="BK58:BK72" si="429">AU58+BE58</f>
        <v>0</v>
      </c>
      <c r="BL58" s="56">
        <f t="shared" ref="BL58:BL72" si="430">AV58+BF58</f>
        <v>0</v>
      </c>
      <c r="BM58" s="56">
        <f t="shared" ref="BM58:BM66" si="431">BK58-BL58</f>
        <v>0</v>
      </c>
      <c r="BN58" s="56">
        <f t="shared" ref="BN58:BN66" si="432">IF(ISERROR(BJ58/BK58),0,BJ58/BK58)</f>
        <v>0</v>
      </c>
      <c r="BO58" s="56">
        <f t="shared" ref="BO58:BO66" si="433">IF(ISERROR(BJ58/BL58),0,BJ58/BL58)</f>
        <v>0</v>
      </c>
      <c r="BP58" s="58">
        <f t="shared" ref="BP58:BP66" si="434">BK58*1.36</f>
        <v>0</v>
      </c>
      <c r="BQ58" s="58">
        <f t="shared" ref="BQ58:BQ66" si="435">BL58*1.36</f>
        <v>0</v>
      </c>
      <c r="BR58" s="70">
        <f t="shared" ref="BR58:BR72" si="436">BP58-BQ58</f>
        <v>0</v>
      </c>
      <c r="BS58" s="197"/>
      <c r="BT58" s="59"/>
      <c r="BU58" s="198"/>
      <c r="BV58" s="59"/>
      <c r="BW58" s="198"/>
      <c r="BX58" s="56"/>
      <c r="BY58" s="198"/>
      <c r="BZ58" s="56"/>
      <c r="CA58" s="56">
        <f t="shared" ref="CA58:CA72" si="437">BS58+BU58+BW58+BY58</f>
        <v>0</v>
      </c>
      <c r="CB58" s="198"/>
      <c r="CC58" s="56">
        <f t="shared" ref="CC58:CC72" si="438">BT58+BV58+BX58+BZ58</f>
        <v>0</v>
      </c>
      <c r="CD58" s="56">
        <f t="shared" ref="CD58:CD66" si="439">CB58-CC58</f>
        <v>0</v>
      </c>
      <c r="CE58" s="56">
        <f t="shared" ref="CE58:CE72" si="440">IF(ISERROR(CA58/CB58),0,CA58/CB58)</f>
        <v>0</v>
      </c>
      <c r="CF58" s="56">
        <f t="shared" ref="CF58:CF72" si="441">IF(ISERROR(CA58/CC58),0,CA58/CC58)</f>
        <v>0</v>
      </c>
      <c r="CG58" s="58">
        <f t="shared" ref="CG58:CG72" si="442">CB58*1.7</f>
        <v>0</v>
      </c>
      <c r="CH58" s="58">
        <f t="shared" ref="CH58:CH72" si="443">CC58*1.7</f>
        <v>0</v>
      </c>
      <c r="CI58" s="87">
        <f t="shared" ref="CI58:CI72" si="444">CG58-CH58</f>
        <v>0</v>
      </c>
      <c r="CJ58" s="130">
        <f t="shared" ref="CJ58:CJ72" si="445">+BQ58+CH58</f>
        <v>0</v>
      </c>
      <c r="CK58" s="58">
        <f t="shared" ref="CK58:CK72" si="446">INT(CJ58)</f>
        <v>0</v>
      </c>
      <c r="CL58" s="70">
        <f t="shared" ref="CL58:CL72" si="447">(CJ58-CK58)*22</f>
        <v>0</v>
      </c>
      <c r="CM58" s="86">
        <f t="shared" ref="CM58:CM72" si="448">G58+AC58+BJ58+CA58</f>
        <v>0</v>
      </c>
      <c r="CN58" s="56">
        <f t="shared" ref="CN58:CN72" si="449">H58+AD58+BK58+CB58</f>
        <v>0</v>
      </c>
      <c r="CO58" s="56">
        <f t="shared" ref="CO58:CO72" si="450">I58+AE58+BL58+CC58</f>
        <v>0</v>
      </c>
      <c r="CP58" s="56">
        <f t="shared" ref="CP58:CP66" si="451">CN58-CO58</f>
        <v>0</v>
      </c>
      <c r="CQ58" s="56">
        <f t="shared" ref="CQ58:CQ66" si="452">IF(ISERROR(CM58/CN58),0,CM58/CN58)</f>
        <v>0</v>
      </c>
      <c r="CR58" s="56">
        <f t="shared" ref="CR58:CR66" si="453">IF(ISERROR(CM58/CO58),0,CM58/CO58)</f>
        <v>0</v>
      </c>
      <c r="CS58" s="58">
        <f t="shared" ref="CS58:CS72" si="454">M58+AI58+BP58+CG58</f>
        <v>0</v>
      </c>
      <c r="CT58" s="58">
        <f t="shared" ref="CT58:CT72" si="455">N58+AJ58+BQ58+CH58</f>
        <v>0</v>
      </c>
      <c r="CU58" s="57">
        <f t="shared" ref="CU58:CU66" si="456">CT58-CS58</f>
        <v>0</v>
      </c>
      <c r="CV58" s="56">
        <f t="shared" ref="CV58:CV66" si="457">INT(CT58)</f>
        <v>0</v>
      </c>
      <c r="CW58" s="58">
        <f t="shared" ref="CW58:CW66" si="458">(CT58-CV58)*22</f>
        <v>0</v>
      </c>
      <c r="CX58" s="202"/>
      <c r="CY58" s="58">
        <f t="shared" ref="CY58:CY72" si="459">INT(CX58+AJ58+N58)</f>
        <v>0</v>
      </c>
      <c r="CZ58" s="58">
        <f t="shared" ref="CZ58:CZ72" si="460">MOD(CX58+N58+AJ58,1)*22</f>
        <v>0</v>
      </c>
      <c r="DA58" s="58">
        <f t="shared" ref="DA58:DA66" si="461">IF(ISERROR(CM58/CS58),0,CM58/CS58)</f>
        <v>0</v>
      </c>
      <c r="DB58" s="70">
        <f t="shared" ref="DB58:DB66" si="462">IF(ISERROR(CM58/CV58),0,CM58/CV58)</f>
        <v>0</v>
      </c>
      <c r="DC58" s="123"/>
      <c r="DD58" s="197">
        <v>0</v>
      </c>
      <c r="DE58" s="198">
        <v>0</v>
      </c>
      <c r="DF58" s="56">
        <f t="shared" ref="DF58:DF66" si="463">DE58*5</f>
        <v>0</v>
      </c>
      <c r="DG58" s="59">
        <f t="shared" ref="DG58:DG66" si="464">INT(DF58/20)</f>
        <v>0</v>
      </c>
      <c r="DH58" s="87">
        <f t="shared" ref="DH58:DH66" si="465">MOD(DF58,20)</f>
        <v>0</v>
      </c>
      <c r="DI58" s="197">
        <v>0</v>
      </c>
      <c r="DJ58" s="198">
        <v>0</v>
      </c>
      <c r="DK58" s="56">
        <f t="shared" ref="DK58:DK66" si="466">DJ58*5</f>
        <v>0</v>
      </c>
      <c r="DL58" s="56">
        <f t="shared" ref="DL58:DL66" si="467">INT(DK58/25)</f>
        <v>0</v>
      </c>
      <c r="DM58" s="87">
        <f t="shared" ref="DM58:DM66" si="468">MOD(DK58,25)</f>
        <v>0</v>
      </c>
      <c r="DN58" s="197">
        <v>0</v>
      </c>
      <c r="DO58" s="198">
        <v>0</v>
      </c>
      <c r="DP58" s="56">
        <f t="shared" ref="DP58:DP66" si="469">DO58*5</f>
        <v>0</v>
      </c>
      <c r="DQ58" s="56">
        <f t="shared" ref="DQ58:DQ66" si="470">INT(DP58/22)</f>
        <v>0</v>
      </c>
      <c r="DR58" s="117">
        <f t="shared" ref="DR58:DR66" si="471">MOD(DP58,22)</f>
        <v>0</v>
      </c>
      <c r="DS58" s="86">
        <f t="shared" ref="DS58:DS66" si="472">DD58+DI58+DN58</f>
        <v>0</v>
      </c>
      <c r="DT58" s="56">
        <f t="shared" ref="DT58:DT66" si="473">DG58+DL58+DQ58</f>
        <v>0</v>
      </c>
      <c r="DU58" s="87">
        <f t="shared" ref="DU58:DU66" si="474">DH58+DM58+DR58</f>
        <v>0</v>
      </c>
      <c r="DV58" s="123"/>
      <c r="DW58" s="86">
        <f t="shared" si="347"/>
        <v>0</v>
      </c>
      <c r="DX58" s="70">
        <f t="shared" si="348"/>
        <v>0</v>
      </c>
      <c r="DY58" s="69">
        <f t="shared" si="349"/>
        <v>0</v>
      </c>
      <c r="DZ58" s="125">
        <f t="shared" si="350"/>
        <v>0</v>
      </c>
      <c r="EA58" s="130">
        <f t="shared" ref="EA58:EA66" si="475">DX58+DU58</f>
        <v>0</v>
      </c>
      <c r="EB58" s="58">
        <f t="shared" ref="EB58:EB66" si="476">DZ58+DU58</f>
        <v>0</v>
      </c>
      <c r="EC58" s="59">
        <f t="shared" ref="EC58:EC66" si="477">INT(EA58/22)</f>
        <v>0</v>
      </c>
      <c r="ED58" s="59">
        <f t="shared" ref="ED58:ED66" si="478">INT(EB58/22)</f>
        <v>0</v>
      </c>
      <c r="EE58" s="56">
        <f t="shared" ref="EE58:EE66" si="479">MOD(EA58,22)</f>
        <v>0</v>
      </c>
      <c r="EF58" s="87">
        <f t="shared" ref="EF58:EF66" si="480">MOD(EB58,22)</f>
        <v>0</v>
      </c>
      <c r="EG58" s="130">
        <f t="shared" ref="EG58:EG66" si="481">DW58+DT58+EC58</f>
        <v>0</v>
      </c>
      <c r="EH58" s="87">
        <f t="shared" ref="EH58:EH66" si="482">EE58</f>
        <v>0</v>
      </c>
      <c r="EI58" s="130">
        <f t="shared" ref="EI58:EI66" si="483">DY58+DT58+EC58</f>
        <v>0</v>
      </c>
      <c r="EJ58" s="87">
        <f t="shared" ref="EJ58:EJ66" si="484">EF58</f>
        <v>0</v>
      </c>
      <c r="EK58" s="77"/>
      <c r="EL58" s="229"/>
      <c r="EM58" s="70">
        <f t="shared" ref="EM58:EM66" si="485">EL58-EG58</f>
        <v>0</v>
      </c>
      <c r="EN58" s="77"/>
    </row>
    <row r="59" spans="1:144" x14ac:dyDescent="0.25">
      <c r="A59" s="109"/>
      <c r="B59" s="106"/>
      <c r="C59" s="107"/>
      <c r="D59" s="107"/>
      <c r="E59" s="56"/>
      <c r="F59" s="108"/>
      <c r="G59" s="197"/>
      <c r="H59" s="198"/>
      <c r="I59" s="56"/>
      <c r="J59" s="56">
        <f t="shared" si="404"/>
        <v>0</v>
      </c>
      <c r="K59" s="58">
        <f t="shared" si="405"/>
        <v>0</v>
      </c>
      <c r="L59" s="58">
        <f t="shared" si="406"/>
        <v>0</v>
      </c>
      <c r="M59" s="56">
        <f t="shared" si="407"/>
        <v>0</v>
      </c>
      <c r="N59" s="56">
        <f t="shared" si="408"/>
        <v>0</v>
      </c>
      <c r="O59" s="87">
        <f t="shared" si="409"/>
        <v>0</v>
      </c>
      <c r="P59" s="197"/>
      <c r="Q59" s="198"/>
      <c r="R59" s="59"/>
      <c r="S59" s="198"/>
      <c r="T59" s="59"/>
      <c r="U59" s="198"/>
      <c r="V59" s="59"/>
      <c r="W59" s="198"/>
      <c r="X59" s="59"/>
      <c r="Y59" s="198"/>
      <c r="Z59" s="59"/>
      <c r="AA59" s="198"/>
      <c r="AB59" s="56"/>
      <c r="AC59" s="56">
        <f t="shared" si="410"/>
        <v>0</v>
      </c>
      <c r="AD59" s="198"/>
      <c r="AE59" s="56">
        <f t="shared" si="411"/>
        <v>0</v>
      </c>
      <c r="AF59" s="56">
        <f t="shared" si="412"/>
        <v>0</v>
      </c>
      <c r="AG59" s="56">
        <f t="shared" si="413"/>
        <v>0</v>
      </c>
      <c r="AH59" s="56">
        <f t="shared" si="414"/>
        <v>0</v>
      </c>
      <c r="AI59" s="56">
        <f t="shared" si="415"/>
        <v>0</v>
      </c>
      <c r="AJ59" s="56">
        <f t="shared" si="416"/>
        <v>0</v>
      </c>
      <c r="AK59" s="87">
        <f t="shared" si="417"/>
        <v>0</v>
      </c>
      <c r="AL59" s="197"/>
      <c r="AM59" s="59"/>
      <c r="AN59" s="198"/>
      <c r="AO59" s="59"/>
      <c r="AP59" s="198"/>
      <c r="AQ59" s="59"/>
      <c r="AR59" s="198"/>
      <c r="AS59" s="59"/>
      <c r="AT59" s="56">
        <f t="shared" si="418"/>
        <v>0</v>
      </c>
      <c r="AU59" s="198"/>
      <c r="AV59" s="56">
        <f t="shared" si="419"/>
        <v>0</v>
      </c>
      <c r="AW59" s="56">
        <f t="shared" si="420"/>
        <v>0</v>
      </c>
      <c r="AX59" s="58">
        <f t="shared" si="421"/>
        <v>0</v>
      </c>
      <c r="AY59" s="70">
        <f t="shared" si="422"/>
        <v>0</v>
      </c>
      <c r="AZ59" s="197"/>
      <c r="BA59" s="59"/>
      <c r="BB59" s="198"/>
      <c r="BC59" s="59"/>
      <c r="BD59" s="56">
        <f t="shared" si="423"/>
        <v>0</v>
      </c>
      <c r="BE59" s="198"/>
      <c r="BF59" s="56">
        <f t="shared" si="424"/>
        <v>0</v>
      </c>
      <c r="BG59" s="56">
        <f t="shared" si="425"/>
        <v>0</v>
      </c>
      <c r="BH59" s="58">
        <f t="shared" si="426"/>
        <v>0</v>
      </c>
      <c r="BI59" s="70">
        <f t="shared" si="427"/>
        <v>0</v>
      </c>
      <c r="BJ59" s="86">
        <f t="shared" si="428"/>
        <v>0</v>
      </c>
      <c r="BK59" s="56">
        <f t="shared" si="429"/>
        <v>0</v>
      </c>
      <c r="BL59" s="56">
        <f t="shared" si="430"/>
        <v>0</v>
      </c>
      <c r="BM59" s="56">
        <f t="shared" si="431"/>
        <v>0</v>
      </c>
      <c r="BN59" s="56">
        <f t="shared" si="432"/>
        <v>0</v>
      </c>
      <c r="BO59" s="56">
        <f t="shared" si="433"/>
        <v>0</v>
      </c>
      <c r="BP59" s="58">
        <f t="shared" si="434"/>
        <v>0</v>
      </c>
      <c r="BQ59" s="58">
        <f t="shared" si="435"/>
        <v>0</v>
      </c>
      <c r="BR59" s="70">
        <f t="shared" si="436"/>
        <v>0</v>
      </c>
      <c r="BS59" s="197"/>
      <c r="BT59" s="59"/>
      <c r="BU59" s="198"/>
      <c r="BV59" s="59"/>
      <c r="BW59" s="198"/>
      <c r="BX59" s="56"/>
      <c r="BY59" s="198"/>
      <c r="BZ59" s="56"/>
      <c r="CA59" s="56">
        <f t="shared" si="437"/>
        <v>0</v>
      </c>
      <c r="CB59" s="198"/>
      <c r="CC59" s="56">
        <f t="shared" si="438"/>
        <v>0</v>
      </c>
      <c r="CD59" s="56">
        <f t="shared" si="439"/>
        <v>0</v>
      </c>
      <c r="CE59" s="56">
        <f t="shared" si="440"/>
        <v>0</v>
      </c>
      <c r="CF59" s="56">
        <f t="shared" si="441"/>
        <v>0</v>
      </c>
      <c r="CG59" s="58">
        <f t="shared" si="442"/>
        <v>0</v>
      </c>
      <c r="CH59" s="58">
        <f t="shared" si="443"/>
        <v>0</v>
      </c>
      <c r="CI59" s="87">
        <f t="shared" si="444"/>
        <v>0</v>
      </c>
      <c r="CJ59" s="130">
        <f t="shared" si="445"/>
        <v>0</v>
      </c>
      <c r="CK59" s="58">
        <f t="shared" si="446"/>
        <v>0</v>
      </c>
      <c r="CL59" s="70">
        <f t="shared" si="447"/>
        <v>0</v>
      </c>
      <c r="CM59" s="86">
        <f t="shared" si="448"/>
        <v>0</v>
      </c>
      <c r="CN59" s="56">
        <f t="shared" si="449"/>
        <v>0</v>
      </c>
      <c r="CO59" s="56">
        <f t="shared" si="450"/>
        <v>0</v>
      </c>
      <c r="CP59" s="56">
        <f t="shared" si="451"/>
        <v>0</v>
      </c>
      <c r="CQ59" s="56">
        <f t="shared" si="452"/>
        <v>0</v>
      </c>
      <c r="CR59" s="56">
        <f t="shared" si="453"/>
        <v>0</v>
      </c>
      <c r="CS59" s="58">
        <f t="shared" si="454"/>
        <v>0</v>
      </c>
      <c r="CT59" s="58">
        <f t="shared" si="455"/>
        <v>0</v>
      </c>
      <c r="CU59" s="57">
        <f t="shared" si="456"/>
        <v>0</v>
      </c>
      <c r="CV59" s="56">
        <f t="shared" si="457"/>
        <v>0</v>
      </c>
      <c r="CW59" s="58">
        <f t="shared" si="458"/>
        <v>0</v>
      </c>
      <c r="CX59" s="202"/>
      <c r="CY59" s="58">
        <f t="shared" si="459"/>
        <v>0</v>
      </c>
      <c r="CZ59" s="58">
        <f t="shared" si="460"/>
        <v>0</v>
      </c>
      <c r="DA59" s="58">
        <f t="shared" si="461"/>
        <v>0</v>
      </c>
      <c r="DB59" s="70">
        <f t="shared" si="462"/>
        <v>0</v>
      </c>
      <c r="DC59" s="123"/>
      <c r="DD59" s="197">
        <v>0</v>
      </c>
      <c r="DE59" s="198">
        <v>0</v>
      </c>
      <c r="DF59" s="56">
        <f t="shared" si="463"/>
        <v>0</v>
      </c>
      <c r="DG59" s="59">
        <f t="shared" si="464"/>
        <v>0</v>
      </c>
      <c r="DH59" s="87">
        <f t="shared" si="465"/>
        <v>0</v>
      </c>
      <c r="DI59" s="197">
        <v>0</v>
      </c>
      <c r="DJ59" s="198">
        <v>0</v>
      </c>
      <c r="DK59" s="56">
        <f t="shared" si="466"/>
        <v>0</v>
      </c>
      <c r="DL59" s="56">
        <f t="shared" si="467"/>
        <v>0</v>
      </c>
      <c r="DM59" s="87">
        <f t="shared" si="468"/>
        <v>0</v>
      </c>
      <c r="DN59" s="197">
        <v>0</v>
      </c>
      <c r="DO59" s="198">
        <v>0</v>
      </c>
      <c r="DP59" s="56">
        <f t="shared" si="469"/>
        <v>0</v>
      </c>
      <c r="DQ59" s="56">
        <f t="shared" si="470"/>
        <v>0</v>
      </c>
      <c r="DR59" s="117">
        <f t="shared" si="471"/>
        <v>0</v>
      </c>
      <c r="DS59" s="86">
        <f t="shared" si="472"/>
        <v>0</v>
      </c>
      <c r="DT59" s="56">
        <f t="shared" si="473"/>
        <v>0</v>
      </c>
      <c r="DU59" s="87">
        <f t="shared" si="474"/>
        <v>0</v>
      </c>
      <c r="DV59" s="123"/>
      <c r="DW59" s="86">
        <f t="shared" si="347"/>
        <v>0</v>
      </c>
      <c r="DX59" s="70">
        <f t="shared" si="348"/>
        <v>0</v>
      </c>
      <c r="DY59" s="69">
        <f t="shared" si="349"/>
        <v>0</v>
      </c>
      <c r="DZ59" s="125">
        <f t="shared" si="350"/>
        <v>0</v>
      </c>
      <c r="EA59" s="130">
        <f t="shared" si="475"/>
        <v>0</v>
      </c>
      <c r="EB59" s="58">
        <f t="shared" si="476"/>
        <v>0</v>
      </c>
      <c r="EC59" s="59">
        <f t="shared" si="477"/>
        <v>0</v>
      </c>
      <c r="ED59" s="59">
        <f t="shared" si="478"/>
        <v>0</v>
      </c>
      <c r="EE59" s="56">
        <f t="shared" si="479"/>
        <v>0</v>
      </c>
      <c r="EF59" s="87">
        <f t="shared" si="480"/>
        <v>0</v>
      </c>
      <c r="EG59" s="130">
        <f t="shared" si="481"/>
        <v>0</v>
      </c>
      <c r="EH59" s="87">
        <f t="shared" si="482"/>
        <v>0</v>
      </c>
      <c r="EI59" s="130">
        <f t="shared" si="483"/>
        <v>0</v>
      </c>
      <c r="EJ59" s="87">
        <f t="shared" si="484"/>
        <v>0</v>
      </c>
      <c r="EK59" s="77"/>
      <c r="EL59" s="229"/>
      <c r="EM59" s="70">
        <f t="shared" si="485"/>
        <v>0</v>
      </c>
      <c r="EN59" s="77"/>
    </row>
    <row r="60" spans="1:144" x14ac:dyDescent="0.25">
      <c r="A60" s="105"/>
      <c r="B60" s="106"/>
      <c r="C60" s="107"/>
      <c r="D60" s="107"/>
      <c r="E60" s="56"/>
      <c r="F60" s="108"/>
      <c r="G60" s="197"/>
      <c r="H60" s="198"/>
      <c r="I60" s="56"/>
      <c r="J60" s="56">
        <f t="shared" si="404"/>
        <v>0</v>
      </c>
      <c r="K60" s="58">
        <f t="shared" si="405"/>
        <v>0</v>
      </c>
      <c r="L60" s="58">
        <f t="shared" si="406"/>
        <v>0</v>
      </c>
      <c r="M60" s="56">
        <f t="shared" si="407"/>
        <v>0</v>
      </c>
      <c r="N60" s="56">
        <f t="shared" si="408"/>
        <v>0</v>
      </c>
      <c r="O60" s="87">
        <f t="shared" si="409"/>
        <v>0</v>
      </c>
      <c r="P60" s="197"/>
      <c r="Q60" s="198"/>
      <c r="R60" s="59"/>
      <c r="S60" s="198"/>
      <c r="T60" s="59"/>
      <c r="U60" s="198"/>
      <c r="V60" s="59"/>
      <c r="W60" s="198"/>
      <c r="X60" s="59"/>
      <c r="Y60" s="198"/>
      <c r="Z60" s="59"/>
      <c r="AA60" s="198"/>
      <c r="AB60" s="56"/>
      <c r="AC60" s="56">
        <f t="shared" si="410"/>
        <v>0</v>
      </c>
      <c r="AD60" s="198"/>
      <c r="AE60" s="56">
        <f t="shared" si="411"/>
        <v>0</v>
      </c>
      <c r="AF60" s="56">
        <f t="shared" si="412"/>
        <v>0</v>
      </c>
      <c r="AG60" s="56">
        <f t="shared" si="413"/>
        <v>0</v>
      </c>
      <c r="AH60" s="56">
        <f t="shared" si="414"/>
        <v>0</v>
      </c>
      <c r="AI60" s="56">
        <f t="shared" si="415"/>
        <v>0</v>
      </c>
      <c r="AJ60" s="56">
        <f t="shared" si="416"/>
        <v>0</v>
      </c>
      <c r="AK60" s="87">
        <f t="shared" si="417"/>
        <v>0</v>
      </c>
      <c r="AL60" s="197"/>
      <c r="AM60" s="59"/>
      <c r="AN60" s="198"/>
      <c r="AO60" s="59"/>
      <c r="AP60" s="198"/>
      <c r="AQ60" s="59"/>
      <c r="AR60" s="198"/>
      <c r="AS60" s="59"/>
      <c r="AT60" s="56">
        <f t="shared" si="418"/>
        <v>0</v>
      </c>
      <c r="AU60" s="198"/>
      <c r="AV60" s="56">
        <f>AM60+AO60+AQ60+AS60</f>
        <v>0</v>
      </c>
      <c r="AW60" s="56">
        <f t="shared" si="420"/>
        <v>0</v>
      </c>
      <c r="AX60" s="58">
        <f t="shared" si="421"/>
        <v>0</v>
      </c>
      <c r="AY60" s="70">
        <f t="shared" si="422"/>
        <v>0</v>
      </c>
      <c r="AZ60" s="197"/>
      <c r="BA60" s="59"/>
      <c r="BB60" s="198"/>
      <c r="BC60" s="59"/>
      <c r="BD60" s="56">
        <f t="shared" si="423"/>
        <v>0</v>
      </c>
      <c r="BE60" s="198"/>
      <c r="BF60" s="56">
        <f t="shared" si="424"/>
        <v>0</v>
      </c>
      <c r="BG60" s="56">
        <f t="shared" si="425"/>
        <v>0</v>
      </c>
      <c r="BH60" s="58">
        <f t="shared" si="426"/>
        <v>0</v>
      </c>
      <c r="BI60" s="70">
        <f t="shared" si="427"/>
        <v>0</v>
      </c>
      <c r="BJ60" s="86">
        <f t="shared" si="428"/>
        <v>0</v>
      </c>
      <c r="BK60" s="56">
        <f t="shared" si="429"/>
        <v>0</v>
      </c>
      <c r="BL60" s="56">
        <f t="shared" si="430"/>
        <v>0</v>
      </c>
      <c r="BM60" s="56">
        <f t="shared" si="431"/>
        <v>0</v>
      </c>
      <c r="BN60" s="56">
        <f t="shared" si="432"/>
        <v>0</v>
      </c>
      <c r="BO60" s="56">
        <f t="shared" si="433"/>
        <v>0</v>
      </c>
      <c r="BP60" s="58">
        <f t="shared" si="434"/>
        <v>0</v>
      </c>
      <c r="BQ60" s="58">
        <f t="shared" si="435"/>
        <v>0</v>
      </c>
      <c r="BR60" s="70">
        <f t="shared" si="436"/>
        <v>0</v>
      </c>
      <c r="BS60" s="197"/>
      <c r="BT60" s="59"/>
      <c r="BU60" s="198"/>
      <c r="BV60" s="59"/>
      <c r="BW60" s="198"/>
      <c r="BX60" s="56"/>
      <c r="BY60" s="198"/>
      <c r="BZ60" s="56"/>
      <c r="CA60" s="56">
        <f t="shared" si="437"/>
        <v>0</v>
      </c>
      <c r="CB60" s="198"/>
      <c r="CC60" s="56">
        <f t="shared" si="438"/>
        <v>0</v>
      </c>
      <c r="CD60" s="56">
        <f t="shared" si="439"/>
        <v>0</v>
      </c>
      <c r="CE60" s="56">
        <f t="shared" si="440"/>
        <v>0</v>
      </c>
      <c r="CF60" s="56">
        <f t="shared" si="441"/>
        <v>0</v>
      </c>
      <c r="CG60" s="58">
        <f t="shared" si="442"/>
        <v>0</v>
      </c>
      <c r="CH60" s="58">
        <f t="shared" si="443"/>
        <v>0</v>
      </c>
      <c r="CI60" s="87">
        <f t="shared" si="444"/>
        <v>0</v>
      </c>
      <c r="CJ60" s="130">
        <f t="shared" si="445"/>
        <v>0</v>
      </c>
      <c r="CK60" s="58">
        <f t="shared" si="446"/>
        <v>0</v>
      </c>
      <c r="CL60" s="70">
        <f t="shared" si="447"/>
        <v>0</v>
      </c>
      <c r="CM60" s="86">
        <f t="shared" si="448"/>
        <v>0</v>
      </c>
      <c r="CN60" s="56">
        <f t="shared" si="449"/>
        <v>0</v>
      </c>
      <c r="CO60" s="56">
        <f t="shared" si="450"/>
        <v>0</v>
      </c>
      <c r="CP60" s="56">
        <f t="shared" si="451"/>
        <v>0</v>
      </c>
      <c r="CQ60" s="56">
        <f t="shared" si="452"/>
        <v>0</v>
      </c>
      <c r="CR60" s="56">
        <f t="shared" si="453"/>
        <v>0</v>
      </c>
      <c r="CS60" s="58">
        <f t="shared" si="454"/>
        <v>0</v>
      </c>
      <c r="CT60" s="58">
        <f t="shared" si="455"/>
        <v>0</v>
      </c>
      <c r="CU60" s="57">
        <f t="shared" si="456"/>
        <v>0</v>
      </c>
      <c r="CV60" s="56">
        <f t="shared" si="457"/>
        <v>0</v>
      </c>
      <c r="CW60" s="58">
        <f t="shared" si="458"/>
        <v>0</v>
      </c>
      <c r="CX60" s="202"/>
      <c r="CY60" s="58">
        <f t="shared" si="459"/>
        <v>0</v>
      </c>
      <c r="CZ60" s="58">
        <f t="shared" si="460"/>
        <v>0</v>
      </c>
      <c r="DA60" s="58">
        <f t="shared" si="461"/>
        <v>0</v>
      </c>
      <c r="DB60" s="70">
        <f t="shared" si="462"/>
        <v>0</v>
      </c>
      <c r="DC60" s="123"/>
      <c r="DD60" s="197">
        <v>0</v>
      </c>
      <c r="DE60" s="198">
        <v>0</v>
      </c>
      <c r="DF60" s="56">
        <f t="shared" si="463"/>
        <v>0</v>
      </c>
      <c r="DG60" s="59">
        <f t="shared" si="464"/>
        <v>0</v>
      </c>
      <c r="DH60" s="87">
        <f t="shared" si="465"/>
        <v>0</v>
      </c>
      <c r="DI60" s="197">
        <v>0</v>
      </c>
      <c r="DJ60" s="198">
        <v>0</v>
      </c>
      <c r="DK60" s="56">
        <f t="shared" si="466"/>
        <v>0</v>
      </c>
      <c r="DL60" s="56">
        <f t="shared" si="467"/>
        <v>0</v>
      </c>
      <c r="DM60" s="87">
        <f t="shared" si="468"/>
        <v>0</v>
      </c>
      <c r="DN60" s="197">
        <v>0</v>
      </c>
      <c r="DO60" s="198">
        <v>0</v>
      </c>
      <c r="DP60" s="56">
        <f t="shared" si="469"/>
        <v>0</v>
      </c>
      <c r="DQ60" s="56">
        <f t="shared" si="470"/>
        <v>0</v>
      </c>
      <c r="DR60" s="117">
        <f t="shared" si="471"/>
        <v>0</v>
      </c>
      <c r="DS60" s="86">
        <f t="shared" si="472"/>
        <v>0</v>
      </c>
      <c r="DT60" s="56">
        <f t="shared" si="473"/>
        <v>0</v>
      </c>
      <c r="DU60" s="87">
        <f t="shared" si="474"/>
        <v>0</v>
      </c>
      <c r="DV60" s="123"/>
      <c r="DW60" s="86">
        <f t="shared" si="347"/>
        <v>0</v>
      </c>
      <c r="DX60" s="70">
        <f t="shared" si="348"/>
        <v>0</v>
      </c>
      <c r="DY60" s="69">
        <f t="shared" si="349"/>
        <v>0</v>
      </c>
      <c r="DZ60" s="125">
        <f t="shared" si="350"/>
        <v>0</v>
      </c>
      <c r="EA60" s="130">
        <f t="shared" si="475"/>
        <v>0</v>
      </c>
      <c r="EB60" s="58">
        <f t="shared" si="476"/>
        <v>0</v>
      </c>
      <c r="EC60" s="59">
        <f t="shared" si="477"/>
        <v>0</v>
      </c>
      <c r="ED60" s="59">
        <f t="shared" si="478"/>
        <v>0</v>
      </c>
      <c r="EE60" s="56">
        <f t="shared" si="479"/>
        <v>0</v>
      </c>
      <c r="EF60" s="87">
        <f t="shared" si="480"/>
        <v>0</v>
      </c>
      <c r="EG60" s="130">
        <f t="shared" si="481"/>
        <v>0</v>
      </c>
      <c r="EH60" s="87">
        <f t="shared" si="482"/>
        <v>0</v>
      </c>
      <c r="EI60" s="130">
        <f t="shared" si="483"/>
        <v>0</v>
      </c>
      <c r="EJ60" s="87">
        <f t="shared" si="484"/>
        <v>0</v>
      </c>
      <c r="EK60" s="77"/>
      <c r="EL60" s="229"/>
      <c r="EM60" s="70">
        <f t="shared" si="485"/>
        <v>0</v>
      </c>
      <c r="EN60" s="77"/>
    </row>
    <row r="61" spans="1:144" x14ac:dyDescent="0.25">
      <c r="A61" s="105"/>
      <c r="B61" s="106"/>
      <c r="C61" s="107"/>
      <c r="D61" s="107"/>
      <c r="E61" s="56"/>
      <c r="F61" s="108"/>
      <c r="G61" s="197"/>
      <c r="H61" s="198"/>
      <c r="I61" s="56"/>
      <c r="J61" s="56">
        <f t="shared" si="404"/>
        <v>0</v>
      </c>
      <c r="K61" s="58">
        <f t="shared" si="405"/>
        <v>0</v>
      </c>
      <c r="L61" s="58">
        <f t="shared" si="406"/>
        <v>0</v>
      </c>
      <c r="M61" s="56">
        <f t="shared" si="407"/>
        <v>0</v>
      </c>
      <c r="N61" s="56">
        <f t="shared" si="408"/>
        <v>0</v>
      </c>
      <c r="O61" s="87">
        <f t="shared" si="409"/>
        <v>0</v>
      </c>
      <c r="P61" s="197"/>
      <c r="Q61" s="198"/>
      <c r="R61" s="59"/>
      <c r="S61" s="198"/>
      <c r="T61" s="59"/>
      <c r="U61" s="198"/>
      <c r="V61" s="59"/>
      <c r="W61" s="198"/>
      <c r="X61" s="59"/>
      <c r="Y61" s="198"/>
      <c r="Z61" s="59"/>
      <c r="AA61" s="198"/>
      <c r="AB61" s="56"/>
      <c r="AC61" s="56">
        <f t="shared" si="410"/>
        <v>0</v>
      </c>
      <c r="AD61" s="198"/>
      <c r="AE61" s="56">
        <f t="shared" si="411"/>
        <v>0</v>
      </c>
      <c r="AF61" s="56">
        <f t="shared" si="412"/>
        <v>0</v>
      </c>
      <c r="AG61" s="56">
        <f t="shared" si="413"/>
        <v>0</v>
      </c>
      <c r="AH61" s="56">
        <f t="shared" si="414"/>
        <v>0</v>
      </c>
      <c r="AI61" s="56">
        <f t="shared" si="415"/>
        <v>0</v>
      </c>
      <c r="AJ61" s="56">
        <f t="shared" si="416"/>
        <v>0</v>
      </c>
      <c r="AK61" s="87">
        <f t="shared" si="417"/>
        <v>0</v>
      </c>
      <c r="AL61" s="197"/>
      <c r="AM61" s="68"/>
      <c r="AN61" s="198"/>
      <c r="AO61" s="59"/>
      <c r="AP61" s="198"/>
      <c r="AQ61" s="59"/>
      <c r="AR61" s="198"/>
      <c r="AS61" s="59"/>
      <c r="AT61" s="56">
        <f t="shared" si="418"/>
        <v>0</v>
      </c>
      <c r="AU61" s="198"/>
      <c r="AV61" s="56">
        <f>AM61+AO61+AQ61+AS61</f>
        <v>0</v>
      </c>
      <c r="AW61" s="56">
        <f t="shared" si="420"/>
        <v>0</v>
      </c>
      <c r="AX61" s="58">
        <f t="shared" si="421"/>
        <v>0</v>
      </c>
      <c r="AY61" s="70">
        <f t="shared" si="422"/>
        <v>0</v>
      </c>
      <c r="AZ61" s="197"/>
      <c r="BA61" s="59"/>
      <c r="BB61" s="198"/>
      <c r="BC61" s="59"/>
      <c r="BD61" s="56">
        <f t="shared" si="423"/>
        <v>0</v>
      </c>
      <c r="BE61" s="198"/>
      <c r="BF61" s="56">
        <f t="shared" si="424"/>
        <v>0</v>
      </c>
      <c r="BG61" s="56">
        <f t="shared" si="425"/>
        <v>0</v>
      </c>
      <c r="BH61" s="58">
        <f t="shared" si="426"/>
        <v>0</v>
      </c>
      <c r="BI61" s="70">
        <f t="shared" si="427"/>
        <v>0</v>
      </c>
      <c r="BJ61" s="86">
        <f t="shared" si="428"/>
        <v>0</v>
      </c>
      <c r="BK61" s="56">
        <f t="shared" si="429"/>
        <v>0</v>
      </c>
      <c r="BL61" s="56">
        <f t="shared" si="430"/>
        <v>0</v>
      </c>
      <c r="BM61" s="56">
        <f t="shared" si="431"/>
        <v>0</v>
      </c>
      <c r="BN61" s="56">
        <f t="shared" si="432"/>
        <v>0</v>
      </c>
      <c r="BO61" s="56">
        <f t="shared" si="433"/>
        <v>0</v>
      </c>
      <c r="BP61" s="58">
        <f t="shared" si="434"/>
        <v>0</v>
      </c>
      <c r="BQ61" s="58">
        <f t="shared" si="435"/>
        <v>0</v>
      </c>
      <c r="BR61" s="70">
        <f t="shared" si="436"/>
        <v>0</v>
      </c>
      <c r="BS61" s="197"/>
      <c r="BT61" s="59"/>
      <c r="BU61" s="198"/>
      <c r="BV61" s="59"/>
      <c r="BW61" s="198"/>
      <c r="BX61" s="56"/>
      <c r="BY61" s="198"/>
      <c r="BZ61" s="56"/>
      <c r="CA61" s="56">
        <f t="shared" si="437"/>
        <v>0</v>
      </c>
      <c r="CB61" s="198"/>
      <c r="CC61" s="56">
        <f t="shared" si="438"/>
        <v>0</v>
      </c>
      <c r="CD61" s="56">
        <f t="shared" si="439"/>
        <v>0</v>
      </c>
      <c r="CE61" s="56">
        <f t="shared" si="440"/>
        <v>0</v>
      </c>
      <c r="CF61" s="56">
        <f t="shared" si="441"/>
        <v>0</v>
      </c>
      <c r="CG61" s="58">
        <f t="shared" si="442"/>
        <v>0</v>
      </c>
      <c r="CH61" s="58">
        <f t="shared" si="443"/>
        <v>0</v>
      </c>
      <c r="CI61" s="87">
        <f t="shared" si="444"/>
        <v>0</v>
      </c>
      <c r="CJ61" s="130">
        <f t="shared" si="445"/>
        <v>0</v>
      </c>
      <c r="CK61" s="58">
        <f t="shared" si="446"/>
        <v>0</v>
      </c>
      <c r="CL61" s="70">
        <f t="shared" si="447"/>
        <v>0</v>
      </c>
      <c r="CM61" s="86">
        <f t="shared" si="448"/>
        <v>0</v>
      </c>
      <c r="CN61" s="56">
        <f t="shared" si="449"/>
        <v>0</v>
      </c>
      <c r="CO61" s="56">
        <f t="shared" si="450"/>
        <v>0</v>
      </c>
      <c r="CP61" s="56">
        <f t="shared" si="451"/>
        <v>0</v>
      </c>
      <c r="CQ61" s="56">
        <f t="shared" si="452"/>
        <v>0</v>
      </c>
      <c r="CR61" s="56">
        <f t="shared" si="453"/>
        <v>0</v>
      </c>
      <c r="CS61" s="58">
        <f t="shared" si="454"/>
        <v>0</v>
      </c>
      <c r="CT61" s="58">
        <f t="shared" si="455"/>
        <v>0</v>
      </c>
      <c r="CU61" s="57">
        <f t="shared" si="456"/>
        <v>0</v>
      </c>
      <c r="CV61" s="56">
        <f t="shared" si="457"/>
        <v>0</v>
      </c>
      <c r="CW61" s="58">
        <f t="shared" si="458"/>
        <v>0</v>
      </c>
      <c r="CX61" s="202"/>
      <c r="CY61" s="58">
        <f t="shared" si="459"/>
        <v>0</v>
      </c>
      <c r="CZ61" s="58">
        <f t="shared" si="460"/>
        <v>0</v>
      </c>
      <c r="DA61" s="58">
        <f t="shared" si="461"/>
        <v>0</v>
      </c>
      <c r="DB61" s="70">
        <f t="shared" si="462"/>
        <v>0</v>
      </c>
      <c r="DC61" s="123"/>
      <c r="DD61" s="197">
        <v>0</v>
      </c>
      <c r="DE61" s="198">
        <v>0</v>
      </c>
      <c r="DF61" s="56">
        <f t="shared" si="463"/>
        <v>0</v>
      </c>
      <c r="DG61" s="59">
        <f t="shared" si="464"/>
        <v>0</v>
      </c>
      <c r="DH61" s="87">
        <f t="shared" si="465"/>
        <v>0</v>
      </c>
      <c r="DI61" s="197">
        <v>0</v>
      </c>
      <c r="DJ61" s="198">
        <v>0</v>
      </c>
      <c r="DK61" s="56">
        <f t="shared" si="466"/>
        <v>0</v>
      </c>
      <c r="DL61" s="56">
        <f t="shared" si="467"/>
        <v>0</v>
      </c>
      <c r="DM61" s="87">
        <f t="shared" si="468"/>
        <v>0</v>
      </c>
      <c r="DN61" s="197">
        <v>0</v>
      </c>
      <c r="DO61" s="198">
        <v>0</v>
      </c>
      <c r="DP61" s="56">
        <f t="shared" si="469"/>
        <v>0</v>
      </c>
      <c r="DQ61" s="56">
        <f t="shared" si="470"/>
        <v>0</v>
      </c>
      <c r="DR61" s="117">
        <f t="shared" si="471"/>
        <v>0</v>
      </c>
      <c r="DS61" s="86">
        <f t="shared" si="472"/>
        <v>0</v>
      </c>
      <c r="DT61" s="56">
        <f t="shared" si="473"/>
        <v>0</v>
      </c>
      <c r="DU61" s="87">
        <f t="shared" si="474"/>
        <v>0</v>
      </c>
      <c r="DV61" s="123"/>
      <c r="DW61" s="86">
        <f t="shared" si="347"/>
        <v>0</v>
      </c>
      <c r="DX61" s="70">
        <f t="shared" si="348"/>
        <v>0</v>
      </c>
      <c r="DY61" s="69">
        <f t="shared" si="349"/>
        <v>0</v>
      </c>
      <c r="DZ61" s="125">
        <f t="shared" si="350"/>
        <v>0</v>
      </c>
      <c r="EA61" s="130">
        <f t="shared" si="475"/>
        <v>0</v>
      </c>
      <c r="EB61" s="58">
        <f t="shared" si="476"/>
        <v>0</v>
      </c>
      <c r="EC61" s="59">
        <f t="shared" si="477"/>
        <v>0</v>
      </c>
      <c r="ED61" s="59">
        <f t="shared" si="478"/>
        <v>0</v>
      </c>
      <c r="EE61" s="56">
        <f t="shared" si="479"/>
        <v>0</v>
      </c>
      <c r="EF61" s="87">
        <f t="shared" si="480"/>
        <v>0</v>
      </c>
      <c r="EG61" s="130">
        <f t="shared" si="481"/>
        <v>0</v>
      </c>
      <c r="EH61" s="87">
        <f t="shared" si="482"/>
        <v>0</v>
      </c>
      <c r="EI61" s="130">
        <f t="shared" si="483"/>
        <v>0</v>
      </c>
      <c r="EJ61" s="87">
        <f t="shared" si="484"/>
        <v>0</v>
      </c>
      <c r="EK61" s="77"/>
      <c r="EL61" s="229"/>
      <c r="EM61" s="70">
        <f t="shared" si="485"/>
        <v>0</v>
      </c>
      <c r="EN61" s="77"/>
    </row>
    <row r="62" spans="1:144" x14ac:dyDescent="0.25">
      <c r="A62" s="105"/>
      <c r="B62" s="106"/>
      <c r="C62" s="107"/>
      <c r="D62" s="107"/>
      <c r="E62" s="56"/>
      <c r="F62" s="108"/>
      <c r="G62" s="197"/>
      <c r="H62" s="198"/>
      <c r="I62" s="56"/>
      <c r="J62" s="56">
        <f t="shared" si="404"/>
        <v>0</v>
      </c>
      <c r="K62" s="58">
        <f t="shared" si="405"/>
        <v>0</v>
      </c>
      <c r="L62" s="58">
        <f t="shared" si="406"/>
        <v>0</v>
      </c>
      <c r="M62" s="56">
        <f t="shared" si="407"/>
        <v>0</v>
      </c>
      <c r="N62" s="56">
        <f t="shared" si="408"/>
        <v>0</v>
      </c>
      <c r="O62" s="87">
        <f t="shared" si="409"/>
        <v>0</v>
      </c>
      <c r="P62" s="197"/>
      <c r="Q62" s="198"/>
      <c r="R62" s="59"/>
      <c r="S62" s="198"/>
      <c r="T62" s="59"/>
      <c r="U62" s="198"/>
      <c r="V62" s="59"/>
      <c r="W62" s="198"/>
      <c r="X62" s="59"/>
      <c r="Y62" s="198"/>
      <c r="Z62" s="59"/>
      <c r="AA62" s="198"/>
      <c r="AB62" s="56"/>
      <c r="AC62" s="56">
        <f t="shared" si="410"/>
        <v>0</v>
      </c>
      <c r="AD62" s="198"/>
      <c r="AE62" s="56">
        <f t="shared" si="411"/>
        <v>0</v>
      </c>
      <c r="AF62" s="56">
        <f t="shared" si="412"/>
        <v>0</v>
      </c>
      <c r="AG62" s="56">
        <f t="shared" si="413"/>
        <v>0</v>
      </c>
      <c r="AH62" s="56">
        <f t="shared" si="414"/>
        <v>0</v>
      </c>
      <c r="AI62" s="56">
        <f t="shared" si="415"/>
        <v>0</v>
      </c>
      <c r="AJ62" s="56">
        <f t="shared" si="416"/>
        <v>0</v>
      </c>
      <c r="AK62" s="87">
        <f t="shared" si="417"/>
        <v>0</v>
      </c>
      <c r="AL62" s="197"/>
      <c r="AM62" s="59"/>
      <c r="AN62" s="198"/>
      <c r="AO62" s="59"/>
      <c r="AP62" s="198"/>
      <c r="AQ62" s="59"/>
      <c r="AR62" s="198"/>
      <c r="AS62" s="59"/>
      <c r="AT62" s="56">
        <f t="shared" si="418"/>
        <v>0</v>
      </c>
      <c r="AU62" s="198"/>
      <c r="AV62" s="56">
        <f>AM62+AO62+AQ62+AS62</f>
        <v>0</v>
      </c>
      <c r="AW62" s="56">
        <f t="shared" si="420"/>
        <v>0</v>
      </c>
      <c r="AX62" s="58">
        <f t="shared" si="421"/>
        <v>0</v>
      </c>
      <c r="AY62" s="70">
        <f t="shared" si="422"/>
        <v>0</v>
      </c>
      <c r="AZ62" s="197"/>
      <c r="BA62" s="59"/>
      <c r="BB62" s="198"/>
      <c r="BC62" s="59"/>
      <c r="BD62" s="56">
        <f t="shared" si="423"/>
        <v>0</v>
      </c>
      <c r="BE62" s="198"/>
      <c r="BF62" s="56">
        <f t="shared" si="424"/>
        <v>0</v>
      </c>
      <c r="BG62" s="56">
        <f t="shared" si="425"/>
        <v>0</v>
      </c>
      <c r="BH62" s="58">
        <f t="shared" si="426"/>
        <v>0</v>
      </c>
      <c r="BI62" s="70">
        <f t="shared" si="427"/>
        <v>0</v>
      </c>
      <c r="BJ62" s="86">
        <f t="shared" si="428"/>
        <v>0</v>
      </c>
      <c r="BK62" s="56">
        <f t="shared" si="429"/>
        <v>0</v>
      </c>
      <c r="BL62" s="56">
        <f t="shared" si="430"/>
        <v>0</v>
      </c>
      <c r="BM62" s="56">
        <f t="shared" si="431"/>
        <v>0</v>
      </c>
      <c r="BN62" s="56">
        <f t="shared" si="432"/>
        <v>0</v>
      </c>
      <c r="BO62" s="56">
        <f t="shared" si="433"/>
        <v>0</v>
      </c>
      <c r="BP62" s="58">
        <f t="shared" si="434"/>
        <v>0</v>
      </c>
      <c r="BQ62" s="58">
        <f t="shared" si="435"/>
        <v>0</v>
      </c>
      <c r="BR62" s="70">
        <f t="shared" si="436"/>
        <v>0</v>
      </c>
      <c r="BS62" s="197"/>
      <c r="BT62" s="59"/>
      <c r="BU62" s="198"/>
      <c r="BV62" s="59"/>
      <c r="BW62" s="198"/>
      <c r="BX62" s="56"/>
      <c r="BY62" s="198"/>
      <c r="BZ62" s="56"/>
      <c r="CA62" s="56">
        <f t="shared" si="437"/>
        <v>0</v>
      </c>
      <c r="CB62" s="198"/>
      <c r="CC62" s="56">
        <f t="shared" si="438"/>
        <v>0</v>
      </c>
      <c r="CD62" s="56">
        <f t="shared" si="439"/>
        <v>0</v>
      </c>
      <c r="CE62" s="56">
        <f t="shared" si="440"/>
        <v>0</v>
      </c>
      <c r="CF62" s="56">
        <f t="shared" si="441"/>
        <v>0</v>
      </c>
      <c r="CG62" s="58">
        <f t="shared" si="442"/>
        <v>0</v>
      </c>
      <c r="CH62" s="58">
        <f t="shared" si="443"/>
        <v>0</v>
      </c>
      <c r="CI62" s="87">
        <f t="shared" si="444"/>
        <v>0</v>
      </c>
      <c r="CJ62" s="130">
        <f t="shared" si="445"/>
        <v>0</v>
      </c>
      <c r="CK62" s="58">
        <f t="shared" si="446"/>
        <v>0</v>
      </c>
      <c r="CL62" s="70">
        <f t="shared" si="447"/>
        <v>0</v>
      </c>
      <c r="CM62" s="86">
        <f t="shared" si="448"/>
        <v>0</v>
      </c>
      <c r="CN62" s="56">
        <f t="shared" si="449"/>
        <v>0</v>
      </c>
      <c r="CO62" s="56">
        <f t="shared" si="450"/>
        <v>0</v>
      </c>
      <c r="CP62" s="56">
        <f t="shared" si="451"/>
        <v>0</v>
      </c>
      <c r="CQ62" s="56">
        <f t="shared" si="452"/>
        <v>0</v>
      </c>
      <c r="CR62" s="56">
        <f t="shared" si="453"/>
        <v>0</v>
      </c>
      <c r="CS62" s="58">
        <f t="shared" si="454"/>
        <v>0</v>
      </c>
      <c r="CT62" s="58">
        <f t="shared" si="455"/>
        <v>0</v>
      </c>
      <c r="CU62" s="57">
        <f t="shared" si="456"/>
        <v>0</v>
      </c>
      <c r="CV62" s="56">
        <f t="shared" si="457"/>
        <v>0</v>
      </c>
      <c r="CW62" s="58">
        <f t="shared" si="458"/>
        <v>0</v>
      </c>
      <c r="CX62" s="202"/>
      <c r="CY62" s="58">
        <f t="shared" si="459"/>
        <v>0</v>
      </c>
      <c r="CZ62" s="58">
        <f t="shared" si="460"/>
        <v>0</v>
      </c>
      <c r="DA62" s="58">
        <f t="shared" si="461"/>
        <v>0</v>
      </c>
      <c r="DB62" s="70">
        <f t="shared" si="462"/>
        <v>0</v>
      </c>
      <c r="DC62" s="123"/>
      <c r="DD62" s="197">
        <v>0</v>
      </c>
      <c r="DE62" s="198">
        <v>0</v>
      </c>
      <c r="DF62" s="56">
        <f t="shared" si="463"/>
        <v>0</v>
      </c>
      <c r="DG62" s="59">
        <f t="shared" si="464"/>
        <v>0</v>
      </c>
      <c r="DH62" s="87">
        <f t="shared" si="465"/>
        <v>0</v>
      </c>
      <c r="DI62" s="197">
        <v>0</v>
      </c>
      <c r="DJ62" s="198">
        <v>0</v>
      </c>
      <c r="DK62" s="56">
        <f t="shared" si="466"/>
        <v>0</v>
      </c>
      <c r="DL62" s="56">
        <f t="shared" si="467"/>
        <v>0</v>
      </c>
      <c r="DM62" s="87">
        <f t="shared" si="468"/>
        <v>0</v>
      </c>
      <c r="DN62" s="197">
        <v>0</v>
      </c>
      <c r="DO62" s="198">
        <v>0</v>
      </c>
      <c r="DP62" s="56">
        <f t="shared" si="469"/>
        <v>0</v>
      </c>
      <c r="DQ62" s="56">
        <f t="shared" si="470"/>
        <v>0</v>
      </c>
      <c r="DR62" s="117">
        <f t="shared" si="471"/>
        <v>0</v>
      </c>
      <c r="DS62" s="86">
        <f t="shared" si="472"/>
        <v>0</v>
      </c>
      <c r="DT62" s="56">
        <f t="shared" si="473"/>
        <v>0</v>
      </c>
      <c r="DU62" s="87">
        <f t="shared" si="474"/>
        <v>0</v>
      </c>
      <c r="DV62" s="123"/>
      <c r="DW62" s="86">
        <f t="shared" si="347"/>
        <v>0</v>
      </c>
      <c r="DX62" s="70">
        <f t="shared" si="348"/>
        <v>0</v>
      </c>
      <c r="DY62" s="69">
        <f t="shared" si="349"/>
        <v>0</v>
      </c>
      <c r="DZ62" s="125">
        <f t="shared" si="350"/>
        <v>0</v>
      </c>
      <c r="EA62" s="130">
        <f t="shared" si="475"/>
        <v>0</v>
      </c>
      <c r="EB62" s="58">
        <f t="shared" si="476"/>
        <v>0</v>
      </c>
      <c r="EC62" s="59">
        <f t="shared" si="477"/>
        <v>0</v>
      </c>
      <c r="ED62" s="59">
        <f t="shared" si="478"/>
        <v>0</v>
      </c>
      <c r="EE62" s="56">
        <f t="shared" si="479"/>
        <v>0</v>
      </c>
      <c r="EF62" s="87">
        <f t="shared" si="480"/>
        <v>0</v>
      </c>
      <c r="EG62" s="130">
        <f t="shared" si="481"/>
        <v>0</v>
      </c>
      <c r="EH62" s="87">
        <f t="shared" si="482"/>
        <v>0</v>
      </c>
      <c r="EI62" s="130">
        <f t="shared" si="483"/>
        <v>0</v>
      </c>
      <c r="EJ62" s="87">
        <f t="shared" si="484"/>
        <v>0</v>
      </c>
      <c r="EK62" s="77"/>
      <c r="EL62" s="229"/>
      <c r="EM62" s="70">
        <f t="shared" si="485"/>
        <v>0</v>
      </c>
      <c r="EN62" s="77"/>
    </row>
    <row r="63" spans="1:144" x14ac:dyDescent="0.25">
      <c r="A63" s="109"/>
      <c r="B63" s="106"/>
      <c r="C63" s="107"/>
      <c r="D63" s="107"/>
      <c r="E63" s="56"/>
      <c r="F63" s="108"/>
      <c r="G63" s="197"/>
      <c r="H63" s="198"/>
      <c r="I63" s="56"/>
      <c r="J63" s="56">
        <f t="shared" si="404"/>
        <v>0</v>
      </c>
      <c r="K63" s="58">
        <f t="shared" si="405"/>
        <v>0</v>
      </c>
      <c r="L63" s="58">
        <f t="shared" si="406"/>
        <v>0</v>
      </c>
      <c r="M63" s="56">
        <f t="shared" si="407"/>
        <v>0</v>
      </c>
      <c r="N63" s="56">
        <f t="shared" si="408"/>
        <v>0</v>
      </c>
      <c r="O63" s="87">
        <f t="shared" si="409"/>
        <v>0</v>
      </c>
      <c r="P63" s="197"/>
      <c r="Q63" s="198"/>
      <c r="R63" s="59"/>
      <c r="S63" s="198"/>
      <c r="T63" s="59"/>
      <c r="U63" s="198"/>
      <c r="V63" s="59"/>
      <c r="W63" s="198"/>
      <c r="X63" s="59"/>
      <c r="Y63" s="198"/>
      <c r="Z63" s="59"/>
      <c r="AA63" s="198"/>
      <c r="AB63" s="56"/>
      <c r="AC63" s="56">
        <f t="shared" si="410"/>
        <v>0</v>
      </c>
      <c r="AD63" s="198"/>
      <c r="AE63" s="56">
        <f t="shared" si="411"/>
        <v>0</v>
      </c>
      <c r="AF63" s="56">
        <f t="shared" si="412"/>
        <v>0</v>
      </c>
      <c r="AG63" s="56">
        <f t="shared" si="413"/>
        <v>0</v>
      </c>
      <c r="AH63" s="56">
        <f t="shared" si="414"/>
        <v>0</v>
      </c>
      <c r="AI63" s="56">
        <f t="shared" si="415"/>
        <v>0</v>
      </c>
      <c r="AJ63" s="56">
        <f t="shared" si="416"/>
        <v>0</v>
      </c>
      <c r="AK63" s="87">
        <f t="shared" si="417"/>
        <v>0</v>
      </c>
      <c r="AL63" s="197"/>
      <c r="AM63" s="59"/>
      <c r="AN63" s="198"/>
      <c r="AO63" s="59"/>
      <c r="AP63" s="198"/>
      <c r="AQ63" s="59"/>
      <c r="AR63" s="198"/>
      <c r="AS63" s="59"/>
      <c r="AT63" s="56">
        <f t="shared" si="418"/>
        <v>0</v>
      </c>
      <c r="AU63" s="198"/>
      <c r="AV63" s="56">
        <f t="shared" ref="AV63" si="486">AM63+AO63+AQ63+AS63</f>
        <v>0</v>
      </c>
      <c r="AW63" s="56">
        <f t="shared" si="420"/>
        <v>0</v>
      </c>
      <c r="AX63" s="58">
        <f t="shared" si="421"/>
        <v>0</v>
      </c>
      <c r="AY63" s="70">
        <f t="shared" si="422"/>
        <v>0</v>
      </c>
      <c r="AZ63" s="197"/>
      <c r="BA63" s="59"/>
      <c r="BB63" s="198"/>
      <c r="BC63" s="59"/>
      <c r="BD63" s="56">
        <f t="shared" si="423"/>
        <v>0</v>
      </c>
      <c r="BE63" s="198"/>
      <c r="BF63" s="56">
        <f t="shared" si="424"/>
        <v>0</v>
      </c>
      <c r="BG63" s="56">
        <f t="shared" si="425"/>
        <v>0</v>
      </c>
      <c r="BH63" s="58">
        <f t="shared" si="426"/>
        <v>0</v>
      </c>
      <c r="BI63" s="70">
        <f t="shared" si="427"/>
        <v>0</v>
      </c>
      <c r="BJ63" s="86">
        <f t="shared" si="428"/>
        <v>0</v>
      </c>
      <c r="BK63" s="56">
        <f t="shared" si="429"/>
        <v>0</v>
      </c>
      <c r="BL63" s="56">
        <f t="shared" si="430"/>
        <v>0</v>
      </c>
      <c r="BM63" s="56">
        <f t="shared" si="431"/>
        <v>0</v>
      </c>
      <c r="BN63" s="56">
        <f t="shared" si="432"/>
        <v>0</v>
      </c>
      <c r="BO63" s="56">
        <f t="shared" si="433"/>
        <v>0</v>
      </c>
      <c r="BP63" s="58">
        <f t="shared" si="434"/>
        <v>0</v>
      </c>
      <c r="BQ63" s="58">
        <f t="shared" si="435"/>
        <v>0</v>
      </c>
      <c r="BR63" s="70">
        <f t="shared" si="436"/>
        <v>0</v>
      </c>
      <c r="BS63" s="197"/>
      <c r="BT63" s="59"/>
      <c r="BU63" s="198"/>
      <c r="BV63" s="59"/>
      <c r="BW63" s="198"/>
      <c r="BX63" s="56"/>
      <c r="BY63" s="198"/>
      <c r="BZ63" s="56"/>
      <c r="CA63" s="56">
        <f t="shared" si="437"/>
        <v>0</v>
      </c>
      <c r="CB63" s="198"/>
      <c r="CC63" s="56">
        <f t="shared" si="438"/>
        <v>0</v>
      </c>
      <c r="CD63" s="56">
        <f t="shared" si="439"/>
        <v>0</v>
      </c>
      <c r="CE63" s="56">
        <f t="shared" si="440"/>
        <v>0</v>
      </c>
      <c r="CF63" s="56">
        <f t="shared" si="441"/>
        <v>0</v>
      </c>
      <c r="CG63" s="58">
        <f t="shared" si="442"/>
        <v>0</v>
      </c>
      <c r="CH63" s="58">
        <f t="shared" si="443"/>
        <v>0</v>
      </c>
      <c r="CI63" s="87">
        <f t="shared" si="444"/>
        <v>0</v>
      </c>
      <c r="CJ63" s="130">
        <f t="shared" si="445"/>
        <v>0</v>
      </c>
      <c r="CK63" s="58">
        <f t="shared" si="446"/>
        <v>0</v>
      </c>
      <c r="CL63" s="70">
        <f t="shared" si="447"/>
        <v>0</v>
      </c>
      <c r="CM63" s="86">
        <f t="shared" si="448"/>
        <v>0</v>
      </c>
      <c r="CN63" s="56">
        <f t="shared" si="449"/>
        <v>0</v>
      </c>
      <c r="CO63" s="56">
        <f t="shared" si="450"/>
        <v>0</v>
      </c>
      <c r="CP63" s="56">
        <f t="shared" si="451"/>
        <v>0</v>
      </c>
      <c r="CQ63" s="56">
        <f t="shared" si="452"/>
        <v>0</v>
      </c>
      <c r="CR63" s="56">
        <f t="shared" si="453"/>
        <v>0</v>
      </c>
      <c r="CS63" s="58">
        <f t="shared" si="454"/>
        <v>0</v>
      </c>
      <c r="CT63" s="58">
        <f t="shared" si="455"/>
        <v>0</v>
      </c>
      <c r="CU63" s="57">
        <f t="shared" si="456"/>
        <v>0</v>
      </c>
      <c r="CV63" s="56">
        <f t="shared" si="457"/>
        <v>0</v>
      </c>
      <c r="CW63" s="58">
        <f t="shared" si="458"/>
        <v>0</v>
      </c>
      <c r="CX63" s="202"/>
      <c r="CY63" s="58">
        <f t="shared" si="459"/>
        <v>0</v>
      </c>
      <c r="CZ63" s="58">
        <f t="shared" si="460"/>
        <v>0</v>
      </c>
      <c r="DA63" s="58">
        <f t="shared" si="461"/>
        <v>0</v>
      </c>
      <c r="DB63" s="70">
        <f t="shared" si="462"/>
        <v>0</v>
      </c>
      <c r="DC63" s="123"/>
      <c r="DD63" s="197">
        <v>0</v>
      </c>
      <c r="DE63" s="198">
        <v>0</v>
      </c>
      <c r="DF63" s="56">
        <f t="shared" si="463"/>
        <v>0</v>
      </c>
      <c r="DG63" s="59">
        <f t="shared" si="464"/>
        <v>0</v>
      </c>
      <c r="DH63" s="87">
        <f t="shared" si="465"/>
        <v>0</v>
      </c>
      <c r="DI63" s="197">
        <v>0</v>
      </c>
      <c r="DJ63" s="198">
        <v>0</v>
      </c>
      <c r="DK63" s="56">
        <f t="shared" si="466"/>
        <v>0</v>
      </c>
      <c r="DL63" s="56">
        <f t="shared" si="467"/>
        <v>0</v>
      </c>
      <c r="DM63" s="87">
        <f t="shared" si="468"/>
        <v>0</v>
      </c>
      <c r="DN63" s="197">
        <v>0</v>
      </c>
      <c r="DO63" s="198">
        <v>0</v>
      </c>
      <c r="DP63" s="56">
        <f t="shared" si="469"/>
        <v>0</v>
      </c>
      <c r="DQ63" s="56">
        <f t="shared" si="470"/>
        <v>0</v>
      </c>
      <c r="DR63" s="117">
        <f t="shared" si="471"/>
        <v>0</v>
      </c>
      <c r="DS63" s="86">
        <f t="shared" si="472"/>
        <v>0</v>
      </c>
      <c r="DT63" s="56">
        <f t="shared" si="473"/>
        <v>0</v>
      </c>
      <c r="DU63" s="87">
        <f t="shared" si="474"/>
        <v>0</v>
      </c>
      <c r="DV63" s="123"/>
      <c r="DW63" s="86">
        <f t="shared" si="347"/>
        <v>0</v>
      </c>
      <c r="DX63" s="70">
        <f t="shared" si="348"/>
        <v>0</v>
      </c>
      <c r="DY63" s="69">
        <f t="shared" si="349"/>
        <v>0</v>
      </c>
      <c r="DZ63" s="125">
        <f t="shared" si="350"/>
        <v>0</v>
      </c>
      <c r="EA63" s="130">
        <f t="shared" si="475"/>
        <v>0</v>
      </c>
      <c r="EB63" s="58">
        <f t="shared" si="476"/>
        <v>0</v>
      </c>
      <c r="EC63" s="59">
        <f t="shared" si="477"/>
        <v>0</v>
      </c>
      <c r="ED63" s="59">
        <f t="shared" si="478"/>
        <v>0</v>
      </c>
      <c r="EE63" s="56">
        <f t="shared" si="479"/>
        <v>0</v>
      </c>
      <c r="EF63" s="87">
        <f t="shared" si="480"/>
        <v>0</v>
      </c>
      <c r="EG63" s="130">
        <f t="shared" si="481"/>
        <v>0</v>
      </c>
      <c r="EH63" s="87">
        <f t="shared" si="482"/>
        <v>0</v>
      </c>
      <c r="EI63" s="130">
        <f t="shared" si="483"/>
        <v>0</v>
      </c>
      <c r="EJ63" s="87">
        <f t="shared" si="484"/>
        <v>0</v>
      </c>
      <c r="EK63" s="77"/>
      <c r="EL63" s="229"/>
      <c r="EM63" s="70">
        <f t="shared" si="485"/>
        <v>0</v>
      </c>
      <c r="EN63" s="77"/>
    </row>
    <row r="64" spans="1:144" x14ac:dyDescent="0.25">
      <c r="A64" s="105"/>
      <c r="B64" s="106"/>
      <c r="C64" s="107"/>
      <c r="D64" s="107"/>
      <c r="E64" s="56"/>
      <c r="F64" s="108"/>
      <c r="G64" s="197"/>
      <c r="H64" s="198"/>
      <c r="I64" s="56"/>
      <c r="J64" s="56">
        <f t="shared" si="404"/>
        <v>0</v>
      </c>
      <c r="K64" s="58">
        <f t="shared" si="405"/>
        <v>0</v>
      </c>
      <c r="L64" s="58">
        <f t="shared" si="406"/>
        <v>0</v>
      </c>
      <c r="M64" s="56">
        <f t="shared" si="407"/>
        <v>0</v>
      </c>
      <c r="N64" s="56">
        <f t="shared" si="408"/>
        <v>0</v>
      </c>
      <c r="O64" s="87">
        <f t="shared" si="409"/>
        <v>0</v>
      </c>
      <c r="P64" s="197"/>
      <c r="Q64" s="198"/>
      <c r="R64" s="59"/>
      <c r="S64" s="198"/>
      <c r="T64" s="59"/>
      <c r="U64" s="198"/>
      <c r="V64" s="59"/>
      <c r="W64" s="198"/>
      <c r="X64" s="59"/>
      <c r="Y64" s="198"/>
      <c r="Z64" s="59"/>
      <c r="AA64" s="198"/>
      <c r="AB64" s="56"/>
      <c r="AC64" s="56">
        <f t="shared" si="410"/>
        <v>0</v>
      </c>
      <c r="AD64" s="198"/>
      <c r="AE64" s="56">
        <f t="shared" si="411"/>
        <v>0</v>
      </c>
      <c r="AF64" s="56">
        <f t="shared" si="412"/>
        <v>0</v>
      </c>
      <c r="AG64" s="56">
        <f t="shared" si="413"/>
        <v>0</v>
      </c>
      <c r="AH64" s="56">
        <f t="shared" si="414"/>
        <v>0</v>
      </c>
      <c r="AI64" s="56">
        <f t="shared" si="415"/>
        <v>0</v>
      </c>
      <c r="AJ64" s="56">
        <f t="shared" si="416"/>
        <v>0</v>
      </c>
      <c r="AK64" s="87">
        <f t="shared" si="417"/>
        <v>0</v>
      </c>
      <c r="AL64" s="197"/>
      <c r="AM64" s="59"/>
      <c r="AN64" s="198"/>
      <c r="AO64" s="59"/>
      <c r="AP64" s="198"/>
      <c r="AQ64" s="59"/>
      <c r="AR64" s="198"/>
      <c r="AS64" s="59"/>
      <c r="AT64" s="56">
        <f t="shared" si="418"/>
        <v>0</v>
      </c>
      <c r="AU64" s="198"/>
      <c r="AV64" s="56">
        <f>AM64+AO64+AQ64+AS64</f>
        <v>0</v>
      </c>
      <c r="AW64" s="56">
        <f t="shared" si="420"/>
        <v>0</v>
      </c>
      <c r="AX64" s="58">
        <f t="shared" si="421"/>
        <v>0</v>
      </c>
      <c r="AY64" s="70">
        <f t="shared" si="422"/>
        <v>0</v>
      </c>
      <c r="AZ64" s="197"/>
      <c r="BA64" s="59"/>
      <c r="BB64" s="198"/>
      <c r="BC64" s="59"/>
      <c r="BD64" s="56">
        <f t="shared" si="423"/>
        <v>0</v>
      </c>
      <c r="BE64" s="198"/>
      <c r="BF64" s="56">
        <f t="shared" si="424"/>
        <v>0</v>
      </c>
      <c r="BG64" s="56">
        <f t="shared" si="425"/>
        <v>0</v>
      </c>
      <c r="BH64" s="58">
        <f t="shared" si="426"/>
        <v>0</v>
      </c>
      <c r="BI64" s="70">
        <f t="shared" si="427"/>
        <v>0</v>
      </c>
      <c r="BJ64" s="86">
        <f t="shared" si="428"/>
        <v>0</v>
      </c>
      <c r="BK64" s="56">
        <f t="shared" si="429"/>
        <v>0</v>
      </c>
      <c r="BL64" s="56">
        <f t="shared" si="430"/>
        <v>0</v>
      </c>
      <c r="BM64" s="56">
        <f t="shared" si="431"/>
        <v>0</v>
      </c>
      <c r="BN64" s="56">
        <f t="shared" si="432"/>
        <v>0</v>
      </c>
      <c r="BO64" s="56">
        <f t="shared" si="433"/>
        <v>0</v>
      </c>
      <c r="BP64" s="58">
        <f t="shared" si="434"/>
        <v>0</v>
      </c>
      <c r="BQ64" s="58">
        <f t="shared" si="435"/>
        <v>0</v>
      </c>
      <c r="BR64" s="70">
        <f t="shared" si="436"/>
        <v>0</v>
      </c>
      <c r="BS64" s="197"/>
      <c r="BT64" s="59"/>
      <c r="BU64" s="198"/>
      <c r="BV64" s="59"/>
      <c r="BW64" s="198"/>
      <c r="BX64" s="56"/>
      <c r="BY64" s="198"/>
      <c r="BZ64" s="56"/>
      <c r="CA64" s="56">
        <f t="shared" si="437"/>
        <v>0</v>
      </c>
      <c r="CB64" s="198"/>
      <c r="CC64" s="56">
        <f t="shared" si="438"/>
        <v>0</v>
      </c>
      <c r="CD64" s="56">
        <f t="shared" si="439"/>
        <v>0</v>
      </c>
      <c r="CE64" s="56">
        <f t="shared" si="440"/>
        <v>0</v>
      </c>
      <c r="CF64" s="56">
        <f t="shared" si="441"/>
        <v>0</v>
      </c>
      <c r="CG64" s="58">
        <f t="shared" si="442"/>
        <v>0</v>
      </c>
      <c r="CH64" s="58">
        <f t="shared" si="443"/>
        <v>0</v>
      </c>
      <c r="CI64" s="87">
        <f t="shared" si="444"/>
        <v>0</v>
      </c>
      <c r="CJ64" s="130">
        <f t="shared" si="445"/>
        <v>0</v>
      </c>
      <c r="CK64" s="58">
        <f t="shared" si="446"/>
        <v>0</v>
      </c>
      <c r="CL64" s="70">
        <f t="shared" si="447"/>
        <v>0</v>
      </c>
      <c r="CM64" s="86">
        <f t="shared" si="448"/>
        <v>0</v>
      </c>
      <c r="CN64" s="56">
        <f t="shared" si="449"/>
        <v>0</v>
      </c>
      <c r="CO64" s="56">
        <f t="shared" si="450"/>
        <v>0</v>
      </c>
      <c r="CP64" s="56">
        <f t="shared" si="451"/>
        <v>0</v>
      </c>
      <c r="CQ64" s="56">
        <f t="shared" si="452"/>
        <v>0</v>
      </c>
      <c r="CR64" s="56">
        <f t="shared" si="453"/>
        <v>0</v>
      </c>
      <c r="CS64" s="58">
        <f t="shared" si="454"/>
        <v>0</v>
      </c>
      <c r="CT64" s="58">
        <f t="shared" si="455"/>
        <v>0</v>
      </c>
      <c r="CU64" s="57">
        <f t="shared" si="456"/>
        <v>0</v>
      </c>
      <c r="CV64" s="56">
        <f t="shared" si="457"/>
        <v>0</v>
      </c>
      <c r="CW64" s="58">
        <f t="shared" si="458"/>
        <v>0</v>
      </c>
      <c r="CX64" s="202"/>
      <c r="CY64" s="58">
        <f t="shared" si="459"/>
        <v>0</v>
      </c>
      <c r="CZ64" s="58">
        <f t="shared" si="460"/>
        <v>0</v>
      </c>
      <c r="DA64" s="58">
        <f t="shared" si="461"/>
        <v>0</v>
      </c>
      <c r="DB64" s="70">
        <f t="shared" si="462"/>
        <v>0</v>
      </c>
      <c r="DC64" s="123"/>
      <c r="DD64" s="197">
        <v>0</v>
      </c>
      <c r="DE64" s="198">
        <v>0</v>
      </c>
      <c r="DF64" s="56">
        <f t="shared" si="463"/>
        <v>0</v>
      </c>
      <c r="DG64" s="59">
        <f t="shared" si="464"/>
        <v>0</v>
      </c>
      <c r="DH64" s="87">
        <f t="shared" si="465"/>
        <v>0</v>
      </c>
      <c r="DI64" s="197">
        <v>0</v>
      </c>
      <c r="DJ64" s="198">
        <v>0</v>
      </c>
      <c r="DK64" s="56">
        <f t="shared" si="466"/>
        <v>0</v>
      </c>
      <c r="DL64" s="56">
        <f t="shared" si="467"/>
        <v>0</v>
      </c>
      <c r="DM64" s="87">
        <f t="shared" si="468"/>
        <v>0</v>
      </c>
      <c r="DN64" s="197">
        <v>0</v>
      </c>
      <c r="DO64" s="198">
        <v>0</v>
      </c>
      <c r="DP64" s="56">
        <f t="shared" si="469"/>
        <v>0</v>
      </c>
      <c r="DQ64" s="56">
        <f t="shared" si="470"/>
        <v>0</v>
      </c>
      <c r="DR64" s="117">
        <f t="shared" si="471"/>
        <v>0</v>
      </c>
      <c r="DS64" s="86">
        <f t="shared" si="472"/>
        <v>0</v>
      </c>
      <c r="DT64" s="56">
        <f t="shared" si="473"/>
        <v>0</v>
      </c>
      <c r="DU64" s="87">
        <f t="shared" si="474"/>
        <v>0</v>
      </c>
      <c r="DV64" s="123"/>
      <c r="DW64" s="86">
        <f t="shared" si="347"/>
        <v>0</v>
      </c>
      <c r="DX64" s="70">
        <f t="shared" si="348"/>
        <v>0</v>
      </c>
      <c r="DY64" s="69">
        <f t="shared" si="349"/>
        <v>0</v>
      </c>
      <c r="DZ64" s="125">
        <f t="shared" si="350"/>
        <v>0</v>
      </c>
      <c r="EA64" s="130">
        <f t="shared" si="475"/>
        <v>0</v>
      </c>
      <c r="EB64" s="58">
        <f t="shared" si="476"/>
        <v>0</v>
      </c>
      <c r="EC64" s="59">
        <f t="shared" si="477"/>
        <v>0</v>
      </c>
      <c r="ED64" s="59">
        <f t="shared" si="478"/>
        <v>0</v>
      </c>
      <c r="EE64" s="56">
        <f t="shared" si="479"/>
        <v>0</v>
      </c>
      <c r="EF64" s="87">
        <f t="shared" si="480"/>
        <v>0</v>
      </c>
      <c r="EG64" s="130">
        <f t="shared" si="481"/>
        <v>0</v>
      </c>
      <c r="EH64" s="87">
        <f t="shared" si="482"/>
        <v>0</v>
      </c>
      <c r="EI64" s="130">
        <f t="shared" si="483"/>
        <v>0</v>
      </c>
      <c r="EJ64" s="87">
        <f t="shared" si="484"/>
        <v>0</v>
      </c>
      <c r="EK64" s="77"/>
      <c r="EL64" s="229"/>
      <c r="EM64" s="70">
        <f t="shared" si="485"/>
        <v>0</v>
      </c>
      <c r="EN64" s="77"/>
    </row>
    <row r="65" spans="1:144" x14ac:dyDescent="0.25">
      <c r="A65" s="105"/>
      <c r="B65" s="106"/>
      <c r="C65" s="107"/>
      <c r="D65" s="107"/>
      <c r="E65" s="56"/>
      <c r="F65" s="108"/>
      <c r="G65" s="197"/>
      <c r="H65" s="198"/>
      <c r="I65" s="56"/>
      <c r="J65" s="56">
        <f t="shared" si="404"/>
        <v>0</v>
      </c>
      <c r="K65" s="58">
        <f t="shared" si="405"/>
        <v>0</v>
      </c>
      <c r="L65" s="58">
        <f t="shared" si="406"/>
        <v>0</v>
      </c>
      <c r="M65" s="56">
        <f t="shared" si="407"/>
        <v>0</v>
      </c>
      <c r="N65" s="56">
        <f t="shared" si="408"/>
        <v>0</v>
      </c>
      <c r="O65" s="87">
        <f t="shared" si="409"/>
        <v>0</v>
      </c>
      <c r="P65" s="197"/>
      <c r="Q65" s="198"/>
      <c r="R65" s="59"/>
      <c r="S65" s="198"/>
      <c r="T65" s="59"/>
      <c r="U65" s="198"/>
      <c r="V65" s="59"/>
      <c r="W65" s="198"/>
      <c r="X65" s="59"/>
      <c r="Y65" s="198"/>
      <c r="Z65" s="59"/>
      <c r="AA65" s="198"/>
      <c r="AB65" s="56"/>
      <c r="AC65" s="56">
        <f t="shared" si="410"/>
        <v>0</v>
      </c>
      <c r="AD65" s="198"/>
      <c r="AE65" s="56">
        <f t="shared" si="411"/>
        <v>0</v>
      </c>
      <c r="AF65" s="56">
        <f t="shared" si="412"/>
        <v>0</v>
      </c>
      <c r="AG65" s="56">
        <f t="shared" si="413"/>
        <v>0</v>
      </c>
      <c r="AH65" s="56">
        <f t="shared" si="414"/>
        <v>0</v>
      </c>
      <c r="AI65" s="56">
        <f t="shared" si="415"/>
        <v>0</v>
      </c>
      <c r="AJ65" s="56">
        <f t="shared" si="416"/>
        <v>0</v>
      </c>
      <c r="AK65" s="87">
        <f t="shared" si="417"/>
        <v>0</v>
      </c>
      <c r="AL65" s="197"/>
      <c r="AM65" s="68"/>
      <c r="AN65" s="198"/>
      <c r="AO65" s="59"/>
      <c r="AP65" s="198"/>
      <c r="AQ65" s="59"/>
      <c r="AR65" s="198"/>
      <c r="AS65" s="59"/>
      <c r="AT65" s="56">
        <f t="shared" si="418"/>
        <v>0</v>
      </c>
      <c r="AU65" s="198"/>
      <c r="AV65" s="56">
        <f>AM65+AO65+AQ65+AS65</f>
        <v>0</v>
      </c>
      <c r="AW65" s="56">
        <f t="shared" si="420"/>
        <v>0</v>
      </c>
      <c r="AX65" s="58">
        <f t="shared" si="421"/>
        <v>0</v>
      </c>
      <c r="AY65" s="70">
        <f t="shared" si="422"/>
        <v>0</v>
      </c>
      <c r="AZ65" s="197"/>
      <c r="BA65" s="59"/>
      <c r="BB65" s="198"/>
      <c r="BC65" s="59"/>
      <c r="BD65" s="56">
        <f t="shared" si="423"/>
        <v>0</v>
      </c>
      <c r="BE65" s="198"/>
      <c r="BF65" s="56">
        <f t="shared" si="424"/>
        <v>0</v>
      </c>
      <c r="BG65" s="56">
        <f t="shared" si="425"/>
        <v>0</v>
      </c>
      <c r="BH65" s="58">
        <f t="shared" si="426"/>
        <v>0</v>
      </c>
      <c r="BI65" s="70">
        <f t="shared" si="427"/>
        <v>0</v>
      </c>
      <c r="BJ65" s="86">
        <f t="shared" si="428"/>
        <v>0</v>
      </c>
      <c r="BK65" s="56">
        <f t="shared" si="429"/>
        <v>0</v>
      </c>
      <c r="BL65" s="56">
        <f t="shared" si="430"/>
        <v>0</v>
      </c>
      <c r="BM65" s="56">
        <f t="shared" si="431"/>
        <v>0</v>
      </c>
      <c r="BN65" s="56">
        <f t="shared" si="432"/>
        <v>0</v>
      </c>
      <c r="BO65" s="56">
        <f t="shared" si="433"/>
        <v>0</v>
      </c>
      <c r="BP65" s="58">
        <f t="shared" si="434"/>
        <v>0</v>
      </c>
      <c r="BQ65" s="58">
        <f t="shared" si="435"/>
        <v>0</v>
      </c>
      <c r="BR65" s="70">
        <f t="shared" si="436"/>
        <v>0</v>
      </c>
      <c r="BS65" s="197"/>
      <c r="BT65" s="59"/>
      <c r="BU65" s="198"/>
      <c r="BV65" s="59"/>
      <c r="BW65" s="198"/>
      <c r="BX65" s="56"/>
      <c r="BY65" s="198"/>
      <c r="BZ65" s="56"/>
      <c r="CA65" s="56">
        <f t="shared" si="437"/>
        <v>0</v>
      </c>
      <c r="CB65" s="198"/>
      <c r="CC65" s="56">
        <f t="shared" si="438"/>
        <v>0</v>
      </c>
      <c r="CD65" s="56">
        <f t="shared" si="439"/>
        <v>0</v>
      </c>
      <c r="CE65" s="56">
        <f t="shared" si="440"/>
        <v>0</v>
      </c>
      <c r="CF65" s="56">
        <f t="shared" si="441"/>
        <v>0</v>
      </c>
      <c r="CG65" s="58">
        <f t="shared" si="442"/>
        <v>0</v>
      </c>
      <c r="CH65" s="58">
        <f t="shared" si="443"/>
        <v>0</v>
      </c>
      <c r="CI65" s="87">
        <f t="shared" si="444"/>
        <v>0</v>
      </c>
      <c r="CJ65" s="130">
        <f t="shared" si="445"/>
        <v>0</v>
      </c>
      <c r="CK65" s="58">
        <f t="shared" si="446"/>
        <v>0</v>
      </c>
      <c r="CL65" s="70">
        <f t="shared" si="447"/>
        <v>0</v>
      </c>
      <c r="CM65" s="86">
        <f t="shared" si="448"/>
        <v>0</v>
      </c>
      <c r="CN65" s="56">
        <f t="shared" si="449"/>
        <v>0</v>
      </c>
      <c r="CO65" s="56">
        <f t="shared" si="450"/>
        <v>0</v>
      </c>
      <c r="CP65" s="56">
        <f t="shared" si="451"/>
        <v>0</v>
      </c>
      <c r="CQ65" s="56">
        <f t="shared" si="452"/>
        <v>0</v>
      </c>
      <c r="CR65" s="56">
        <f t="shared" si="453"/>
        <v>0</v>
      </c>
      <c r="CS65" s="58">
        <f t="shared" si="454"/>
        <v>0</v>
      </c>
      <c r="CT65" s="58">
        <f t="shared" si="455"/>
        <v>0</v>
      </c>
      <c r="CU65" s="57">
        <f t="shared" si="456"/>
        <v>0</v>
      </c>
      <c r="CV65" s="56">
        <f t="shared" si="457"/>
        <v>0</v>
      </c>
      <c r="CW65" s="58">
        <f t="shared" si="458"/>
        <v>0</v>
      </c>
      <c r="CX65" s="202"/>
      <c r="CY65" s="58">
        <f t="shared" si="459"/>
        <v>0</v>
      </c>
      <c r="CZ65" s="58">
        <f t="shared" si="460"/>
        <v>0</v>
      </c>
      <c r="DA65" s="58">
        <f t="shared" si="461"/>
        <v>0</v>
      </c>
      <c r="DB65" s="70">
        <f t="shared" si="462"/>
        <v>0</v>
      </c>
      <c r="DC65" s="123"/>
      <c r="DD65" s="197">
        <v>0</v>
      </c>
      <c r="DE65" s="198">
        <v>0</v>
      </c>
      <c r="DF65" s="56">
        <f t="shared" si="463"/>
        <v>0</v>
      </c>
      <c r="DG65" s="59">
        <f t="shared" si="464"/>
        <v>0</v>
      </c>
      <c r="DH65" s="87">
        <f t="shared" si="465"/>
        <v>0</v>
      </c>
      <c r="DI65" s="197">
        <v>0</v>
      </c>
      <c r="DJ65" s="198">
        <v>0</v>
      </c>
      <c r="DK65" s="56">
        <f t="shared" si="466"/>
        <v>0</v>
      </c>
      <c r="DL65" s="56">
        <f t="shared" si="467"/>
        <v>0</v>
      </c>
      <c r="DM65" s="87">
        <f t="shared" si="468"/>
        <v>0</v>
      </c>
      <c r="DN65" s="197">
        <v>0</v>
      </c>
      <c r="DO65" s="198">
        <v>0</v>
      </c>
      <c r="DP65" s="56">
        <f t="shared" si="469"/>
        <v>0</v>
      </c>
      <c r="DQ65" s="56">
        <f t="shared" si="470"/>
        <v>0</v>
      </c>
      <c r="DR65" s="117">
        <f t="shared" si="471"/>
        <v>0</v>
      </c>
      <c r="DS65" s="86">
        <f t="shared" si="472"/>
        <v>0</v>
      </c>
      <c r="DT65" s="56">
        <f t="shared" si="473"/>
        <v>0</v>
      </c>
      <c r="DU65" s="87">
        <f t="shared" si="474"/>
        <v>0</v>
      </c>
      <c r="DV65" s="123"/>
      <c r="DW65" s="86">
        <f t="shared" si="347"/>
        <v>0</v>
      </c>
      <c r="DX65" s="70">
        <f t="shared" si="348"/>
        <v>0</v>
      </c>
      <c r="DY65" s="69">
        <f t="shared" si="349"/>
        <v>0</v>
      </c>
      <c r="DZ65" s="125">
        <f t="shared" si="350"/>
        <v>0</v>
      </c>
      <c r="EA65" s="130">
        <f t="shared" si="475"/>
        <v>0</v>
      </c>
      <c r="EB65" s="58">
        <f t="shared" si="476"/>
        <v>0</v>
      </c>
      <c r="EC65" s="59">
        <f t="shared" si="477"/>
        <v>0</v>
      </c>
      <c r="ED65" s="59">
        <f t="shared" si="478"/>
        <v>0</v>
      </c>
      <c r="EE65" s="56">
        <f t="shared" si="479"/>
        <v>0</v>
      </c>
      <c r="EF65" s="87">
        <f t="shared" si="480"/>
        <v>0</v>
      </c>
      <c r="EG65" s="130">
        <f t="shared" si="481"/>
        <v>0</v>
      </c>
      <c r="EH65" s="87">
        <f t="shared" si="482"/>
        <v>0</v>
      </c>
      <c r="EI65" s="130">
        <f t="shared" si="483"/>
        <v>0</v>
      </c>
      <c r="EJ65" s="87">
        <f t="shared" si="484"/>
        <v>0</v>
      </c>
      <c r="EK65" s="77"/>
      <c r="EL65" s="229"/>
      <c r="EM65" s="70">
        <f t="shared" si="485"/>
        <v>0</v>
      </c>
      <c r="EN65" s="77"/>
    </row>
    <row r="66" spans="1:144" x14ac:dyDescent="0.25">
      <c r="A66" s="105"/>
      <c r="B66" s="106"/>
      <c r="C66" s="107"/>
      <c r="D66" s="107"/>
      <c r="E66" s="56"/>
      <c r="F66" s="108"/>
      <c r="G66" s="197"/>
      <c r="H66" s="198"/>
      <c r="I66" s="56"/>
      <c r="J66" s="56">
        <f t="shared" si="404"/>
        <v>0</v>
      </c>
      <c r="K66" s="58">
        <f t="shared" si="405"/>
        <v>0</v>
      </c>
      <c r="L66" s="58">
        <f t="shared" si="406"/>
        <v>0</v>
      </c>
      <c r="M66" s="56">
        <f t="shared" si="407"/>
        <v>0</v>
      </c>
      <c r="N66" s="56">
        <f t="shared" si="408"/>
        <v>0</v>
      </c>
      <c r="O66" s="87">
        <f t="shared" si="409"/>
        <v>0</v>
      </c>
      <c r="P66" s="197"/>
      <c r="Q66" s="198"/>
      <c r="R66" s="59"/>
      <c r="S66" s="198"/>
      <c r="T66" s="59"/>
      <c r="U66" s="198"/>
      <c r="V66" s="59"/>
      <c r="W66" s="198"/>
      <c r="X66" s="59"/>
      <c r="Y66" s="198"/>
      <c r="Z66" s="59"/>
      <c r="AA66" s="198"/>
      <c r="AB66" s="56"/>
      <c r="AC66" s="56">
        <f t="shared" si="410"/>
        <v>0</v>
      </c>
      <c r="AD66" s="198"/>
      <c r="AE66" s="56">
        <f t="shared" si="411"/>
        <v>0</v>
      </c>
      <c r="AF66" s="56">
        <f t="shared" si="412"/>
        <v>0</v>
      </c>
      <c r="AG66" s="56">
        <f t="shared" si="413"/>
        <v>0</v>
      </c>
      <c r="AH66" s="56">
        <f t="shared" si="414"/>
        <v>0</v>
      </c>
      <c r="AI66" s="56">
        <f t="shared" si="415"/>
        <v>0</v>
      </c>
      <c r="AJ66" s="56">
        <f t="shared" si="416"/>
        <v>0</v>
      </c>
      <c r="AK66" s="87">
        <f t="shared" si="417"/>
        <v>0</v>
      </c>
      <c r="AL66" s="197"/>
      <c r="AM66" s="59"/>
      <c r="AN66" s="198"/>
      <c r="AO66" s="59"/>
      <c r="AP66" s="198"/>
      <c r="AQ66" s="59"/>
      <c r="AR66" s="198"/>
      <c r="AS66" s="59"/>
      <c r="AT66" s="56">
        <f t="shared" si="418"/>
        <v>0</v>
      </c>
      <c r="AU66" s="198"/>
      <c r="AV66" s="56">
        <f>AM66+AO66+AQ66+AS66</f>
        <v>0</v>
      </c>
      <c r="AW66" s="56">
        <f t="shared" si="420"/>
        <v>0</v>
      </c>
      <c r="AX66" s="58">
        <f t="shared" si="421"/>
        <v>0</v>
      </c>
      <c r="AY66" s="70">
        <f t="shared" si="422"/>
        <v>0</v>
      </c>
      <c r="AZ66" s="197"/>
      <c r="BA66" s="59"/>
      <c r="BB66" s="198"/>
      <c r="BC66" s="59"/>
      <c r="BD66" s="56">
        <f t="shared" si="423"/>
        <v>0</v>
      </c>
      <c r="BE66" s="198"/>
      <c r="BF66" s="56">
        <f t="shared" si="424"/>
        <v>0</v>
      </c>
      <c r="BG66" s="56">
        <f t="shared" si="425"/>
        <v>0</v>
      </c>
      <c r="BH66" s="58">
        <f t="shared" si="426"/>
        <v>0</v>
      </c>
      <c r="BI66" s="70">
        <f t="shared" si="427"/>
        <v>0</v>
      </c>
      <c r="BJ66" s="86">
        <f t="shared" si="428"/>
        <v>0</v>
      </c>
      <c r="BK66" s="56">
        <f t="shared" si="429"/>
        <v>0</v>
      </c>
      <c r="BL66" s="56">
        <f t="shared" si="430"/>
        <v>0</v>
      </c>
      <c r="BM66" s="56">
        <f t="shared" si="431"/>
        <v>0</v>
      </c>
      <c r="BN66" s="56">
        <f t="shared" si="432"/>
        <v>0</v>
      </c>
      <c r="BO66" s="56">
        <f t="shared" si="433"/>
        <v>0</v>
      </c>
      <c r="BP66" s="58">
        <f t="shared" si="434"/>
        <v>0</v>
      </c>
      <c r="BQ66" s="58">
        <f t="shared" si="435"/>
        <v>0</v>
      </c>
      <c r="BR66" s="70">
        <f t="shared" si="436"/>
        <v>0</v>
      </c>
      <c r="BS66" s="197"/>
      <c r="BT66" s="59"/>
      <c r="BU66" s="198"/>
      <c r="BV66" s="59"/>
      <c r="BW66" s="198"/>
      <c r="BX66" s="56"/>
      <c r="BY66" s="198"/>
      <c r="BZ66" s="56"/>
      <c r="CA66" s="56">
        <f t="shared" si="437"/>
        <v>0</v>
      </c>
      <c r="CB66" s="198"/>
      <c r="CC66" s="56">
        <f t="shared" si="438"/>
        <v>0</v>
      </c>
      <c r="CD66" s="56">
        <f t="shared" si="439"/>
        <v>0</v>
      </c>
      <c r="CE66" s="56">
        <f t="shared" si="440"/>
        <v>0</v>
      </c>
      <c r="CF66" s="56">
        <f t="shared" si="441"/>
        <v>0</v>
      </c>
      <c r="CG66" s="58">
        <f t="shared" si="442"/>
        <v>0</v>
      </c>
      <c r="CH66" s="58">
        <f t="shared" si="443"/>
        <v>0</v>
      </c>
      <c r="CI66" s="87">
        <f t="shared" si="444"/>
        <v>0</v>
      </c>
      <c r="CJ66" s="130">
        <f t="shared" si="445"/>
        <v>0</v>
      </c>
      <c r="CK66" s="58">
        <f t="shared" si="446"/>
        <v>0</v>
      </c>
      <c r="CL66" s="70">
        <f t="shared" si="447"/>
        <v>0</v>
      </c>
      <c r="CM66" s="86">
        <f t="shared" si="448"/>
        <v>0</v>
      </c>
      <c r="CN66" s="56">
        <f t="shared" si="449"/>
        <v>0</v>
      </c>
      <c r="CO66" s="56">
        <f t="shared" si="450"/>
        <v>0</v>
      </c>
      <c r="CP66" s="56">
        <f t="shared" si="451"/>
        <v>0</v>
      </c>
      <c r="CQ66" s="56">
        <f t="shared" si="452"/>
        <v>0</v>
      </c>
      <c r="CR66" s="56">
        <f t="shared" si="453"/>
        <v>0</v>
      </c>
      <c r="CS66" s="58">
        <f t="shared" si="454"/>
        <v>0</v>
      </c>
      <c r="CT66" s="58">
        <f t="shared" si="455"/>
        <v>0</v>
      </c>
      <c r="CU66" s="57">
        <f t="shared" si="456"/>
        <v>0</v>
      </c>
      <c r="CV66" s="56">
        <f t="shared" si="457"/>
        <v>0</v>
      </c>
      <c r="CW66" s="58">
        <f t="shared" si="458"/>
        <v>0</v>
      </c>
      <c r="CX66" s="202"/>
      <c r="CY66" s="58">
        <f t="shared" si="459"/>
        <v>0</v>
      </c>
      <c r="CZ66" s="58">
        <f t="shared" si="460"/>
        <v>0</v>
      </c>
      <c r="DA66" s="58">
        <f t="shared" si="461"/>
        <v>0</v>
      </c>
      <c r="DB66" s="70">
        <f t="shared" si="462"/>
        <v>0</v>
      </c>
      <c r="DC66" s="123"/>
      <c r="DD66" s="197">
        <v>0</v>
      </c>
      <c r="DE66" s="198">
        <v>0</v>
      </c>
      <c r="DF66" s="56">
        <f t="shared" si="463"/>
        <v>0</v>
      </c>
      <c r="DG66" s="59">
        <f t="shared" si="464"/>
        <v>0</v>
      </c>
      <c r="DH66" s="87">
        <f t="shared" si="465"/>
        <v>0</v>
      </c>
      <c r="DI66" s="197">
        <v>0</v>
      </c>
      <c r="DJ66" s="198">
        <v>0</v>
      </c>
      <c r="DK66" s="56">
        <f t="shared" si="466"/>
        <v>0</v>
      </c>
      <c r="DL66" s="56">
        <f t="shared" si="467"/>
        <v>0</v>
      </c>
      <c r="DM66" s="87">
        <f t="shared" si="468"/>
        <v>0</v>
      </c>
      <c r="DN66" s="197">
        <v>0</v>
      </c>
      <c r="DO66" s="198">
        <v>0</v>
      </c>
      <c r="DP66" s="56">
        <f t="shared" si="469"/>
        <v>0</v>
      </c>
      <c r="DQ66" s="56">
        <f t="shared" si="470"/>
        <v>0</v>
      </c>
      <c r="DR66" s="117">
        <f t="shared" si="471"/>
        <v>0</v>
      </c>
      <c r="DS66" s="86">
        <f t="shared" si="472"/>
        <v>0</v>
      </c>
      <c r="DT66" s="56">
        <f t="shared" si="473"/>
        <v>0</v>
      </c>
      <c r="DU66" s="87">
        <f t="shared" si="474"/>
        <v>0</v>
      </c>
      <c r="DV66" s="123"/>
      <c r="DW66" s="86">
        <f t="shared" si="347"/>
        <v>0</v>
      </c>
      <c r="DX66" s="70">
        <f t="shared" si="348"/>
        <v>0</v>
      </c>
      <c r="DY66" s="69">
        <f t="shared" si="349"/>
        <v>0</v>
      </c>
      <c r="DZ66" s="125">
        <f t="shared" si="350"/>
        <v>0</v>
      </c>
      <c r="EA66" s="130">
        <f t="shared" si="475"/>
        <v>0</v>
      </c>
      <c r="EB66" s="58">
        <f t="shared" si="476"/>
        <v>0</v>
      </c>
      <c r="EC66" s="59">
        <f t="shared" si="477"/>
        <v>0</v>
      </c>
      <c r="ED66" s="59">
        <f t="shared" si="478"/>
        <v>0</v>
      </c>
      <c r="EE66" s="56">
        <f t="shared" si="479"/>
        <v>0</v>
      </c>
      <c r="EF66" s="87">
        <f t="shared" si="480"/>
        <v>0</v>
      </c>
      <c r="EG66" s="130">
        <f t="shared" si="481"/>
        <v>0</v>
      </c>
      <c r="EH66" s="87">
        <f t="shared" si="482"/>
        <v>0</v>
      </c>
      <c r="EI66" s="130">
        <f t="shared" si="483"/>
        <v>0</v>
      </c>
      <c r="EJ66" s="87">
        <f t="shared" si="484"/>
        <v>0</v>
      </c>
      <c r="EK66" s="77"/>
      <c r="EL66" s="229"/>
      <c r="EM66" s="70">
        <f t="shared" si="485"/>
        <v>0</v>
      </c>
      <c r="EN66" s="77"/>
    </row>
    <row r="67" spans="1:144" x14ac:dyDescent="0.25">
      <c r="A67" s="105"/>
      <c r="B67" s="106"/>
      <c r="C67" s="107"/>
      <c r="D67" s="107"/>
      <c r="E67" s="56"/>
      <c r="F67" s="108"/>
      <c r="G67" s="197"/>
      <c r="H67" s="198"/>
      <c r="I67" s="56"/>
      <c r="J67" s="56">
        <f>H67-I67</f>
        <v>0</v>
      </c>
      <c r="K67" s="58">
        <f>IF(ISERROR(G67/H67),0,G67/H67)</f>
        <v>0</v>
      </c>
      <c r="L67" s="58">
        <f>IF(ISERROR(G67/I67),0,G67/I67)</f>
        <v>0</v>
      </c>
      <c r="M67" s="56">
        <f>H67</f>
        <v>0</v>
      </c>
      <c r="N67" s="56">
        <f t="shared" si="408"/>
        <v>0</v>
      </c>
      <c r="O67" s="87">
        <f>M67-N67</f>
        <v>0</v>
      </c>
      <c r="P67" s="197"/>
      <c r="Q67" s="198"/>
      <c r="R67" s="59"/>
      <c r="S67" s="198"/>
      <c r="T67" s="59"/>
      <c r="U67" s="198"/>
      <c r="V67" s="59"/>
      <c r="W67" s="198"/>
      <c r="X67" s="59"/>
      <c r="Y67" s="198"/>
      <c r="Z67" s="59"/>
      <c r="AA67" s="198"/>
      <c r="AB67" s="56"/>
      <c r="AC67" s="56">
        <f t="shared" si="410"/>
        <v>0</v>
      </c>
      <c r="AD67" s="198"/>
      <c r="AE67" s="56">
        <f t="shared" si="411"/>
        <v>0</v>
      </c>
      <c r="AF67" s="56">
        <f>AD67-AE67</f>
        <v>0</v>
      </c>
      <c r="AG67" s="56">
        <f t="shared" si="413"/>
        <v>0</v>
      </c>
      <c r="AH67" s="56">
        <f>IF(ISERROR(AC67/AE67),0,AC67/AE67)</f>
        <v>0</v>
      </c>
      <c r="AI67" s="56">
        <f>AD67</f>
        <v>0</v>
      </c>
      <c r="AJ67" s="56">
        <f>AE67</f>
        <v>0</v>
      </c>
      <c r="AK67" s="87">
        <f>AI67-AJ67</f>
        <v>0</v>
      </c>
      <c r="AL67" s="197"/>
      <c r="AM67" s="59"/>
      <c r="AN67" s="198"/>
      <c r="AO67" s="59"/>
      <c r="AP67" s="198"/>
      <c r="AQ67" s="59"/>
      <c r="AR67" s="198"/>
      <c r="AS67" s="59"/>
      <c r="AT67" s="56">
        <f t="shared" si="418"/>
        <v>0</v>
      </c>
      <c r="AU67" s="198"/>
      <c r="AV67" s="56">
        <f t="shared" ref="AV67:AV70" si="487">AM67+AO67+AQ67+AS67</f>
        <v>0</v>
      </c>
      <c r="AW67" s="56">
        <f>AU67-AV67</f>
        <v>0</v>
      </c>
      <c r="AX67" s="58">
        <f>IF(ISERROR(AT67/AU67),0,AT67/AU67)</f>
        <v>0</v>
      </c>
      <c r="AY67" s="70">
        <f>IF(ISERROR(AT67/AV67),0,AT67/AV67)</f>
        <v>0</v>
      </c>
      <c r="AZ67" s="197"/>
      <c r="BA67" s="59"/>
      <c r="BB67" s="198"/>
      <c r="BC67" s="59"/>
      <c r="BD67" s="56">
        <f t="shared" si="423"/>
        <v>0</v>
      </c>
      <c r="BE67" s="198"/>
      <c r="BF67" s="56">
        <f t="shared" si="424"/>
        <v>0</v>
      </c>
      <c r="BG67" s="56">
        <f t="shared" si="425"/>
        <v>0</v>
      </c>
      <c r="BH67" s="58">
        <f t="shared" si="426"/>
        <v>0</v>
      </c>
      <c r="BI67" s="70">
        <f t="shared" si="427"/>
        <v>0</v>
      </c>
      <c r="BJ67" s="86">
        <f t="shared" si="428"/>
        <v>0</v>
      </c>
      <c r="BK67" s="56">
        <f t="shared" si="429"/>
        <v>0</v>
      </c>
      <c r="BL67" s="56">
        <f t="shared" si="430"/>
        <v>0</v>
      </c>
      <c r="BM67" s="56">
        <f>BK67-BL67</f>
        <v>0</v>
      </c>
      <c r="BN67" s="56">
        <f>IF(ISERROR(BJ67/BK67),0,BJ67/BK67)</f>
        <v>0</v>
      </c>
      <c r="BO67" s="56">
        <f>IF(ISERROR(BJ67/BL67),0,BJ67/BL67)</f>
        <v>0</v>
      </c>
      <c r="BP67" s="58">
        <f>BK67*1.36</f>
        <v>0</v>
      </c>
      <c r="BQ67" s="58">
        <f>BL67*1.36</f>
        <v>0</v>
      </c>
      <c r="BR67" s="70">
        <f t="shared" si="436"/>
        <v>0</v>
      </c>
      <c r="BS67" s="197"/>
      <c r="BT67" s="59"/>
      <c r="BU67" s="198"/>
      <c r="BV67" s="59"/>
      <c r="BW67" s="198"/>
      <c r="BX67" s="56"/>
      <c r="BY67" s="198"/>
      <c r="BZ67" s="56"/>
      <c r="CA67" s="56">
        <f t="shared" si="437"/>
        <v>0</v>
      </c>
      <c r="CB67" s="198"/>
      <c r="CC67" s="56">
        <f t="shared" si="438"/>
        <v>0</v>
      </c>
      <c r="CD67" s="56">
        <f>CB67-CC67</f>
        <v>0</v>
      </c>
      <c r="CE67" s="56">
        <f t="shared" si="440"/>
        <v>0</v>
      </c>
      <c r="CF67" s="56">
        <f t="shared" si="441"/>
        <v>0</v>
      </c>
      <c r="CG67" s="58">
        <f t="shared" si="442"/>
        <v>0</v>
      </c>
      <c r="CH67" s="58">
        <f t="shared" si="443"/>
        <v>0</v>
      </c>
      <c r="CI67" s="87">
        <f t="shared" si="444"/>
        <v>0</v>
      </c>
      <c r="CJ67" s="130">
        <f t="shared" si="445"/>
        <v>0</v>
      </c>
      <c r="CK67" s="58">
        <f t="shared" si="446"/>
        <v>0</v>
      </c>
      <c r="CL67" s="70">
        <f t="shared" si="447"/>
        <v>0</v>
      </c>
      <c r="CM67" s="86">
        <f t="shared" si="448"/>
        <v>0</v>
      </c>
      <c r="CN67" s="56">
        <f t="shared" si="449"/>
        <v>0</v>
      </c>
      <c r="CO67" s="56">
        <f t="shared" si="450"/>
        <v>0</v>
      </c>
      <c r="CP67" s="56">
        <f>CN67-CO67</f>
        <v>0</v>
      </c>
      <c r="CQ67" s="56">
        <f>IF(ISERROR(CM67/CN67),0,CM67/CN67)</f>
        <v>0</v>
      </c>
      <c r="CR67" s="56">
        <f>IF(ISERROR(CM67/CO67),0,CM67/CO67)</f>
        <v>0</v>
      </c>
      <c r="CS67" s="58">
        <f t="shared" si="454"/>
        <v>0</v>
      </c>
      <c r="CT67" s="58">
        <f t="shared" si="455"/>
        <v>0</v>
      </c>
      <c r="CU67" s="57">
        <f>CT67-CS67</f>
        <v>0</v>
      </c>
      <c r="CV67" s="56">
        <f>INT(CT67)</f>
        <v>0</v>
      </c>
      <c r="CW67" s="58">
        <f>(CT67-CV67)*22</f>
        <v>0</v>
      </c>
      <c r="CX67" s="202"/>
      <c r="CY67" s="58">
        <f t="shared" si="459"/>
        <v>0</v>
      </c>
      <c r="CZ67" s="58">
        <f t="shared" si="460"/>
        <v>0</v>
      </c>
      <c r="DA67" s="58">
        <f>IF(ISERROR(CM67/CS67),0,CM67/CS67)</f>
        <v>0</v>
      </c>
      <c r="DB67" s="70">
        <f>IF(ISERROR(CM67/CV67),0,CM67/CV67)</f>
        <v>0</v>
      </c>
      <c r="DC67" s="123"/>
      <c r="DD67" s="197">
        <v>0</v>
      </c>
      <c r="DE67" s="198">
        <v>0</v>
      </c>
      <c r="DF67" s="56">
        <f>DE67*5</f>
        <v>0</v>
      </c>
      <c r="DG67" s="59">
        <f>INT(DF67/20)</f>
        <v>0</v>
      </c>
      <c r="DH67" s="87">
        <f>MOD(DF67,20)</f>
        <v>0</v>
      </c>
      <c r="DI67" s="197">
        <v>0</v>
      </c>
      <c r="DJ67" s="198">
        <v>0</v>
      </c>
      <c r="DK67" s="56">
        <f>DJ67*5</f>
        <v>0</v>
      </c>
      <c r="DL67" s="56">
        <f>INT(DK67/25)</f>
        <v>0</v>
      </c>
      <c r="DM67" s="87">
        <f>MOD(DK67,25)</f>
        <v>0</v>
      </c>
      <c r="DN67" s="197">
        <v>0</v>
      </c>
      <c r="DO67" s="198">
        <v>0</v>
      </c>
      <c r="DP67" s="56">
        <f>DO67*5</f>
        <v>0</v>
      </c>
      <c r="DQ67" s="56">
        <f>INT(DP67/22)</f>
        <v>0</v>
      </c>
      <c r="DR67" s="117">
        <f>MOD(DP67,22)</f>
        <v>0</v>
      </c>
      <c r="DS67" s="86">
        <f>DD67+DI67+DN67</f>
        <v>0</v>
      </c>
      <c r="DT67" s="56">
        <f>DG67+DL67+DQ67</f>
        <v>0</v>
      </c>
      <c r="DU67" s="87">
        <f>DH67+DM67+DR67</f>
        <v>0</v>
      </c>
      <c r="DV67" s="123"/>
      <c r="DW67" s="86">
        <f t="shared" si="347"/>
        <v>0</v>
      </c>
      <c r="DX67" s="70">
        <f t="shared" si="348"/>
        <v>0</v>
      </c>
      <c r="DY67" s="69">
        <f t="shared" si="349"/>
        <v>0</v>
      </c>
      <c r="DZ67" s="125">
        <f t="shared" si="350"/>
        <v>0</v>
      </c>
      <c r="EA67" s="130">
        <f>DX67+DU67</f>
        <v>0</v>
      </c>
      <c r="EB67" s="58">
        <f>DZ67+DU67</f>
        <v>0</v>
      </c>
      <c r="EC67" s="59">
        <f>INT(EA67/22)</f>
        <v>0</v>
      </c>
      <c r="ED67" s="59">
        <f>INT(EB67/22)</f>
        <v>0</v>
      </c>
      <c r="EE67" s="56">
        <f>MOD(EA67,22)</f>
        <v>0</v>
      </c>
      <c r="EF67" s="87">
        <f>MOD(EB67,22)</f>
        <v>0</v>
      </c>
      <c r="EG67" s="130">
        <f>DW67+DT67+EC67</f>
        <v>0</v>
      </c>
      <c r="EH67" s="87">
        <f>EE67</f>
        <v>0</v>
      </c>
      <c r="EI67" s="130">
        <f>DY67+DT67+EC67</f>
        <v>0</v>
      </c>
      <c r="EJ67" s="87">
        <f>EF67</f>
        <v>0</v>
      </c>
      <c r="EK67" s="77"/>
      <c r="EL67" s="229"/>
      <c r="EM67" s="70">
        <f>EL67-EG67</f>
        <v>0</v>
      </c>
      <c r="EN67" s="77"/>
    </row>
    <row r="68" spans="1:144" x14ac:dyDescent="0.25">
      <c r="A68" s="109"/>
      <c r="B68" s="106"/>
      <c r="C68" s="107"/>
      <c r="D68" s="107"/>
      <c r="E68" s="56"/>
      <c r="F68" s="108"/>
      <c r="G68" s="197"/>
      <c r="H68" s="198"/>
      <c r="I68" s="56"/>
      <c r="J68" s="56">
        <f t="shared" ref="J68:J72" si="488">H68-I68</f>
        <v>0</v>
      </c>
      <c r="K68" s="58">
        <f t="shared" ref="K68:K72" si="489">IF(ISERROR(G68/H68),0,G68/H68)</f>
        <v>0</v>
      </c>
      <c r="L68" s="58">
        <f t="shared" ref="L68:L72" si="490">IF(ISERROR(G68/I68),0,G68/I68)</f>
        <v>0</v>
      </c>
      <c r="M68" s="56">
        <f t="shared" ref="M68:M72" si="491">H68</f>
        <v>0</v>
      </c>
      <c r="N68" s="56">
        <f t="shared" si="408"/>
        <v>0</v>
      </c>
      <c r="O68" s="87">
        <f t="shared" ref="O68:O72" si="492">M68-N68</f>
        <v>0</v>
      </c>
      <c r="P68" s="197"/>
      <c r="Q68" s="198"/>
      <c r="R68" s="59"/>
      <c r="S68" s="198"/>
      <c r="T68" s="59"/>
      <c r="U68" s="198"/>
      <c r="V68" s="59"/>
      <c r="W68" s="198"/>
      <c r="X68" s="59"/>
      <c r="Y68" s="198"/>
      <c r="Z68" s="59"/>
      <c r="AA68" s="198"/>
      <c r="AB68" s="56"/>
      <c r="AC68" s="56">
        <f t="shared" si="410"/>
        <v>0</v>
      </c>
      <c r="AD68" s="198"/>
      <c r="AE68" s="56">
        <f t="shared" si="411"/>
        <v>0</v>
      </c>
      <c r="AF68" s="56">
        <f t="shared" ref="AF68:AF72" si="493">AD68-AE68</f>
        <v>0</v>
      </c>
      <c r="AG68" s="56">
        <f t="shared" si="413"/>
        <v>0</v>
      </c>
      <c r="AH68" s="56">
        <f t="shared" ref="AH68:AH72" si="494">IF(ISERROR(AC68/AE68),0,AC68/AE68)</f>
        <v>0</v>
      </c>
      <c r="AI68" s="56">
        <f t="shared" ref="AI68:AI72" si="495">AD68</f>
        <v>0</v>
      </c>
      <c r="AJ68" s="56">
        <f t="shared" ref="AJ68:AJ72" si="496">AE68</f>
        <v>0</v>
      </c>
      <c r="AK68" s="87">
        <f t="shared" ref="AK68:AK72" si="497">AI68-AJ68</f>
        <v>0</v>
      </c>
      <c r="AL68" s="197"/>
      <c r="AM68" s="59"/>
      <c r="AN68" s="198"/>
      <c r="AO68" s="59"/>
      <c r="AP68" s="198"/>
      <c r="AQ68" s="59"/>
      <c r="AR68" s="198"/>
      <c r="AS68" s="59"/>
      <c r="AT68" s="56">
        <f t="shared" si="418"/>
        <v>0</v>
      </c>
      <c r="AU68" s="198"/>
      <c r="AV68" s="56">
        <f t="shared" si="487"/>
        <v>0</v>
      </c>
      <c r="AW68" s="56">
        <f t="shared" ref="AW68:AW72" si="498">AU68-AV68</f>
        <v>0</v>
      </c>
      <c r="AX68" s="58">
        <f t="shared" ref="AX68:AX72" si="499">IF(ISERROR(AT68/AU68),0,AT68/AU68)</f>
        <v>0</v>
      </c>
      <c r="AY68" s="70">
        <f t="shared" ref="AY68:AY72" si="500">IF(ISERROR(AT68/AV68),0,AT68/AV68)</f>
        <v>0</v>
      </c>
      <c r="AZ68" s="197"/>
      <c r="BA68" s="59"/>
      <c r="BB68" s="198"/>
      <c r="BC68" s="59"/>
      <c r="BD68" s="56">
        <f t="shared" si="423"/>
        <v>0</v>
      </c>
      <c r="BE68" s="198"/>
      <c r="BF68" s="56">
        <f t="shared" si="424"/>
        <v>0</v>
      </c>
      <c r="BG68" s="56">
        <f t="shared" si="425"/>
        <v>0</v>
      </c>
      <c r="BH68" s="58">
        <f t="shared" si="426"/>
        <v>0</v>
      </c>
      <c r="BI68" s="70">
        <f t="shared" si="427"/>
        <v>0</v>
      </c>
      <c r="BJ68" s="86">
        <f t="shared" si="428"/>
        <v>0</v>
      </c>
      <c r="BK68" s="56">
        <f t="shared" si="429"/>
        <v>0</v>
      </c>
      <c r="BL68" s="56">
        <f t="shared" si="430"/>
        <v>0</v>
      </c>
      <c r="BM68" s="56">
        <f t="shared" ref="BM68:BM72" si="501">BK68-BL68</f>
        <v>0</v>
      </c>
      <c r="BN68" s="56">
        <f t="shared" ref="BN68:BN72" si="502">IF(ISERROR(BJ68/BK68),0,BJ68/BK68)</f>
        <v>0</v>
      </c>
      <c r="BO68" s="56">
        <f t="shared" ref="BO68:BO72" si="503">IF(ISERROR(BJ68/BL68),0,BJ68/BL68)</f>
        <v>0</v>
      </c>
      <c r="BP68" s="58">
        <f t="shared" ref="BP68:BP72" si="504">BK68*1.36</f>
        <v>0</v>
      </c>
      <c r="BQ68" s="58">
        <f t="shared" ref="BQ68:BQ72" si="505">BL68*1.36</f>
        <v>0</v>
      </c>
      <c r="BR68" s="70">
        <f t="shared" si="436"/>
        <v>0</v>
      </c>
      <c r="BS68" s="197"/>
      <c r="BT68" s="59"/>
      <c r="BU68" s="198"/>
      <c r="BV68" s="59"/>
      <c r="BW68" s="198"/>
      <c r="BX68" s="56"/>
      <c r="BY68" s="198"/>
      <c r="BZ68" s="56"/>
      <c r="CA68" s="56">
        <f t="shared" si="437"/>
        <v>0</v>
      </c>
      <c r="CB68" s="198"/>
      <c r="CC68" s="56">
        <f t="shared" si="438"/>
        <v>0</v>
      </c>
      <c r="CD68" s="56">
        <f t="shared" ref="CD68:CD72" si="506">CB68-CC68</f>
        <v>0</v>
      </c>
      <c r="CE68" s="56">
        <f t="shared" si="440"/>
        <v>0</v>
      </c>
      <c r="CF68" s="56">
        <f t="shared" si="441"/>
        <v>0</v>
      </c>
      <c r="CG68" s="58">
        <f t="shared" si="442"/>
        <v>0</v>
      </c>
      <c r="CH68" s="58">
        <f t="shared" si="443"/>
        <v>0</v>
      </c>
      <c r="CI68" s="87">
        <f t="shared" si="444"/>
        <v>0</v>
      </c>
      <c r="CJ68" s="130">
        <f t="shared" si="445"/>
        <v>0</v>
      </c>
      <c r="CK68" s="58">
        <f t="shared" si="446"/>
        <v>0</v>
      </c>
      <c r="CL68" s="70">
        <f t="shared" si="447"/>
        <v>0</v>
      </c>
      <c r="CM68" s="86">
        <f t="shared" si="448"/>
        <v>0</v>
      </c>
      <c r="CN68" s="56">
        <f t="shared" si="449"/>
        <v>0</v>
      </c>
      <c r="CO68" s="56">
        <f t="shared" si="450"/>
        <v>0</v>
      </c>
      <c r="CP68" s="56">
        <f t="shared" ref="CP68:CP72" si="507">CN68-CO68</f>
        <v>0</v>
      </c>
      <c r="CQ68" s="56">
        <f t="shared" ref="CQ68:CQ72" si="508">IF(ISERROR(CM68/CN68),0,CM68/CN68)</f>
        <v>0</v>
      </c>
      <c r="CR68" s="56">
        <f t="shared" ref="CR68:CR72" si="509">IF(ISERROR(CM68/CO68),0,CM68/CO68)</f>
        <v>0</v>
      </c>
      <c r="CS68" s="58">
        <f t="shared" si="454"/>
        <v>0</v>
      </c>
      <c r="CT68" s="58">
        <f t="shared" si="455"/>
        <v>0</v>
      </c>
      <c r="CU68" s="57">
        <f t="shared" ref="CU68:CU72" si="510">CT68-CS68</f>
        <v>0</v>
      </c>
      <c r="CV68" s="56">
        <f t="shared" ref="CV68:CV72" si="511">INT(CT68)</f>
        <v>0</v>
      </c>
      <c r="CW68" s="58">
        <f t="shared" ref="CW68:CW72" si="512">(CT68-CV68)*22</f>
        <v>0</v>
      </c>
      <c r="CX68" s="202"/>
      <c r="CY68" s="58">
        <f t="shared" si="459"/>
        <v>0</v>
      </c>
      <c r="CZ68" s="58">
        <f t="shared" si="460"/>
        <v>0</v>
      </c>
      <c r="DA68" s="58">
        <f t="shared" ref="DA68:DA72" si="513">IF(ISERROR(CM68/CS68),0,CM68/CS68)</f>
        <v>0</v>
      </c>
      <c r="DB68" s="70">
        <f t="shared" ref="DB68:DB72" si="514">IF(ISERROR(CM68/CV68),0,CM68/CV68)</f>
        <v>0</v>
      </c>
      <c r="DC68" s="123"/>
      <c r="DD68" s="197">
        <v>0</v>
      </c>
      <c r="DE68" s="198">
        <v>0</v>
      </c>
      <c r="DF68" s="56">
        <f t="shared" ref="DF68:DF72" si="515">DE68*5</f>
        <v>0</v>
      </c>
      <c r="DG68" s="59">
        <f t="shared" ref="DG68:DG72" si="516">INT(DF68/20)</f>
        <v>0</v>
      </c>
      <c r="DH68" s="87">
        <f t="shared" ref="DH68:DH72" si="517">MOD(DF68,20)</f>
        <v>0</v>
      </c>
      <c r="DI68" s="197">
        <v>0</v>
      </c>
      <c r="DJ68" s="198">
        <v>0</v>
      </c>
      <c r="DK68" s="56">
        <f t="shared" ref="DK68:DK72" si="518">DJ68*5</f>
        <v>0</v>
      </c>
      <c r="DL68" s="56">
        <f t="shared" ref="DL68:DL72" si="519">INT(DK68/25)</f>
        <v>0</v>
      </c>
      <c r="DM68" s="87">
        <f t="shared" ref="DM68:DM72" si="520">MOD(DK68,25)</f>
        <v>0</v>
      </c>
      <c r="DN68" s="197">
        <v>0</v>
      </c>
      <c r="DO68" s="198">
        <v>0</v>
      </c>
      <c r="DP68" s="56">
        <f t="shared" ref="DP68:DP72" si="521">DO68*5</f>
        <v>0</v>
      </c>
      <c r="DQ68" s="56">
        <f t="shared" ref="DQ68:DQ72" si="522">INT(DP68/22)</f>
        <v>0</v>
      </c>
      <c r="DR68" s="117">
        <f t="shared" ref="DR68:DR72" si="523">MOD(DP68,22)</f>
        <v>0</v>
      </c>
      <c r="DS68" s="86">
        <f t="shared" ref="DS68:DS72" si="524">DD68+DI68+DN68</f>
        <v>0</v>
      </c>
      <c r="DT68" s="56">
        <f t="shared" ref="DT68:DT72" si="525">DG68+DL68+DQ68</f>
        <v>0</v>
      </c>
      <c r="DU68" s="87">
        <f t="shared" ref="DU68:DU72" si="526">DH68+DM68+DR68</f>
        <v>0</v>
      </c>
      <c r="DV68" s="123"/>
      <c r="DW68" s="86">
        <f t="shared" si="347"/>
        <v>0</v>
      </c>
      <c r="DX68" s="70">
        <f t="shared" si="348"/>
        <v>0</v>
      </c>
      <c r="DY68" s="69">
        <f t="shared" si="349"/>
        <v>0</v>
      </c>
      <c r="DZ68" s="125">
        <f t="shared" si="350"/>
        <v>0</v>
      </c>
      <c r="EA68" s="130">
        <f t="shared" ref="EA68:EA72" si="527">DX68+DU68</f>
        <v>0</v>
      </c>
      <c r="EB68" s="58">
        <f t="shared" ref="EB68:EB72" si="528">DZ68+DU68</f>
        <v>0</v>
      </c>
      <c r="EC68" s="59">
        <f t="shared" ref="EC68:EC72" si="529">INT(EA68/22)</f>
        <v>0</v>
      </c>
      <c r="ED68" s="59">
        <f t="shared" ref="ED68:ED72" si="530">INT(EB68/22)</f>
        <v>0</v>
      </c>
      <c r="EE68" s="56">
        <f t="shared" ref="EE68:EE72" si="531">MOD(EA68,22)</f>
        <v>0</v>
      </c>
      <c r="EF68" s="87">
        <f t="shared" ref="EF68:EF72" si="532">MOD(EB68,22)</f>
        <v>0</v>
      </c>
      <c r="EG68" s="130">
        <f t="shared" ref="EG68:EG72" si="533">DW68+DT68+EC68</f>
        <v>0</v>
      </c>
      <c r="EH68" s="87">
        <f t="shared" ref="EH68:EH72" si="534">EE68</f>
        <v>0</v>
      </c>
      <c r="EI68" s="130">
        <f t="shared" ref="EI68:EI72" si="535">DY68+DT68+EC68</f>
        <v>0</v>
      </c>
      <c r="EJ68" s="87">
        <f t="shared" ref="EJ68:EJ72" si="536">EF68</f>
        <v>0</v>
      </c>
      <c r="EK68" s="77"/>
      <c r="EL68" s="229"/>
      <c r="EM68" s="70">
        <f t="shared" ref="EM68:EM72" si="537">EL68-EG68</f>
        <v>0</v>
      </c>
      <c r="EN68" s="77"/>
    </row>
    <row r="69" spans="1:144" x14ac:dyDescent="0.25">
      <c r="A69" s="109"/>
      <c r="B69" s="106"/>
      <c r="C69" s="107"/>
      <c r="D69" s="110"/>
      <c r="E69" s="56"/>
      <c r="F69" s="108"/>
      <c r="G69" s="197"/>
      <c r="H69" s="198"/>
      <c r="I69" s="56"/>
      <c r="J69" s="56">
        <f t="shared" si="488"/>
        <v>0</v>
      </c>
      <c r="K69" s="58">
        <f t="shared" si="489"/>
        <v>0</v>
      </c>
      <c r="L69" s="58">
        <f t="shared" si="490"/>
        <v>0</v>
      </c>
      <c r="M69" s="56">
        <f t="shared" si="491"/>
        <v>0</v>
      </c>
      <c r="N69" s="56">
        <f t="shared" si="408"/>
        <v>0</v>
      </c>
      <c r="O69" s="87">
        <f t="shared" si="492"/>
        <v>0</v>
      </c>
      <c r="P69" s="197"/>
      <c r="Q69" s="198"/>
      <c r="R69" s="59"/>
      <c r="S69" s="198"/>
      <c r="T69" s="59"/>
      <c r="U69" s="198"/>
      <c r="V69" s="59"/>
      <c r="W69" s="198"/>
      <c r="X69" s="59"/>
      <c r="Y69" s="198"/>
      <c r="Z69" s="59"/>
      <c r="AA69" s="198"/>
      <c r="AB69" s="56"/>
      <c r="AC69" s="56">
        <f t="shared" si="410"/>
        <v>0</v>
      </c>
      <c r="AD69" s="198"/>
      <c r="AE69" s="56">
        <f t="shared" si="411"/>
        <v>0</v>
      </c>
      <c r="AF69" s="56">
        <f t="shared" si="493"/>
        <v>0</v>
      </c>
      <c r="AG69" s="56">
        <f t="shared" si="413"/>
        <v>0</v>
      </c>
      <c r="AH69" s="56">
        <f t="shared" si="494"/>
        <v>0</v>
      </c>
      <c r="AI69" s="56">
        <f t="shared" si="495"/>
        <v>0</v>
      </c>
      <c r="AJ69" s="56">
        <f t="shared" si="496"/>
        <v>0</v>
      </c>
      <c r="AK69" s="87">
        <f t="shared" si="497"/>
        <v>0</v>
      </c>
      <c r="AL69" s="197"/>
      <c r="AM69" s="68"/>
      <c r="AN69" s="198"/>
      <c r="AO69" s="59"/>
      <c r="AP69" s="198"/>
      <c r="AQ69" s="59"/>
      <c r="AR69" s="198"/>
      <c r="AS69" s="59"/>
      <c r="AT69" s="56">
        <f t="shared" si="418"/>
        <v>0</v>
      </c>
      <c r="AU69" s="198"/>
      <c r="AV69" s="56">
        <f t="shared" si="487"/>
        <v>0</v>
      </c>
      <c r="AW69" s="56">
        <f t="shared" si="498"/>
        <v>0</v>
      </c>
      <c r="AX69" s="58">
        <f t="shared" si="499"/>
        <v>0</v>
      </c>
      <c r="AY69" s="70">
        <f t="shared" si="500"/>
        <v>0</v>
      </c>
      <c r="AZ69" s="197"/>
      <c r="BA69" s="59"/>
      <c r="BB69" s="198"/>
      <c r="BC69" s="59"/>
      <c r="BD69" s="56">
        <f t="shared" si="423"/>
        <v>0</v>
      </c>
      <c r="BE69" s="198"/>
      <c r="BF69" s="56">
        <f t="shared" si="424"/>
        <v>0</v>
      </c>
      <c r="BG69" s="56">
        <f t="shared" si="425"/>
        <v>0</v>
      </c>
      <c r="BH69" s="58">
        <f t="shared" si="426"/>
        <v>0</v>
      </c>
      <c r="BI69" s="70">
        <f t="shared" si="427"/>
        <v>0</v>
      </c>
      <c r="BJ69" s="86">
        <f t="shared" si="428"/>
        <v>0</v>
      </c>
      <c r="BK69" s="56">
        <f t="shared" si="429"/>
        <v>0</v>
      </c>
      <c r="BL69" s="56">
        <f t="shared" si="430"/>
        <v>0</v>
      </c>
      <c r="BM69" s="56">
        <f t="shared" si="501"/>
        <v>0</v>
      </c>
      <c r="BN69" s="56">
        <f t="shared" si="502"/>
        <v>0</v>
      </c>
      <c r="BO69" s="56">
        <f t="shared" si="503"/>
        <v>0</v>
      </c>
      <c r="BP69" s="58">
        <f t="shared" si="504"/>
        <v>0</v>
      </c>
      <c r="BQ69" s="58">
        <f t="shared" si="505"/>
        <v>0</v>
      </c>
      <c r="BR69" s="70">
        <f t="shared" si="436"/>
        <v>0</v>
      </c>
      <c r="BS69" s="197"/>
      <c r="BT69" s="59"/>
      <c r="BU69" s="198"/>
      <c r="BV69" s="59"/>
      <c r="BW69" s="198"/>
      <c r="BX69" s="56"/>
      <c r="BY69" s="198"/>
      <c r="BZ69" s="56"/>
      <c r="CA69" s="56">
        <f t="shared" si="437"/>
        <v>0</v>
      </c>
      <c r="CB69" s="198"/>
      <c r="CC69" s="56">
        <f t="shared" si="438"/>
        <v>0</v>
      </c>
      <c r="CD69" s="56">
        <f t="shared" si="506"/>
        <v>0</v>
      </c>
      <c r="CE69" s="56">
        <f t="shared" si="440"/>
        <v>0</v>
      </c>
      <c r="CF69" s="56">
        <f t="shared" si="441"/>
        <v>0</v>
      </c>
      <c r="CG69" s="58">
        <f t="shared" si="442"/>
        <v>0</v>
      </c>
      <c r="CH69" s="58">
        <f t="shared" si="443"/>
        <v>0</v>
      </c>
      <c r="CI69" s="87">
        <f t="shared" si="444"/>
        <v>0</v>
      </c>
      <c r="CJ69" s="130">
        <f t="shared" si="445"/>
        <v>0</v>
      </c>
      <c r="CK69" s="58">
        <f t="shared" si="446"/>
        <v>0</v>
      </c>
      <c r="CL69" s="70">
        <f t="shared" si="447"/>
        <v>0</v>
      </c>
      <c r="CM69" s="86">
        <f t="shared" si="448"/>
        <v>0</v>
      </c>
      <c r="CN69" s="56">
        <f t="shared" si="449"/>
        <v>0</v>
      </c>
      <c r="CO69" s="56">
        <f t="shared" si="450"/>
        <v>0</v>
      </c>
      <c r="CP69" s="56">
        <f t="shared" si="507"/>
        <v>0</v>
      </c>
      <c r="CQ69" s="56">
        <f t="shared" si="508"/>
        <v>0</v>
      </c>
      <c r="CR69" s="56">
        <f t="shared" si="509"/>
        <v>0</v>
      </c>
      <c r="CS69" s="58">
        <f t="shared" si="454"/>
        <v>0</v>
      </c>
      <c r="CT69" s="58">
        <f t="shared" si="455"/>
        <v>0</v>
      </c>
      <c r="CU69" s="57">
        <f t="shared" si="510"/>
        <v>0</v>
      </c>
      <c r="CV69" s="56">
        <f t="shared" si="511"/>
        <v>0</v>
      </c>
      <c r="CW69" s="58">
        <f t="shared" si="512"/>
        <v>0</v>
      </c>
      <c r="CX69" s="202"/>
      <c r="CY69" s="58">
        <f t="shared" si="459"/>
        <v>0</v>
      </c>
      <c r="CZ69" s="58">
        <f t="shared" si="460"/>
        <v>0</v>
      </c>
      <c r="DA69" s="58">
        <f t="shared" si="513"/>
        <v>0</v>
      </c>
      <c r="DB69" s="70">
        <f t="shared" si="514"/>
        <v>0</v>
      </c>
      <c r="DC69" s="123"/>
      <c r="DD69" s="197">
        <v>0</v>
      </c>
      <c r="DE69" s="198">
        <v>0</v>
      </c>
      <c r="DF69" s="56">
        <f t="shared" si="515"/>
        <v>0</v>
      </c>
      <c r="DG69" s="59">
        <f t="shared" si="516"/>
        <v>0</v>
      </c>
      <c r="DH69" s="87">
        <f t="shared" si="517"/>
        <v>0</v>
      </c>
      <c r="DI69" s="197">
        <v>0</v>
      </c>
      <c r="DJ69" s="198">
        <v>0</v>
      </c>
      <c r="DK69" s="56">
        <f t="shared" si="518"/>
        <v>0</v>
      </c>
      <c r="DL69" s="56">
        <f t="shared" si="519"/>
        <v>0</v>
      </c>
      <c r="DM69" s="87">
        <f t="shared" si="520"/>
        <v>0</v>
      </c>
      <c r="DN69" s="197">
        <v>0</v>
      </c>
      <c r="DO69" s="198">
        <v>0</v>
      </c>
      <c r="DP69" s="56">
        <f t="shared" si="521"/>
        <v>0</v>
      </c>
      <c r="DQ69" s="56">
        <f t="shared" si="522"/>
        <v>0</v>
      </c>
      <c r="DR69" s="117">
        <f t="shared" si="523"/>
        <v>0</v>
      </c>
      <c r="DS69" s="86">
        <f t="shared" si="524"/>
        <v>0</v>
      </c>
      <c r="DT69" s="56">
        <f t="shared" si="525"/>
        <v>0</v>
      </c>
      <c r="DU69" s="87">
        <f t="shared" si="526"/>
        <v>0</v>
      </c>
      <c r="DV69" s="123"/>
      <c r="DW69" s="86">
        <f t="shared" si="347"/>
        <v>0</v>
      </c>
      <c r="DX69" s="70">
        <f t="shared" si="348"/>
        <v>0</v>
      </c>
      <c r="DY69" s="69">
        <f t="shared" si="349"/>
        <v>0</v>
      </c>
      <c r="DZ69" s="125">
        <f t="shared" si="350"/>
        <v>0</v>
      </c>
      <c r="EA69" s="130">
        <f t="shared" si="527"/>
        <v>0</v>
      </c>
      <c r="EB69" s="58">
        <f t="shared" si="528"/>
        <v>0</v>
      </c>
      <c r="EC69" s="59">
        <f t="shared" si="529"/>
        <v>0</v>
      </c>
      <c r="ED69" s="59">
        <f t="shared" si="530"/>
        <v>0</v>
      </c>
      <c r="EE69" s="56">
        <f t="shared" si="531"/>
        <v>0</v>
      </c>
      <c r="EF69" s="87">
        <f t="shared" si="532"/>
        <v>0</v>
      </c>
      <c r="EG69" s="130">
        <f t="shared" si="533"/>
        <v>0</v>
      </c>
      <c r="EH69" s="87">
        <f t="shared" si="534"/>
        <v>0</v>
      </c>
      <c r="EI69" s="130">
        <f t="shared" si="535"/>
        <v>0</v>
      </c>
      <c r="EJ69" s="87">
        <f t="shared" si="536"/>
        <v>0</v>
      </c>
      <c r="EK69" s="77"/>
      <c r="EL69" s="229"/>
      <c r="EM69" s="70">
        <f t="shared" si="537"/>
        <v>0</v>
      </c>
      <c r="EN69" s="77"/>
    </row>
    <row r="70" spans="1:144" x14ac:dyDescent="0.25">
      <c r="A70" s="109"/>
      <c r="B70" s="106"/>
      <c r="C70" s="107"/>
      <c r="D70" s="107"/>
      <c r="E70" s="56"/>
      <c r="F70" s="108"/>
      <c r="G70" s="197"/>
      <c r="H70" s="198"/>
      <c r="I70" s="56"/>
      <c r="J70" s="56">
        <f t="shared" si="488"/>
        <v>0</v>
      </c>
      <c r="K70" s="58">
        <f t="shared" si="489"/>
        <v>0</v>
      </c>
      <c r="L70" s="58">
        <f t="shared" si="490"/>
        <v>0</v>
      </c>
      <c r="M70" s="56">
        <f t="shared" si="491"/>
        <v>0</v>
      </c>
      <c r="N70" s="56">
        <f t="shared" si="408"/>
        <v>0</v>
      </c>
      <c r="O70" s="87">
        <f t="shared" si="492"/>
        <v>0</v>
      </c>
      <c r="P70" s="197"/>
      <c r="Q70" s="198"/>
      <c r="R70" s="59"/>
      <c r="S70" s="198"/>
      <c r="T70" s="59"/>
      <c r="U70" s="198"/>
      <c r="V70" s="59"/>
      <c r="W70" s="198"/>
      <c r="X70" s="59"/>
      <c r="Y70" s="198"/>
      <c r="Z70" s="59"/>
      <c r="AA70" s="198"/>
      <c r="AB70" s="56"/>
      <c r="AC70" s="56">
        <f t="shared" si="410"/>
        <v>0</v>
      </c>
      <c r="AD70" s="198"/>
      <c r="AE70" s="56">
        <f t="shared" si="411"/>
        <v>0</v>
      </c>
      <c r="AF70" s="56">
        <f t="shared" si="493"/>
        <v>0</v>
      </c>
      <c r="AG70" s="56">
        <f t="shared" si="413"/>
        <v>0</v>
      </c>
      <c r="AH70" s="56">
        <f t="shared" si="494"/>
        <v>0</v>
      </c>
      <c r="AI70" s="56">
        <f t="shared" si="495"/>
        <v>0</v>
      </c>
      <c r="AJ70" s="56">
        <f t="shared" si="496"/>
        <v>0</v>
      </c>
      <c r="AK70" s="87">
        <f t="shared" si="497"/>
        <v>0</v>
      </c>
      <c r="AL70" s="197"/>
      <c r="AM70" s="59"/>
      <c r="AN70" s="198"/>
      <c r="AO70" s="59"/>
      <c r="AP70" s="198"/>
      <c r="AQ70" s="59"/>
      <c r="AR70" s="198"/>
      <c r="AS70" s="59"/>
      <c r="AT70" s="56">
        <f t="shared" si="418"/>
        <v>0</v>
      </c>
      <c r="AU70" s="198"/>
      <c r="AV70" s="56">
        <f t="shared" si="487"/>
        <v>0</v>
      </c>
      <c r="AW70" s="56">
        <f t="shared" si="498"/>
        <v>0</v>
      </c>
      <c r="AX70" s="58">
        <f t="shared" si="499"/>
        <v>0</v>
      </c>
      <c r="AY70" s="70">
        <f t="shared" si="500"/>
        <v>0</v>
      </c>
      <c r="AZ70" s="197"/>
      <c r="BA70" s="59"/>
      <c r="BB70" s="198"/>
      <c r="BC70" s="59"/>
      <c r="BD70" s="56">
        <f t="shared" si="423"/>
        <v>0</v>
      </c>
      <c r="BE70" s="198"/>
      <c r="BF70" s="56">
        <f t="shared" si="424"/>
        <v>0</v>
      </c>
      <c r="BG70" s="56">
        <f t="shared" si="425"/>
        <v>0</v>
      </c>
      <c r="BH70" s="58">
        <f t="shared" si="426"/>
        <v>0</v>
      </c>
      <c r="BI70" s="70">
        <f t="shared" si="427"/>
        <v>0</v>
      </c>
      <c r="BJ70" s="86">
        <f t="shared" si="428"/>
        <v>0</v>
      </c>
      <c r="BK70" s="56">
        <f t="shared" si="429"/>
        <v>0</v>
      </c>
      <c r="BL70" s="56">
        <f t="shared" si="430"/>
        <v>0</v>
      </c>
      <c r="BM70" s="56">
        <f t="shared" si="501"/>
        <v>0</v>
      </c>
      <c r="BN70" s="56">
        <f t="shared" si="502"/>
        <v>0</v>
      </c>
      <c r="BO70" s="56">
        <f t="shared" si="503"/>
        <v>0</v>
      </c>
      <c r="BP70" s="58">
        <f t="shared" si="504"/>
        <v>0</v>
      </c>
      <c r="BQ70" s="58">
        <f t="shared" si="505"/>
        <v>0</v>
      </c>
      <c r="BR70" s="70">
        <f t="shared" si="436"/>
        <v>0</v>
      </c>
      <c r="BS70" s="197"/>
      <c r="BT70" s="59"/>
      <c r="BU70" s="198"/>
      <c r="BV70" s="59"/>
      <c r="BW70" s="198"/>
      <c r="BX70" s="56"/>
      <c r="BY70" s="198"/>
      <c r="BZ70" s="56"/>
      <c r="CA70" s="56">
        <f t="shared" si="437"/>
        <v>0</v>
      </c>
      <c r="CB70" s="198"/>
      <c r="CC70" s="56">
        <f t="shared" si="438"/>
        <v>0</v>
      </c>
      <c r="CD70" s="56">
        <f t="shared" si="506"/>
        <v>0</v>
      </c>
      <c r="CE70" s="56">
        <f t="shared" si="440"/>
        <v>0</v>
      </c>
      <c r="CF70" s="56">
        <f t="shared" si="441"/>
        <v>0</v>
      </c>
      <c r="CG70" s="58">
        <f t="shared" si="442"/>
        <v>0</v>
      </c>
      <c r="CH70" s="58">
        <f t="shared" si="443"/>
        <v>0</v>
      </c>
      <c r="CI70" s="87">
        <f t="shared" si="444"/>
        <v>0</v>
      </c>
      <c r="CJ70" s="130">
        <f t="shared" si="445"/>
        <v>0</v>
      </c>
      <c r="CK70" s="58">
        <f t="shared" si="446"/>
        <v>0</v>
      </c>
      <c r="CL70" s="70">
        <f t="shared" si="447"/>
        <v>0</v>
      </c>
      <c r="CM70" s="86">
        <f t="shared" si="448"/>
        <v>0</v>
      </c>
      <c r="CN70" s="56">
        <f t="shared" si="449"/>
        <v>0</v>
      </c>
      <c r="CO70" s="56">
        <f t="shared" si="450"/>
        <v>0</v>
      </c>
      <c r="CP70" s="56">
        <f t="shared" si="507"/>
        <v>0</v>
      </c>
      <c r="CQ70" s="56">
        <f t="shared" si="508"/>
        <v>0</v>
      </c>
      <c r="CR70" s="56">
        <f t="shared" si="509"/>
        <v>0</v>
      </c>
      <c r="CS70" s="58">
        <f t="shared" si="454"/>
        <v>0</v>
      </c>
      <c r="CT70" s="58">
        <f t="shared" si="455"/>
        <v>0</v>
      </c>
      <c r="CU70" s="57">
        <f t="shared" si="510"/>
        <v>0</v>
      </c>
      <c r="CV70" s="56">
        <f t="shared" si="511"/>
        <v>0</v>
      </c>
      <c r="CW70" s="58">
        <f t="shared" si="512"/>
        <v>0</v>
      </c>
      <c r="CX70" s="202"/>
      <c r="CY70" s="58">
        <f t="shared" si="459"/>
        <v>0</v>
      </c>
      <c r="CZ70" s="58">
        <f t="shared" si="460"/>
        <v>0</v>
      </c>
      <c r="DA70" s="58">
        <f t="shared" si="513"/>
        <v>0</v>
      </c>
      <c r="DB70" s="70">
        <f t="shared" si="514"/>
        <v>0</v>
      </c>
      <c r="DC70" s="123"/>
      <c r="DD70" s="197">
        <v>0</v>
      </c>
      <c r="DE70" s="198">
        <v>0</v>
      </c>
      <c r="DF70" s="56">
        <f t="shared" si="515"/>
        <v>0</v>
      </c>
      <c r="DG70" s="59">
        <f t="shared" si="516"/>
        <v>0</v>
      </c>
      <c r="DH70" s="87">
        <f t="shared" si="517"/>
        <v>0</v>
      </c>
      <c r="DI70" s="197">
        <v>0</v>
      </c>
      <c r="DJ70" s="198">
        <v>0</v>
      </c>
      <c r="DK70" s="56">
        <f t="shared" si="518"/>
        <v>0</v>
      </c>
      <c r="DL70" s="56">
        <f t="shared" si="519"/>
        <v>0</v>
      </c>
      <c r="DM70" s="87">
        <f t="shared" si="520"/>
        <v>0</v>
      </c>
      <c r="DN70" s="197">
        <v>0</v>
      </c>
      <c r="DO70" s="198">
        <v>0</v>
      </c>
      <c r="DP70" s="56">
        <f t="shared" si="521"/>
        <v>0</v>
      </c>
      <c r="DQ70" s="56">
        <f t="shared" si="522"/>
        <v>0</v>
      </c>
      <c r="DR70" s="117">
        <f t="shared" si="523"/>
        <v>0</v>
      </c>
      <c r="DS70" s="86">
        <f t="shared" si="524"/>
        <v>0</v>
      </c>
      <c r="DT70" s="56">
        <f t="shared" si="525"/>
        <v>0</v>
      </c>
      <c r="DU70" s="87">
        <f t="shared" si="526"/>
        <v>0</v>
      </c>
      <c r="DV70" s="123"/>
      <c r="DW70" s="86">
        <f t="shared" si="347"/>
        <v>0</v>
      </c>
      <c r="DX70" s="70">
        <f t="shared" si="348"/>
        <v>0</v>
      </c>
      <c r="DY70" s="69">
        <f t="shared" si="349"/>
        <v>0</v>
      </c>
      <c r="DZ70" s="125">
        <f t="shared" si="350"/>
        <v>0</v>
      </c>
      <c r="EA70" s="130">
        <f t="shared" si="527"/>
        <v>0</v>
      </c>
      <c r="EB70" s="58">
        <f t="shared" si="528"/>
        <v>0</v>
      </c>
      <c r="EC70" s="59">
        <f t="shared" si="529"/>
        <v>0</v>
      </c>
      <c r="ED70" s="59">
        <f t="shared" si="530"/>
        <v>0</v>
      </c>
      <c r="EE70" s="56">
        <f t="shared" si="531"/>
        <v>0</v>
      </c>
      <c r="EF70" s="87">
        <f t="shared" si="532"/>
        <v>0</v>
      </c>
      <c r="EG70" s="130">
        <f t="shared" si="533"/>
        <v>0</v>
      </c>
      <c r="EH70" s="87">
        <f t="shared" si="534"/>
        <v>0</v>
      </c>
      <c r="EI70" s="130">
        <f t="shared" si="535"/>
        <v>0</v>
      </c>
      <c r="EJ70" s="87">
        <f t="shared" si="536"/>
        <v>0</v>
      </c>
      <c r="EK70" s="77"/>
      <c r="EL70" s="229"/>
      <c r="EM70" s="70">
        <f t="shared" si="537"/>
        <v>0</v>
      </c>
      <c r="EN70" s="77"/>
    </row>
    <row r="71" spans="1:144" x14ac:dyDescent="0.25">
      <c r="A71" s="105"/>
      <c r="B71" s="106"/>
      <c r="C71" s="107"/>
      <c r="D71" s="107"/>
      <c r="E71" s="56"/>
      <c r="F71" s="108"/>
      <c r="G71" s="197"/>
      <c r="H71" s="198"/>
      <c r="I71" s="56"/>
      <c r="J71" s="56">
        <f t="shared" si="488"/>
        <v>0</v>
      </c>
      <c r="K71" s="58">
        <f t="shared" si="489"/>
        <v>0</v>
      </c>
      <c r="L71" s="58">
        <f t="shared" si="490"/>
        <v>0</v>
      </c>
      <c r="M71" s="56">
        <f t="shared" si="491"/>
        <v>0</v>
      </c>
      <c r="N71" s="56">
        <f t="shared" si="408"/>
        <v>0</v>
      </c>
      <c r="O71" s="87">
        <f t="shared" si="492"/>
        <v>0</v>
      </c>
      <c r="P71" s="197"/>
      <c r="Q71" s="198"/>
      <c r="R71" s="59"/>
      <c r="S71" s="198"/>
      <c r="T71" s="59"/>
      <c r="U71" s="198"/>
      <c r="V71" s="59"/>
      <c r="W71" s="198"/>
      <c r="X71" s="59"/>
      <c r="Y71" s="198"/>
      <c r="Z71" s="59"/>
      <c r="AA71" s="198"/>
      <c r="AB71" s="56"/>
      <c r="AC71" s="56">
        <f t="shared" si="410"/>
        <v>0</v>
      </c>
      <c r="AD71" s="198"/>
      <c r="AE71" s="56">
        <f t="shared" si="411"/>
        <v>0</v>
      </c>
      <c r="AF71" s="56">
        <f t="shared" si="493"/>
        <v>0</v>
      </c>
      <c r="AG71" s="56">
        <f t="shared" si="413"/>
        <v>0</v>
      </c>
      <c r="AH71" s="56">
        <f t="shared" si="494"/>
        <v>0</v>
      </c>
      <c r="AI71" s="56">
        <f t="shared" si="495"/>
        <v>0</v>
      </c>
      <c r="AJ71" s="56">
        <f t="shared" si="496"/>
        <v>0</v>
      </c>
      <c r="AK71" s="87">
        <f t="shared" si="497"/>
        <v>0</v>
      </c>
      <c r="AL71" s="197"/>
      <c r="AM71" s="59"/>
      <c r="AN71" s="198"/>
      <c r="AO71" s="59"/>
      <c r="AP71" s="198"/>
      <c r="AQ71" s="59"/>
      <c r="AR71" s="198"/>
      <c r="AS71" s="59"/>
      <c r="AT71" s="56">
        <f t="shared" si="418"/>
        <v>0</v>
      </c>
      <c r="AU71" s="198"/>
      <c r="AV71" s="56">
        <f>AM71+AO71+AQ71+AS71</f>
        <v>0</v>
      </c>
      <c r="AW71" s="56">
        <f t="shared" si="498"/>
        <v>0</v>
      </c>
      <c r="AX71" s="58">
        <f t="shared" si="499"/>
        <v>0</v>
      </c>
      <c r="AY71" s="70">
        <f t="shared" si="500"/>
        <v>0</v>
      </c>
      <c r="AZ71" s="197"/>
      <c r="BA71" s="59"/>
      <c r="BB71" s="198"/>
      <c r="BC71" s="59"/>
      <c r="BD71" s="56">
        <f t="shared" si="423"/>
        <v>0</v>
      </c>
      <c r="BE71" s="198"/>
      <c r="BF71" s="56">
        <f t="shared" si="424"/>
        <v>0</v>
      </c>
      <c r="BG71" s="56">
        <f t="shared" si="425"/>
        <v>0</v>
      </c>
      <c r="BH71" s="58">
        <f t="shared" si="426"/>
        <v>0</v>
      </c>
      <c r="BI71" s="70">
        <f t="shared" si="427"/>
        <v>0</v>
      </c>
      <c r="BJ71" s="86">
        <f t="shared" si="428"/>
        <v>0</v>
      </c>
      <c r="BK71" s="56">
        <f t="shared" si="429"/>
        <v>0</v>
      </c>
      <c r="BL71" s="56">
        <f t="shared" si="430"/>
        <v>0</v>
      </c>
      <c r="BM71" s="56">
        <f t="shared" si="501"/>
        <v>0</v>
      </c>
      <c r="BN71" s="56">
        <f t="shared" si="502"/>
        <v>0</v>
      </c>
      <c r="BO71" s="56">
        <f t="shared" si="503"/>
        <v>0</v>
      </c>
      <c r="BP71" s="58">
        <f t="shared" si="504"/>
        <v>0</v>
      </c>
      <c r="BQ71" s="58">
        <f t="shared" si="505"/>
        <v>0</v>
      </c>
      <c r="BR71" s="70">
        <f t="shared" si="436"/>
        <v>0</v>
      </c>
      <c r="BS71" s="197"/>
      <c r="BT71" s="59"/>
      <c r="BU71" s="198"/>
      <c r="BV71" s="59"/>
      <c r="BW71" s="198"/>
      <c r="BX71" s="56"/>
      <c r="BY71" s="198"/>
      <c r="BZ71" s="56"/>
      <c r="CA71" s="56">
        <f t="shared" si="437"/>
        <v>0</v>
      </c>
      <c r="CB71" s="198"/>
      <c r="CC71" s="56">
        <f t="shared" si="438"/>
        <v>0</v>
      </c>
      <c r="CD71" s="56">
        <f t="shared" si="506"/>
        <v>0</v>
      </c>
      <c r="CE71" s="56">
        <f t="shared" si="440"/>
        <v>0</v>
      </c>
      <c r="CF71" s="56">
        <f t="shared" si="441"/>
        <v>0</v>
      </c>
      <c r="CG71" s="58">
        <f t="shared" si="442"/>
        <v>0</v>
      </c>
      <c r="CH71" s="58">
        <f t="shared" si="443"/>
        <v>0</v>
      </c>
      <c r="CI71" s="87">
        <f t="shared" si="444"/>
        <v>0</v>
      </c>
      <c r="CJ71" s="130">
        <f t="shared" si="445"/>
        <v>0</v>
      </c>
      <c r="CK71" s="58">
        <f t="shared" si="446"/>
        <v>0</v>
      </c>
      <c r="CL71" s="70">
        <f t="shared" si="447"/>
        <v>0</v>
      </c>
      <c r="CM71" s="86">
        <f t="shared" si="448"/>
        <v>0</v>
      </c>
      <c r="CN71" s="56">
        <f t="shared" si="449"/>
        <v>0</v>
      </c>
      <c r="CO71" s="56">
        <f t="shared" si="450"/>
        <v>0</v>
      </c>
      <c r="CP71" s="56">
        <f t="shared" si="507"/>
        <v>0</v>
      </c>
      <c r="CQ71" s="56">
        <f t="shared" si="508"/>
        <v>0</v>
      </c>
      <c r="CR71" s="56">
        <f t="shared" si="509"/>
        <v>0</v>
      </c>
      <c r="CS71" s="58">
        <f t="shared" si="454"/>
        <v>0</v>
      </c>
      <c r="CT71" s="58">
        <f t="shared" si="455"/>
        <v>0</v>
      </c>
      <c r="CU71" s="57">
        <f t="shared" si="510"/>
        <v>0</v>
      </c>
      <c r="CV71" s="56">
        <f t="shared" si="511"/>
        <v>0</v>
      </c>
      <c r="CW71" s="58">
        <f t="shared" si="512"/>
        <v>0</v>
      </c>
      <c r="CX71" s="202"/>
      <c r="CY71" s="58">
        <f t="shared" si="459"/>
        <v>0</v>
      </c>
      <c r="CZ71" s="58">
        <f t="shared" si="460"/>
        <v>0</v>
      </c>
      <c r="DA71" s="58">
        <f t="shared" si="513"/>
        <v>0</v>
      </c>
      <c r="DB71" s="70">
        <f t="shared" si="514"/>
        <v>0</v>
      </c>
      <c r="DC71" s="123"/>
      <c r="DD71" s="197">
        <v>0</v>
      </c>
      <c r="DE71" s="198">
        <v>0</v>
      </c>
      <c r="DF71" s="56">
        <f t="shared" si="515"/>
        <v>0</v>
      </c>
      <c r="DG71" s="59">
        <f t="shared" si="516"/>
        <v>0</v>
      </c>
      <c r="DH71" s="87">
        <f t="shared" si="517"/>
        <v>0</v>
      </c>
      <c r="DI71" s="197">
        <v>0</v>
      </c>
      <c r="DJ71" s="198">
        <v>0</v>
      </c>
      <c r="DK71" s="56">
        <f t="shared" si="518"/>
        <v>0</v>
      </c>
      <c r="DL71" s="56">
        <f t="shared" si="519"/>
        <v>0</v>
      </c>
      <c r="DM71" s="87">
        <f t="shared" si="520"/>
        <v>0</v>
      </c>
      <c r="DN71" s="197">
        <v>0</v>
      </c>
      <c r="DO71" s="198">
        <v>0</v>
      </c>
      <c r="DP71" s="56">
        <f t="shared" si="521"/>
        <v>0</v>
      </c>
      <c r="DQ71" s="56">
        <f t="shared" si="522"/>
        <v>0</v>
      </c>
      <c r="DR71" s="117">
        <f t="shared" si="523"/>
        <v>0</v>
      </c>
      <c r="DS71" s="86">
        <f t="shared" si="524"/>
        <v>0</v>
      </c>
      <c r="DT71" s="56">
        <f t="shared" si="525"/>
        <v>0</v>
      </c>
      <c r="DU71" s="87">
        <f t="shared" si="526"/>
        <v>0</v>
      </c>
      <c r="DV71" s="123"/>
      <c r="DW71" s="86">
        <f t="shared" si="347"/>
        <v>0</v>
      </c>
      <c r="DX71" s="70">
        <f t="shared" si="348"/>
        <v>0</v>
      </c>
      <c r="DY71" s="69">
        <f t="shared" si="349"/>
        <v>0</v>
      </c>
      <c r="DZ71" s="125">
        <f t="shared" si="350"/>
        <v>0</v>
      </c>
      <c r="EA71" s="130">
        <f t="shared" si="527"/>
        <v>0</v>
      </c>
      <c r="EB71" s="58">
        <f t="shared" si="528"/>
        <v>0</v>
      </c>
      <c r="EC71" s="59">
        <f t="shared" si="529"/>
        <v>0</v>
      </c>
      <c r="ED71" s="59">
        <f t="shared" si="530"/>
        <v>0</v>
      </c>
      <c r="EE71" s="56">
        <f t="shared" si="531"/>
        <v>0</v>
      </c>
      <c r="EF71" s="87">
        <f t="shared" si="532"/>
        <v>0</v>
      </c>
      <c r="EG71" s="130">
        <f t="shared" si="533"/>
        <v>0</v>
      </c>
      <c r="EH71" s="87">
        <f t="shared" si="534"/>
        <v>0</v>
      </c>
      <c r="EI71" s="130">
        <f t="shared" si="535"/>
        <v>0</v>
      </c>
      <c r="EJ71" s="87">
        <f t="shared" si="536"/>
        <v>0</v>
      </c>
      <c r="EK71" s="77"/>
      <c r="EL71" s="229"/>
      <c r="EM71" s="70">
        <f t="shared" si="537"/>
        <v>0</v>
      </c>
      <c r="EN71" s="77"/>
    </row>
    <row r="72" spans="1:144" x14ac:dyDescent="0.25">
      <c r="A72" s="105"/>
      <c r="B72" s="106"/>
      <c r="C72" s="107"/>
      <c r="D72" s="107"/>
      <c r="E72" s="56"/>
      <c r="F72" s="108"/>
      <c r="G72" s="197"/>
      <c r="H72" s="198"/>
      <c r="I72" s="56"/>
      <c r="J72" s="56">
        <f t="shared" si="488"/>
        <v>0</v>
      </c>
      <c r="K72" s="58">
        <f t="shared" si="489"/>
        <v>0</v>
      </c>
      <c r="L72" s="58">
        <f t="shared" si="490"/>
        <v>0</v>
      </c>
      <c r="M72" s="56">
        <f t="shared" si="491"/>
        <v>0</v>
      </c>
      <c r="N72" s="56">
        <f t="shared" si="408"/>
        <v>0</v>
      </c>
      <c r="O72" s="87">
        <f t="shared" si="492"/>
        <v>0</v>
      </c>
      <c r="P72" s="197"/>
      <c r="Q72" s="198"/>
      <c r="R72" s="59"/>
      <c r="S72" s="198"/>
      <c r="T72" s="59"/>
      <c r="U72" s="198"/>
      <c r="V72" s="59"/>
      <c r="W72" s="198"/>
      <c r="X72" s="59"/>
      <c r="Y72" s="198"/>
      <c r="Z72" s="59"/>
      <c r="AA72" s="198"/>
      <c r="AB72" s="56"/>
      <c r="AC72" s="56">
        <f t="shared" si="410"/>
        <v>0</v>
      </c>
      <c r="AD72" s="198"/>
      <c r="AE72" s="56">
        <f t="shared" si="411"/>
        <v>0</v>
      </c>
      <c r="AF72" s="56">
        <f t="shared" si="493"/>
        <v>0</v>
      </c>
      <c r="AG72" s="56">
        <f t="shared" si="413"/>
        <v>0</v>
      </c>
      <c r="AH72" s="56">
        <f t="shared" si="494"/>
        <v>0</v>
      </c>
      <c r="AI72" s="56">
        <f t="shared" si="495"/>
        <v>0</v>
      </c>
      <c r="AJ72" s="56">
        <f t="shared" si="496"/>
        <v>0</v>
      </c>
      <c r="AK72" s="87">
        <f t="shared" si="497"/>
        <v>0</v>
      </c>
      <c r="AL72" s="197"/>
      <c r="AM72" s="59"/>
      <c r="AN72" s="198"/>
      <c r="AO72" s="59"/>
      <c r="AP72" s="198"/>
      <c r="AQ72" s="59"/>
      <c r="AR72" s="198"/>
      <c r="AS72" s="59"/>
      <c r="AT72" s="56">
        <f t="shared" si="418"/>
        <v>0</v>
      </c>
      <c r="AU72" s="198"/>
      <c r="AV72" s="56">
        <f>AM72+AO72+AQ72+AS72</f>
        <v>0</v>
      </c>
      <c r="AW72" s="56">
        <f t="shared" si="498"/>
        <v>0</v>
      </c>
      <c r="AX72" s="58">
        <f t="shared" si="499"/>
        <v>0</v>
      </c>
      <c r="AY72" s="70">
        <f t="shared" si="500"/>
        <v>0</v>
      </c>
      <c r="AZ72" s="197"/>
      <c r="BA72" s="59"/>
      <c r="BB72" s="198"/>
      <c r="BC72" s="59"/>
      <c r="BD72" s="56">
        <f t="shared" si="423"/>
        <v>0</v>
      </c>
      <c r="BE72" s="198"/>
      <c r="BF72" s="56">
        <f t="shared" si="424"/>
        <v>0</v>
      </c>
      <c r="BG72" s="56">
        <f t="shared" si="425"/>
        <v>0</v>
      </c>
      <c r="BH72" s="58">
        <f t="shared" si="426"/>
        <v>0</v>
      </c>
      <c r="BI72" s="70">
        <f t="shared" si="427"/>
        <v>0</v>
      </c>
      <c r="BJ72" s="86">
        <f t="shared" si="428"/>
        <v>0</v>
      </c>
      <c r="BK72" s="56">
        <f t="shared" si="429"/>
        <v>0</v>
      </c>
      <c r="BL72" s="56">
        <f t="shared" si="430"/>
        <v>0</v>
      </c>
      <c r="BM72" s="56">
        <f t="shared" si="501"/>
        <v>0</v>
      </c>
      <c r="BN72" s="56">
        <f t="shared" si="502"/>
        <v>0</v>
      </c>
      <c r="BO72" s="56">
        <f t="shared" si="503"/>
        <v>0</v>
      </c>
      <c r="BP72" s="58">
        <f t="shared" si="504"/>
        <v>0</v>
      </c>
      <c r="BQ72" s="58">
        <f t="shared" si="505"/>
        <v>0</v>
      </c>
      <c r="BR72" s="70">
        <f t="shared" si="436"/>
        <v>0</v>
      </c>
      <c r="BS72" s="197"/>
      <c r="BT72" s="59"/>
      <c r="BU72" s="198"/>
      <c r="BV72" s="59"/>
      <c r="BW72" s="198"/>
      <c r="BX72" s="56"/>
      <c r="BY72" s="198"/>
      <c r="BZ72" s="56"/>
      <c r="CA72" s="56">
        <f t="shared" si="437"/>
        <v>0</v>
      </c>
      <c r="CB72" s="198"/>
      <c r="CC72" s="56">
        <f t="shared" si="438"/>
        <v>0</v>
      </c>
      <c r="CD72" s="56">
        <f t="shared" si="506"/>
        <v>0</v>
      </c>
      <c r="CE72" s="56">
        <f t="shared" si="440"/>
        <v>0</v>
      </c>
      <c r="CF72" s="56">
        <f t="shared" si="441"/>
        <v>0</v>
      </c>
      <c r="CG72" s="58">
        <f t="shared" si="442"/>
        <v>0</v>
      </c>
      <c r="CH72" s="58">
        <f t="shared" si="443"/>
        <v>0</v>
      </c>
      <c r="CI72" s="87">
        <f t="shared" si="444"/>
        <v>0</v>
      </c>
      <c r="CJ72" s="130">
        <f t="shared" si="445"/>
        <v>0</v>
      </c>
      <c r="CK72" s="58">
        <f t="shared" si="446"/>
        <v>0</v>
      </c>
      <c r="CL72" s="70">
        <f t="shared" si="447"/>
        <v>0</v>
      </c>
      <c r="CM72" s="86">
        <f t="shared" si="448"/>
        <v>0</v>
      </c>
      <c r="CN72" s="56">
        <f t="shared" si="449"/>
        <v>0</v>
      </c>
      <c r="CO72" s="56">
        <f t="shared" si="450"/>
        <v>0</v>
      </c>
      <c r="CP72" s="56">
        <f t="shared" si="507"/>
        <v>0</v>
      </c>
      <c r="CQ72" s="56">
        <f t="shared" si="508"/>
        <v>0</v>
      </c>
      <c r="CR72" s="56">
        <f t="shared" si="509"/>
        <v>0</v>
      </c>
      <c r="CS72" s="58">
        <f t="shared" si="454"/>
        <v>0</v>
      </c>
      <c r="CT72" s="58">
        <f t="shared" si="455"/>
        <v>0</v>
      </c>
      <c r="CU72" s="57">
        <f t="shared" si="510"/>
        <v>0</v>
      </c>
      <c r="CV72" s="56">
        <f t="shared" si="511"/>
        <v>0</v>
      </c>
      <c r="CW72" s="58">
        <f t="shared" si="512"/>
        <v>0</v>
      </c>
      <c r="CX72" s="202"/>
      <c r="CY72" s="58">
        <f t="shared" si="459"/>
        <v>0</v>
      </c>
      <c r="CZ72" s="58">
        <f t="shared" si="460"/>
        <v>0</v>
      </c>
      <c r="DA72" s="58">
        <f t="shared" si="513"/>
        <v>0</v>
      </c>
      <c r="DB72" s="70">
        <f t="shared" si="514"/>
        <v>0</v>
      </c>
      <c r="DC72" s="123"/>
      <c r="DD72" s="197">
        <v>0</v>
      </c>
      <c r="DE72" s="198">
        <v>0</v>
      </c>
      <c r="DF72" s="56">
        <f t="shared" si="515"/>
        <v>0</v>
      </c>
      <c r="DG72" s="59">
        <f t="shared" si="516"/>
        <v>0</v>
      </c>
      <c r="DH72" s="87">
        <f t="shared" si="517"/>
        <v>0</v>
      </c>
      <c r="DI72" s="197">
        <v>0</v>
      </c>
      <c r="DJ72" s="198">
        <v>0</v>
      </c>
      <c r="DK72" s="56">
        <f t="shared" si="518"/>
        <v>0</v>
      </c>
      <c r="DL72" s="56">
        <f t="shared" si="519"/>
        <v>0</v>
      </c>
      <c r="DM72" s="87">
        <f t="shared" si="520"/>
        <v>0</v>
      </c>
      <c r="DN72" s="197">
        <v>0</v>
      </c>
      <c r="DO72" s="198">
        <v>0</v>
      </c>
      <c r="DP72" s="56">
        <f t="shared" si="521"/>
        <v>0</v>
      </c>
      <c r="DQ72" s="56">
        <f t="shared" si="522"/>
        <v>0</v>
      </c>
      <c r="DR72" s="117">
        <f t="shared" si="523"/>
        <v>0</v>
      </c>
      <c r="DS72" s="86">
        <f t="shared" si="524"/>
        <v>0</v>
      </c>
      <c r="DT72" s="56">
        <f t="shared" si="525"/>
        <v>0</v>
      </c>
      <c r="DU72" s="87">
        <f t="shared" si="526"/>
        <v>0</v>
      </c>
      <c r="DV72" s="123"/>
      <c r="DW72" s="86">
        <f t="shared" si="347"/>
        <v>0</v>
      </c>
      <c r="DX72" s="70">
        <f t="shared" si="348"/>
        <v>0</v>
      </c>
      <c r="DY72" s="69">
        <f t="shared" si="349"/>
        <v>0</v>
      </c>
      <c r="DZ72" s="125">
        <f t="shared" si="350"/>
        <v>0</v>
      </c>
      <c r="EA72" s="130">
        <f t="shared" si="527"/>
        <v>0</v>
      </c>
      <c r="EB72" s="58">
        <f t="shared" si="528"/>
        <v>0</v>
      </c>
      <c r="EC72" s="59">
        <f t="shared" si="529"/>
        <v>0</v>
      </c>
      <c r="ED72" s="59">
        <f t="shared" si="530"/>
        <v>0</v>
      </c>
      <c r="EE72" s="56">
        <f t="shared" si="531"/>
        <v>0</v>
      </c>
      <c r="EF72" s="87">
        <f t="shared" si="532"/>
        <v>0</v>
      </c>
      <c r="EG72" s="130">
        <f t="shared" si="533"/>
        <v>0</v>
      </c>
      <c r="EH72" s="87">
        <f t="shared" si="534"/>
        <v>0</v>
      </c>
      <c r="EI72" s="130">
        <f t="shared" si="535"/>
        <v>0</v>
      </c>
      <c r="EJ72" s="87">
        <f t="shared" si="536"/>
        <v>0</v>
      </c>
      <c r="EK72" s="77"/>
      <c r="EL72" s="229"/>
      <c r="EM72" s="70">
        <f t="shared" si="537"/>
        <v>0</v>
      </c>
      <c r="EN72" s="77"/>
    </row>
    <row r="73" spans="1:144" x14ac:dyDescent="0.25">
      <c r="A73" s="109"/>
      <c r="B73" s="106"/>
      <c r="C73" s="107"/>
      <c r="D73" s="110"/>
      <c r="E73" s="56"/>
      <c r="F73" s="108"/>
      <c r="G73" s="197"/>
      <c r="H73" s="198"/>
      <c r="I73" s="56"/>
      <c r="J73" s="56">
        <f t="shared" si="78"/>
        <v>0</v>
      </c>
      <c r="K73" s="58">
        <f t="shared" si="79"/>
        <v>0</v>
      </c>
      <c r="L73" s="58">
        <f t="shared" si="80"/>
        <v>0</v>
      </c>
      <c r="M73" s="56">
        <f t="shared" si="81"/>
        <v>0</v>
      </c>
      <c r="N73" s="56">
        <f t="shared" si="82"/>
        <v>0</v>
      </c>
      <c r="O73" s="87">
        <f t="shared" si="83"/>
        <v>0</v>
      </c>
      <c r="P73" s="197"/>
      <c r="Q73" s="198"/>
      <c r="R73" s="59"/>
      <c r="S73" s="198"/>
      <c r="T73" s="59"/>
      <c r="U73" s="198"/>
      <c r="V73" s="59"/>
      <c r="W73" s="198"/>
      <c r="X73" s="59"/>
      <c r="Y73" s="198"/>
      <c r="Z73" s="59"/>
      <c r="AA73" s="198"/>
      <c r="AB73" s="56"/>
      <c r="AC73" s="56">
        <f t="shared" si="84"/>
        <v>0</v>
      </c>
      <c r="AD73" s="198"/>
      <c r="AE73" s="56">
        <f t="shared" si="85"/>
        <v>0</v>
      </c>
      <c r="AF73" s="56">
        <f t="shared" si="86"/>
        <v>0</v>
      </c>
      <c r="AG73" s="56">
        <f t="shared" si="87"/>
        <v>0</v>
      </c>
      <c r="AH73" s="56">
        <f t="shared" si="88"/>
        <v>0</v>
      </c>
      <c r="AI73" s="56">
        <f t="shared" si="89"/>
        <v>0</v>
      </c>
      <c r="AJ73" s="56">
        <f t="shared" si="90"/>
        <v>0</v>
      </c>
      <c r="AK73" s="87">
        <f t="shared" si="91"/>
        <v>0</v>
      </c>
      <c r="AL73" s="197"/>
      <c r="AM73" s="68"/>
      <c r="AN73" s="198"/>
      <c r="AO73" s="59"/>
      <c r="AP73" s="198"/>
      <c r="AQ73" s="59"/>
      <c r="AR73" s="198"/>
      <c r="AS73" s="59"/>
      <c r="AT73" s="56">
        <f t="shared" si="92"/>
        <v>0</v>
      </c>
      <c r="AU73" s="198"/>
      <c r="AV73" s="56">
        <f t="shared" si="93"/>
        <v>0</v>
      </c>
      <c r="AW73" s="56">
        <f t="shared" si="94"/>
        <v>0</v>
      </c>
      <c r="AX73" s="58">
        <f t="shared" si="95"/>
        <v>0</v>
      </c>
      <c r="AY73" s="70">
        <f t="shared" si="96"/>
        <v>0</v>
      </c>
      <c r="AZ73" s="197"/>
      <c r="BA73" s="59"/>
      <c r="BB73" s="198"/>
      <c r="BC73" s="59"/>
      <c r="BD73" s="56">
        <f t="shared" si="97"/>
        <v>0</v>
      </c>
      <c r="BE73" s="198"/>
      <c r="BF73" s="56">
        <f t="shared" si="98"/>
        <v>0</v>
      </c>
      <c r="BG73" s="56">
        <f t="shared" si="99"/>
        <v>0</v>
      </c>
      <c r="BH73" s="58">
        <f t="shared" si="100"/>
        <v>0</v>
      </c>
      <c r="BI73" s="70">
        <f t="shared" si="101"/>
        <v>0</v>
      </c>
      <c r="BJ73" s="86">
        <f t="shared" si="102"/>
        <v>0</v>
      </c>
      <c r="BK73" s="56">
        <f t="shared" si="103"/>
        <v>0</v>
      </c>
      <c r="BL73" s="56">
        <f t="shared" si="104"/>
        <v>0</v>
      </c>
      <c r="BM73" s="56">
        <f t="shared" si="105"/>
        <v>0</v>
      </c>
      <c r="BN73" s="56">
        <f t="shared" si="106"/>
        <v>0</v>
      </c>
      <c r="BO73" s="56">
        <f t="shared" si="107"/>
        <v>0</v>
      </c>
      <c r="BP73" s="58">
        <f t="shared" si="108"/>
        <v>0</v>
      </c>
      <c r="BQ73" s="58">
        <f t="shared" si="109"/>
        <v>0</v>
      </c>
      <c r="BR73" s="70">
        <f t="shared" si="110"/>
        <v>0</v>
      </c>
      <c r="BS73" s="197"/>
      <c r="BT73" s="59"/>
      <c r="BU73" s="198"/>
      <c r="BV73" s="59"/>
      <c r="BW73" s="198"/>
      <c r="BX73" s="56"/>
      <c r="BY73" s="198"/>
      <c r="BZ73" s="56"/>
      <c r="CA73" s="56">
        <f t="shared" si="111"/>
        <v>0</v>
      </c>
      <c r="CB73" s="198"/>
      <c r="CC73" s="56">
        <f t="shared" si="112"/>
        <v>0</v>
      </c>
      <c r="CD73" s="56">
        <f t="shared" si="113"/>
        <v>0</v>
      </c>
      <c r="CE73" s="56">
        <f t="shared" si="114"/>
        <v>0</v>
      </c>
      <c r="CF73" s="56">
        <f t="shared" si="115"/>
        <v>0</v>
      </c>
      <c r="CG73" s="58">
        <f t="shared" si="116"/>
        <v>0</v>
      </c>
      <c r="CH73" s="58">
        <f t="shared" si="117"/>
        <v>0</v>
      </c>
      <c r="CI73" s="87">
        <f t="shared" si="118"/>
        <v>0</v>
      </c>
      <c r="CJ73" s="130">
        <f t="shared" si="119"/>
        <v>0</v>
      </c>
      <c r="CK73" s="58">
        <f t="shared" si="120"/>
        <v>0</v>
      </c>
      <c r="CL73" s="70">
        <f t="shared" si="121"/>
        <v>0</v>
      </c>
      <c r="CM73" s="86">
        <f t="shared" si="122"/>
        <v>0</v>
      </c>
      <c r="CN73" s="56">
        <f t="shared" si="123"/>
        <v>0</v>
      </c>
      <c r="CO73" s="56">
        <f t="shared" si="124"/>
        <v>0</v>
      </c>
      <c r="CP73" s="56">
        <f t="shared" si="125"/>
        <v>0</v>
      </c>
      <c r="CQ73" s="56">
        <f t="shared" si="126"/>
        <v>0</v>
      </c>
      <c r="CR73" s="56">
        <f t="shared" si="127"/>
        <v>0</v>
      </c>
      <c r="CS73" s="58">
        <f t="shared" si="128"/>
        <v>0</v>
      </c>
      <c r="CT73" s="58">
        <f t="shared" si="129"/>
        <v>0</v>
      </c>
      <c r="CU73" s="57">
        <f t="shared" si="130"/>
        <v>0</v>
      </c>
      <c r="CV73" s="56">
        <f t="shared" si="131"/>
        <v>0</v>
      </c>
      <c r="CW73" s="58">
        <f t="shared" si="132"/>
        <v>0</v>
      </c>
      <c r="CX73" s="202"/>
      <c r="CY73" s="58">
        <f t="shared" si="133"/>
        <v>0</v>
      </c>
      <c r="CZ73" s="58">
        <f t="shared" si="134"/>
        <v>0</v>
      </c>
      <c r="DA73" s="58">
        <f t="shared" si="135"/>
        <v>0</v>
      </c>
      <c r="DB73" s="70">
        <f t="shared" si="136"/>
        <v>0</v>
      </c>
      <c r="DC73" s="123"/>
      <c r="DD73" s="197">
        <v>0</v>
      </c>
      <c r="DE73" s="198">
        <v>0</v>
      </c>
      <c r="DF73" s="56">
        <f t="shared" si="137"/>
        <v>0</v>
      </c>
      <c r="DG73" s="59">
        <f t="shared" si="138"/>
        <v>0</v>
      </c>
      <c r="DH73" s="87">
        <f t="shared" si="139"/>
        <v>0</v>
      </c>
      <c r="DI73" s="197">
        <v>0</v>
      </c>
      <c r="DJ73" s="198">
        <v>0</v>
      </c>
      <c r="DK73" s="56">
        <f t="shared" si="140"/>
        <v>0</v>
      </c>
      <c r="DL73" s="56">
        <f t="shared" si="141"/>
        <v>0</v>
      </c>
      <c r="DM73" s="87">
        <f t="shared" si="142"/>
        <v>0</v>
      </c>
      <c r="DN73" s="197">
        <v>0</v>
      </c>
      <c r="DO73" s="198">
        <v>0</v>
      </c>
      <c r="DP73" s="56">
        <f t="shared" si="143"/>
        <v>0</v>
      </c>
      <c r="DQ73" s="56">
        <f t="shared" si="144"/>
        <v>0</v>
      </c>
      <c r="DR73" s="117">
        <f t="shared" si="145"/>
        <v>0</v>
      </c>
      <c r="DS73" s="86">
        <f t="shared" si="146"/>
        <v>0</v>
      </c>
      <c r="DT73" s="56">
        <f t="shared" si="147"/>
        <v>0</v>
      </c>
      <c r="DU73" s="87">
        <f t="shared" si="148"/>
        <v>0</v>
      </c>
      <c r="DV73" s="123"/>
      <c r="DW73" s="86">
        <f t="shared" ref="DW73:DW76" si="538">CV73</f>
        <v>0</v>
      </c>
      <c r="DX73" s="70">
        <f t="shared" ref="DX73:DX76" si="539">CW73</f>
        <v>0</v>
      </c>
      <c r="DY73" s="69">
        <f t="shared" ref="DY73:DY76" si="540">CY73</f>
        <v>0</v>
      </c>
      <c r="DZ73" s="125">
        <f t="shared" ref="DZ73:DZ76" si="541">CZ73</f>
        <v>0</v>
      </c>
      <c r="EA73" s="130">
        <f t="shared" si="149"/>
        <v>0</v>
      </c>
      <c r="EB73" s="58">
        <f t="shared" si="150"/>
        <v>0</v>
      </c>
      <c r="EC73" s="59">
        <f t="shared" si="151"/>
        <v>0</v>
      </c>
      <c r="ED73" s="59">
        <f t="shared" si="152"/>
        <v>0</v>
      </c>
      <c r="EE73" s="56">
        <f t="shared" si="153"/>
        <v>0</v>
      </c>
      <c r="EF73" s="87">
        <f t="shared" si="154"/>
        <v>0</v>
      </c>
      <c r="EG73" s="130">
        <f t="shared" si="155"/>
        <v>0</v>
      </c>
      <c r="EH73" s="87">
        <f t="shared" si="156"/>
        <v>0</v>
      </c>
      <c r="EI73" s="130">
        <f t="shared" si="157"/>
        <v>0</v>
      </c>
      <c r="EJ73" s="87">
        <f t="shared" si="158"/>
        <v>0</v>
      </c>
      <c r="EK73" s="77"/>
      <c r="EL73" s="229"/>
      <c r="EM73" s="70">
        <f t="shared" si="159"/>
        <v>0</v>
      </c>
      <c r="EN73" s="77"/>
    </row>
    <row r="74" spans="1:144" x14ac:dyDescent="0.25">
      <c r="A74" s="109"/>
      <c r="B74" s="106"/>
      <c r="C74" s="107"/>
      <c r="D74" s="107"/>
      <c r="E74" s="56"/>
      <c r="F74" s="108"/>
      <c r="G74" s="197"/>
      <c r="H74" s="198"/>
      <c r="I74" s="56"/>
      <c r="J74" s="56">
        <f t="shared" ref="J74" si="542">H74-I74</f>
        <v>0</v>
      </c>
      <c r="K74" s="58">
        <f t="shared" ref="K74" si="543">IF(ISERROR(G74/H74),0,G74/H74)</f>
        <v>0</v>
      </c>
      <c r="L74" s="58">
        <f t="shared" ref="L74" si="544">IF(ISERROR(G74/I74),0,G74/I74)</f>
        <v>0</v>
      </c>
      <c r="M74" s="56">
        <f t="shared" ref="M74" si="545">H74</f>
        <v>0</v>
      </c>
      <c r="N74" s="56">
        <f t="shared" ref="N74" si="546">I74</f>
        <v>0</v>
      </c>
      <c r="O74" s="87">
        <f t="shared" ref="O74" si="547">M74-N74</f>
        <v>0</v>
      </c>
      <c r="P74" s="197"/>
      <c r="Q74" s="198"/>
      <c r="R74" s="59"/>
      <c r="S74" s="198"/>
      <c r="T74" s="59"/>
      <c r="U74" s="198"/>
      <c r="V74" s="59"/>
      <c r="W74" s="198"/>
      <c r="X74" s="59"/>
      <c r="Y74" s="198"/>
      <c r="Z74" s="59"/>
      <c r="AA74" s="198"/>
      <c r="AB74" s="56"/>
      <c r="AC74" s="56">
        <f t="shared" ref="AC74" si="548">Q74+S74+U74+W74+Y74+AA74+P74</f>
        <v>0</v>
      </c>
      <c r="AD74" s="198"/>
      <c r="AE74" s="56">
        <f t="shared" ref="AE74" si="549">R74+T74+V74+X74+Z74+AB74</f>
        <v>0</v>
      </c>
      <c r="AF74" s="56">
        <f t="shared" ref="AF74" si="550">AD74-AE74</f>
        <v>0</v>
      </c>
      <c r="AG74" s="56">
        <f t="shared" ref="AG74" si="551">IF(ISERROR(AC74/AD74),0,AC74/AD74)</f>
        <v>0</v>
      </c>
      <c r="AH74" s="56">
        <f t="shared" ref="AH74" si="552">IF(ISERROR(AC74/AE74),0,AC74/AE74)</f>
        <v>0</v>
      </c>
      <c r="AI74" s="56">
        <f t="shared" ref="AI74" si="553">AD74</f>
        <v>0</v>
      </c>
      <c r="AJ74" s="56">
        <f t="shared" ref="AJ74" si="554">AE74</f>
        <v>0</v>
      </c>
      <c r="AK74" s="87">
        <f t="shared" ref="AK74" si="555">AI74-AJ74</f>
        <v>0</v>
      </c>
      <c r="AL74" s="197"/>
      <c r="AM74" s="59"/>
      <c r="AN74" s="198"/>
      <c r="AO74" s="59"/>
      <c r="AP74" s="198"/>
      <c r="AQ74" s="59"/>
      <c r="AR74" s="198"/>
      <c r="AS74" s="59"/>
      <c r="AT74" s="56">
        <f t="shared" ref="AT74" si="556">AL74+AN74+AP74+AR74</f>
        <v>0</v>
      </c>
      <c r="AU74" s="198"/>
      <c r="AV74" s="56">
        <f t="shared" ref="AV74" si="557">AM74+AO74+AQ74+AS74</f>
        <v>0</v>
      </c>
      <c r="AW74" s="56">
        <f t="shared" ref="AW74" si="558">AU74-AV74</f>
        <v>0</v>
      </c>
      <c r="AX74" s="58">
        <f t="shared" ref="AX74" si="559">IF(ISERROR(AT74/AU74),0,AT74/AU74)</f>
        <v>0</v>
      </c>
      <c r="AY74" s="70">
        <f t="shared" ref="AY74" si="560">IF(ISERROR(AT74/AV74),0,AT74/AV74)</f>
        <v>0</v>
      </c>
      <c r="AZ74" s="197"/>
      <c r="BA74" s="59"/>
      <c r="BB74" s="198"/>
      <c r="BC74" s="59"/>
      <c r="BD74" s="56">
        <f t="shared" ref="BD74" si="561">AZ74+BB74</f>
        <v>0</v>
      </c>
      <c r="BE74" s="198"/>
      <c r="BF74" s="56">
        <f t="shared" ref="BF74" si="562">BA74+BC74</f>
        <v>0</v>
      </c>
      <c r="BG74" s="56">
        <f t="shared" ref="BG74" si="563">BE74-BF74</f>
        <v>0</v>
      </c>
      <c r="BH74" s="58">
        <f t="shared" ref="BH74" si="564">IF(ISERROR(BD74/BE74),0,BD74/BE74)</f>
        <v>0</v>
      </c>
      <c r="BI74" s="70">
        <f t="shared" ref="BI74" si="565">IF(ISERROR(BD74/BF74),0,BD74/BF74)</f>
        <v>0</v>
      </c>
      <c r="BJ74" s="86">
        <f t="shared" ref="BJ74" si="566">AT74+BD74</f>
        <v>0</v>
      </c>
      <c r="BK74" s="56">
        <f t="shared" ref="BK74" si="567">AU74+BE74</f>
        <v>0</v>
      </c>
      <c r="BL74" s="56">
        <f t="shared" ref="BL74" si="568">AV74+BF74</f>
        <v>0</v>
      </c>
      <c r="BM74" s="56">
        <f t="shared" ref="BM74" si="569">BK74-BL74</f>
        <v>0</v>
      </c>
      <c r="BN74" s="56">
        <f t="shared" ref="BN74" si="570">IF(ISERROR(BJ74/BK74),0,BJ74/BK74)</f>
        <v>0</v>
      </c>
      <c r="BO74" s="56">
        <f t="shared" ref="BO74" si="571">IF(ISERROR(BJ74/BL74),0,BJ74/BL74)</f>
        <v>0</v>
      </c>
      <c r="BP74" s="58">
        <f t="shared" ref="BP74" si="572">BK74*1.36</f>
        <v>0</v>
      </c>
      <c r="BQ74" s="58">
        <f t="shared" ref="BQ74" si="573">BL74*1.36</f>
        <v>0</v>
      </c>
      <c r="BR74" s="70">
        <f t="shared" ref="BR74" si="574">BP74-BQ74</f>
        <v>0</v>
      </c>
      <c r="BS74" s="197"/>
      <c r="BT74" s="59"/>
      <c r="BU74" s="198"/>
      <c r="BV74" s="59"/>
      <c r="BW74" s="198"/>
      <c r="BX74" s="56"/>
      <c r="BY74" s="198"/>
      <c r="BZ74" s="56"/>
      <c r="CA74" s="56">
        <f t="shared" ref="CA74" si="575">BS74+BU74+BW74+BY74</f>
        <v>0</v>
      </c>
      <c r="CB74" s="198"/>
      <c r="CC74" s="56">
        <f t="shared" ref="CC74" si="576">BT74+BV74+BX74+BZ74</f>
        <v>0</v>
      </c>
      <c r="CD74" s="56">
        <f t="shared" ref="CD74" si="577">CB74-CC74</f>
        <v>0</v>
      </c>
      <c r="CE74" s="56">
        <f t="shared" ref="CE74" si="578">IF(ISERROR(CA74/CB74),0,CA74/CB74)</f>
        <v>0</v>
      </c>
      <c r="CF74" s="56">
        <f t="shared" ref="CF74" si="579">IF(ISERROR(CA74/CC74),0,CA74/CC74)</f>
        <v>0</v>
      </c>
      <c r="CG74" s="58">
        <f t="shared" ref="CG74" si="580">CB74*1.7</f>
        <v>0</v>
      </c>
      <c r="CH74" s="58">
        <f t="shared" ref="CH74" si="581">CC74*1.7</f>
        <v>0</v>
      </c>
      <c r="CI74" s="87">
        <f t="shared" ref="CI74" si="582">CG74-CH74</f>
        <v>0</v>
      </c>
      <c r="CJ74" s="130">
        <f t="shared" ref="CJ74" si="583">+BQ74+CH74</f>
        <v>0</v>
      </c>
      <c r="CK74" s="58">
        <f t="shared" ref="CK74" si="584">INT(CJ74)</f>
        <v>0</v>
      </c>
      <c r="CL74" s="70">
        <f t="shared" ref="CL74" si="585">(CJ74-CK74)*22</f>
        <v>0</v>
      </c>
      <c r="CM74" s="86">
        <f t="shared" ref="CM74" si="586">G74+AC74+BJ74+CA74</f>
        <v>0</v>
      </c>
      <c r="CN74" s="56">
        <f t="shared" ref="CN74" si="587">H74+AD74+BK74+CB74</f>
        <v>0</v>
      </c>
      <c r="CO74" s="56">
        <f t="shared" ref="CO74" si="588">I74+AE74+BL74+CC74</f>
        <v>0</v>
      </c>
      <c r="CP74" s="56">
        <f t="shared" ref="CP74" si="589">CN74-CO74</f>
        <v>0</v>
      </c>
      <c r="CQ74" s="56">
        <f t="shared" ref="CQ74" si="590">IF(ISERROR(CM74/CN74),0,CM74/CN74)</f>
        <v>0</v>
      </c>
      <c r="CR74" s="56">
        <f t="shared" ref="CR74" si="591">IF(ISERROR(CM74/CO74),0,CM74/CO74)</f>
        <v>0</v>
      </c>
      <c r="CS74" s="58">
        <f t="shared" ref="CS74" si="592">M74+AI74+BP74+CG74</f>
        <v>0</v>
      </c>
      <c r="CT74" s="58">
        <f t="shared" ref="CT74" si="593">N74+AJ74+BQ74+CH74</f>
        <v>0</v>
      </c>
      <c r="CU74" s="57">
        <f t="shared" ref="CU74" si="594">CT74-CS74</f>
        <v>0</v>
      </c>
      <c r="CV74" s="56">
        <f t="shared" ref="CV74" si="595">INT(CT74)</f>
        <v>0</v>
      </c>
      <c r="CW74" s="58">
        <f t="shared" ref="CW74" si="596">(CT74-CV74)*22</f>
        <v>0</v>
      </c>
      <c r="CX74" s="202"/>
      <c r="CY74" s="58">
        <f t="shared" ref="CY74" si="597">INT(CX74+AJ74+N74)</f>
        <v>0</v>
      </c>
      <c r="CZ74" s="58">
        <f t="shared" ref="CZ74" si="598">MOD(CX74+N74+AJ74,1)*22</f>
        <v>0</v>
      </c>
      <c r="DA74" s="58">
        <f t="shared" ref="DA74" si="599">IF(ISERROR(CM74/CS74),0,CM74/CS74)</f>
        <v>0</v>
      </c>
      <c r="DB74" s="70">
        <f t="shared" ref="DB74" si="600">IF(ISERROR(CM74/CV74),0,CM74/CV74)</f>
        <v>0</v>
      </c>
      <c r="DC74" s="123"/>
      <c r="DD74" s="197">
        <v>0</v>
      </c>
      <c r="DE74" s="198">
        <v>0</v>
      </c>
      <c r="DF74" s="56">
        <f t="shared" ref="DF74" si="601">DE74*5</f>
        <v>0</v>
      </c>
      <c r="DG74" s="59">
        <f t="shared" ref="DG74" si="602">INT(DF74/20)</f>
        <v>0</v>
      </c>
      <c r="DH74" s="87">
        <f t="shared" ref="DH74" si="603">MOD(DF74,20)</f>
        <v>0</v>
      </c>
      <c r="DI74" s="197">
        <v>0</v>
      </c>
      <c r="DJ74" s="198">
        <v>0</v>
      </c>
      <c r="DK74" s="56">
        <f t="shared" ref="DK74" si="604">DJ74*5</f>
        <v>0</v>
      </c>
      <c r="DL74" s="56">
        <f t="shared" ref="DL74" si="605">INT(DK74/25)</f>
        <v>0</v>
      </c>
      <c r="DM74" s="87">
        <f t="shared" ref="DM74" si="606">MOD(DK74,25)</f>
        <v>0</v>
      </c>
      <c r="DN74" s="197">
        <v>0</v>
      </c>
      <c r="DO74" s="198">
        <v>0</v>
      </c>
      <c r="DP74" s="56">
        <f t="shared" ref="DP74" si="607">DO74*5</f>
        <v>0</v>
      </c>
      <c r="DQ74" s="56">
        <f t="shared" ref="DQ74" si="608">INT(DP74/22)</f>
        <v>0</v>
      </c>
      <c r="DR74" s="117">
        <f t="shared" ref="DR74" si="609">MOD(DP74,22)</f>
        <v>0</v>
      </c>
      <c r="DS74" s="86">
        <f t="shared" ref="DS74" si="610">DD74+DI74+DN74</f>
        <v>0</v>
      </c>
      <c r="DT74" s="56">
        <f t="shared" ref="DT74" si="611">DG74+DL74+DQ74</f>
        <v>0</v>
      </c>
      <c r="DU74" s="87">
        <f t="shared" ref="DU74" si="612">DH74+DM74+DR74</f>
        <v>0</v>
      </c>
      <c r="DV74" s="123"/>
      <c r="DW74" s="86">
        <f t="shared" si="538"/>
        <v>0</v>
      </c>
      <c r="DX74" s="70">
        <f t="shared" si="539"/>
        <v>0</v>
      </c>
      <c r="DY74" s="69">
        <f t="shared" si="540"/>
        <v>0</v>
      </c>
      <c r="DZ74" s="125">
        <f t="shared" si="541"/>
        <v>0</v>
      </c>
      <c r="EA74" s="130">
        <f t="shared" ref="EA74" si="613">DX74+DU74</f>
        <v>0</v>
      </c>
      <c r="EB74" s="58">
        <f t="shared" ref="EB74" si="614">DZ74+DU74</f>
        <v>0</v>
      </c>
      <c r="EC74" s="59">
        <f t="shared" ref="EC74" si="615">INT(EA74/22)</f>
        <v>0</v>
      </c>
      <c r="ED74" s="59">
        <f t="shared" ref="ED74" si="616">INT(EB74/22)</f>
        <v>0</v>
      </c>
      <c r="EE74" s="56">
        <f t="shared" ref="EE74" si="617">MOD(EA74,22)</f>
        <v>0</v>
      </c>
      <c r="EF74" s="87">
        <f t="shared" ref="EF74" si="618">MOD(EB74,22)</f>
        <v>0</v>
      </c>
      <c r="EG74" s="130">
        <f t="shared" ref="EG74" si="619">DW74+DT74+EC74</f>
        <v>0</v>
      </c>
      <c r="EH74" s="87">
        <f t="shared" ref="EH74" si="620">EE74</f>
        <v>0</v>
      </c>
      <c r="EI74" s="130">
        <f t="shared" ref="EI74" si="621">DY74+DT74+EC74</f>
        <v>0</v>
      </c>
      <c r="EJ74" s="87">
        <f t="shared" ref="EJ74" si="622">EF74</f>
        <v>0</v>
      </c>
      <c r="EK74" s="77"/>
      <c r="EL74" s="229"/>
      <c r="EM74" s="70">
        <f t="shared" ref="EM74" si="623">EL74-EG74</f>
        <v>0</v>
      </c>
      <c r="EN74" s="77"/>
    </row>
    <row r="75" spans="1:144" x14ac:dyDescent="0.25">
      <c r="A75" s="109"/>
      <c r="B75" s="106"/>
      <c r="C75" s="107"/>
      <c r="D75" s="107"/>
      <c r="E75" s="56"/>
      <c r="F75" s="108"/>
      <c r="G75" s="197"/>
      <c r="H75" s="198"/>
      <c r="I75" s="56"/>
      <c r="J75" s="56">
        <f t="shared" ref="J75:J76" si="624">H75-I75</f>
        <v>0</v>
      </c>
      <c r="K75" s="58">
        <f t="shared" ref="K75:K76" si="625">IF(ISERROR(G75/H75),0,G75/H75)</f>
        <v>0</v>
      </c>
      <c r="L75" s="58">
        <f t="shared" ref="L75:L76" si="626">IF(ISERROR(G75/I75),0,G75/I75)</f>
        <v>0</v>
      </c>
      <c r="M75" s="56">
        <f t="shared" ref="M75:N76" si="627">H75</f>
        <v>0</v>
      </c>
      <c r="N75" s="56">
        <f t="shared" si="627"/>
        <v>0</v>
      </c>
      <c r="O75" s="87">
        <f t="shared" ref="O75:O76" si="628">M75-N75</f>
        <v>0</v>
      </c>
      <c r="P75" s="197"/>
      <c r="Q75" s="198"/>
      <c r="R75" s="59"/>
      <c r="S75" s="198"/>
      <c r="T75" s="59"/>
      <c r="U75" s="198"/>
      <c r="V75" s="59"/>
      <c r="W75" s="198"/>
      <c r="X75" s="59"/>
      <c r="Y75" s="198"/>
      <c r="Z75" s="59"/>
      <c r="AA75" s="198"/>
      <c r="AB75" s="56"/>
      <c r="AC75" s="56">
        <f t="shared" ref="AC75:AC76" si="629">Q75+S75+U75+W75+Y75+AA75+P75</f>
        <v>0</v>
      </c>
      <c r="AD75" s="198"/>
      <c r="AE75" s="56">
        <f t="shared" ref="AE75:AE76" si="630">R75+T75+V75+X75+Z75+AB75</f>
        <v>0</v>
      </c>
      <c r="AF75" s="56">
        <f t="shared" ref="AF75:AF76" si="631">AD75-AE75</f>
        <v>0</v>
      </c>
      <c r="AG75" s="56">
        <f t="shared" si="36"/>
        <v>0</v>
      </c>
      <c r="AH75" s="56">
        <f t="shared" ref="AH75:AH76" si="632">IF(ISERROR(AC75/AE75),0,AC75/AE75)</f>
        <v>0</v>
      </c>
      <c r="AI75" s="56">
        <f t="shared" ref="AI75:AJ76" si="633">AD75</f>
        <v>0</v>
      </c>
      <c r="AJ75" s="56">
        <f t="shared" si="633"/>
        <v>0</v>
      </c>
      <c r="AK75" s="87">
        <f t="shared" ref="AK75:AK76" si="634">AI75-AJ75</f>
        <v>0</v>
      </c>
      <c r="AL75" s="197"/>
      <c r="AM75" s="59"/>
      <c r="AN75" s="198"/>
      <c r="AO75" s="59"/>
      <c r="AP75" s="198"/>
      <c r="AQ75" s="59"/>
      <c r="AR75" s="198"/>
      <c r="AS75" s="59"/>
      <c r="AT75" s="56">
        <f t="shared" ref="AT75:AT76" si="635">AL75+AN75+AP75+AR75</f>
        <v>0</v>
      </c>
      <c r="AU75" s="198"/>
      <c r="AV75" s="56">
        <f t="shared" ref="AV75:AV76" si="636">AM75+AO75+AQ75+AS75</f>
        <v>0</v>
      </c>
      <c r="AW75" s="56">
        <f t="shared" ref="AW75:AW76" si="637">AU75-AV75</f>
        <v>0</v>
      </c>
      <c r="AX75" s="58">
        <f t="shared" ref="AX75:AX76" si="638">IF(ISERROR(AT75/AU75),0,AT75/AU75)</f>
        <v>0</v>
      </c>
      <c r="AY75" s="70">
        <f t="shared" ref="AY75:AY76" si="639">IF(ISERROR(AT75/AV75),0,AT75/AV75)</f>
        <v>0</v>
      </c>
      <c r="AZ75" s="197"/>
      <c r="BA75" s="59"/>
      <c r="BB75" s="198"/>
      <c r="BC75" s="59"/>
      <c r="BD75" s="56">
        <f t="shared" ref="BD75:BD76" si="640">AZ75+BB75</f>
        <v>0</v>
      </c>
      <c r="BE75" s="198"/>
      <c r="BF75" s="56">
        <f t="shared" ref="BF75:BF76" si="641">BA75+BC75</f>
        <v>0</v>
      </c>
      <c r="BG75" s="56">
        <f t="shared" ref="BG75:BG76" si="642">BE75-BF75</f>
        <v>0</v>
      </c>
      <c r="BH75" s="58">
        <f t="shared" ref="BH75:BH76" si="643">IF(ISERROR(BD75/BE75),0,BD75/BE75)</f>
        <v>0</v>
      </c>
      <c r="BI75" s="70">
        <f t="shared" ref="BI75:BI76" si="644">IF(ISERROR(BD75/BF75),0,BD75/BF75)</f>
        <v>0</v>
      </c>
      <c r="BJ75" s="86">
        <f t="shared" ref="BJ75:BJ76" si="645">AT75+BD75</f>
        <v>0</v>
      </c>
      <c r="BK75" s="56">
        <f t="shared" ref="BK75:BK76" si="646">AU75+BE75</f>
        <v>0</v>
      </c>
      <c r="BL75" s="56">
        <f t="shared" ref="BL75:BL76" si="647">AV75+BF75</f>
        <v>0</v>
      </c>
      <c r="BM75" s="56">
        <f t="shared" ref="BM75:BM76" si="648">BK75-BL75</f>
        <v>0</v>
      </c>
      <c r="BN75" s="56">
        <f t="shared" ref="BN75:BN76" si="649">IF(ISERROR(BJ75/BK75),0,BJ75/BK75)</f>
        <v>0</v>
      </c>
      <c r="BO75" s="56">
        <f t="shared" ref="BO75:BO76" si="650">IF(ISERROR(BJ75/BL75),0,BJ75/BL75)</f>
        <v>0</v>
      </c>
      <c r="BP75" s="58">
        <f t="shared" ref="BP75:BQ76" si="651">BK75*1.36</f>
        <v>0</v>
      </c>
      <c r="BQ75" s="58">
        <f t="shared" si="651"/>
        <v>0</v>
      </c>
      <c r="BR75" s="70">
        <f t="shared" ref="BR75:BR76" si="652">BP75-BQ75</f>
        <v>0</v>
      </c>
      <c r="BS75" s="197"/>
      <c r="BT75" s="59"/>
      <c r="BU75" s="198"/>
      <c r="BV75" s="59"/>
      <c r="BW75" s="198"/>
      <c r="BX75" s="56"/>
      <c r="BY75" s="198"/>
      <c r="BZ75" s="56"/>
      <c r="CA75" s="56">
        <f t="shared" ref="CA75:CA76" si="653">BS75+BU75+BW75+BY75</f>
        <v>0</v>
      </c>
      <c r="CB75" s="198"/>
      <c r="CC75" s="56">
        <f t="shared" ref="CC75:CC76" si="654">BT75+BV75+BX75+BZ75</f>
        <v>0</v>
      </c>
      <c r="CD75" s="56">
        <f t="shared" ref="CD75:CD76" si="655">CB75-CC75</f>
        <v>0</v>
      </c>
      <c r="CE75" s="56">
        <f t="shared" ref="CE75:CE76" si="656">IF(ISERROR(CA75/CB75),0,CA75/CB75)</f>
        <v>0</v>
      </c>
      <c r="CF75" s="56">
        <f t="shared" ref="CF75:CF76" si="657">IF(ISERROR(CA75/CC75),0,CA75/CC75)</f>
        <v>0</v>
      </c>
      <c r="CG75" s="58">
        <f t="shared" ref="CG75:CH76" si="658">CB75*1.7</f>
        <v>0</v>
      </c>
      <c r="CH75" s="58">
        <f t="shared" si="658"/>
        <v>0</v>
      </c>
      <c r="CI75" s="87">
        <f t="shared" ref="CI75:CI76" si="659">CG75-CH75</f>
        <v>0</v>
      </c>
      <c r="CJ75" s="130">
        <f t="shared" ref="CJ75:CJ76" si="660">+BQ75+CH75</f>
        <v>0</v>
      </c>
      <c r="CK75" s="58">
        <f t="shared" ref="CK75:CK76" si="661">INT(CJ75)</f>
        <v>0</v>
      </c>
      <c r="CL75" s="70">
        <f t="shared" ref="CL75:CL76" si="662">(CJ75-CK75)*22</f>
        <v>0</v>
      </c>
      <c r="CM75" s="86">
        <f t="shared" ref="CM75:CM76" si="663">G75+AC75+BJ75+CA75</f>
        <v>0</v>
      </c>
      <c r="CN75" s="56">
        <f t="shared" ref="CN75:CN76" si="664">H75+AD75+BK75+CB75</f>
        <v>0</v>
      </c>
      <c r="CO75" s="56">
        <f t="shared" ref="CO75:CO76" si="665">I75+AE75+BL75+CC75</f>
        <v>0</v>
      </c>
      <c r="CP75" s="56">
        <f t="shared" ref="CP75:CP76" si="666">CN75-CO75</f>
        <v>0</v>
      </c>
      <c r="CQ75" s="56">
        <f t="shared" ref="CQ75:CQ76" si="667">IF(ISERROR(CM75/CN75),0,CM75/CN75)</f>
        <v>0</v>
      </c>
      <c r="CR75" s="56">
        <f t="shared" ref="CR75:CR76" si="668">IF(ISERROR(CM75/CO75),0,CM75/CO75)</f>
        <v>0</v>
      </c>
      <c r="CS75" s="58">
        <f t="shared" ref="CS75:CS76" si="669">M75+AI75+BP75+CG75</f>
        <v>0</v>
      </c>
      <c r="CT75" s="58">
        <f t="shared" ref="CT75:CT76" si="670">N75+AJ75+BQ75+CH75</f>
        <v>0</v>
      </c>
      <c r="CU75" s="57">
        <f t="shared" ref="CU75:CU76" si="671">CT75-CS75</f>
        <v>0</v>
      </c>
      <c r="CV75" s="56">
        <f t="shared" ref="CV75:CV76" si="672">INT(CT75)</f>
        <v>0</v>
      </c>
      <c r="CW75" s="58">
        <f t="shared" ref="CW75:CW76" si="673">(CT75-CV75)*22</f>
        <v>0</v>
      </c>
      <c r="CX75" s="202"/>
      <c r="CY75" s="58">
        <f t="shared" ref="CY75:CY76" si="674">INT(CX75+AJ75+N75)</f>
        <v>0</v>
      </c>
      <c r="CZ75" s="58">
        <f t="shared" ref="CZ75:CZ76" si="675">MOD(CX75+N75+AJ75,1)*22</f>
        <v>0</v>
      </c>
      <c r="DA75" s="58">
        <f t="shared" ref="DA75:DA76" si="676">IF(ISERROR(CM75/CS75),0,CM75/CS75)</f>
        <v>0</v>
      </c>
      <c r="DB75" s="70">
        <f t="shared" ref="DB75:DB76" si="677">IF(ISERROR(CM75/CV75),0,CM75/CV75)</f>
        <v>0</v>
      </c>
      <c r="DC75" s="123"/>
      <c r="DD75" s="197">
        <v>0</v>
      </c>
      <c r="DE75" s="198">
        <v>0</v>
      </c>
      <c r="DF75" s="56">
        <f t="shared" ref="DF75:DF76" si="678">DE75*5</f>
        <v>0</v>
      </c>
      <c r="DG75" s="59">
        <f t="shared" ref="DG75:DG76" si="679">INT(DF75/20)</f>
        <v>0</v>
      </c>
      <c r="DH75" s="87">
        <f t="shared" ref="DH75:DH76" si="680">MOD(DF75,20)</f>
        <v>0</v>
      </c>
      <c r="DI75" s="197">
        <v>0</v>
      </c>
      <c r="DJ75" s="198">
        <v>0</v>
      </c>
      <c r="DK75" s="56">
        <f t="shared" ref="DK75:DK76" si="681">DJ75*5</f>
        <v>0</v>
      </c>
      <c r="DL75" s="56">
        <f t="shared" ref="DL75:DL76" si="682">INT(DK75/25)</f>
        <v>0</v>
      </c>
      <c r="DM75" s="87">
        <f t="shared" ref="DM75:DM76" si="683">MOD(DK75,25)</f>
        <v>0</v>
      </c>
      <c r="DN75" s="197">
        <v>0</v>
      </c>
      <c r="DO75" s="198">
        <v>0</v>
      </c>
      <c r="DP75" s="56">
        <f t="shared" ref="DP75:DP76" si="684">DO75*5</f>
        <v>0</v>
      </c>
      <c r="DQ75" s="56">
        <f t="shared" ref="DQ75:DQ76" si="685">INT(DP75/22)</f>
        <v>0</v>
      </c>
      <c r="DR75" s="117">
        <f t="shared" ref="DR75:DR76" si="686">MOD(DP75,22)</f>
        <v>0</v>
      </c>
      <c r="DS75" s="86">
        <f t="shared" ref="DS75:DS76" si="687">DD75+DI75+DN75</f>
        <v>0</v>
      </c>
      <c r="DT75" s="56">
        <f t="shared" ref="DT75:DU76" si="688">DG75+DL75+DQ75</f>
        <v>0</v>
      </c>
      <c r="DU75" s="87">
        <f t="shared" si="688"/>
        <v>0</v>
      </c>
      <c r="DV75" s="123"/>
      <c r="DW75" s="86">
        <f t="shared" si="538"/>
        <v>0</v>
      </c>
      <c r="DX75" s="70">
        <f t="shared" si="539"/>
        <v>0</v>
      </c>
      <c r="DY75" s="69">
        <f t="shared" si="540"/>
        <v>0</v>
      </c>
      <c r="DZ75" s="125">
        <f t="shared" si="541"/>
        <v>0</v>
      </c>
      <c r="EA75" s="130">
        <f t="shared" ref="EA75:EA76" si="689">DX75+DU75</f>
        <v>0</v>
      </c>
      <c r="EB75" s="58">
        <f t="shared" ref="EB75:EB76" si="690">DZ75+DU75</f>
        <v>0</v>
      </c>
      <c r="EC75" s="59">
        <f t="shared" ref="EC75:ED76" si="691">INT(EA75/22)</f>
        <v>0</v>
      </c>
      <c r="ED75" s="59">
        <f t="shared" si="691"/>
        <v>0</v>
      </c>
      <c r="EE75" s="56">
        <f t="shared" ref="EE75:EF76" si="692">MOD(EA75,22)</f>
        <v>0</v>
      </c>
      <c r="EF75" s="87">
        <f t="shared" si="692"/>
        <v>0</v>
      </c>
      <c r="EG75" s="130">
        <f t="shared" ref="EG75:EG76" si="693">DW75+DT75+EC75</f>
        <v>0</v>
      </c>
      <c r="EH75" s="87">
        <f t="shared" ref="EH75:EH76" si="694">EE75</f>
        <v>0</v>
      </c>
      <c r="EI75" s="130">
        <f t="shared" ref="EI75:EI76" si="695">DY75+DT75+EC75</f>
        <v>0</v>
      </c>
      <c r="EJ75" s="87">
        <f t="shared" ref="EJ75:EJ76" si="696">EF75</f>
        <v>0</v>
      </c>
      <c r="EK75" s="77"/>
      <c r="EL75" s="229"/>
      <c r="EM75" s="70">
        <f t="shared" ref="EM75:EM77" si="697">EL75-EG75</f>
        <v>0</v>
      </c>
      <c r="EN75" s="77"/>
    </row>
    <row r="76" spans="1:144" ht="15.75" thickBot="1" x14ac:dyDescent="0.3">
      <c r="A76" s="111"/>
      <c r="B76" s="112"/>
      <c r="C76" s="113"/>
      <c r="D76" s="113"/>
      <c r="E76" s="60"/>
      <c r="F76" s="114"/>
      <c r="G76" s="199"/>
      <c r="H76" s="200"/>
      <c r="I76" s="60"/>
      <c r="J76" s="60">
        <f t="shared" si="624"/>
        <v>0</v>
      </c>
      <c r="K76" s="62">
        <f t="shared" si="625"/>
        <v>0</v>
      </c>
      <c r="L76" s="62">
        <f t="shared" si="626"/>
        <v>0</v>
      </c>
      <c r="M76" s="60">
        <f t="shared" si="627"/>
        <v>0</v>
      </c>
      <c r="N76" s="60">
        <f t="shared" si="627"/>
        <v>0</v>
      </c>
      <c r="O76" s="89">
        <f t="shared" si="628"/>
        <v>0</v>
      </c>
      <c r="P76" s="199"/>
      <c r="Q76" s="200"/>
      <c r="R76" s="59"/>
      <c r="S76" s="200"/>
      <c r="T76" s="63"/>
      <c r="U76" s="200"/>
      <c r="V76" s="63"/>
      <c r="W76" s="200"/>
      <c r="X76" s="63"/>
      <c r="Y76" s="200"/>
      <c r="Z76" s="63"/>
      <c r="AA76" s="200"/>
      <c r="AB76" s="60"/>
      <c r="AC76" s="60">
        <f t="shared" si="629"/>
        <v>0</v>
      </c>
      <c r="AD76" s="200"/>
      <c r="AE76" s="60">
        <f t="shared" si="630"/>
        <v>0</v>
      </c>
      <c r="AF76" s="60">
        <f t="shared" si="631"/>
        <v>0</v>
      </c>
      <c r="AG76" s="60">
        <f>IF(ISERROR(AC0/AD76),0,AC76/AD76)</f>
        <v>0</v>
      </c>
      <c r="AH76" s="60">
        <f t="shared" si="632"/>
        <v>0</v>
      </c>
      <c r="AI76" s="60">
        <f t="shared" si="633"/>
        <v>0</v>
      </c>
      <c r="AJ76" s="60">
        <f t="shared" si="633"/>
        <v>0</v>
      </c>
      <c r="AK76" s="89">
        <f t="shared" si="634"/>
        <v>0</v>
      </c>
      <c r="AL76" s="199"/>
      <c r="AM76" s="59"/>
      <c r="AN76" s="200"/>
      <c r="AO76" s="63"/>
      <c r="AP76" s="200"/>
      <c r="AQ76" s="63"/>
      <c r="AR76" s="200"/>
      <c r="AS76" s="63"/>
      <c r="AT76" s="60">
        <f t="shared" si="635"/>
        <v>0</v>
      </c>
      <c r="AU76" s="200"/>
      <c r="AV76" s="60">
        <f t="shared" si="636"/>
        <v>0</v>
      </c>
      <c r="AW76" s="60">
        <f t="shared" si="637"/>
        <v>0</v>
      </c>
      <c r="AX76" s="62">
        <f t="shared" si="638"/>
        <v>0</v>
      </c>
      <c r="AY76" s="122">
        <f t="shared" si="639"/>
        <v>0</v>
      </c>
      <c r="AZ76" s="199"/>
      <c r="BA76" s="63"/>
      <c r="BB76" s="200"/>
      <c r="BC76" s="63"/>
      <c r="BD76" s="60">
        <f t="shared" si="640"/>
        <v>0</v>
      </c>
      <c r="BE76" s="200"/>
      <c r="BF76" s="60">
        <f t="shared" si="641"/>
        <v>0</v>
      </c>
      <c r="BG76" s="60">
        <f t="shared" si="642"/>
        <v>0</v>
      </c>
      <c r="BH76" s="62">
        <f t="shared" si="643"/>
        <v>0</v>
      </c>
      <c r="BI76" s="122">
        <f t="shared" si="644"/>
        <v>0</v>
      </c>
      <c r="BJ76" s="88">
        <f t="shared" si="645"/>
        <v>0</v>
      </c>
      <c r="BK76" s="60">
        <f t="shared" si="646"/>
        <v>0</v>
      </c>
      <c r="BL76" s="60">
        <f t="shared" si="647"/>
        <v>0</v>
      </c>
      <c r="BM76" s="60">
        <f t="shared" si="648"/>
        <v>0</v>
      </c>
      <c r="BN76" s="60">
        <f t="shared" si="649"/>
        <v>0</v>
      </c>
      <c r="BO76" s="60">
        <f t="shared" si="650"/>
        <v>0</v>
      </c>
      <c r="BP76" s="62">
        <f t="shared" si="651"/>
        <v>0</v>
      </c>
      <c r="BQ76" s="62">
        <f t="shared" si="651"/>
        <v>0</v>
      </c>
      <c r="BR76" s="122">
        <f t="shared" si="652"/>
        <v>0</v>
      </c>
      <c r="BS76" s="199"/>
      <c r="BT76" s="63"/>
      <c r="BU76" s="200"/>
      <c r="BV76" s="63"/>
      <c r="BW76" s="200"/>
      <c r="BX76" s="60"/>
      <c r="BY76" s="200"/>
      <c r="BZ76" s="60"/>
      <c r="CA76" s="60">
        <f t="shared" si="653"/>
        <v>0</v>
      </c>
      <c r="CB76" s="200"/>
      <c r="CC76" s="60">
        <f t="shared" si="654"/>
        <v>0</v>
      </c>
      <c r="CD76" s="60">
        <f t="shared" si="655"/>
        <v>0</v>
      </c>
      <c r="CE76" s="60">
        <f t="shared" si="656"/>
        <v>0</v>
      </c>
      <c r="CF76" s="60">
        <f t="shared" si="657"/>
        <v>0</v>
      </c>
      <c r="CG76" s="62">
        <f t="shared" si="658"/>
        <v>0</v>
      </c>
      <c r="CH76" s="62">
        <f t="shared" si="658"/>
        <v>0</v>
      </c>
      <c r="CI76" s="89">
        <f t="shared" si="659"/>
        <v>0</v>
      </c>
      <c r="CJ76" s="131">
        <f t="shared" si="660"/>
        <v>0</v>
      </c>
      <c r="CK76" s="62">
        <f t="shared" si="661"/>
        <v>0</v>
      </c>
      <c r="CL76" s="122">
        <f t="shared" si="662"/>
        <v>0</v>
      </c>
      <c r="CM76" s="88">
        <f t="shared" si="663"/>
        <v>0</v>
      </c>
      <c r="CN76" s="60">
        <f t="shared" si="664"/>
        <v>0</v>
      </c>
      <c r="CO76" s="60">
        <f t="shared" si="665"/>
        <v>0</v>
      </c>
      <c r="CP76" s="60">
        <f t="shared" si="666"/>
        <v>0</v>
      </c>
      <c r="CQ76" s="60">
        <f t="shared" si="667"/>
        <v>0</v>
      </c>
      <c r="CR76" s="60">
        <f t="shared" si="668"/>
        <v>0</v>
      </c>
      <c r="CS76" s="62">
        <f t="shared" si="669"/>
        <v>0</v>
      </c>
      <c r="CT76" s="62">
        <f t="shared" si="670"/>
        <v>0</v>
      </c>
      <c r="CU76" s="61">
        <f t="shared" si="671"/>
        <v>0</v>
      </c>
      <c r="CV76" s="60">
        <f t="shared" si="672"/>
        <v>0</v>
      </c>
      <c r="CW76" s="62">
        <f t="shared" si="673"/>
        <v>0</v>
      </c>
      <c r="CX76" s="203"/>
      <c r="CY76" s="62">
        <f t="shared" si="674"/>
        <v>0</v>
      </c>
      <c r="CZ76" s="62">
        <f t="shared" si="675"/>
        <v>0</v>
      </c>
      <c r="DA76" s="62">
        <f t="shared" si="676"/>
        <v>0</v>
      </c>
      <c r="DB76" s="122">
        <f t="shared" si="677"/>
        <v>0</v>
      </c>
      <c r="DC76" s="123"/>
      <c r="DD76" s="199">
        <v>0</v>
      </c>
      <c r="DE76" s="200">
        <v>0</v>
      </c>
      <c r="DF76" s="60">
        <f t="shared" si="678"/>
        <v>0</v>
      </c>
      <c r="DG76" s="63">
        <f t="shared" si="679"/>
        <v>0</v>
      </c>
      <c r="DH76" s="89">
        <f t="shared" si="680"/>
        <v>0</v>
      </c>
      <c r="DI76" s="199">
        <v>0</v>
      </c>
      <c r="DJ76" s="198">
        <v>0</v>
      </c>
      <c r="DK76" s="60">
        <f t="shared" si="681"/>
        <v>0</v>
      </c>
      <c r="DL76" s="60">
        <f t="shared" si="682"/>
        <v>0</v>
      </c>
      <c r="DM76" s="89">
        <f t="shared" si="683"/>
        <v>0</v>
      </c>
      <c r="DN76" s="197">
        <v>0</v>
      </c>
      <c r="DO76" s="198">
        <v>0</v>
      </c>
      <c r="DP76" s="60">
        <f t="shared" si="684"/>
        <v>0</v>
      </c>
      <c r="DQ76" s="60">
        <f t="shared" si="685"/>
        <v>0</v>
      </c>
      <c r="DR76" s="118">
        <f t="shared" si="686"/>
        <v>0</v>
      </c>
      <c r="DS76" s="88">
        <f t="shared" si="687"/>
        <v>0</v>
      </c>
      <c r="DT76" s="60">
        <f t="shared" si="688"/>
        <v>0</v>
      </c>
      <c r="DU76" s="89">
        <f t="shared" si="688"/>
        <v>0</v>
      </c>
      <c r="DV76" s="79"/>
      <c r="DW76" s="88">
        <f t="shared" si="538"/>
        <v>0</v>
      </c>
      <c r="DX76" s="122">
        <f t="shared" si="539"/>
        <v>0</v>
      </c>
      <c r="DY76" s="128">
        <f t="shared" si="540"/>
        <v>0</v>
      </c>
      <c r="DZ76" s="126">
        <f t="shared" si="541"/>
        <v>0</v>
      </c>
      <c r="EA76" s="131">
        <f t="shared" si="689"/>
        <v>0</v>
      </c>
      <c r="EB76" s="62">
        <f t="shared" si="690"/>
        <v>0</v>
      </c>
      <c r="EC76" s="63">
        <f t="shared" si="691"/>
        <v>0</v>
      </c>
      <c r="ED76" s="63">
        <f t="shared" si="691"/>
        <v>0</v>
      </c>
      <c r="EE76" s="60">
        <f t="shared" si="692"/>
        <v>0</v>
      </c>
      <c r="EF76" s="89">
        <f t="shared" si="692"/>
        <v>0</v>
      </c>
      <c r="EG76" s="131">
        <f t="shared" si="693"/>
        <v>0</v>
      </c>
      <c r="EH76" s="89">
        <f t="shared" si="694"/>
        <v>0</v>
      </c>
      <c r="EI76" s="131">
        <f t="shared" si="695"/>
        <v>0</v>
      </c>
      <c r="EJ76" s="89">
        <f t="shared" si="696"/>
        <v>0</v>
      </c>
      <c r="EK76" s="77"/>
      <c r="EL76" s="232"/>
      <c r="EM76" s="233">
        <f t="shared" si="697"/>
        <v>0</v>
      </c>
      <c r="EN76" s="77"/>
    </row>
    <row r="77" spans="1:144" ht="15.75" thickBot="1" x14ac:dyDescent="0.3">
      <c r="A77" s="322" t="s">
        <v>32</v>
      </c>
      <c r="B77" s="323"/>
      <c r="C77" s="323"/>
      <c r="D77" s="323"/>
      <c r="E77" s="323"/>
      <c r="F77" s="324"/>
      <c r="G77" s="147">
        <f t="shared" ref="G77:AL77" si="698">SUM(G9:G76)</f>
        <v>0</v>
      </c>
      <c r="H77" s="148">
        <f t="shared" si="698"/>
        <v>0</v>
      </c>
      <c r="I77" s="148">
        <f t="shared" si="698"/>
        <v>0</v>
      </c>
      <c r="J77" s="148">
        <f t="shared" si="698"/>
        <v>0</v>
      </c>
      <c r="K77" s="148">
        <f t="shared" si="698"/>
        <v>0</v>
      </c>
      <c r="L77" s="148">
        <f t="shared" si="698"/>
        <v>0</v>
      </c>
      <c r="M77" s="148">
        <f t="shared" si="698"/>
        <v>0</v>
      </c>
      <c r="N77" s="148">
        <f t="shared" si="698"/>
        <v>0</v>
      </c>
      <c r="O77" s="149">
        <f t="shared" si="698"/>
        <v>0</v>
      </c>
      <c r="P77" s="147">
        <f t="shared" si="698"/>
        <v>0</v>
      </c>
      <c r="Q77" s="150">
        <f t="shared" si="698"/>
        <v>0</v>
      </c>
      <c r="R77" s="150">
        <f t="shared" si="698"/>
        <v>0</v>
      </c>
      <c r="S77" s="150">
        <f t="shared" si="698"/>
        <v>0</v>
      </c>
      <c r="T77" s="150">
        <f t="shared" si="698"/>
        <v>0</v>
      </c>
      <c r="U77" s="150">
        <f t="shared" si="698"/>
        <v>0</v>
      </c>
      <c r="V77" s="150">
        <f t="shared" si="698"/>
        <v>0</v>
      </c>
      <c r="W77" s="150">
        <f t="shared" si="698"/>
        <v>0</v>
      </c>
      <c r="X77" s="150">
        <f t="shared" si="698"/>
        <v>0</v>
      </c>
      <c r="Y77" s="150">
        <f t="shared" si="698"/>
        <v>0</v>
      </c>
      <c r="Z77" s="150">
        <f t="shared" si="698"/>
        <v>0</v>
      </c>
      <c r="AA77" s="150">
        <f t="shared" si="698"/>
        <v>0</v>
      </c>
      <c r="AB77" s="150">
        <f t="shared" si="698"/>
        <v>0</v>
      </c>
      <c r="AC77" s="150">
        <f t="shared" si="698"/>
        <v>0</v>
      </c>
      <c r="AD77" s="150">
        <f t="shared" si="698"/>
        <v>0</v>
      </c>
      <c r="AE77" s="150">
        <f t="shared" si="698"/>
        <v>0</v>
      </c>
      <c r="AF77" s="150">
        <f t="shared" si="698"/>
        <v>0</v>
      </c>
      <c r="AG77" s="150">
        <f t="shared" si="698"/>
        <v>0</v>
      </c>
      <c r="AH77" s="150">
        <f t="shared" si="698"/>
        <v>0</v>
      </c>
      <c r="AI77" s="150">
        <f t="shared" si="698"/>
        <v>0</v>
      </c>
      <c r="AJ77" s="150">
        <f t="shared" si="698"/>
        <v>0</v>
      </c>
      <c r="AK77" s="151">
        <f t="shared" si="698"/>
        <v>0</v>
      </c>
      <c r="AL77" s="147">
        <f t="shared" si="698"/>
        <v>0</v>
      </c>
      <c r="AM77" s="148">
        <f t="shared" ref="AM77:BR77" si="699">SUM(AM9:AM76)</f>
        <v>0</v>
      </c>
      <c r="AN77" s="148">
        <f t="shared" si="699"/>
        <v>0</v>
      </c>
      <c r="AO77" s="148">
        <f t="shared" si="699"/>
        <v>0</v>
      </c>
      <c r="AP77" s="148">
        <f t="shared" si="699"/>
        <v>0</v>
      </c>
      <c r="AQ77" s="148">
        <f t="shared" si="699"/>
        <v>0</v>
      </c>
      <c r="AR77" s="148">
        <f t="shared" si="699"/>
        <v>0</v>
      </c>
      <c r="AS77" s="148">
        <f t="shared" si="699"/>
        <v>0</v>
      </c>
      <c r="AT77" s="148">
        <f t="shared" si="699"/>
        <v>0</v>
      </c>
      <c r="AU77" s="148">
        <f t="shared" si="699"/>
        <v>0</v>
      </c>
      <c r="AV77" s="148">
        <f t="shared" si="699"/>
        <v>0</v>
      </c>
      <c r="AW77" s="148">
        <f t="shared" si="699"/>
        <v>0</v>
      </c>
      <c r="AX77" s="148">
        <f t="shared" si="699"/>
        <v>0</v>
      </c>
      <c r="AY77" s="149">
        <f t="shared" si="699"/>
        <v>0</v>
      </c>
      <c r="AZ77" s="147">
        <f t="shared" si="699"/>
        <v>0</v>
      </c>
      <c r="BA77" s="148">
        <f t="shared" si="699"/>
        <v>0</v>
      </c>
      <c r="BB77" s="148">
        <f t="shared" si="699"/>
        <v>0</v>
      </c>
      <c r="BC77" s="148">
        <f t="shared" si="699"/>
        <v>0</v>
      </c>
      <c r="BD77" s="148">
        <f t="shared" si="699"/>
        <v>0</v>
      </c>
      <c r="BE77" s="148">
        <f t="shared" si="699"/>
        <v>0</v>
      </c>
      <c r="BF77" s="148">
        <f t="shared" si="699"/>
        <v>0</v>
      </c>
      <c r="BG77" s="148">
        <f t="shared" si="699"/>
        <v>0</v>
      </c>
      <c r="BH77" s="148">
        <f t="shared" si="699"/>
        <v>0</v>
      </c>
      <c r="BI77" s="149">
        <f t="shared" si="699"/>
        <v>0</v>
      </c>
      <c r="BJ77" s="147">
        <f t="shared" si="699"/>
        <v>0</v>
      </c>
      <c r="BK77" s="148">
        <f t="shared" si="699"/>
        <v>0</v>
      </c>
      <c r="BL77" s="148">
        <f t="shared" si="699"/>
        <v>0</v>
      </c>
      <c r="BM77" s="148">
        <f t="shared" si="699"/>
        <v>0</v>
      </c>
      <c r="BN77" s="148">
        <f t="shared" si="699"/>
        <v>0</v>
      </c>
      <c r="BO77" s="148">
        <f t="shared" si="699"/>
        <v>0</v>
      </c>
      <c r="BP77" s="148">
        <f t="shared" si="699"/>
        <v>0</v>
      </c>
      <c r="BQ77" s="148">
        <f t="shared" si="699"/>
        <v>0</v>
      </c>
      <c r="BR77" s="149">
        <f t="shared" si="699"/>
        <v>0</v>
      </c>
      <c r="BS77" s="147">
        <f t="shared" ref="BS77:CX77" si="700">SUM(BS9:BS76)</f>
        <v>0</v>
      </c>
      <c r="BT77" s="148">
        <f t="shared" si="700"/>
        <v>0</v>
      </c>
      <c r="BU77" s="148">
        <f t="shared" si="700"/>
        <v>0</v>
      </c>
      <c r="BV77" s="148">
        <f t="shared" si="700"/>
        <v>0</v>
      </c>
      <c r="BW77" s="148">
        <f t="shared" si="700"/>
        <v>0</v>
      </c>
      <c r="BX77" s="148">
        <f t="shared" si="700"/>
        <v>0</v>
      </c>
      <c r="BY77" s="148">
        <f t="shared" si="700"/>
        <v>0</v>
      </c>
      <c r="BZ77" s="148">
        <f t="shared" si="700"/>
        <v>0</v>
      </c>
      <c r="CA77" s="148">
        <f t="shared" si="700"/>
        <v>0</v>
      </c>
      <c r="CB77" s="148">
        <f t="shared" si="700"/>
        <v>0</v>
      </c>
      <c r="CC77" s="148">
        <f t="shared" si="700"/>
        <v>0</v>
      </c>
      <c r="CD77" s="148">
        <f t="shared" si="700"/>
        <v>0</v>
      </c>
      <c r="CE77" s="148">
        <f t="shared" si="700"/>
        <v>0</v>
      </c>
      <c r="CF77" s="148">
        <f t="shared" si="700"/>
        <v>0</v>
      </c>
      <c r="CG77" s="148">
        <f t="shared" si="700"/>
        <v>0</v>
      </c>
      <c r="CH77" s="148">
        <f t="shared" si="700"/>
        <v>0</v>
      </c>
      <c r="CI77" s="149">
        <f t="shared" si="700"/>
        <v>0</v>
      </c>
      <c r="CJ77" s="147">
        <f t="shared" si="700"/>
        <v>0</v>
      </c>
      <c r="CK77" s="148">
        <f t="shared" si="700"/>
        <v>0</v>
      </c>
      <c r="CL77" s="149">
        <f t="shared" si="700"/>
        <v>0</v>
      </c>
      <c r="CM77" s="147">
        <f t="shared" si="700"/>
        <v>0</v>
      </c>
      <c r="CN77" s="148">
        <f t="shared" si="700"/>
        <v>0</v>
      </c>
      <c r="CO77" s="148">
        <f t="shared" si="700"/>
        <v>0</v>
      </c>
      <c r="CP77" s="148">
        <f t="shared" si="700"/>
        <v>0</v>
      </c>
      <c r="CQ77" s="148">
        <f t="shared" si="700"/>
        <v>0</v>
      </c>
      <c r="CR77" s="148">
        <f t="shared" si="700"/>
        <v>0</v>
      </c>
      <c r="CS77" s="148">
        <f t="shared" si="700"/>
        <v>0</v>
      </c>
      <c r="CT77" s="148">
        <f t="shared" si="700"/>
        <v>0</v>
      </c>
      <c r="CU77" s="148">
        <f t="shared" si="700"/>
        <v>0</v>
      </c>
      <c r="CV77" s="148">
        <f t="shared" si="700"/>
        <v>0</v>
      </c>
      <c r="CW77" s="148">
        <f t="shared" si="700"/>
        <v>0</v>
      </c>
      <c r="CX77" s="148">
        <f t="shared" si="700"/>
        <v>0</v>
      </c>
      <c r="CY77" s="148">
        <f t="shared" ref="CY77:DB77" si="701">SUM(CY9:CY76)</f>
        <v>0</v>
      </c>
      <c r="CZ77" s="148">
        <f t="shared" si="701"/>
        <v>0</v>
      </c>
      <c r="DA77" s="148">
        <f t="shared" si="701"/>
        <v>0</v>
      </c>
      <c r="DB77" s="149">
        <f t="shared" si="701"/>
        <v>0</v>
      </c>
      <c r="DC77" s="123"/>
      <c r="DD77" s="147">
        <f t="shared" ref="DD77:DU77" si="702">SUM(DD9:DD76)</f>
        <v>0</v>
      </c>
      <c r="DE77" s="148">
        <f t="shared" si="702"/>
        <v>0</v>
      </c>
      <c r="DF77" s="148">
        <f t="shared" si="702"/>
        <v>0</v>
      </c>
      <c r="DG77" s="152">
        <f t="shared" si="702"/>
        <v>0</v>
      </c>
      <c r="DH77" s="149">
        <f t="shared" si="702"/>
        <v>0</v>
      </c>
      <c r="DI77" s="147">
        <f t="shared" si="702"/>
        <v>0</v>
      </c>
      <c r="DJ77" s="148">
        <f t="shared" si="702"/>
        <v>0</v>
      </c>
      <c r="DK77" s="148">
        <f t="shared" si="702"/>
        <v>0</v>
      </c>
      <c r="DL77" s="148">
        <f t="shared" si="702"/>
        <v>0</v>
      </c>
      <c r="DM77" s="149">
        <f t="shared" si="702"/>
        <v>0</v>
      </c>
      <c r="DN77" s="147">
        <f t="shared" si="702"/>
        <v>0</v>
      </c>
      <c r="DO77" s="148">
        <f t="shared" si="702"/>
        <v>0</v>
      </c>
      <c r="DP77" s="148">
        <f t="shared" si="702"/>
        <v>0</v>
      </c>
      <c r="DQ77" s="148">
        <f t="shared" si="702"/>
        <v>0</v>
      </c>
      <c r="DR77" s="153">
        <f t="shared" si="702"/>
        <v>0</v>
      </c>
      <c r="DS77" s="147">
        <f t="shared" si="702"/>
        <v>0</v>
      </c>
      <c r="DT77" s="148">
        <f t="shared" si="702"/>
        <v>0</v>
      </c>
      <c r="DU77" s="149">
        <f t="shared" si="702"/>
        <v>0</v>
      </c>
      <c r="DV77" s="79"/>
      <c r="DW77" s="147">
        <f t="shared" ref="DW77:EJ77" si="703">SUM(DW9:DW76)</f>
        <v>0</v>
      </c>
      <c r="DX77" s="149">
        <f t="shared" si="703"/>
        <v>0</v>
      </c>
      <c r="DY77" s="150">
        <f t="shared" si="703"/>
        <v>0</v>
      </c>
      <c r="DZ77" s="153">
        <f t="shared" si="703"/>
        <v>0</v>
      </c>
      <c r="EA77" s="147">
        <f t="shared" si="703"/>
        <v>0</v>
      </c>
      <c r="EB77" s="148">
        <f t="shared" si="703"/>
        <v>0</v>
      </c>
      <c r="EC77" s="148">
        <f t="shared" si="703"/>
        <v>0</v>
      </c>
      <c r="ED77" s="148">
        <f t="shared" si="703"/>
        <v>0</v>
      </c>
      <c r="EE77" s="148">
        <f t="shared" si="703"/>
        <v>0</v>
      </c>
      <c r="EF77" s="149">
        <f t="shared" si="703"/>
        <v>0</v>
      </c>
      <c r="EG77" s="147">
        <f t="shared" si="703"/>
        <v>0</v>
      </c>
      <c r="EH77" s="149">
        <f t="shared" si="703"/>
        <v>0</v>
      </c>
      <c r="EI77" s="154">
        <f t="shared" si="703"/>
        <v>0</v>
      </c>
      <c r="EJ77" s="155">
        <f t="shared" si="703"/>
        <v>0</v>
      </c>
      <c r="EK77" s="79"/>
      <c r="EL77" s="157"/>
      <c r="EM77" s="158">
        <f t="shared" si="697"/>
        <v>0</v>
      </c>
      <c r="EN77" s="77"/>
    </row>
    <row r="78" spans="1:144" ht="15" customHeight="1" x14ac:dyDescent="0.25">
      <c r="A78" s="306" t="s">
        <v>75</v>
      </c>
      <c r="B78" s="307"/>
      <c r="C78" s="307"/>
      <c r="D78" s="307"/>
      <c r="E78" s="307"/>
      <c r="F78" s="308"/>
      <c r="G78" s="84">
        <f ca="1">SUMIF($F9:G77,"Urbana",G9:G77)</f>
        <v>0</v>
      </c>
      <c r="H78" s="65">
        <f ca="1">SUMIF($F9:H77,"Urbana",H9:H77)</f>
        <v>0</v>
      </c>
      <c r="I78" s="65">
        <f ca="1">SUMIF($F9:I77,"Urbana",I9:I77)</f>
        <v>0</v>
      </c>
      <c r="J78" s="65">
        <f ca="1">SUMIF($F9:J77,"Urbana",J9:J77)</f>
        <v>0</v>
      </c>
      <c r="K78" s="65">
        <f ca="1">SUMIF($F9:K77,"Urbana",K9:K77)</f>
        <v>0</v>
      </c>
      <c r="L78" s="65">
        <f ca="1">SUMIF($F9:L77,"Urbana",L9:L77)</f>
        <v>0</v>
      </c>
      <c r="M78" s="65">
        <f ca="1">SUMIF($F9:M77,"Urbana",M9:M77)</f>
        <v>0</v>
      </c>
      <c r="N78" s="65">
        <f ca="1">I78</f>
        <v>0</v>
      </c>
      <c r="O78" s="85">
        <f ca="1">SUMIF($F9:O77,"Urbana",O9:O77)</f>
        <v>0</v>
      </c>
      <c r="P78" s="84">
        <f ca="1">SUMIF($F9:P77,"Urbana",P9:P77)</f>
        <v>0</v>
      </c>
      <c r="Q78" s="65">
        <f ca="1">SUMIF($F9:Q77,"Urbana",Q9:Q77)</f>
        <v>0</v>
      </c>
      <c r="R78" s="65">
        <f ca="1">SUMIF($F9:R77,"Urbana",R9:R77)</f>
        <v>0</v>
      </c>
      <c r="S78" s="65">
        <f ca="1">SUMIF($F9:S77,"Urbana",S9:S77)</f>
        <v>0</v>
      </c>
      <c r="T78" s="65">
        <f ca="1">SUMIF($F9:T77,"Urbana",T9:T77)</f>
        <v>0</v>
      </c>
      <c r="U78" s="65">
        <f ca="1">SUMIF($F9:U77,"Urbana",U9:U77)</f>
        <v>0</v>
      </c>
      <c r="V78" s="65">
        <f ca="1">SUMIF($F9:V77,"Urbana",V9:V77)</f>
        <v>0</v>
      </c>
      <c r="W78" s="65">
        <f ca="1">SUMIF($F9:W77,"Urbana",W9:W77)</f>
        <v>0</v>
      </c>
      <c r="X78" s="65">
        <f ca="1">SUMIF($F9:X77,"Urbana",X9:X77)</f>
        <v>0</v>
      </c>
      <c r="Y78" s="65">
        <f ca="1">SUMIF($F9:Y77,"Urbana",Y9:Y77)</f>
        <v>0</v>
      </c>
      <c r="Z78" s="65">
        <f ca="1">SUMIF($F9:Z77,"Urbana",Z9:Z77)</f>
        <v>0</v>
      </c>
      <c r="AA78" s="65">
        <f ca="1">SUMIF($F9:AA77,"Urbana",AA9:AA77)</f>
        <v>0</v>
      </c>
      <c r="AB78" s="65">
        <f ca="1">SUMIF($F9:AB77,"Urbana",AB9:AB77)</f>
        <v>0</v>
      </c>
      <c r="AC78" s="65">
        <f ca="1">SUMIF($F9:AC77,"Urbana",AC9:AC77)</f>
        <v>0</v>
      </c>
      <c r="AD78" s="65">
        <f ca="1">SUMIF($F9:AD77,"Urbana",AD9:AD77)</f>
        <v>0</v>
      </c>
      <c r="AE78" s="65">
        <f ca="1">SUMIF($F9:AE77,"Urbana",AE9:AE77)</f>
        <v>0</v>
      </c>
      <c r="AF78" s="65">
        <f ca="1">SUMIF($F9:AF77,"Urbana",AF9:AF77)</f>
        <v>0</v>
      </c>
      <c r="AG78" s="65">
        <f ca="1">SUMIF($F9:AG77,"Urbana",AG9:AG77)</f>
        <v>0</v>
      </c>
      <c r="AH78" s="65">
        <f ca="1">SUMIF($F9:AH77,"Urbana",AH9:AH77)</f>
        <v>0</v>
      </c>
      <c r="AI78" s="65">
        <f ca="1">SUMIF($F9:AI77,"Urbana",AI9:AI77)</f>
        <v>0</v>
      </c>
      <c r="AJ78" s="65">
        <f ca="1">SUMIF($F9:AJ77,"Urbana",AJ9:AJ77)</f>
        <v>0</v>
      </c>
      <c r="AK78" s="85">
        <f ca="1">SUMIF($F9:AK77,"Urbana",AK9:AK77)</f>
        <v>0</v>
      </c>
      <c r="AL78" s="84">
        <f ca="1">SUMIF($F9:AL77,"Urbana",AL9:AL77)</f>
        <v>0</v>
      </c>
      <c r="AM78" s="65">
        <f ca="1">SUMIF($F9:AM77,"Urbana",AM9:AM77)</f>
        <v>0</v>
      </c>
      <c r="AN78" s="65">
        <f ca="1">SUMIF($F9:AN77,"Urbana",AN9:AN77)</f>
        <v>0</v>
      </c>
      <c r="AO78" s="65">
        <f ca="1">SUMIF($F9:AO77,"Urbana",AO9:AO77)</f>
        <v>0</v>
      </c>
      <c r="AP78" s="65">
        <f ca="1">SUMIF($F9:AP77,"Urbana",AP9:AP77)</f>
        <v>0</v>
      </c>
      <c r="AQ78" s="65">
        <f ca="1">SUMIF($F9:AQ77,"Urbana",AQ9:AQ77)</f>
        <v>0</v>
      </c>
      <c r="AR78" s="65">
        <f ca="1">SUMIF($F9:AR77,"Urbana",AR9:AR77)</f>
        <v>0</v>
      </c>
      <c r="AS78" s="65">
        <f ca="1">SUMIF($F9:AS77,"Urbana",AS9:AS77)</f>
        <v>0</v>
      </c>
      <c r="AT78" s="65">
        <f ca="1">SUMIF($F9:AT77,"Urbana",AT9:AT77)</f>
        <v>0</v>
      </c>
      <c r="AU78" s="65">
        <f ca="1">SUMIF($F9:AU77,"Urbana",AU9:AU77)</f>
        <v>0</v>
      </c>
      <c r="AV78" s="65">
        <f ca="1">SUMIF($F9:AV77,"Urbana",AV9:AV77)</f>
        <v>0</v>
      </c>
      <c r="AW78" s="65">
        <f ca="1">SUMIF($F9:AW77,"Urbana",AW9:AW77)</f>
        <v>0</v>
      </c>
      <c r="AX78" s="65">
        <f ca="1">SUMIF($F9:AX77,"Urbana",AX9:AX77)</f>
        <v>0</v>
      </c>
      <c r="AY78" s="85">
        <f ca="1">SUMIF($F9:AY77,"Urbana",AY9:AY77)</f>
        <v>0</v>
      </c>
      <c r="AZ78" s="84">
        <f ca="1">SUMIF($F9:AZ77,"Urbana",AZ9:AZ77)</f>
        <v>0</v>
      </c>
      <c r="BA78" s="65">
        <f ca="1">SUMIF($F9:BA77,"Urbana",BA9:BA77)</f>
        <v>0</v>
      </c>
      <c r="BB78" s="65">
        <f ca="1">SUMIF($F9:BB77,"Urbana",BB9:BB77)</f>
        <v>0</v>
      </c>
      <c r="BC78" s="65">
        <f ca="1">SUMIF($F9:BC77,"Urbana",BC9:BC77)</f>
        <v>0</v>
      </c>
      <c r="BD78" s="65">
        <f ca="1">SUMIF($F9:BD77,"Urbana",BD9:BD77)</f>
        <v>0</v>
      </c>
      <c r="BE78" s="65">
        <f ca="1">SUMIF($F9:BE77,"Urbana",BE9:BE77)</f>
        <v>0</v>
      </c>
      <c r="BF78" s="65">
        <f ca="1">SUMIF($F9:BF77,"Urbana",BF9:BF77)</f>
        <v>0</v>
      </c>
      <c r="BG78" s="65">
        <f ca="1">SUMIF($F9:BG77,"Urbana",BG9:BG77)</f>
        <v>0</v>
      </c>
      <c r="BH78" s="65">
        <f ca="1">SUMIF($F9:BH77,"Urbana",BH9:BH77)</f>
        <v>0</v>
      </c>
      <c r="BI78" s="85">
        <f ca="1">SUMIF($F9:BI77,"Urbana",BI9:BI77)</f>
        <v>0</v>
      </c>
      <c r="BJ78" s="84">
        <f ca="1">SUMIF($F9:BJ77,"Urbana",BJ9:BJ77)</f>
        <v>0</v>
      </c>
      <c r="BK78" s="65">
        <f ca="1">SUMIF($F9:BK77,"Urbana",BK9:BK77)</f>
        <v>0</v>
      </c>
      <c r="BL78" s="65">
        <f ca="1">SUMIF($F9:BL77,"Urbana",BL9:BL77)</f>
        <v>0</v>
      </c>
      <c r="BM78" s="65">
        <f ca="1">SUMIF($F9:BM77,"Urbana",BM9:BM77)</f>
        <v>0</v>
      </c>
      <c r="BN78" s="65">
        <f ca="1">SUMIF($F9:BN77,"Urbana",BN9:BN77)</f>
        <v>0</v>
      </c>
      <c r="BO78" s="65">
        <f ca="1">SUMIF($F9:BO77,"Urbana",BO9:BO77)</f>
        <v>0</v>
      </c>
      <c r="BP78" s="65">
        <f ca="1">SUMIF($F9:BP77,"Urbana",BP9:BP77)</f>
        <v>0</v>
      </c>
      <c r="BQ78" s="65">
        <f ca="1">SUMIF($F9:BQ77,"Urbana",BQ9:BQ77)</f>
        <v>0</v>
      </c>
      <c r="BR78" s="85">
        <f ca="1">SUMIF($F9:BR77,"Urbana",BR9:BR77)</f>
        <v>0</v>
      </c>
      <c r="BS78" s="84">
        <f ca="1">SUMIF($F9:BS77,"Urbana",BS9:BS77)</f>
        <v>0</v>
      </c>
      <c r="BT78" s="65">
        <f ca="1">SUMIF($F9:BT77,"Urbana",BT9:BT77)</f>
        <v>0</v>
      </c>
      <c r="BU78" s="65">
        <f ca="1">SUMIF($F9:BU77,"Urbana",BU9:BU77)</f>
        <v>0</v>
      </c>
      <c r="BV78" s="65">
        <f ca="1">SUMIF($F9:BV77,"Urbana",BV9:BV77)</f>
        <v>0</v>
      </c>
      <c r="BW78" s="65">
        <f ca="1">SUMIF($F9:BW77,"Urbana",BW9:BW77)</f>
        <v>0</v>
      </c>
      <c r="BX78" s="65">
        <f ca="1">SUMIF($F9:BX77,"Urbana",BX9:BX77)</f>
        <v>0</v>
      </c>
      <c r="BY78" s="65">
        <f ca="1">SUMIF($F9:BY77,"Urbana",BY9:BY77)</f>
        <v>0</v>
      </c>
      <c r="BZ78" s="65">
        <f ca="1">SUMIF($F9:BZ77,"Urbana",BZ9:BZ77)</f>
        <v>0</v>
      </c>
      <c r="CA78" s="65">
        <f ca="1">SUMIF($F9:CA77,"Urbana",CA9:CA77)</f>
        <v>0</v>
      </c>
      <c r="CB78" s="65">
        <f ca="1">SUMIF($F9:CB77,"Urbana",CB9:CB77)</f>
        <v>0</v>
      </c>
      <c r="CC78" s="65">
        <f ca="1">SUMIF($F9:CC77,"Urbana",CC9:CC77)</f>
        <v>0</v>
      </c>
      <c r="CD78" s="65">
        <f ca="1">SUMIF($F9:CD77,"Urbana",CD9:CD77)</f>
        <v>0</v>
      </c>
      <c r="CE78" s="65">
        <f ca="1">SUMIF($F9:CE77,"Urbana",CE9:CE77)</f>
        <v>0</v>
      </c>
      <c r="CF78" s="65">
        <f ca="1">SUMIF($F9:CF77,"Urbana",CF9:CF77)</f>
        <v>0</v>
      </c>
      <c r="CG78" s="65">
        <f ca="1">SUMIF($F9:CG77,"Urbana",CG9:CG77)</f>
        <v>0</v>
      </c>
      <c r="CH78" s="65">
        <f ca="1">SUMIF($F9:CH77,"Urbana",CH9:CH77)</f>
        <v>0</v>
      </c>
      <c r="CI78" s="85">
        <f ca="1">SUMIF($F9:CI77,"Urbana",CI9:CI77)</f>
        <v>0</v>
      </c>
      <c r="CJ78" s="84">
        <f ca="1">SUMIF($F9:CJ77,"Urbana",CJ9:CJ77)</f>
        <v>0</v>
      </c>
      <c r="CK78" s="65">
        <f ca="1">SUMIF($F9:CK77,"Urbana",CK9:CK77)</f>
        <v>0</v>
      </c>
      <c r="CL78" s="85">
        <f ca="1">SUMIF($F9:CL77,"Urbana",CL9:CL77)</f>
        <v>0</v>
      </c>
      <c r="CM78" s="84">
        <f ca="1">SUMIF($F9:CM77,"Urbana",CM9:CM77)</f>
        <v>0</v>
      </c>
      <c r="CN78" s="65">
        <f ca="1">SUMIF($F9:CN77,"Urbana",CN9:CN77)</f>
        <v>0</v>
      </c>
      <c r="CO78" s="65">
        <f ca="1">SUMIF($F9:CO77,"Urbana",CO9:CO77)</f>
        <v>0</v>
      </c>
      <c r="CP78" s="65">
        <f ca="1">SUMIF($F9:CP77,"Urbana",CP9:CP77)</f>
        <v>0</v>
      </c>
      <c r="CQ78" s="65">
        <f ca="1">SUMIF($F9:CQ77,"Urbana",CQ9:CQ77)</f>
        <v>0</v>
      </c>
      <c r="CR78" s="65">
        <f ca="1">SUMIF($F9:CR77,"Urbana",CR9:CR77)</f>
        <v>0</v>
      </c>
      <c r="CS78" s="65">
        <f ca="1">SUMIF($F9:CS77,"Urbana",CS9:CS77)</f>
        <v>0</v>
      </c>
      <c r="CT78" s="65">
        <f ca="1">SUMIF($F9:CT77,"Urbana",CT9:CT77)</f>
        <v>0</v>
      </c>
      <c r="CU78" s="65">
        <f ca="1">SUMIF($F9:CU77,"Urbana",CU9:CU77)</f>
        <v>0</v>
      </c>
      <c r="CV78" s="65">
        <f ca="1">SUMIF($F9:CV77,"Urbana",CV9:CV77)</f>
        <v>0</v>
      </c>
      <c r="CW78" s="65">
        <f ca="1">SUMIF($F9:CW77,"Urbana",CW9:CW77)</f>
        <v>0</v>
      </c>
      <c r="CX78" s="65">
        <f ca="1">SUMIF($F9:CX77,"Urbana",CX9:CX77)</f>
        <v>0</v>
      </c>
      <c r="CY78" s="65">
        <f ca="1">SUMIF($F9:CY77,"Urbana",CY9:CY77)</f>
        <v>0</v>
      </c>
      <c r="CZ78" s="65">
        <f ca="1">SUMIF($F9:CZ77,"Urbana",CZ9:CZ77)</f>
        <v>0</v>
      </c>
      <c r="DA78" s="65">
        <f ca="1">SUMIF($F9:DA77,"Urbana",DA9:DA77)</f>
        <v>0</v>
      </c>
      <c r="DB78" s="85">
        <f ca="1">SUMIF($F9:DB77,"Urbana",DB9:DB77)</f>
        <v>0</v>
      </c>
      <c r="DC78" s="123"/>
      <c r="DD78" s="71">
        <f ca="1">SUMIF($F9:DD77,"Urbana",DD9:DD77)</f>
        <v>0</v>
      </c>
      <c r="DE78" s="72">
        <f ca="1">SUMIF($F9:DE77,"Urbana",DE9:DE77)</f>
        <v>0</v>
      </c>
      <c r="DF78" s="72">
        <f ca="1">SUMIF($F9:DF77,"Urbana",DF9:DF77)</f>
        <v>0</v>
      </c>
      <c r="DG78" s="72">
        <f ca="1">SUMIF($F9:DG77,"Urbana",DG9:DG77)</f>
        <v>0</v>
      </c>
      <c r="DH78" s="73">
        <f ca="1">SUMIF($F9:DH77,"Urbana",DH9:DH77)</f>
        <v>0</v>
      </c>
      <c r="DI78" s="72">
        <f ca="1">SUMIF($F9:DI77,"Urbana",DI9:DI77)</f>
        <v>0</v>
      </c>
      <c r="DJ78" s="72">
        <f ca="1">SUMIF($F9:DJ77,"Urbana",DJ9:DJ77)</f>
        <v>0</v>
      </c>
      <c r="DK78" s="72">
        <f ca="1">SUMIF($F9:DK77,"Urbana",DK9:DK77)</f>
        <v>0</v>
      </c>
      <c r="DL78" s="72">
        <f ca="1">SUMIF($F9:DL77,"Urbana",DL9:DL77)</f>
        <v>0</v>
      </c>
      <c r="DM78" s="73">
        <f ca="1">SUMIF($F9:DM77,"Urbana",DM9:DM77)</f>
        <v>0</v>
      </c>
      <c r="DN78" s="71">
        <f ca="1">SUMIF($F9:DN77,"Urbana",DN9:DN77)</f>
        <v>0</v>
      </c>
      <c r="DO78" s="72">
        <f ca="1">SUMIF($F9:DO77,"Urbana",DO9:DO77)</f>
        <v>0</v>
      </c>
      <c r="DP78" s="72">
        <f ca="1">SUMIF($F9:DP77,"Urbana",DP9:DP77)</f>
        <v>0</v>
      </c>
      <c r="DQ78" s="72">
        <f ca="1">SUMIF($F9:DQ77,"Urbana",DQ9:DQ77)</f>
        <v>0</v>
      </c>
      <c r="DR78" s="133">
        <f ca="1">SUMIF($F9:DR77,"Urbana",DR9:DR77)</f>
        <v>0</v>
      </c>
      <c r="DS78" s="71">
        <f ca="1">SUMIF($F9:DS77,"Urbana",DS9:DS77)</f>
        <v>0</v>
      </c>
      <c r="DT78" s="72">
        <f ca="1">SUMIF($F9:DT77,"Urbana",DT9:DT77)</f>
        <v>0</v>
      </c>
      <c r="DU78" s="73">
        <f ca="1">SUMIF($F9:DU77,"Urbana",DU9:DU77)</f>
        <v>0</v>
      </c>
      <c r="DV78" s="123"/>
      <c r="DW78" s="90">
        <f ca="1">SUMIF($F9:DW77,"Urbana",DW9:DW77)</f>
        <v>0</v>
      </c>
      <c r="DX78" s="92">
        <f ca="1">SUMIF($F9:DX77,"Urbana",DX9:DX77)</f>
        <v>0</v>
      </c>
      <c r="DY78" s="93">
        <f ca="1">SUMIF($F9:DY77,"Urbana",DY9:DY77)</f>
        <v>0</v>
      </c>
      <c r="DZ78" s="135">
        <f ca="1">SUMIF($F9:DZ77,"Urbana",DZ9:DZ77)</f>
        <v>0</v>
      </c>
      <c r="EA78" s="90">
        <f ca="1">SUMIF($F9:EA77,"Urbana",EA9:EA77)</f>
        <v>0</v>
      </c>
      <c r="EB78" s="91">
        <f ca="1">SUMIF($F9:EB77,"Urbana",EB9:EB77)</f>
        <v>0</v>
      </c>
      <c r="EC78" s="91">
        <f ca="1">SUMIF($F9:EC77,"Urbana",EC9:EC77)</f>
        <v>0</v>
      </c>
      <c r="ED78" s="91">
        <f ca="1">SUMIF($F9:ED77,"Urbana",ED9:ED77)</f>
        <v>0</v>
      </c>
      <c r="EE78" s="91">
        <f ca="1">SUMIF($F9:EE77,"Urbana",EE9:EE77)</f>
        <v>0</v>
      </c>
      <c r="EF78" s="92">
        <f ca="1">SUMIF($F9:EF77,"Urbana",EF9:EF77)</f>
        <v>0</v>
      </c>
      <c r="EG78" s="90">
        <f ca="1">SUMIF($F9:EG77,"Urbana",EG9:EG77)</f>
        <v>0</v>
      </c>
      <c r="EH78" s="92">
        <f ca="1">SUMIF($F9:EH77,"Urbana",EH9:EH77)</f>
        <v>0</v>
      </c>
      <c r="EI78" s="71">
        <f ca="1">SUMIF($F9:EI77,"Urbana",EI9:EI77)</f>
        <v>0</v>
      </c>
      <c r="EJ78" s="73">
        <f ca="1">SUMIF($F9:EJ77,"Urbana",EJ9:EJ77)</f>
        <v>0</v>
      </c>
      <c r="EK78" s="77"/>
      <c r="EL78" s="71">
        <f ca="1">SUMIF($F9:EL77,"Urbana",EL9:EL77)</f>
        <v>0</v>
      </c>
      <c r="EM78" s="73">
        <f ca="1">SUMIF($F9:EM77,"Urbana",EM9:EM77)</f>
        <v>0</v>
      </c>
      <c r="EN78" s="77"/>
    </row>
    <row r="79" spans="1:144" ht="15" customHeight="1" thickBot="1" x14ac:dyDescent="0.3">
      <c r="A79" s="309" t="s">
        <v>76</v>
      </c>
      <c r="B79" s="310"/>
      <c r="C79" s="310"/>
      <c r="D79" s="310"/>
      <c r="E79" s="310"/>
      <c r="F79" s="311"/>
      <c r="G79" s="88">
        <f ca="1">SUMIF($F9:G77,"Rural",G9:G77)</f>
        <v>0</v>
      </c>
      <c r="H79" s="60">
        <f ca="1">SUMIF($F9:H77,"Rural",H9:H77)</f>
        <v>0</v>
      </c>
      <c r="I79" s="60">
        <f ca="1">SUMIF($F9:I77,"Rural",I9:I77)</f>
        <v>0</v>
      </c>
      <c r="J79" s="60">
        <f ca="1">SUMIF($F9:J77,"Rural",J9:J77)</f>
        <v>0</v>
      </c>
      <c r="K79" s="60">
        <f ca="1">SUMIF($F9:K77,"Rural",K9:K77)</f>
        <v>0</v>
      </c>
      <c r="L79" s="60">
        <f ca="1">SUMIF($F9:L77,"Rural",L9:L77)</f>
        <v>0</v>
      </c>
      <c r="M79" s="60">
        <f ca="1">SUMIF($F9:M77,"Rural",M9:M77)</f>
        <v>0</v>
      </c>
      <c r="N79" s="97">
        <f ca="1">I79</f>
        <v>0</v>
      </c>
      <c r="O79" s="89">
        <f ca="1">SUMIF($F9:O77,"Rural",O9:O77)</f>
        <v>0</v>
      </c>
      <c r="P79" s="119">
        <f ca="1">SUMIF($F9:P77,"Rural",P9:P77)</f>
        <v>0</v>
      </c>
      <c r="Q79" s="64">
        <f ca="1">SUMIF($F9:Q77,"Rural",Q9:Q77)</f>
        <v>0</v>
      </c>
      <c r="R79" s="64">
        <f ca="1">SUMIF($F9:R77,"Rural",R9:R77)</f>
        <v>0</v>
      </c>
      <c r="S79" s="64">
        <f ca="1">SUMIF($F9:S77,"Rural",S9:S77)</f>
        <v>0</v>
      </c>
      <c r="T79" s="64">
        <f ca="1">SUMIF($F9:T77,"Rural",T9:T77)</f>
        <v>0</v>
      </c>
      <c r="U79" s="64">
        <f ca="1">SUMIF($F9:U77,"Rural",U9:U77)</f>
        <v>0</v>
      </c>
      <c r="V79" s="64">
        <f ca="1">SUMIF($F9:V77,"Rural",V9:V77)</f>
        <v>0</v>
      </c>
      <c r="W79" s="64">
        <f ca="1">SUMIF($F9:W77,"Rural",W9:W77)</f>
        <v>0</v>
      </c>
      <c r="X79" s="64">
        <f ca="1">SUMIF($F9:X77,"Rural",X9:X77)</f>
        <v>0</v>
      </c>
      <c r="Y79" s="64">
        <f ca="1">SUMIF($F9:Y77,"Rural",Y9:Y77)</f>
        <v>0</v>
      </c>
      <c r="Z79" s="64">
        <f ca="1">SUMIF($F9:Z77,"Rural",Z9:Z77)</f>
        <v>0</v>
      </c>
      <c r="AA79" s="64">
        <f ca="1">SUMIF($F9:AA77,"Rural",AA9:AA77)</f>
        <v>0</v>
      </c>
      <c r="AB79" s="64">
        <f ca="1">SUMIF($F9:AB77,"Rural",AB9:AB77)</f>
        <v>0</v>
      </c>
      <c r="AC79" s="64">
        <f ca="1">SUMIF($F9:AC77,"Rural",AC9:AC77)</f>
        <v>0</v>
      </c>
      <c r="AD79" s="64">
        <f ca="1">SUMIF($F9:AD77,"Rural",AD9:AD77)</f>
        <v>0</v>
      </c>
      <c r="AE79" s="64">
        <f ca="1">SUMIF($F9:AE77,"Rural",AE9:AE77)</f>
        <v>0</v>
      </c>
      <c r="AF79" s="64">
        <f ca="1">SUMIF($F9:AF77,"Rural",AF9:AF77)</f>
        <v>0</v>
      </c>
      <c r="AG79" s="64">
        <f ca="1">SUMIF($F9:AG77,"Rural",AG9:AG77)</f>
        <v>0</v>
      </c>
      <c r="AH79" s="64">
        <f ca="1">SUMIF($F9:AH77,"Rural",AH9:AH77)</f>
        <v>0</v>
      </c>
      <c r="AI79" s="64">
        <f ca="1">SUMIF($F9:AI77,"Rural",AI9:AI77)</f>
        <v>0</v>
      </c>
      <c r="AJ79" s="64">
        <f ca="1">SUMIF($F9:AJ77,"Rural",AJ9:AJ77)</f>
        <v>0</v>
      </c>
      <c r="AK79" s="120">
        <f ca="1">SUMIF($F9:AK77,"Rural",AK9:AK77)</f>
        <v>0</v>
      </c>
      <c r="AL79" s="88">
        <f ca="1">SUMIF($F9:AL77,"Rural",AL9:AL77)</f>
        <v>0</v>
      </c>
      <c r="AM79" s="60">
        <f ca="1">SUMIF($F9:AM77,"Rural",AM9:AM77)</f>
        <v>0</v>
      </c>
      <c r="AN79" s="60">
        <f ca="1">SUMIF($F9:AN77,"Rural",AN9:AN77)</f>
        <v>0</v>
      </c>
      <c r="AO79" s="60">
        <f ca="1">SUMIF($F9:AO77,"Rural",AO9:AO77)</f>
        <v>0</v>
      </c>
      <c r="AP79" s="60">
        <f ca="1">SUMIF($F9:AP77,"Rural",AP9:AP77)</f>
        <v>0</v>
      </c>
      <c r="AQ79" s="60">
        <f ca="1">SUMIF($F9:AQ77,"Rural",AQ9:AQ77)</f>
        <v>0</v>
      </c>
      <c r="AR79" s="60">
        <f ca="1">SUMIF($F9:AR77,"Rural",AR9:AR77)</f>
        <v>0</v>
      </c>
      <c r="AS79" s="60">
        <f ca="1">SUMIF($F9:AS77,"Rural",AS9:AS77)</f>
        <v>0</v>
      </c>
      <c r="AT79" s="60">
        <f ca="1">SUMIF($F9:AT77,"Rural",AT9:AT77)</f>
        <v>0</v>
      </c>
      <c r="AU79" s="60">
        <f ca="1">SUMIF($F9:AU77,"Rural",AU9:AU77)</f>
        <v>0</v>
      </c>
      <c r="AV79" s="60">
        <f ca="1">SUMIF($F9:AV77,"Rural",AV9:AV77)</f>
        <v>0</v>
      </c>
      <c r="AW79" s="60">
        <f ca="1">SUMIF($F9:AW77,"Rural",AW9:AW77)</f>
        <v>0</v>
      </c>
      <c r="AX79" s="60">
        <f ca="1">SUMIF($F9:AX77,"Rural",AX9:AX77)</f>
        <v>0</v>
      </c>
      <c r="AY79" s="89">
        <f ca="1">SUMIF($F9:AY77,"Rural",AY9:AY77)</f>
        <v>0</v>
      </c>
      <c r="AZ79" s="119">
        <f ca="1">SUMIF($F9:AZ77,"Rural",AZ9:AZ77)</f>
        <v>0</v>
      </c>
      <c r="BA79" s="64">
        <f ca="1">SUMIF($F9:BA77,"Rural",BA9:BA77)</f>
        <v>0</v>
      </c>
      <c r="BB79" s="64">
        <f ca="1">SUMIF($F9:BB77,"Rural",BB9:BB77)</f>
        <v>0</v>
      </c>
      <c r="BC79" s="64">
        <f ca="1">SUMIF($F9:BC77,"Rural",BC9:BC77)</f>
        <v>0</v>
      </c>
      <c r="BD79" s="64">
        <f ca="1">SUMIF($F9:BD77,"Rural",BD9:BD77)</f>
        <v>0</v>
      </c>
      <c r="BE79" s="64">
        <f ca="1">SUMIF($F9:BE77,"Rural",BE9:BE77)</f>
        <v>0</v>
      </c>
      <c r="BF79" s="64">
        <f ca="1">SUMIF($F9:BF77,"Rural",BF9:BF77)</f>
        <v>0</v>
      </c>
      <c r="BG79" s="64">
        <f ca="1">SUMIF($F9:BG77,"Rural",BG9:BG77)</f>
        <v>0</v>
      </c>
      <c r="BH79" s="64">
        <f ca="1">SUMIF($F9:BH77,"Rural",BH9:BH77)</f>
        <v>0</v>
      </c>
      <c r="BI79" s="120">
        <f ca="1">SUMIF($F9:BI77,"Rural",BI9:BI77)</f>
        <v>0</v>
      </c>
      <c r="BJ79" s="119">
        <f ca="1">SUMIF($F9:BJ77,"Rural",BJ9:BJ77)</f>
        <v>0</v>
      </c>
      <c r="BK79" s="64">
        <f ca="1">SUMIF($F9:BK77,"Rural",BK9:BK77)</f>
        <v>0</v>
      </c>
      <c r="BL79" s="64">
        <f ca="1">SUMIF($F9:BL77,"Rural",BL9:BL77)</f>
        <v>0</v>
      </c>
      <c r="BM79" s="64">
        <f ca="1">SUMIF($F9:BM77,"Rural",BM9:BM77)</f>
        <v>0</v>
      </c>
      <c r="BN79" s="64">
        <f ca="1">SUMIF($F9:BN77,"Rural",BN9:BN77)</f>
        <v>0</v>
      </c>
      <c r="BO79" s="64">
        <f ca="1">SUMIF($F9:BO77,"Rural",BO9:BO77)</f>
        <v>0</v>
      </c>
      <c r="BP79" s="64">
        <f ca="1">SUMIF($F9:BP77,"Rural",BP9:BP77)</f>
        <v>0</v>
      </c>
      <c r="BQ79" s="64">
        <f ca="1">SUMIF($F9:BQ77,"Rural",BQ9:BQ77)</f>
        <v>0</v>
      </c>
      <c r="BR79" s="120">
        <f ca="1">SUMIF($F9:BR77,"Rural",BR9:BR77)</f>
        <v>0</v>
      </c>
      <c r="BS79" s="88">
        <f ca="1">SUMIF($F9:BS77,"Rural",BS9:BS77)</f>
        <v>0</v>
      </c>
      <c r="BT79" s="60">
        <f ca="1">SUMIF($F9:BT77,"Rural",BT9:BT77)</f>
        <v>0</v>
      </c>
      <c r="BU79" s="60">
        <f ca="1">SUMIF($F9:BU77,"Rural",BU9:BU77)</f>
        <v>0</v>
      </c>
      <c r="BV79" s="60">
        <f ca="1">SUMIF($F9:BV77,"Rural",BV9:BV77)</f>
        <v>0</v>
      </c>
      <c r="BW79" s="60">
        <f ca="1">SUMIF($F9:BW77,"Rural",BW9:BW77)</f>
        <v>0</v>
      </c>
      <c r="BX79" s="60">
        <f ca="1">SUMIF($F9:BX77,"Rural",BX9:BX77)</f>
        <v>0</v>
      </c>
      <c r="BY79" s="60">
        <f ca="1">SUMIF($F9:BY77,"Rural",BY9:BY77)</f>
        <v>0</v>
      </c>
      <c r="BZ79" s="60">
        <f ca="1">SUMIF($F9:BZ77,"Rural",BZ9:BZ77)</f>
        <v>0</v>
      </c>
      <c r="CA79" s="60">
        <f ca="1">SUMIF($F9:CA77,"Rural",CA9:CA77)</f>
        <v>0</v>
      </c>
      <c r="CB79" s="60">
        <f ca="1">SUMIF($F9:CB77,"Rural",CB9:CB77)</f>
        <v>0</v>
      </c>
      <c r="CC79" s="60">
        <f ca="1">SUMIF($F9:CC77,"Rural",CC9:CC77)</f>
        <v>0</v>
      </c>
      <c r="CD79" s="60">
        <f ca="1">SUMIF($F9:CD77,"Rural",CD9:CD77)</f>
        <v>0</v>
      </c>
      <c r="CE79" s="60">
        <f ca="1">SUMIF($F9:CE77,"Rural",CE9:CE77)</f>
        <v>0</v>
      </c>
      <c r="CF79" s="60">
        <f ca="1">SUMIF($F9:CF77,"Rural",CF9:CF77)</f>
        <v>0</v>
      </c>
      <c r="CG79" s="60">
        <f ca="1">SUMIF($F9:CG77,"Rural",CG9:CG77)</f>
        <v>0</v>
      </c>
      <c r="CH79" s="60">
        <f ca="1">SUMIF($F9:CH77,"Rural",CH9:CH77)</f>
        <v>0</v>
      </c>
      <c r="CI79" s="89">
        <f ca="1">SUMIF($F9:CI77,"Rural",CI9:CI77)</f>
        <v>0</v>
      </c>
      <c r="CJ79" s="88">
        <f ca="1">SUMIF($F9:CJ77,"Rural",CJ9:CJ77)</f>
        <v>0</v>
      </c>
      <c r="CK79" s="60">
        <f ca="1">SUMIF($F9:CK77,"Rural",CK9:CK77)</f>
        <v>0</v>
      </c>
      <c r="CL79" s="89">
        <f ca="1">SUMIF($F9:CL77,"Rural",CL9:CL77)</f>
        <v>0</v>
      </c>
      <c r="CM79" s="88">
        <f ca="1">SUMIF($F9:CM77,"Rural",CM9:CM77)</f>
        <v>0</v>
      </c>
      <c r="CN79" s="60">
        <f ca="1">SUMIF($F9:CN77,"Rural",CN9:CN77)</f>
        <v>0</v>
      </c>
      <c r="CO79" s="60">
        <f ca="1">SUMIF($F9:CO77,"Rural",CO9:CO77)</f>
        <v>0</v>
      </c>
      <c r="CP79" s="60">
        <f ca="1">SUMIF($F9:CP77,"Rural",CP9:CP77)</f>
        <v>0</v>
      </c>
      <c r="CQ79" s="60">
        <f ca="1">SUMIF($F9:CQ77,"Rural",CQ9:CQ77)</f>
        <v>0</v>
      </c>
      <c r="CR79" s="60">
        <f ca="1">SUMIF($F9:CR77,"Rural",CR9:CR77)</f>
        <v>0</v>
      </c>
      <c r="CS79" s="60">
        <f ca="1">SUMIF($F9:CS77,"Rural",CS9:CS77)</f>
        <v>0</v>
      </c>
      <c r="CT79" s="60">
        <f ca="1">SUMIF($F9:CT77,"Rural",CT9:CT77)</f>
        <v>0</v>
      </c>
      <c r="CU79" s="60">
        <f ca="1">SUMIF($F9:CU77,"Rural",CU9:CU77)</f>
        <v>0</v>
      </c>
      <c r="CV79" s="60">
        <f ca="1">SUMIF($F9:CV77,"Rural",CV9:CV77)</f>
        <v>0</v>
      </c>
      <c r="CW79" s="60">
        <f ca="1">SUMIF($F9:CW77,"Rural",CW9:CW77)</f>
        <v>0</v>
      </c>
      <c r="CX79" s="60">
        <f ca="1">SUMIF($F9:CX77,"Rural",CX9:CX77)</f>
        <v>0</v>
      </c>
      <c r="CY79" s="60">
        <f ca="1">SUMIF($F9:CY77,"Rural",CY9:CY77)</f>
        <v>0</v>
      </c>
      <c r="CZ79" s="60">
        <f ca="1">SUMIF($F9:CZ77,"Rural",CZ9:CZ77)</f>
        <v>0</v>
      </c>
      <c r="DA79" s="60">
        <f ca="1">SUMIF($F9:DA77,"Rural",DA9:DA77)</f>
        <v>0</v>
      </c>
      <c r="DB79" s="89">
        <f ca="1">SUMIF($F9:DB77,"Rural",DB9:DB77)</f>
        <v>0</v>
      </c>
      <c r="DC79" s="123"/>
      <c r="DD79" s="74">
        <f ca="1">SUMIF($F9:DD77,"Rural",DD9:DD77)</f>
        <v>0</v>
      </c>
      <c r="DE79" s="75">
        <f ca="1">SUMIF($F9:DE77,"Rural",DE9:DE77)</f>
        <v>0</v>
      </c>
      <c r="DF79" s="75">
        <f ca="1">SUMIF($F9:DF77,"Rural",DF9:DF77)</f>
        <v>0</v>
      </c>
      <c r="DG79" s="75">
        <f ca="1">SUMIF($F9:DG77,"Rural",DG9:DG77)</f>
        <v>0</v>
      </c>
      <c r="DH79" s="76">
        <f ca="1">SUMIF($F9:DH77,"Rural",DH9:DH77)</f>
        <v>0</v>
      </c>
      <c r="DI79" s="75">
        <f ca="1">SUMIF($F9:DI77,"Rural",DI9:DI77)</f>
        <v>0</v>
      </c>
      <c r="DJ79" s="75">
        <f ca="1">SUMIF($F9:DJ77,"Rural",DJ9:DJ77)</f>
        <v>0</v>
      </c>
      <c r="DK79" s="75">
        <f ca="1">SUMIF($F9:DK77,"Rural",DK9:DK77)</f>
        <v>0</v>
      </c>
      <c r="DL79" s="75">
        <f ca="1">SUMIF($F9:DL77,"Rural",DL9:DL77)</f>
        <v>0</v>
      </c>
      <c r="DM79" s="76">
        <f ca="1">SUMIF($F9:DM77,"Rural",DM9:DM77)</f>
        <v>0</v>
      </c>
      <c r="DN79" s="74">
        <f ca="1">SUMIF($F9:DN77,"Rural",DN9:DN77)</f>
        <v>0</v>
      </c>
      <c r="DO79" s="75">
        <f ca="1">SUMIF($F9:DO77,"Rural",DO9:DO77)</f>
        <v>0</v>
      </c>
      <c r="DP79" s="75">
        <f ca="1">SUMIF($F9:DP77,"Rural",DP9:DP77)</f>
        <v>0</v>
      </c>
      <c r="DQ79" s="75">
        <f ca="1">SUMIF($F9:DQ77,"Rural",DQ9:DQ77)</f>
        <v>0</v>
      </c>
      <c r="DR79" s="134">
        <f ca="1">SUMIF($F9:DR77,"Rural",DR9:DR77)</f>
        <v>0</v>
      </c>
      <c r="DS79" s="74">
        <f ca="1">SUMIF($F9:DS77,"Rural",DS9:DS77)</f>
        <v>0</v>
      </c>
      <c r="DT79" s="75">
        <f ca="1">SUMIF($F9:DT77,"Rural",DT9:DT77)</f>
        <v>0</v>
      </c>
      <c r="DU79" s="76">
        <f ca="1">SUMIF($F9:DU77,"Rural",DU9:DU77)</f>
        <v>0</v>
      </c>
      <c r="DV79" s="123"/>
      <c r="DW79" s="95">
        <f ca="1">SUMIF($F9:DW77,"Rural",DW9:DW77)</f>
        <v>0</v>
      </c>
      <c r="DX79" s="98">
        <f ca="1">SUMIF($F9:DX77,"Rural",DX9:DX77)</f>
        <v>0</v>
      </c>
      <c r="DY79" s="99">
        <f ca="1">SUMIF($F9:DY77,"Rural",DY9:DY77)</f>
        <v>0</v>
      </c>
      <c r="DZ79" s="136">
        <f ca="1">SUMIF($F9:DZ77,"Rural",DZ9:DZ77)</f>
        <v>0</v>
      </c>
      <c r="EA79" s="95">
        <f ca="1">SUMIF($F9:EA77,"Rural",EA9:EA77)</f>
        <v>0</v>
      </c>
      <c r="EB79" s="96">
        <f ca="1">SUMIF($F9:EB77,"Rural",EB9:EB77)</f>
        <v>0</v>
      </c>
      <c r="EC79" s="96">
        <f ca="1">SUMIF($F9:EC77,"Rural",EC9:EC77)</f>
        <v>0</v>
      </c>
      <c r="ED79" s="96">
        <f ca="1">SUMIF($F9:ED77,"Rural",ED9:ED77)</f>
        <v>0</v>
      </c>
      <c r="EE79" s="96">
        <f ca="1">SUMIF($F9:EE77,"Rural",EE9:EE77)</f>
        <v>0</v>
      </c>
      <c r="EF79" s="98">
        <f ca="1">SUMIF($F9:EF77,"Rural",EF9:EF77)</f>
        <v>0</v>
      </c>
      <c r="EG79" s="95">
        <f ca="1">SUMIF($F9:EG77,"Rural",EG9:EG77)</f>
        <v>0</v>
      </c>
      <c r="EH79" s="98">
        <f ca="1">SUMIF($F9:EH77,"Rural",EH9:EH77)</f>
        <v>0</v>
      </c>
      <c r="EI79" s="95">
        <f ca="1">SUMIF($F9:EI77,"Rural",EI9:EI77)</f>
        <v>0</v>
      </c>
      <c r="EJ79" s="98">
        <f ca="1">SUMIF($F9:EJ77,"Rural",EJ9:EJ77)</f>
        <v>0</v>
      </c>
      <c r="EK79" s="77"/>
      <c r="EL79" s="95">
        <f ca="1">SUMIF($F9:EL77,"Rural",EL9:EL77)</f>
        <v>0</v>
      </c>
      <c r="EM79" s="98">
        <f ca="1">SUMIF($F9:EM77,"Rural",EM9:EM77)</f>
        <v>0</v>
      </c>
      <c r="EN79" s="77"/>
    </row>
    <row r="80" spans="1:144" ht="15.75" thickBot="1" x14ac:dyDescent="0.3">
      <c r="A80" s="245" t="s">
        <v>32</v>
      </c>
      <c r="B80" s="246"/>
      <c r="C80" s="246"/>
      <c r="D80" s="246"/>
      <c r="E80" s="246"/>
      <c r="F80" s="247"/>
      <c r="G80" s="115">
        <f ca="1">SUM(G78:G79)</f>
        <v>0</v>
      </c>
      <c r="H80" s="94">
        <f t="shared" ref="H80:BS80" ca="1" si="704">SUM(H78:H79)</f>
        <v>0</v>
      </c>
      <c r="I80" s="94">
        <f t="shared" ca="1" si="704"/>
        <v>0</v>
      </c>
      <c r="J80" s="94">
        <f t="shared" ca="1" si="704"/>
        <v>0</v>
      </c>
      <c r="K80" s="94">
        <f t="shared" ca="1" si="704"/>
        <v>0</v>
      </c>
      <c r="L80" s="94">
        <f t="shared" ca="1" si="704"/>
        <v>0</v>
      </c>
      <c r="M80" s="94">
        <f t="shared" ca="1" si="704"/>
        <v>0</v>
      </c>
      <c r="N80" s="94">
        <f t="shared" ca="1" si="704"/>
        <v>0</v>
      </c>
      <c r="O80" s="116">
        <f t="shared" ca="1" si="704"/>
        <v>0</v>
      </c>
      <c r="P80" s="115">
        <f t="shared" ca="1" si="704"/>
        <v>0</v>
      </c>
      <c r="Q80" s="94">
        <f t="shared" ca="1" si="704"/>
        <v>0</v>
      </c>
      <c r="R80" s="94">
        <f t="shared" ca="1" si="704"/>
        <v>0</v>
      </c>
      <c r="S80" s="94">
        <f t="shared" ca="1" si="704"/>
        <v>0</v>
      </c>
      <c r="T80" s="94">
        <f t="shared" ca="1" si="704"/>
        <v>0</v>
      </c>
      <c r="U80" s="94">
        <f t="shared" ca="1" si="704"/>
        <v>0</v>
      </c>
      <c r="V80" s="94">
        <f t="shared" ca="1" si="704"/>
        <v>0</v>
      </c>
      <c r="W80" s="94">
        <f t="shared" ca="1" si="704"/>
        <v>0</v>
      </c>
      <c r="X80" s="94">
        <f t="shared" ca="1" si="704"/>
        <v>0</v>
      </c>
      <c r="Y80" s="94">
        <f t="shared" ca="1" si="704"/>
        <v>0</v>
      </c>
      <c r="Z80" s="94">
        <f t="shared" ca="1" si="704"/>
        <v>0</v>
      </c>
      <c r="AA80" s="94">
        <f t="shared" ca="1" si="704"/>
        <v>0</v>
      </c>
      <c r="AB80" s="94">
        <f t="shared" ca="1" si="704"/>
        <v>0</v>
      </c>
      <c r="AC80" s="94">
        <f t="shared" ca="1" si="704"/>
        <v>0</v>
      </c>
      <c r="AD80" s="94">
        <f t="shared" ca="1" si="704"/>
        <v>0</v>
      </c>
      <c r="AE80" s="94">
        <f t="shared" ca="1" si="704"/>
        <v>0</v>
      </c>
      <c r="AF80" s="94">
        <f t="shared" ca="1" si="704"/>
        <v>0</v>
      </c>
      <c r="AG80" s="94">
        <f t="shared" ca="1" si="704"/>
        <v>0</v>
      </c>
      <c r="AH80" s="94">
        <f t="shared" ca="1" si="704"/>
        <v>0</v>
      </c>
      <c r="AI80" s="94">
        <f t="shared" ca="1" si="704"/>
        <v>0</v>
      </c>
      <c r="AJ80" s="94">
        <f t="shared" ca="1" si="704"/>
        <v>0</v>
      </c>
      <c r="AK80" s="116">
        <f t="shared" ca="1" si="704"/>
        <v>0</v>
      </c>
      <c r="AL80" s="115">
        <f t="shared" ca="1" si="704"/>
        <v>0</v>
      </c>
      <c r="AM80" s="94">
        <f t="shared" ca="1" si="704"/>
        <v>0</v>
      </c>
      <c r="AN80" s="94">
        <f t="shared" ca="1" si="704"/>
        <v>0</v>
      </c>
      <c r="AO80" s="94">
        <f t="shared" ca="1" si="704"/>
        <v>0</v>
      </c>
      <c r="AP80" s="94">
        <f t="shared" ca="1" si="704"/>
        <v>0</v>
      </c>
      <c r="AQ80" s="94">
        <f t="shared" ca="1" si="704"/>
        <v>0</v>
      </c>
      <c r="AR80" s="94">
        <f t="shared" ca="1" si="704"/>
        <v>0</v>
      </c>
      <c r="AS80" s="94">
        <f t="shared" ca="1" si="704"/>
        <v>0</v>
      </c>
      <c r="AT80" s="94">
        <f t="shared" ca="1" si="704"/>
        <v>0</v>
      </c>
      <c r="AU80" s="94">
        <f t="shared" ca="1" si="704"/>
        <v>0</v>
      </c>
      <c r="AV80" s="94">
        <f t="shared" ca="1" si="704"/>
        <v>0</v>
      </c>
      <c r="AW80" s="94">
        <f t="shared" ca="1" si="704"/>
        <v>0</v>
      </c>
      <c r="AX80" s="94">
        <f t="shared" ca="1" si="704"/>
        <v>0</v>
      </c>
      <c r="AY80" s="116">
        <f t="shared" ca="1" si="704"/>
        <v>0</v>
      </c>
      <c r="AZ80" s="115">
        <f t="shared" ca="1" si="704"/>
        <v>0</v>
      </c>
      <c r="BA80" s="94">
        <f t="shared" ca="1" si="704"/>
        <v>0</v>
      </c>
      <c r="BB80" s="94">
        <f t="shared" ca="1" si="704"/>
        <v>0</v>
      </c>
      <c r="BC80" s="94">
        <f t="shared" ca="1" si="704"/>
        <v>0</v>
      </c>
      <c r="BD80" s="94">
        <f t="shared" ca="1" si="704"/>
        <v>0</v>
      </c>
      <c r="BE80" s="94">
        <f t="shared" ca="1" si="704"/>
        <v>0</v>
      </c>
      <c r="BF80" s="94">
        <f t="shared" ca="1" si="704"/>
        <v>0</v>
      </c>
      <c r="BG80" s="94">
        <f t="shared" ca="1" si="704"/>
        <v>0</v>
      </c>
      <c r="BH80" s="94">
        <f t="shared" ca="1" si="704"/>
        <v>0</v>
      </c>
      <c r="BI80" s="116">
        <f t="shared" ca="1" si="704"/>
        <v>0</v>
      </c>
      <c r="BJ80" s="115">
        <f t="shared" ca="1" si="704"/>
        <v>0</v>
      </c>
      <c r="BK80" s="94">
        <f t="shared" ca="1" si="704"/>
        <v>0</v>
      </c>
      <c r="BL80" s="94">
        <f t="shared" ca="1" si="704"/>
        <v>0</v>
      </c>
      <c r="BM80" s="94">
        <f t="shared" ca="1" si="704"/>
        <v>0</v>
      </c>
      <c r="BN80" s="94">
        <f t="shared" ca="1" si="704"/>
        <v>0</v>
      </c>
      <c r="BO80" s="94">
        <f t="shared" ca="1" si="704"/>
        <v>0</v>
      </c>
      <c r="BP80" s="94">
        <f t="shared" ca="1" si="704"/>
        <v>0</v>
      </c>
      <c r="BQ80" s="94">
        <f t="shared" ca="1" si="704"/>
        <v>0</v>
      </c>
      <c r="BR80" s="116">
        <f t="shared" ca="1" si="704"/>
        <v>0</v>
      </c>
      <c r="BS80" s="115">
        <f t="shared" ca="1" si="704"/>
        <v>0</v>
      </c>
      <c r="BT80" s="94">
        <f t="shared" ref="BT80:DU80" ca="1" si="705">SUM(BT78:BT79)</f>
        <v>0</v>
      </c>
      <c r="BU80" s="94">
        <f t="shared" ca="1" si="705"/>
        <v>0</v>
      </c>
      <c r="BV80" s="94">
        <f t="shared" ca="1" si="705"/>
        <v>0</v>
      </c>
      <c r="BW80" s="94">
        <f ca="1">SUM(BW78:BW79)</f>
        <v>0</v>
      </c>
      <c r="BX80" s="94">
        <f ca="1">SUM(BX78:BX79)</f>
        <v>0</v>
      </c>
      <c r="BY80" s="94">
        <f ca="1">SUM(BY78:BY79)</f>
        <v>0</v>
      </c>
      <c r="BZ80" s="94">
        <f ca="1">SUM(BZ78:BZ79)</f>
        <v>0</v>
      </c>
      <c r="CA80" s="94">
        <f t="shared" ca="1" si="705"/>
        <v>0</v>
      </c>
      <c r="CB80" s="94">
        <f t="shared" ca="1" si="705"/>
        <v>0</v>
      </c>
      <c r="CC80" s="94">
        <f t="shared" ca="1" si="705"/>
        <v>0</v>
      </c>
      <c r="CD80" s="94">
        <f t="shared" ca="1" si="705"/>
        <v>0</v>
      </c>
      <c r="CE80" s="94">
        <f t="shared" ca="1" si="705"/>
        <v>0</v>
      </c>
      <c r="CF80" s="94">
        <f t="shared" ca="1" si="705"/>
        <v>0</v>
      </c>
      <c r="CG80" s="94">
        <f t="shared" ca="1" si="705"/>
        <v>0</v>
      </c>
      <c r="CH80" s="94">
        <f t="shared" ca="1" si="705"/>
        <v>0</v>
      </c>
      <c r="CI80" s="116">
        <f t="shared" ca="1" si="705"/>
        <v>0</v>
      </c>
      <c r="CJ80" s="115">
        <f t="shared" ca="1" si="705"/>
        <v>0</v>
      </c>
      <c r="CK80" s="94">
        <f t="shared" ca="1" si="705"/>
        <v>0</v>
      </c>
      <c r="CL80" s="116">
        <f t="shared" ca="1" si="705"/>
        <v>0</v>
      </c>
      <c r="CM80" s="115">
        <f t="shared" ca="1" si="705"/>
        <v>0</v>
      </c>
      <c r="CN80" s="94">
        <f t="shared" ca="1" si="705"/>
        <v>0</v>
      </c>
      <c r="CO80" s="94">
        <f t="shared" ca="1" si="705"/>
        <v>0</v>
      </c>
      <c r="CP80" s="94">
        <f t="shared" ca="1" si="705"/>
        <v>0</v>
      </c>
      <c r="CQ80" s="94">
        <f t="shared" ca="1" si="705"/>
        <v>0</v>
      </c>
      <c r="CR80" s="94">
        <f t="shared" ca="1" si="705"/>
        <v>0</v>
      </c>
      <c r="CS80" s="94">
        <f t="shared" ca="1" si="705"/>
        <v>0</v>
      </c>
      <c r="CT80" s="94">
        <f t="shared" ca="1" si="705"/>
        <v>0</v>
      </c>
      <c r="CU80" s="94">
        <f t="shared" ca="1" si="705"/>
        <v>0</v>
      </c>
      <c r="CV80" s="94">
        <f t="shared" ca="1" si="705"/>
        <v>0</v>
      </c>
      <c r="CW80" s="94">
        <f t="shared" ca="1" si="705"/>
        <v>0</v>
      </c>
      <c r="CX80" s="94">
        <f ca="1">SUM(CX78:CX79)</f>
        <v>0</v>
      </c>
      <c r="CY80" s="94">
        <f ca="1">SUM(CY78:CY79)</f>
        <v>0</v>
      </c>
      <c r="CZ80" s="94">
        <f ca="1">SUM(CZ78:CZ79)</f>
        <v>0</v>
      </c>
      <c r="DA80" s="94">
        <f t="shared" ca="1" si="705"/>
        <v>0</v>
      </c>
      <c r="DB80" s="116">
        <f t="shared" ca="1" si="705"/>
        <v>0</v>
      </c>
      <c r="DC80" s="123"/>
      <c r="DD80" s="137">
        <f t="shared" ca="1" si="705"/>
        <v>0</v>
      </c>
      <c r="DE80" s="100">
        <f t="shared" ca="1" si="705"/>
        <v>0</v>
      </c>
      <c r="DF80" s="100">
        <f t="shared" ca="1" si="705"/>
        <v>0</v>
      </c>
      <c r="DG80" s="100">
        <f t="shared" ca="1" si="705"/>
        <v>0</v>
      </c>
      <c r="DH80" s="138">
        <f t="shared" ca="1" si="705"/>
        <v>0</v>
      </c>
      <c r="DI80" s="137">
        <f t="shared" ca="1" si="705"/>
        <v>0</v>
      </c>
      <c r="DJ80" s="100">
        <f t="shared" ca="1" si="705"/>
        <v>0</v>
      </c>
      <c r="DK80" s="100">
        <f t="shared" ca="1" si="705"/>
        <v>0</v>
      </c>
      <c r="DL80" s="100">
        <f t="shared" ca="1" si="705"/>
        <v>0</v>
      </c>
      <c r="DM80" s="138">
        <f t="shared" ca="1" si="705"/>
        <v>0</v>
      </c>
      <c r="DN80" s="137">
        <f t="shared" ca="1" si="705"/>
        <v>0</v>
      </c>
      <c r="DO80" s="100">
        <f t="shared" ca="1" si="705"/>
        <v>0</v>
      </c>
      <c r="DP80" s="100">
        <f t="shared" ca="1" si="705"/>
        <v>0</v>
      </c>
      <c r="DQ80" s="100">
        <f t="shared" ca="1" si="705"/>
        <v>0</v>
      </c>
      <c r="DR80" s="139">
        <f t="shared" ca="1" si="705"/>
        <v>0</v>
      </c>
      <c r="DS80" s="137">
        <f t="shared" ca="1" si="705"/>
        <v>0</v>
      </c>
      <c r="DT80" s="100">
        <f t="shared" ca="1" si="705"/>
        <v>0</v>
      </c>
      <c r="DU80" s="138">
        <f t="shared" ca="1" si="705"/>
        <v>0</v>
      </c>
      <c r="DV80" s="123"/>
      <c r="DW80" s="137">
        <f t="shared" ref="DW80:EJ80" ca="1" si="706">SUM(DW78:DW79)</f>
        <v>0</v>
      </c>
      <c r="DX80" s="138">
        <f t="shared" ca="1" si="706"/>
        <v>0</v>
      </c>
      <c r="DY80" s="140">
        <f t="shared" ca="1" si="706"/>
        <v>0</v>
      </c>
      <c r="DZ80" s="139">
        <f t="shared" ca="1" si="706"/>
        <v>0</v>
      </c>
      <c r="EA80" s="137">
        <f t="shared" ca="1" si="706"/>
        <v>0</v>
      </c>
      <c r="EB80" s="100">
        <f t="shared" ca="1" si="706"/>
        <v>0</v>
      </c>
      <c r="EC80" s="100">
        <f t="shared" ca="1" si="706"/>
        <v>0</v>
      </c>
      <c r="ED80" s="100">
        <f t="shared" ca="1" si="706"/>
        <v>0</v>
      </c>
      <c r="EE80" s="100">
        <f t="shared" ca="1" si="706"/>
        <v>0</v>
      </c>
      <c r="EF80" s="138">
        <f t="shared" ca="1" si="706"/>
        <v>0</v>
      </c>
      <c r="EG80" s="137">
        <f t="shared" ca="1" si="706"/>
        <v>0</v>
      </c>
      <c r="EH80" s="138">
        <f t="shared" ca="1" si="706"/>
        <v>0</v>
      </c>
      <c r="EI80" s="137">
        <f t="shared" ca="1" si="706"/>
        <v>0</v>
      </c>
      <c r="EJ80" s="138">
        <f t="shared" ca="1" si="706"/>
        <v>0</v>
      </c>
      <c r="EK80" s="77"/>
      <c r="EL80" s="137">
        <f ca="1">SUM(EL78:EL79)</f>
        <v>0</v>
      </c>
      <c r="EM80" s="138">
        <f ca="1">SUM(EM78:EM79)</f>
        <v>0</v>
      </c>
      <c r="EN80" s="77"/>
    </row>
    <row r="81" spans="1:144" x14ac:dyDescent="0.25">
      <c r="A81" s="5"/>
      <c r="B81" s="1"/>
      <c r="C81" s="6"/>
      <c r="D81" s="5"/>
      <c r="E81" s="3"/>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11"/>
      <c r="AO81" s="11"/>
      <c r="AP81" s="11"/>
      <c r="AQ81" s="11"/>
      <c r="AR81" s="11"/>
      <c r="AS81" s="11"/>
      <c r="AT81" s="5"/>
      <c r="AU81" s="5"/>
      <c r="AV81" s="5"/>
      <c r="AW81" s="5"/>
      <c r="AX81" s="5"/>
      <c r="AY81" s="5"/>
      <c r="AZ81" s="11"/>
      <c r="BA81" s="11"/>
      <c r="BB81" s="5"/>
      <c r="BC81" s="5"/>
      <c r="BD81" s="77"/>
      <c r="BE81" s="77"/>
      <c r="BF81" s="77"/>
      <c r="BG81" s="77"/>
      <c r="BH81" s="77"/>
      <c r="BI81" s="77"/>
      <c r="BJ81" s="77"/>
      <c r="BK81" s="77"/>
      <c r="BL81" s="77"/>
      <c r="BM81" s="77"/>
      <c r="BN81" s="77"/>
      <c r="BO81" s="77"/>
      <c r="BP81" s="77"/>
      <c r="BQ81" s="77"/>
      <c r="BR81" s="77"/>
      <c r="BS81" s="77"/>
      <c r="BT81" s="5"/>
      <c r="BU81" s="5"/>
      <c r="BV81" s="5"/>
      <c r="BW81" s="5"/>
      <c r="BX81" s="5"/>
      <c r="BY81" s="5"/>
      <c r="BZ81" s="5"/>
      <c r="CA81" s="5"/>
      <c r="CB81" s="5"/>
      <c r="CC81" s="5"/>
      <c r="CD81" s="5"/>
      <c r="CE81" s="5"/>
      <c r="CF81" s="5"/>
      <c r="CG81" s="5"/>
      <c r="CH81" s="5"/>
      <c r="CI81" s="5"/>
      <c r="CJ81" s="5"/>
      <c r="CK81" s="5"/>
      <c r="CL81" s="5"/>
      <c r="CM81" s="11"/>
      <c r="CN81" s="11"/>
      <c r="CO81" s="11"/>
      <c r="CP81" s="11"/>
      <c r="CQ81" s="11"/>
      <c r="CR81" s="11"/>
      <c r="CS81" s="9"/>
      <c r="CT81" s="9"/>
      <c r="CU81" s="9"/>
      <c r="CV81" s="6"/>
      <c r="CW81" s="12"/>
      <c r="CX81" s="12"/>
      <c r="CY81" s="12"/>
      <c r="CZ81" s="12"/>
      <c r="DA81" s="12"/>
      <c r="DB81" s="12"/>
      <c r="DC81" s="123"/>
      <c r="DD81" s="5"/>
      <c r="DE81" s="5"/>
      <c r="DF81" s="5"/>
      <c r="DG81" s="5"/>
      <c r="DH81" s="5"/>
      <c r="DI81" s="5"/>
      <c r="DJ81" s="5"/>
      <c r="DK81" s="5"/>
      <c r="DL81" s="6"/>
      <c r="DM81" s="6"/>
      <c r="DN81" s="5"/>
      <c r="DO81" s="5"/>
      <c r="DP81" s="5"/>
      <c r="DQ81" s="5"/>
      <c r="DR81" s="5"/>
      <c r="DS81" s="77"/>
      <c r="DT81" s="77"/>
      <c r="DU81" s="77"/>
      <c r="DV81" s="123"/>
      <c r="DW81" s="6"/>
      <c r="DX81" s="5"/>
      <c r="DY81" s="5"/>
      <c r="DZ81" s="5"/>
      <c r="EA81" s="5"/>
      <c r="EB81" s="5"/>
      <c r="EC81" s="5"/>
      <c r="ED81" s="5"/>
      <c r="EE81" s="5"/>
      <c r="EF81" s="5"/>
      <c r="EG81" s="5"/>
      <c r="EH81" s="5"/>
      <c r="EI81" s="5"/>
      <c r="EJ81" s="77"/>
      <c r="EK81" s="77"/>
      <c r="EL81" s="77"/>
      <c r="EM81" s="5"/>
      <c r="EN81" s="77"/>
    </row>
    <row r="82" spans="1:144" hidden="1" x14ac:dyDescent="0.25">
      <c r="A82" s="5"/>
      <c r="B82" s="1"/>
      <c r="C82" s="6"/>
      <c r="D82" s="5"/>
      <c r="E82" s="3"/>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11"/>
      <c r="AO82" s="11"/>
      <c r="AP82" s="5"/>
      <c r="AQ82" s="5"/>
      <c r="AR82" s="11"/>
      <c r="AS82" s="11"/>
      <c r="AT82" s="5"/>
      <c r="AU82" s="5"/>
      <c r="AV82" s="5"/>
      <c r="AW82" s="5"/>
      <c r="AX82" s="5"/>
      <c r="AY82" s="5"/>
      <c r="AZ82" s="5"/>
      <c r="BA82" s="5"/>
      <c r="BB82" s="5"/>
      <c r="BC82" s="5"/>
      <c r="BD82" s="5"/>
      <c r="BE82" s="5"/>
      <c r="BF82" s="5"/>
      <c r="BG82" s="5"/>
      <c r="BH82" s="5"/>
      <c r="BI82" s="5"/>
      <c r="BJ82" s="5"/>
      <c r="BK82" s="5"/>
      <c r="BL82" s="5"/>
      <c r="BM82" s="5"/>
      <c r="BN82" s="5"/>
      <c r="BO82" s="5"/>
      <c r="BP82" s="9"/>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9"/>
      <c r="CT82" s="9"/>
      <c r="CU82" s="9"/>
      <c r="CV82" s="6"/>
      <c r="CW82" s="12"/>
      <c r="CX82" s="12"/>
      <c r="CY82" s="12"/>
      <c r="CZ82" s="12"/>
      <c r="DA82" s="12"/>
      <c r="DB82" s="12"/>
      <c r="DC82" s="5"/>
      <c r="DD82" s="5"/>
      <c r="DE82" s="5"/>
      <c r="DF82" s="5"/>
      <c r="DG82" s="5"/>
      <c r="DH82" s="5"/>
      <c r="DI82" s="5"/>
      <c r="DJ82" s="5"/>
      <c r="DK82" s="5"/>
      <c r="DL82" s="6"/>
      <c r="DM82" s="6"/>
      <c r="DN82" s="5"/>
      <c r="DO82" s="5"/>
      <c r="DP82" s="5"/>
      <c r="DQ82" s="5"/>
      <c r="DR82" s="5"/>
      <c r="DS82" s="6"/>
      <c r="DT82" s="5"/>
      <c r="DU82" s="6"/>
      <c r="DV82" s="5"/>
      <c r="DW82" s="6"/>
      <c r="DX82" s="5"/>
      <c r="DY82" s="5"/>
      <c r="DZ82" s="5"/>
      <c r="EA82" s="5"/>
      <c r="EB82" s="5"/>
      <c r="EC82" s="5"/>
      <c r="ED82" s="5"/>
      <c r="EE82" s="5"/>
      <c r="EF82" s="5"/>
      <c r="EG82" s="5"/>
      <c r="EH82" s="5"/>
      <c r="EI82" s="77"/>
      <c r="EJ82" s="77"/>
      <c r="EK82" s="77"/>
      <c r="EL82" s="77"/>
      <c r="EM82" s="5"/>
      <c r="EN82" s="77"/>
    </row>
    <row r="83" spans="1:144" ht="14.25" hidden="1" customHeight="1" thickBot="1" x14ac:dyDescent="0.3">
      <c r="A83" s="5"/>
      <c r="B83" s="1"/>
      <c r="C83" s="6"/>
      <c r="D83" s="5"/>
      <c r="E83" s="3"/>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9"/>
      <c r="BQ83" s="5"/>
      <c r="BR83" s="5"/>
      <c r="BS83" s="5"/>
      <c r="BT83" s="5"/>
      <c r="BU83" s="5"/>
      <c r="BV83" s="5"/>
      <c r="BW83" s="5"/>
      <c r="BX83" s="5"/>
      <c r="BY83" s="5"/>
      <c r="BZ83" s="5"/>
      <c r="CA83" s="5"/>
      <c r="CB83" s="5"/>
      <c r="CC83" s="5"/>
      <c r="CD83" s="5"/>
      <c r="CE83" s="5"/>
      <c r="CF83" s="1"/>
      <c r="CG83" s="5"/>
      <c r="CH83" s="5"/>
      <c r="CI83" s="5"/>
      <c r="CJ83" s="5"/>
      <c r="CK83" s="5"/>
      <c r="CL83" s="5"/>
      <c r="CM83" s="5"/>
      <c r="CN83" s="5"/>
      <c r="CO83" s="5"/>
      <c r="CP83" s="5"/>
      <c r="CQ83" s="5"/>
      <c r="CR83" s="5"/>
      <c r="CS83" s="9"/>
      <c r="CT83" s="9"/>
      <c r="CU83" s="9"/>
      <c r="CV83" s="6"/>
      <c r="CW83" s="12"/>
      <c r="CX83" s="12"/>
      <c r="CY83" s="12"/>
      <c r="CZ83" s="12"/>
      <c r="DA83" s="12"/>
      <c r="DB83" s="12"/>
      <c r="DC83" s="5"/>
      <c r="DD83" s="5"/>
      <c r="DE83" s="5"/>
      <c r="DF83" s="5"/>
      <c r="DG83" s="5"/>
      <c r="DH83" s="5"/>
      <c r="DI83" s="5"/>
      <c r="DJ83" s="5"/>
      <c r="DK83" s="5"/>
      <c r="DL83" s="6"/>
      <c r="DM83" s="6"/>
      <c r="DN83" s="5"/>
      <c r="DO83" s="5"/>
      <c r="DP83" s="5"/>
      <c r="DQ83" s="5"/>
      <c r="DR83" s="5"/>
      <c r="DS83" s="6"/>
      <c r="DT83" s="5"/>
      <c r="DU83" s="6"/>
      <c r="DV83" s="5"/>
      <c r="DW83" s="6"/>
      <c r="DX83" s="5"/>
      <c r="DY83" s="5"/>
      <c r="DZ83" s="5"/>
      <c r="EA83" s="5"/>
      <c r="EB83" s="5"/>
      <c r="EC83" s="5"/>
      <c r="ED83" s="5"/>
      <c r="EE83" s="5"/>
      <c r="EF83" s="5"/>
      <c r="EG83" s="5"/>
      <c r="EH83" s="5"/>
      <c r="EI83" s="77"/>
      <c r="EJ83" s="77"/>
      <c r="EK83" s="77"/>
      <c r="EL83" s="77"/>
      <c r="EM83" s="5"/>
      <c r="EN83" s="77"/>
    </row>
    <row r="84" spans="1:144" ht="16.5" hidden="1" thickBot="1" x14ac:dyDescent="0.3">
      <c r="A84" s="5"/>
      <c r="B84" s="1"/>
      <c r="C84" s="6"/>
      <c r="D84" s="266" t="s">
        <v>77</v>
      </c>
      <c r="E84" s="349"/>
      <c r="F84" s="349"/>
      <c r="G84" s="349"/>
      <c r="H84" s="349"/>
      <c r="I84" s="349"/>
      <c r="J84" s="349"/>
      <c r="K84" s="349"/>
      <c r="L84" s="349"/>
      <c r="M84" s="349"/>
      <c r="N84" s="267"/>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9"/>
      <c r="BQ84" s="5"/>
      <c r="BR84" s="5"/>
      <c r="BS84" s="5"/>
      <c r="BT84" s="5"/>
      <c r="BU84" s="5"/>
      <c r="BV84" s="5"/>
      <c r="BW84" s="5"/>
      <c r="BX84" s="5"/>
      <c r="BY84" s="5"/>
      <c r="BZ84" s="5"/>
      <c r="CA84" s="5"/>
      <c r="CB84" s="5"/>
      <c r="CC84" s="5"/>
      <c r="CD84" s="5"/>
      <c r="CE84" s="5"/>
      <c r="CF84" s="1"/>
      <c r="CG84" s="5"/>
      <c r="CH84" s="5"/>
      <c r="CI84" s="5"/>
      <c r="CJ84" s="5"/>
      <c r="CK84" s="5"/>
      <c r="CL84" s="5"/>
      <c r="CM84" s="6"/>
      <c r="CN84" s="6"/>
      <c r="CO84" s="6"/>
      <c r="CP84" s="6"/>
      <c r="CQ84" s="6"/>
      <c r="CR84" s="6"/>
      <c r="CS84" s="9"/>
      <c r="CT84" s="9"/>
      <c r="CU84" s="9"/>
      <c r="CV84" s="6"/>
      <c r="CW84" s="12"/>
      <c r="CX84" s="12"/>
      <c r="CY84" s="12"/>
      <c r="CZ84" s="12"/>
      <c r="DA84" s="12"/>
      <c r="DB84" s="12"/>
      <c r="DC84" s="5"/>
      <c r="DD84" s="5"/>
      <c r="DE84" s="5"/>
      <c r="DF84" s="5"/>
      <c r="DG84" s="5"/>
      <c r="DH84" s="5"/>
      <c r="DI84" s="5"/>
      <c r="DJ84" s="5"/>
      <c r="DK84" s="5"/>
      <c r="DL84" s="6"/>
      <c r="DM84" s="6"/>
      <c r="DN84" s="5"/>
      <c r="DO84" s="5"/>
      <c r="DP84" s="5"/>
      <c r="DQ84" s="5"/>
      <c r="DR84" s="5"/>
      <c r="DS84" s="6"/>
      <c r="DT84" s="5"/>
      <c r="DU84" s="6"/>
      <c r="DV84" s="5"/>
      <c r="DW84" s="6"/>
      <c r="DX84" s="5"/>
      <c r="DY84" s="5"/>
      <c r="DZ84" s="5"/>
      <c r="EA84" s="5"/>
      <c r="EB84" s="5"/>
      <c r="EC84" s="5"/>
      <c r="ED84" s="5"/>
      <c r="EE84" s="5"/>
      <c r="EF84" s="5"/>
      <c r="EG84" s="5"/>
      <c r="EH84" s="5"/>
      <c r="EI84" s="77"/>
      <c r="EJ84" s="77"/>
      <c r="EK84" s="77"/>
      <c r="EL84" s="77"/>
      <c r="EM84" s="5"/>
      <c r="EN84" s="77"/>
    </row>
    <row r="85" spans="1:144" ht="16.5" hidden="1" thickBot="1" x14ac:dyDescent="0.3">
      <c r="A85" s="5"/>
      <c r="B85" s="1"/>
      <c r="C85" s="6"/>
      <c r="D85" s="268" t="s">
        <v>78</v>
      </c>
      <c r="E85" s="270" t="s">
        <v>67</v>
      </c>
      <c r="F85" s="271"/>
      <c r="G85" s="272" t="s">
        <v>79</v>
      </c>
      <c r="H85" s="271"/>
      <c r="I85" s="266" t="s">
        <v>80</v>
      </c>
      <c r="J85" s="267"/>
      <c r="K85" s="266" t="s">
        <v>81</v>
      </c>
      <c r="L85" s="267"/>
      <c r="M85" s="266" t="s">
        <v>82</v>
      </c>
      <c r="N85" s="267"/>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9"/>
      <c r="BQ85" s="5"/>
      <c r="BR85" s="5"/>
      <c r="BS85" s="5"/>
      <c r="BT85" s="5"/>
      <c r="BU85" s="5"/>
      <c r="BV85" s="5"/>
      <c r="BW85" s="5"/>
      <c r="BX85" s="5"/>
      <c r="BY85" s="5"/>
      <c r="BZ85" s="5"/>
      <c r="CA85" s="5"/>
      <c r="CB85" s="5"/>
      <c r="CC85" s="5"/>
      <c r="CD85" s="5"/>
      <c r="CE85" s="5"/>
      <c r="CF85" s="380"/>
      <c r="CG85" s="380"/>
      <c r="CH85" s="5"/>
      <c r="CI85" s="381"/>
      <c r="CJ85" s="381"/>
      <c r="CK85" s="381"/>
      <c r="CL85" s="381"/>
      <c r="CM85" s="381"/>
      <c r="CN85" s="6"/>
      <c r="CO85" s="6"/>
      <c r="CP85" s="6"/>
      <c r="CQ85" s="6"/>
      <c r="CR85" s="6"/>
      <c r="CS85" s="9"/>
      <c r="CT85" s="9"/>
      <c r="CU85" s="9"/>
      <c r="CV85" s="6"/>
      <c r="CW85" s="12"/>
      <c r="CX85" s="12"/>
      <c r="CY85" s="12"/>
      <c r="CZ85" s="12"/>
      <c r="DA85" s="12"/>
      <c r="DB85" s="12"/>
      <c r="DC85" s="5"/>
      <c r="DD85" s="5"/>
      <c r="DE85" s="5"/>
      <c r="DF85" s="5"/>
      <c r="DG85" s="5"/>
      <c r="DH85" s="5"/>
      <c r="DI85" s="5"/>
      <c r="DJ85" s="5"/>
      <c r="DK85" s="5"/>
      <c r="DL85" s="6"/>
      <c r="DM85" s="6"/>
      <c r="DN85" s="5"/>
      <c r="DO85" s="5"/>
      <c r="DP85" s="5"/>
      <c r="DQ85" s="5"/>
      <c r="DR85" s="5"/>
      <c r="DS85" s="6"/>
      <c r="DT85" s="5"/>
      <c r="DU85" s="6"/>
      <c r="DV85" s="5"/>
      <c r="DW85" s="6"/>
      <c r="DX85" s="5"/>
      <c r="DY85" s="5"/>
      <c r="DZ85" s="5"/>
      <c r="EA85" s="5"/>
      <c r="EB85" s="5"/>
      <c r="EC85" s="5"/>
      <c r="ED85" s="5"/>
      <c r="EE85" s="5"/>
      <c r="EF85" s="5"/>
      <c r="EG85" s="5"/>
      <c r="EH85" s="5"/>
      <c r="EI85" s="77"/>
      <c r="EJ85" s="77"/>
      <c r="EK85" s="77"/>
      <c r="EL85" s="77"/>
      <c r="EM85" s="5"/>
      <c r="EN85" s="77"/>
    </row>
    <row r="86" spans="1:144" ht="15.75" hidden="1" x14ac:dyDescent="0.25">
      <c r="A86" s="5"/>
      <c r="B86" s="1"/>
      <c r="C86" s="6"/>
      <c r="D86" s="269"/>
      <c r="E86" s="13" t="s">
        <v>83</v>
      </c>
      <c r="F86" s="14" t="s">
        <v>74</v>
      </c>
      <c r="G86" s="15" t="s">
        <v>83</v>
      </c>
      <c r="H86" s="14" t="s">
        <v>74</v>
      </c>
      <c r="I86" s="15" t="s">
        <v>83</v>
      </c>
      <c r="J86" s="16" t="s">
        <v>74</v>
      </c>
      <c r="K86" s="15" t="s">
        <v>83</v>
      </c>
      <c r="L86" s="16" t="s">
        <v>74</v>
      </c>
      <c r="M86" s="15" t="s">
        <v>83</v>
      </c>
      <c r="N86" s="16" t="s">
        <v>74</v>
      </c>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9"/>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9"/>
      <c r="CT86" s="9"/>
      <c r="CU86" s="9"/>
      <c r="CV86" s="6"/>
      <c r="CW86" s="12"/>
      <c r="CX86" s="12"/>
      <c r="CY86" s="12"/>
      <c r="CZ86" s="12"/>
      <c r="DA86" s="12"/>
      <c r="DB86" s="12"/>
      <c r="DC86" s="5"/>
      <c r="DD86" s="5"/>
      <c r="DE86" s="5"/>
      <c r="DF86" s="5"/>
      <c r="DG86" s="5"/>
      <c r="DH86" s="5"/>
      <c r="DI86" s="5"/>
      <c r="DJ86" s="5"/>
      <c r="DK86" s="5"/>
      <c r="DL86" s="6"/>
      <c r="DM86" s="6"/>
      <c r="DN86" s="5"/>
      <c r="DO86" s="5"/>
      <c r="DP86" s="5"/>
      <c r="DQ86" s="5"/>
      <c r="DR86" s="5"/>
      <c r="DS86" s="6"/>
      <c r="DT86" s="5"/>
      <c r="DU86" s="6"/>
      <c r="DV86" s="5"/>
      <c r="DW86" s="6"/>
      <c r="DX86" s="5"/>
      <c r="DY86" s="5"/>
      <c r="DZ86" s="5"/>
      <c r="EA86" s="5"/>
      <c r="EB86" s="5"/>
      <c r="EC86" s="5"/>
      <c r="ED86" s="5"/>
      <c r="EE86" s="5"/>
      <c r="EF86" s="5"/>
      <c r="EG86" s="5"/>
      <c r="EH86" s="5"/>
      <c r="EI86" s="77"/>
      <c r="EJ86" s="77"/>
      <c r="EK86" s="77"/>
      <c r="EL86" s="77"/>
      <c r="EM86" s="5"/>
      <c r="EN86" s="77"/>
    </row>
    <row r="87" spans="1:144" ht="15.75" hidden="1" x14ac:dyDescent="0.25">
      <c r="A87" s="5"/>
      <c r="B87" s="1"/>
      <c r="C87" s="6"/>
      <c r="D87" s="17" t="s">
        <v>84</v>
      </c>
      <c r="E87" s="18">
        <f ca="1">G78</f>
        <v>0</v>
      </c>
      <c r="F87" s="19">
        <f ca="1">G79</f>
        <v>0</v>
      </c>
      <c r="G87" s="20">
        <f ca="1">H78</f>
        <v>0</v>
      </c>
      <c r="H87" s="19">
        <f ca="1">H79</f>
        <v>0</v>
      </c>
      <c r="I87" s="20">
        <f ca="1">M78</f>
        <v>0</v>
      </c>
      <c r="J87" s="19">
        <f ca="1">M79</f>
        <v>0</v>
      </c>
      <c r="K87" s="20">
        <f t="shared" ref="K87:L91" ca="1" si="707">IF(ISERROR(E87/G87),0,E87/G87)</f>
        <v>0</v>
      </c>
      <c r="L87" s="20">
        <f t="shared" ca="1" si="707"/>
        <v>0</v>
      </c>
      <c r="M87" s="20">
        <f t="shared" ref="M87:N91" ca="1" si="708">IF(ISERROR(E87/I87),0,E87/I87)</f>
        <v>0</v>
      </c>
      <c r="N87" s="20">
        <f t="shared" ca="1" si="708"/>
        <v>0</v>
      </c>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9"/>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9"/>
      <c r="CT87" s="9"/>
      <c r="CU87" s="9"/>
      <c r="CV87" s="6"/>
      <c r="CW87" s="12"/>
      <c r="CX87" s="12"/>
      <c r="CY87" s="12"/>
      <c r="CZ87" s="12"/>
      <c r="DA87" s="12"/>
      <c r="DB87" s="12"/>
      <c r="DC87" s="5"/>
      <c r="DD87" s="5"/>
      <c r="DE87" s="5"/>
      <c r="DF87" s="5"/>
      <c r="DG87" s="5"/>
      <c r="DH87" s="5"/>
      <c r="DI87" s="5"/>
      <c r="DJ87" s="5"/>
      <c r="DK87" s="5"/>
      <c r="DL87" s="6"/>
      <c r="DM87" s="6"/>
      <c r="DN87" s="5"/>
      <c r="DO87" s="5"/>
      <c r="DP87" s="5"/>
      <c r="DQ87" s="5"/>
      <c r="DR87" s="5"/>
      <c r="DS87" s="6"/>
      <c r="DT87" s="5"/>
      <c r="DU87" s="6"/>
      <c r="DV87" s="5"/>
      <c r="DW87" s="6"/>
      <c r="DX87" s="5"/>
      <c r="DY87" s="5"/>
      <c r="DZ87" s="5"/>
      <c r="EA87" s="5"/>
      <c r="EB87" s="5"/>
      <c r="EC87" s="5"/>
      <c r="ED87" s="5"/>
      <c r="EE87" s="5"/>
      <c r="EF87" s="5"/>
      <c r="EG87" s="5"/>
      <c r="EH87" s="5"/>
      <c r="EI87" s="77"/>
      <c r="EJ87" s="77"/>
      <c r="EK87" s="77"/>
      <c r="EL87" s="77"/>
      <c r="EM87" s="5"/>
      <c r="EN87" s="77"/>
    </row>
    <row r="88" spans="1:144" ht="15.75" hidden="1" x14ac:dyDescent="0.25">
      <c r="A88" s="5"/>
      <c r="B88" s="1"/>
      <c r="C88" s="6"/>
      <c r="D88" s="17" t="s">
        <v>85</v>
      </c>
      <c r="E88" s="18">
        <f ca="1">AC78</f>
        <v>0</v>
      </c>
      <c r="F88" s="19">
        <f ca="1">AC79</f>
        <v>0</v>
      </c>
      <c r="G88" s="20">
        <f ca="1">AD78</f>
        <v>0</v>
      </c>
      <c r="H88" s="19">
        <f ca="1">AD79</f>
        <v>0</v>
      </c>
      <c r="I88" s="20">
        <f ca="1">AI78</f>
        <v>0</v>
      </c>
      <c r="J88" s="19">
        <f ca="1">AI79</f>
        <v>0</v>
      </c>
      <c r="K88" s="20">
        <f t="shared" ca="1" si="707"/>
        <v>0</v>
      </c>
      <c r="L88" s="20">
        <f t="shared" ca="1" si="707"/>
        <v>0</v>
      </c>
      <c r="M88" s="20">
        <f t="shared" ca="1" si="708"/>
        <v>0</v>
      </c>
      <c r="N88" s="20">
        <f t="shared" ca="1" si="708"/>
        <v>0</v>
      </c>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9"/>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9"/>
      <c r="CT88" s="9"/>
      <c r="CU88" s="9"/>
      <c r="CV88" s="6"/>
      <c r="CW88" s="12"/>
      <c r="CX88" s="12"/>
      <c r="CY88" s="12"/>
      <c r="CZ88" s="12"/>
      <c r="DA88" s="12"/>
      <c r="DB88" s="12"/>
      <c r="DC88" s="5"/>
      <c r="DD88" s="5"/>
      <c r="DE88" s="5"/>
      <c r="DF88" s="5"/>
      <c r="DG88" s="5"/>
      <c r="DH88" s="5"/>
      <c r="DI88" s="5"/>
      <c r="DJ88" s="5"/>
      <c r="DK88" s="5"/>
      <c r="DL88" s="6"/>
      <c r="DM88" s="6"/>
      <c r="DN88" s="5"/>
      <c r="DO88" s="5"/>
      <c r="DP88" s="5"/>
      <c r="DQ88" s="5"/>
      <c r="DR88" s="5"/>
      <c r="DS88" s="6"/>
      <c r="DT88" s="5"/>
      <c r="DU88" s="6"/>
      <c r="DV88" s="5"/>
      <c r="DW88" s="6"/>
      <c r="DX88" s="5"/>
      <c r="DY88" s="5"/>
      <c r="DZ88" s="5"/>
      <c r="EA88" s="5"/>
      <c r="EB88" s="5"/>
      <c r="EC88" s="5"/>
      <c r="ED88" s="5"/>
      <c r="EE88" s="5"/>
      <c r="EF88" s="5"/>
      <c r="EG88" s="5"/>
      <c r="EH88" s="5"/>
      <c r="EI88" s="77"/>
      <c r="EJ88" s="77"/>
      <c r="EK88" s="77"/>
      <c r="EL88" s="77"/>
      <c r="EM88" s="5"/>
      <c r="EN88" s="77"/>
    </row>
    <row r="89" spans="1:144" ht="33" hidden="1" customHeight="1" x14ac:dyDescent="0.25">
      <c r="A89" s="5"/>
      <c r="B89" s="1"/>
      <c r="C89" s="6"/>
      <c r="D89" s="21" t="s">
        <v>86</v>
      </c>
      <c r="E89" s="18">
        <f ca="1">BJ78</f>
        <v>0</v>
      </c>
      <c r="F89" s="19">
        <f ca="1">BJ79</f>
        <v>0</v>
      </c>
      <c r="G89" s="20">
        <f ca="1">BK78</f>
        <v>0</v>
      </c>
      <c r="H89" s="19">
        <f ca="1">BK79</f>
        <v>0</v>
      </c>
      <c r="I89" s="20">
        <f ca="1">BP78</f>
        <v>0</v>
      </c>
      <c r="J89" s="19">
        <f ca="1">BP79</f>
        <v>0</v>
      </c>
      <c r="K89" s="20">
        <f t="shared" ca="1" si="707"/>
        <v>0</v>
      </c>
      <c r="L89" s="20">
        <f t="shared" ca="1" si="707"/>
        <v>0</v>
      </c>
      <c r="M89" s="20">
        <f t="shared" ca="1" si="708"/>
        <v>0</v>
      </c>
      <c r="N89" s="20">
        <f t="shared" ca="1" si="708"/>
        <v>0</v>
      </c>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9"/>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9"/>
      <c r="CT89" s="9"/>
      <c r="CU89" s="9"/>
      <c r="CV89" s="6"/>
      <c r="CW89" s="12"/>
      <c r="CX89" s="12"/>
      <c r="CY89" s="12"/>
      <c r="CZ89" s="12"/>
      <c r="DA89" s="12"/>
      <c r="DB89" s="12"/>
      <c r="DC89" s="5"/>
      <c r="DD89" s="5"/>
      <c r="DE89" s="5"/>
      <c r="DF89" s="5"/>
      <c r="DG89" s="5"/>
      <c r="DH89" s="5"/>
      <c r="DI89" s="5"/>
      <c r="DJ89" s="5"/>
      <c r="DK89" s="5"/>
      <c r="DL89" s="6"/>
      <c r="DM89" s="6"/>
      <c r="DN89" s="5"/>
      <c r="DO89" s="5"/>
      <c r="DP89" s="5"/>
      <c r="DQ89" s="5"/>
      <c r="DR89" s="5"/>
      <c r="DS89" s="6"/>
      <c r="DT89" s="5"/>
      <c r="DU89" s="6"/>
      <c r="DV89" s="5"/>
      <c r="DW89" s="6"/>
      <c r="DX89" s="5"/>
      <c r="DY89" s="5"/>
      <c r="DZ89" s="5"/>
      <c r="EA89" s="5"/>
      <c r="EB89" s="5"/>
      <c r="EC89" s="5"/>
      <c r="ED89" s="5"/>
      <c r="EE89" s="5"/>
      <c r="EF89" s="5"/>
      <c r="EG89" s="5"/>
      <c r="EH89" s="5"/>
      <c r="EI89" s="77"/>
      <c r="EJ89" s="77"/>
      <c r="EK89" s="77"/>
      <c r="EL89" s="77"/>
      <c r="EM89" s="5"/>
      <c r="EN89" s="77"/>
    </row>
    <row r="90" spans="1:144" ht="21.75" hidden="1" customHeight="1" thickBot="1" x14ac:dyDescent="0.3">
      <c r="A90" s="5"/>
      <c r="B90" s="1"/>
      <c r="C90" s="6"/>
      <c r="D90" s="22" t="s">
        <v>87</v>
      </c>
      <c r="E90" s="23">
        <f ca="1">CA78</f>
        <v>0</v>
      </c>
      <c r="F90" s="24">
        <f ca="1">CA79</f>
        <v>0</v>
      </c>
      <c r="G90" s="25">
        <f ca="1">CB78</f>
        <v>0</v>
      </c>
      <c r="H90" s="24">
        <f ca="1">CB79</f>
        <v>0</v>
      </c>
      <c r="I90" s="25">
        <f ca="1">CG78</f>
        <v>0</v>
      </c>
      <c r="J90" s="24">
        <f ca="1">CG79</f>
        <v>0</v>
      </c>
      <c r="K90" s="20">
        <f t="shared" ca="1" si="707"/>
        <v>0</v>
      </c>
      <c r="L90" s="20">
        <f t="shared" ca="1" si="707"/>
        <v>0</v>
      </c>
      <c r="M90" s="20">
        <f t="shared" ca="1" si="708"/>
        <v>0</v>
      </c>
      <c r="N90" s="20">
        <f t="shared" ca="1" si="708"/>
        <v>0</v>
      </c>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9"/>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9"/>
      <c r="CT90" s="9"/>
      <c r="CU90" s="9"/>
      <c r="CV90" s="6"/>
      <c r="CW90" s="12"/>
      <c r="CX90" s="12"/>
      <c r="CY90" s="12"/>
      <c r="CZ90" s="12"/>
      <c r="DA90" s="12"/>
      <c r="DB90" s="12"/>
      <c r="DC90" s="5"/>
      <c r="DD90" s="5"/>
      <c r="DE90" s="5"/>
      <c r="DF90" s="5"/>
      <c r="DG90" s="5"/>
      <c r="DH90" s="5"/>
      <c r="DI90" s="5"/>
      <c r="DJ90" s="5"/>
      <c r="DK90" s="5"/>
      <c r="DL90" s="6"/>
      <c r="DM90" s="6"/>
      <c r="DN90" s="5"/>
      <c r="DO90" s="5"/>
      <c r="DP90" s="5"/>
      <c r="DQ90" s="5"/>
      <c r="DR90" s="5"/>
      <c r="DS90" s="6"/>
      <c r="DT90" s="5"/>
      <c r="DU90" s="6"/>
      <c r="DV90" s="5"/>
      <c r="DW90" s="6"/>
      <c r="DX90" s="5"/>
      <c r="DY90" s="5"/>
      <c r="DZ90" s="5"/>
      <c r="EA90" s="5"/>
      <c r="EB90" s="5"/>
      <c r="EC90" s="5"/>
      <c r="ED90" s="5"/>
      <c r="EE90" s="5"/>
      <c r="EF90" s="5"/>
      <c r="EG90" s="5"/>
      <c r="EH90" s="5"/>
      <c r="EI90" s="77"/>
      <c r="EJ90" s="77"/>
      <c r="EK90" s="77"/>
      <c r="EL90" s="77"/>
      <c r="EM90" s="5"/>
      <c r="EN90" s="77"/>
    </row>
    <row r="91" spans="1:144" ht="16.5" hidden="1" thickBot="1" x14ac:dyDescent="0.3">
      <c r="A91" s="32"/>
      <c r="B91" s="26"/>
      <c r="C91" s="27"/>
      <c r="D91" s="28" t="s">
        <v>88</v>
      </c>
      <c r="E91" s="29">
        <f t="shared" ref="E91:J91" ca="1" si="709">SUM(E87:E90)</f>
        <v>0</v>
      </c>
      <c r="F91" s="30">
        <f t="shared" ca="1" si="709"/>
        <v>0</v>
      </c>
      <c r="G91" s="30">
        <f t="shared" ca="1" si="709"/>
        <v>0</v>
      </c>
      <c r="H91" s="30">
        <f t="shared" ca="1" si="709"/>
        <v>0</v>
      </c>
      <c r="I91" s="30">
        <f t="shared" ca="1" si="709"/>
        <v>0</v>
      </c>
      <c r="J91" s="30">
        <f t="shared" ca="1" si="709"/>
        <v>0</v>
      </c>
      <c r="K91" s="31">
        <f t="shared" ca="1" si="707"/>
        <v>0</v>
      </c>
      <c r="L91" s="31">
        <f t="shared" ca="1" si="707"/>
        <v>0</v>
      </c>
      <c r="M91" s="31">
        <f t="shared" ca="1" si="708"/>
        <v>0</v>
      </c>
      <c r="N91" s="31">
        <f t="shared" ca="1" si="708"/>
        <v>0</v>
      </c>
      <c r="O91" s="5"/>
      <c r="P91" s="5"/>
      <c r="Q91" s="5"/>
      <c r="R91" s="5"/>
      <c r="S91" s="5"/>
      <c r="T91" s="5"/>
      <c r="U91" s="5"/>
      <c r="V91" s="5"/>
      <c r="W91" s="5"/>
      <c r="X91" s="5"/>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3"/>
      <c r="BQ91" s="32"/>
      <c r="BR91" s="32"/>
      <c r="BS91" s="5"/>
      <c r="BT91" s="5"/>
      <c r="BU91" s="5"/>
      <c r="BV91" s="5"/>
      <c r="BW91" s="32"/>
      <c r="BX91" s="32"/>
      <c r="BY91" s="32"/>
      <c r="BZ91" s="32"/>
      <c r="CA91" s="5"/>
      <c r="CB91" s="5"/>
      <c r="CC91" s="5"/>
      <c r="CD91" s="5"/>
      <c r="CE91" s="5"/>
      <c r="CF91" s="5"/>
      <c r="CG91" s="5"/>
      <c r="CH91" s="5"/>
      <c r="CI91" s="5"/>
      <c r="CJ91" s="5"/>
      <c r="CK91" s="5"/>
      <c r="CL91" s="5"/>
      <c r="CM91" s="32"/>
      <c r="CN91" s="32"/>
      <c r="CO91" s="32"/>
      <c r="CP91" s="32"/>
      <c r="CQ91" s="32"/>
      <c r="CR91" s="32"/>
      <c r="CS91" s="33"/>
      <c r="CT91" s="33"/>
      <c r="CU91" s="33"/>
      <c r="CV91" s="27"/>
      <c r="CW91" s="34"/>
      <c r="CX91" s="34"/>
      <c r="CY91" s="34"/>
      <c r="CZ91" s="34"/>
      <c r="DA91" s="34"/>
      <c r="DB91" s="34"/>
      <c r="DC91" s="5"/>
      <c r="DD91" s="32"/>
      <c r="DE91" s="32"/>
      <c r="DF91" s="32"/>
      <c r="DG91" s="32"/>
      <c r="DH91" s="32"/>
      <c r="DI91" s="32"/>
      <c r="DJ91" s="32"/>
      <c r="DK91" s="32"/>
      <c r="DL91" s="27"/>
      <c r="DM91" s="27"/>
      <c r="DN91" s="32"/>
      <c r="DO91" s="32"/>
      <c r="DP91" s="32"/>
      <c r="DQ91" s="32"/>
      <c r="DR91" s="32"/>
      <c r="DS91" s="27"/>
      <c r="DT91" s="32"/>
      <c r="DU91" s="27"/>
      <c r="DV91" s="32"/>
      <c r="DW91" s="27"/>
      <c r="DX91" s="32"/>
      <c r="DY91" s="32"/>
      <c r="DZ91" s="32"/>
      <c r="EA91" s="32"/>
      <c r="EB91" s="32"/>
      <c r="EC91" s="32"/>
      <c r="ED91" s="32"/>
      <c r="EE91" s="32"/>
      <c r="EF91" s="32"/>
      <c r="EG91" s="32"/>
      <c r="EH91" s="32"/>
      <c r="EI91" s="77"/>
      <c r="EJ91" s="77"/>
      <c r="EK91" s="77"/>
      <c r="EL91" s="77"/>
      <c r="EM91" s="32"/>
      <c r="EN91" s="77"/>
    </row>
    <row r="92" spans="1:144" ht="16.5" hidden="1" thickBot="1" x14ac:dyDescent="0.3">
      <c r="A92" s="32"/>
      <c r="B92" s="26"/>
      <c r="C92" s="27"/>
      <c r="D92" s="35" t="s">
        <v>33</v>
      </c>
      <c r="E92" s="316">
        <f ca="1">+E91+F91</f>
        <v>0</v>
      </c>
      <c r="F92" s="317"/>
      <c r="G92" s="316">
        <f ca="1">+G91+H91</f>
        <v>0</v>
      </c>
      <c r="H92" s="318"/>
      <c r="I92" s="319">
        <f ca="1">SUM(I91:J91)</f>
        <v>0</v>
      </c>
      <c r="J92" s="320"/>
      <c r="K92" s="314">
        <f ca="1">IF(ISERROR(E92/G92),0,E92/G92)</f>
        <v>0</v>
      </c>
      <c r="L92" s="321"/>
      <c r="M92" s="314">
        <f ca="1">IF(ISERROR(E92/I92),0,E92/I92)</f>
        <v>0</v>
      </c>
      <c r="N92" s="321"/>
      <c r="O92" s="5"/>
      <c r="P92" s="5"/>
      <c r="Q92" s="5"/>
      <c r="R92" s="5"/>
      <c r="S92" s="5"/>
      <c r="T92" s="5"/>
      <c r="U92" s="5"/>
      <c r="V92" s="5"/>
      <c r="W92" s="5"/>
      <c r="X92" s="5"/>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3"/>
      <c r="BQ92" s="32"/>
      <c r="BR92" s="32"/>
      <c r="BS92" s="5"/>
      <c r="BT92" s="5"/>
      <c r="BU92" s="5"/>
      <c r="BV92" s="5"/>
      <c r="BW92" s="32"/>
      <c r="BX92" s="32"/>
      <c r="BY92" s="32"/>
      <c r="BZ92" s="32"/>
      <c r="CA92" s="5"/>
      <c r="CB92" s="5"/>
      <c r="CC92" s="5"/>
      <c r="CD92" s="5"/>
      <c r="CE92" s="5"/>
      <c r="CF92" s="5"/>
      <c r="CG92" s="5"/>
      <c r="CH92" s="5"/>
      <c r="CI92" s="5"/>
      <c r="CJ92" s="5"/>
      <c r="CK92" s="5"/>
      <c r="CL92" s="5"/>
      <c r="CM92" s="32"/>
      <c r="CN92" s="32"/>
      <c r="CO92" s="32"/>
      <c r="CP92" s="32"/>
      <c r="CQ92" s="32"/>
      <c r="CR92" s="32"/>
      <c r="CS92" s="33"/>
      <c r="CT92" s="33"/>
      <c r="CU92" s="33"/>
      <c r="CV92" s="27"/>
      <c r="CW92" s="34"/>
      <c r="CX92" s="34"/>
      <c r="CY92" s="34"/>
      <c r="CZ92" s="34"/>
      <c r="DA92" s="34"/>
      <c r="DB92" s="34"/>
      <c r="DC92" s="5"/>
      <c r="DD92" s="32"/>
      <c r="DE92" s="32"/>
      <c r="DF92" s="32"/>
      <c r="DG92" s="32"/>
      <c r="DH92" s="32"/>
      <c r="DI92" s="32"/>
      <c r="DJ92" s="32"/>
      <c r="DK92" s="32"/>
      <c r="DL92" s="27"/>
      <c r="DM92" s="27"/>
      <c r="DN92" s="32"/>
      <c r="DO92" s="32"/>
      <c r="DP92" s="32"/>
      <c r="DQ92" s="32"/>
      <c r="DR92" s="32"/>
      <c r="DS92" s="27"/>
      <c r="DT92" s="32"/>
      <c r="DU92" s="27"/>
      <c r="DV92" s="32"/>
      <c r="DW92" s="27"/>
      <c r="DX92" s="32"/>
      <c r="DY92" s="32"/>
      <c r="DZ92" s="32"/>
      <c r="EA92" s="32"/>
      <c r="EB92" s="32"/>
      <c r="EC92" s="32"/>
      <c r="ED92" s="32"/>
      <c r="EE92" s="32"/>
      <c r="EF92" s="32"/>
      <c r="EG92" s="32"/>
      <c r="EH92" s="32"/>
      <c r="EI92" s="77"/>
      <c r="EJ92" s="77"/>
      <c r="EK92" s="77"/>
      <c r="EL92" s="77"/>
      <c r="EM92" s="32"/>
      <c r="EN92" s="77"/>
    </row>
    <row r="93" spans="1:144" hidden="1" x14ac:dyDescent="0.25">
      <c r="A93" s="5"/>
      <c r="B93" s="1"/>
      <c r="C93" s="5"/>
      <c r="D93" s="5"/>
      <c r="E93" s="1"/>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9"/>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9"/>
      <c r="CT93" s="9"/>
      <c r="CU93" s="9"/>
      <c r="CV93" s="6"/>
      <c r="CW93" s="12"/>
      <c r="CX93" s="12"/>
      <c r="CY93" s="12"/>
      <c r="CZ93" s="12"/>
      <c r="DA93" s="12"/>
      <c r="DB93" s="12"/>
      <c r="DC93" s="5"/>
      <c r="DD93" s="5"/>
      <c r="DE93" s="5"/>
      <c r="DF93" s="5"/>
      <c r="DG93" s="5"/>
      <c r="DH93" s="5"/>
      <c r="DI93" s="5"/>
      <c r="DJ93" s="5"/>
      <c r="DK93" s="5"/>
      <c r="DL93" s="6"/>
      <c r="DM93" s="6"/>
      <c r="DN93" s="5"/>
      <c r="DO93" s="5"/>
      <c r="DP93" s="5"/>
      <c r="DQ93" s="5"/>
      <c r="DR93" s="5"/>
      <c r="DS93" s="6"/>
      <c r="DT93" s="5"/>
      <c r="DU93" s="6"/>
      <c r="DV93" s="5"/>
      <c r="DW93" s="6"/>
      <c r="DX93" s="5"/>
      <c r="DY93" s="5"/>
      <c r="DZ93" s="5"/>
      <c r="EA93" s="5"/>
      <c r="EB93" s="5"/>
      <c r="EC93" s="5"/>
      <c r="ED93" s="5"/>
      <c r="EE93" s="5"/>
      <c r="EF93" s="5"/>
      <c r="EG93" s="5"/>
      <c r="EH93" s="5"/>
      <c r="EI93" s="77"/>
      <c r="EJ93" s="77"/>
      <c r="EK93" s="77"/>
      <c r="EL93" s="77"/>
      <c r="EM93" s="5"/>
      <c r="EN93" s="77"/>
    </row>
    <row r="94" spans="1:144" ht="15.75" hidden="1" thickBot="1" x14ac:dyDescent="0.3">
      <c r="A94" s="5"/>
      <c r="B94" s="1"/>
      <c r="C94" s="5"/>
      <c r="D94" s="5"/>
      <c r="E94" s="1"/>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9"/>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9"/>
      <c r="CT94" s="9"/>
      <c r="CU94" s="9"/>
      <c r="CV94" s="6"/>
      <c r="CW94" s="12"/>
      <c r="CX94" s="12"/>
      <c r="CY94" s="12"/>
      <c r="CZ94" s="12"/>
      <c r="DA94" s="12"/>
      <c r="DB94" s="12"/>
      <c r="DC94" s="5"/>
      <c r="DD94" s="5"/>
      <c r="DE94" s="5"/>
      <c r="DF94" s="5"/>
      <c r="DG94" s="5"/>
      <c r="DH94" s="5"/>
      <c r="DI94" s="5"/>
      <c r="DJ94" s="5"/>
      <c r="DK94" s="5"/>
      <c r="DL94" s="6"/>
      <c r="DM94" s="6"/>
      <c r="DN94" s="5"/>
      <c r="DO94" s="5"/>
      <c r="DP94" s="5"/>
      <c r="DQ94" s="5"/>
      <c r="DR94" s="5"/>
      <c r="DS94" s="6"/>
      <c r="DT94" s="5"/>
      <c r="DU94" s="6"/>
      <c r="DV94" s="5"/>
      <c r="DW94" s="6"/>
      <c r="DX94" s="5"/>
      <c r="DY94" s="5"/>
      <c r="DZ94" s="5"/>
      <c r="EA94" s="5"/>
      <c r="EB94" s="5"/>
      <c r="EC94" s="5"/>
      <c r="ED94" s="5"/>
      <c r="EE94" s="5"/>
      <c r="EF94" s="5"/>
      <c r="EG94" s="5"/>
      <c r="EH94" s="5"/>
      <c r="EI94" s="77"/>
      <c r="EJ94" s="77"/>
      <c r="EK94" s="77"/>
      <c r="EL94" s="77"/>
      <c r="EM94" s="5"/>
      <c r="EN94" s="77"/>
    </row>
    <row r="95" spans="1:144" ht="16.5" hidden="1" customHeight="1" thickBot="1" x14ac:dyDescent="0.3">
      <c r="A95" s="5"/>
      <c r="B95" s="1"/>
      <c r="C95" s="5"/>
      <c r="D95" s="266" t="s">
        <v>89</v>
      </c>
      <c r="E95" s="349"/>
      <c r="F95" s="349"/>
      <c r="G95" s="349"/>
      <c r="H95" s="349"/>
      <c r="I95" s="349"/>
      <c r="J95" s="349"/>
      <c r="K95" s="349"/>
      <c r="L95" s="349"/>
      <c r="M95" s="349"/>
      <c r="N95" s="267"/>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9"/>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9"/>
      <c r="CT95" s="9"/>
      <c r="CU95" s="9"/>
      <c r="CV95" s="6"/>
      <c r="CW95" s="12"/>
      <c r="CX95" s="12"/>
      <c r="CY95" s="12"/>
      <c r="CZ95" s="12"/>
      <c r="DA95" s="12"/>
      <c r="DB95" s="12"/>
      <c r="DC95" s="5"/>
      <c r="DD95" s="5"/>
      <c r="DE95" s="5"/>
      <c r="DF95" s="5"/>
      <c r="DG95" s="5"/>
      <c r="DH95" s="5"/>
      <c r="DI95" s="5"/>
      <c r="DJ95" s="5"/>
      <c r="DK95" s="5"/>
      <c r="DL95" s="6"/>
      <c r="DM95" s="6"/>
      <c r="DN95" s="5"/>
      <c r="DO95" s="5"/>
      <c r="DP95" s="5"/>
      <c r="DQ95" s="5"/>
      <c r="DR95" s="5"/>
      <c r="DS95" s="6"/>
      <c r="DT95" s="5"/>
      <c r="DU95" s="6"/>
      <c r="DV95" s="5"/>
      <c r="DW95" s="6"/>
      <c r="DX95" s="5"/>
      <c r="DY95" s="5"/>
      <c r="DZ95" s="5"/>
      <c r="EA95" s="5"/>
      <c r="EB95" s="5"/>
      <c r="EC95" s="5"/>
      <c r="ED95" s="5"/>
      <c r="EE95" s="5"/>
      <c r="EF95" s="5"/>
      <c r="EG95" s="5"/>
      <c r="EH95" s="5"/>
      <c r="EI95" s="77"/>
      <c r="EJ95" s="77"/>
      <c r="EK95" s="77"/>
      <c r="EL95" s="77"/>
      <c r="EM95" s="5"/>
      <c r="EN95" s="77"/>
    </row>
    <row r="96" spans="1:144" ht="16.5" hidden="1" thickBot="1" x14ac:dyDescent="0.3">
      <c r="A96" s="5"/>
      <c r="B96" s="1"/>
      <c r="C96" s="5"/>
      <c r="D96" s="350" t="s">
        <v>78</v>
      </c>
      <c r="E96" s="352" t="s">
        <v>67</v>
      </c>
      <c r="F96" s="353"/>
      <c r="G96" s="266" t="s">
        <v>79</v>
      </c>
      <c r="H96" s="267"/>
      <c r="I96" s="266" t="s">
        <v>90</v>
      </c>
      <c r="J96" s="267"/>
      <c r="K96" s="266" t="s">
        <v>81</v>
      </c>
      <c r="L96" s="267"/>
      <c r="M96" s="266" t="s">
        <v>82</v>
      </c>
      <c r="N96" s="267"/>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9"/>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9"/>
      <c r="CT96" s="9"/>
      <c r="CU96" s="9"/>
      <c r="CV96" s="6"/>
      <c r="CW96" s="12"/>
      <c r="CX96" s="12"/>
      <c r="CY96" s="12"/>
      <c r="CZ96" s="12"/>
      <c r="DA96" s="12"/>
      <c r="DB96" s="12"/>
      <c r="DC96" s="5"/>
      <c r="DD96" s="5"/>
      <c r="DE96" s="5"/>
      <c r="DF96" s="5"/>
      <c r="DG96" s="5"/>
      <c r="DH96" s="5"/>
      <c r="DI96" s="5"/>
      <c r="DJ96" s="5"/>
      <c r="DK96" s="5"/>
      <c r="DL96" s="6"/>
      <c r="DM96" s="6"/>
      <c r="DN96" s="5"/>
      <c r="DO96" s="5"/>
      <c r="DP96" s="5"/>
      <c r="DQ96" s="5"/>
      <c r="DR96" s="5"/>
      <c r="DS96" s="6"/>
      <c r="DT96" s="5"/>
      <c r="DU96" s="6"/>
      <c r="DV96" s="5"/>
      <c r="DW96" s="6"/>
      <c r="DX96" s="5"/>
      <c r="DY96" s="5"/>
      <c r="DZ96" s="5"/>
      <c r="EA96" s="5"/>
      <c r="EB96" s="5"/>
      <c r="EC96" s="5"/>
      <c r="ED96" s="5"/>
      <c r="EE96" s="5"/>
      <c r="EF96" s="5"/>
      <c r="EG96" s="5"/>
      <c r="EH96" s="5"/>
      <c r="EI96" s="77"/>
      <c r="EJ96" s="77"/>
      <c r="EK96" s="77"/>
      <c r="EL96" s="77"/>
      <c r="EM96" s="5"/>
      <c r="EN96" s="77"/>
    </row>
    <row r="97" spans="1:144" ht="15.75" hidden="1" x14ac:dyDescent="0.25">
      <c r="A97" s="5"/>
      <c r="B97" s="1"/>
      <c r="C97" s="5"/>
      <c r="D97" s="351"/>
      <c r="E97" s="13" t="s">
        <v>83</v>
      </c>
      <c r="F97" s="14" t="s">
        <v>74</v>
      </c>
      <c r="G97" s="15" t="s">
        <v>83</v>
      </c>
      <c r="H97" s="14" t="s">
        <v>74</v>
      </c>
      <c r="I97" s="15" t="s">
        <v>83</v>
      </c>
      <c r="J97" s="16" t="s">
        <v>74</v>
      </c>
      <c r="K97" s="15" t="s">
        <v>83</v>
      </c>
      <c r="L97" s="16" t="s">
        <v>74</v>
      </c>
      <c r="M97" s="15" t="s">
        <v>83</v>
      </c>
      <c r="N97" s="16" t="s">
        <v>74</v>
      </c>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9"/>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9"/>
      <c r="CT97" s="9"/>
      <c r="CU97" s="9"/>
      <c r="CV97" s="6"/>
      <c r="CW97" s="12"/>
      <c r="CX97" s="12"/>
      <c r="CY97" s="12"/>
      <c r="CZ97" s="12"/>
      <c r="DA97" s="12"/>
      <c r="DB97" s="12"/>
      <c r="DC97" s="5"/>
      <c r="DD97" s="5"/>
      <c r="DE97" s="5"/>
      <c r="DF97" s="5"/>
      <c r="DG97" s="5"/>
      <c r="DH97" s="5"/>
      <c r="DI97" s="5"/>
      <c r="DJ97" s="5"/>
      <c r="DK97" s="5"/>
      <c r="DL97" s="6"/>
      <c r="DM97" s="6"/>
      <c r="DN97" s="5"/>
      <c r="DO97" s="5"/>
      <c r="DP97" s="5"/>
      <c r="DQ97" s="5"/>
      <c r="DR97" s="5"/>
      <c r="DS97" s="6"/>
      <c r="DT97" s="5"/>
      <c r="DU97" s="6"/>
      <c r="DV97" s="5"/>
      <c r="DW97" s="6"/>
      <c r="DX97" s="5"/>
      <c r="DY97" s="5"/>
      <c r="DZ97" s="5"/>
      <c r="EA97" s="5"/>
      <c r="EB97" s="5"/>
      <c r="EC97" s="5"/>
      <c r="ED97" s="5"/>
      <c r="EE97" s="5"/>
      <c r="EF97" s="5"/>
      <c r="EG97" s="5"/>
      <c r="EH97" s="5"/>
      <c r="EI97" s="77"/>
      <c r="EJ97" s="77"/>
      <c r="EK97" s="77"/>
      <c r="EL97" s="77"/>
      <c r="EM97" s="5"/>
      <c r="EN97" s="77"/>
    </row>
    <row r="98" spans="1:144" ht="15.75" hidden="1" x14ac:dyDescent="0.25">
      <c r="A98" s="5"/>
      <c r="B98" s="1"/>
      <c r="C98" s="5"/>
      <c r="D98" s="17" t="s">
        <v>84</v>
      </c>
      <c r="E98" s="18">
        <f ca="1">G78</f>
        <v>0</v>
      </c>
      <c r="F98" s="19">
        <f ca="1">G79</f>
        <v>0</v>
      </c>
      <c r="G98" s="20">
        <f ca="1">I78</f>
        <v>0</v>
      </c>
      <c r="H98" s="19">
        <f ca="1">I79</f>
        <v>0</v>
      </c>
      <c r="I98" s="20">
        <f ca="1">N78</f>
        <v>0</v>
      </c>
      <c r="J98" s="19">
        <f ca="1">N79</f>
        <v>0</v>
      </c>
      <c r="K98" s="20">
        <f t="shared" ref="K98:L101" ca="1" si="710">IF(ISERROR(E98/G98),0,E98/G98)</f>
        <v>0</v>
      </c>
      <c r="L98" s="20">
        <f t="shared" ca="1" si="710"/>
        <v>0</v>
      </c>
      <c r="M98" s="20">
        <f t="shared" ref="M98:N102" ca="1" si="711">IF(ISERROR(E98/I98),0,E98/I98)</f>
        <v>0</v>
      </c>
      <c r="N98" s="20">
        <f t="shared" ca="1" si="711"/>
        <v>0</v>
      </c>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9"/>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9"/>
      <c r="CT98" s="9"/>
      <c r="CU98" s="9"/>
      <c r="CV98" s="6"/>
      <c r="CW98" s="12"/>
      <c r="CX98" s="12"/>
      <c r="CY98" s="12"/>
      <c r="CZ98" s="12"/>
      <c r="DA98" s="12"/>
      <c r="DB98" s="12"/>
      <c r="DC98" s="5"/>
      <c r="DD98" s="5"/>
      <c r="DE98" s="5"/>
      <c r="DF98" s="5"/>
      <c r="DG98" s="5"/>
      <c r="DH98" s="5"/>
      <c r="DI98" s="5"/>
      <c r="DJ98" s="5"/>
      <c r="DK98" s="5"/>
      <c r="DL98" s="6"/>
      <c r="DM98" s="6"/>
      <c r="DN98" s="5"/>
      <c r="DO98" s="5"/>
      <c r="DP98" s="5"/>
      <c r="DQ98" s="5"/>
      <c r="DR98" s="5"/>
      <c r="DS98" s="6"/>
      <c r="DT98" s="5"/>
      <c r="DU98" s="6"/>
      <c r="DV98" s="5"/>
      <c r="DW98" s="6"/>
      <c r="DX98" s="5"/>
      <c r="DY98" s="5"/>
      <c r="DZ98" s="5"/>
      <c r="EA98" s="5"/>
      <c r="EB98" s="5"/>
      <c r="EC98" s="5"/>
      <c r="ED98" s="5"/>
      <c r="EE98" s="5"/>
      <c r="EF98" s="5"/>
      <c r="EG98" s="5"/>
      <c r="EH98" s="5"/>
      <c r="EI98" s="77"/>
      <c r="EJ98" s="77"/>
      <c r="EK98" s="77"/>
      <c r="EL98" s="77"/>
      <c r="EM98" s="5"/>
      <c r="EN98" s="77"/>
    </row>
    <row r="99" spans="1:144" ht="15.75" hidden="1" x14ac:dyDescent="0.25">
      <c r="A99" s="5"/>
      <c r="B99" s="1"/>
      <c r="C99" s="5"/>
      <c r="D99" s="17" t="s">
        <v>85</v>
      </c>
      <c r="E99" s="18">
        <f ca="1">AC78</f>
        <v>0</v>
      </c>
      <c r="F99" s="19">
        <f ca="1">AC79</f>
        <v>0</v>
      </c>
      <c r="G99" s="20">
        <f ca="1">AE78</f>
        <v>0</v>
      </c>
      <c r="H99" s="19">
        <f ca="1">AE79</f>
        <v>0</v>
      </c>
      <c r="I99" s="20">
        <f ca="1">AJ78</f>
        <v>0</v>
      </c>
      <c r="J99" s="19">
        <f ca="1">AJ79</f>
        <v>0</v>
      </c>
      <c r="K99" s="20">
        <f t="shared" ca="1" si="710"/>
        <v>0</v>
      </c>
      <c r="L99" s="20">
        <f t="shared" ca="1" si="710"/>
        <v>0</v>
      </c>
      <c r="M99" s="20">
        <f t="shared" ca="1" si="711"/>
        <v>0</v>
      </c>
      <c r="N99" s="20">
        <f t="shared" ca="1" si="711"/>
        <v>0</v>
      </c>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9"/>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9"/>
      <c r="CT99" s="9"/>
      <c r="CU99" s="9"/>
      <c r="CV99" s="6"/>
      <c r="CW99" s="12"/>
      <c r="CX99" s="12"/>
      <c r="CY99" s="12"/>
      <c r="CZ99" s="12"/>
      <c r="DA99" s="12"/>
      <c r="DB99" s="12"/>
      <c r="DC99" s="5"/>
      <c r="DD99" s="5"/>
      <c r="DE99" s="5"/>
      <c r="DF99" s="5"/>
      <c r="DG99" s="5"/>
      <c r="DH99" s="5"/>
      <c r="DI99" s="5"/>
      <c r="DJ99" s="5"/>
      <c r="DK99" s="5"/>
      <c r="DL99" s="6"/>
      <c r="DM99" s="6"/>
      <c r="DN99" s="5"/>
      <c r="DO99" s="5"/>
      <c r="DP99" s="5"/>
      <c r="DQ99" s="5"/>
      <c r="DR99" s="5"/>
      <c r="DS99" s="6"/>
      <c r="DT99" s="5"/>
      <c r="DU99" s="6"/>
      <c r="DV99" s="5"/>
      <c r="DW99" s="6"/>
      <c r="DX99" s="5"/>
      <c r="DY99" s="5"/>
      <c r="DZ99" s="5"/>
      <c r="EA99" s="5"/>
      <c r="EB99" s="5"/>
      <c r="EC99" s="5"/>
      <c r="ED99" s="5"/>
      <c r="EE99" s="5"/>
      <c r="EF99" s="5"/>
      <c r="EG99" s="5"/>
      <c r="EH99" s="5"/>
      <c r="EI99" s="77"/>
      <c r="EJ99" s="77"/>
      <c r="EK99" s="77"/>
      <c r="EL99" s="77"/>
      <c r="EM99" s="5"/>
      <c r="EN99" s="77"/>
    </row>
    <row r="100" spans="1:144" ht="58.5" hidden="1" customHeight="1" x14ac:dyDescent="0.25">
      <c r="A100" s="5"/>
      <c r="B100" s="1"/>
      <c r="C100" s="5"/>
      <c r="D100" s="21" t="s">
        <v>86</v>
      </c>
      <c r="E100" s="18">
        <f ca="1">BJ78</f>
        <v>0</v>
      </c>
      <c r="F100" s="19">
        <f ca="1">BJ79</f>
        <v>0</v>
      </c>
      <c r="G100" s="20">
        <f ca="1">BL78</f>
        <v>0</v>
      </c>
      <c r="H100" s="19">
        <f ca="1">BL79</f>
        <v>0</v>
      </c>
      <c r="I100" s="20">
        <f ca="1">BQ78</f>
        <v>0</v>
      </c>
      <c r="J100" s="19">
        <f ca="1">BQ79</f>
        <v>0</v>
      </c>
      <c r="K100" s="20">
        <f t="shared" ca="1" si="710"/>
        <v>0</v>
      </c>
      <c r="L100" s="20">
        <f t="shared" ca="1" si="710"/>
        <v>0</v>
      </c>
      <c r="M100" s="20">
        <f t="shared" ca="1" si="711"/>
        <v>0</v>
      </c>
      <c r="N100" s="20">
        <f t="shared" ca="1" si="711"/>
        <v>0</v>
      </c>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9"/>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9"/>
      <c r="CT100" s="9"/>
      <c r="CU100" s="9"/>
      <c r="CV100" s="6"/>
      <c r="CW100" s="12"/>
      <c r="CX100" s="12"/>
      <c r="CY100" s="12"/>
      <c r="CZ100" s="12"/>
      <c r="DA100" s="12"/>
      <c r="DB100" s="12"/>
      <c r="DC100" s="5"/>
      <c r="DD100" s="5"/>
      <c r="DE100" s="5"/>
      <c r="DF100" s="5"/>
      <c r="DG100" s="5"/>
      <c r="DH100" s="5"/>
      <c r="DI100" s="5"/>
      <c r="DJ100" s="5"/>
      <c r="DK100" s="5"/>
      <c r="DL100" s="6"/>
      <c r="DM100" s="6"/>
      <c r="DN100" s="5"/>
      <c r="DO100" s="5"/>
      <c r="DP100" s="5"/>
      <c r="DQ100" s="5"/>
      <c r="DR100" s="5"/>
      <c r="DS100" s="6"/>
      <c r="DT100" s="5"/>
      <c r="DU100" s="6"/>
      <c r="DV100" s="5"/>
      <c r="DW100" s="6"/>
      <c r="DX100" s="5"/>
      <c r="DY100" s="5"/>
      <c r="DZ100" s="5"/>
      <c r="EA100" s="5"/>
      <c r="EB100" s="5"/>
      <c r="EC100" s="5"/>
      <c r="ED100" s="5"/>
      <c r="EE100" s="5"/>
      <c r="EF100" s="5"/>
      <c r="EG100" s="5"/>
      <c r="EH100" s="5"/>
      <c r="EI100" s="77"/>
      <c r="EJ100" s="77"/>
      <c r="EK100" s="77"/>
      <c r="EL100" s="77"/>
      <c r="EM100" s="5"/>
      <c r="EN100" s="77"/>
    </row>
    <row r="101" spans="1:144" ht="16.5" hidden="1" thickBot="1" x14ac:dyDescent="0.3">
      <c r="A101" s="5"/>
      <c r="B101" s="1"/>
      <c r="C101" s="5"/>
      <c r="D101" s="22" t="s">
        <v>87</v>
      </c>
      <c r="E101" s="23">
        <f ca="1">CA78</f>
        <v>0</v>
      </c>
      <c r="F101" s="24">
        <f ca="1">CA79</f>
        <v>0</v>
      </c>
      <c r="G101" s="25">
        <f ca="1">CC78</f>
        <v>0</v>
      </c>
      <c r="H101" s="24">
        <f ca="1">CC79</f>
        <v>0</v>
      </c>
      <c r="I101" s="25">
        <f ca="1">CH78</f>
        <v>0</v>
      </c>
      <c r="J101" s="24">
        <f ca="1">CH79</f>
        <v>0</v>
      </c>
      <c r="K101" s="20">
        <f t="shared" ca="1" si="710"/>
        <v>0</v>
      </c>
      <c r="L101" s="20">
        <f t="shared" ca="1" si="710"/>
        <v>0</v>
      </c>
      <c r="M101" s="20">
        <f t="shared" ca="1" si="711"/>
        <v>0</v>
      </c>
      <c r="N101" s="20">
        <f t="shared" ca="1" si="711"/>
        <v>0</v>
      </c>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9"/>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9"/>
      <c r="CT101" s="9"/>
      <c r="CU101" s="9"/>
      <c r="CV101" s="6"/>
      <c r="CW101" s="12"/>
      <c r="CX101" s="12"/>
      <c r="CY101" s="12"/>
      <c r="CZ101" s="12"/>
      <c r="DA101" s="12"/>
      <c r="DB101" s="12"/>
      <c r="DC101" s="5"/>
      <c r="DD101" s="5"/>
      <c r="DE101" s="5"/>
      <c r="DF101" s="5"/>
      <c r="DG101" s="5"/>
      <c r="DH101" s="5"/>
      <c r="DI101" s="5"/>
      <c r="DJ101" s="5"/>
      <c r="DK101" s="5"/>
      <c r="DL101" s="6"/>
      <c r="DM101" s="6"/>
      <c r="DN101" s="5"/>
      <c r="DO101" s="5"/>
      <c r="DP101" s="5"/>
      <c r="DQ101" s="5"/>
      <c r="DR101" s="5"/>
      <c r="DS101" s="6"/>
      <c r="DT101" s="5"/>
      <c r="DU101" s="6"/>
      <c r="DV101" s="5"/>
      <c r="DW101" s="6"/>
      <c r="DX101" s="5"/>
      <c r="DY101" s="5"/>
      <c r="DZ101" s="5"/>
      <c r="EA101" s="5"/>
      <c r="EB101" s="5"/>
      <c r="EC101" s="5"/>
      <c r="ED101" s="5"/>
      <c r="EE101" s="5"/>
      <c r="EF101" s="5"/>
      <c r="EG101" s="5"/>
      <c r="EH101" s="5"/>
      <c r="EI101" s="77"/>
      <c r="EJ101" s="77"/>
      <c r="EK101" s="77"/>
      <c r="EL101" s="77"/>
      <c r="EM101" s="5"/>
      <c r="EN101" s="77"/>
    </row>
    <row r="102" spans="1:144" ht="16.5" hidden="1" thickBot="1" x14ac:dyDescent="0.3">
      <c r="A102" s="5"/>
      <c r="B102" s="1"/>
      <c r="C102" s="5"/>
      <c r="D102" s="28" t="s">
        <v>88</v>
      </c>
      <c r="E102" s="29">
        <f t="shared" ref="E102:J102" ca="1" si="712">SUM(E98:E101)</f>
        <v>0</v>
      </c>
      <c r="F102" s="30">
        <f t="shared" ca="1" si="712"/>
        <v>0</v>
      </c>
      <c r="G102" s="30">
        <f t="shared" ca="1" si="712"/>
        <v>0</v>
      </c>
      <c r="H102" s="30">
        <f t="shared" ca="1" si="712"/>
        <v>0</v>
      </c>
      <c r="I102" s="30">
        <f t="shared" ca="1" si="712"/>
        <v>0</v>
      </c>
      <c r="J102" s="30">
        <f t="shared" ca="1" si="712"/>
        <v>0</v>
      </c>
      <c r="K102" s="36" t="e">
        <f ca="1">E102/G102</f>
        <v>#DIV/0!</v>
      </c>
      <c r="L102" s="31" t="e">
        <f ca="1">+F102/H102</f>
        <v>#DIV/0!</v>
      </c>
      <c r="M102" s="37" t="e">
        <f ca="1">+E102/I102</f>
        <v>#DIV/0!</v>
      </c>
      <c r="N102" s="37">
        <f t="shared" ca="1" si="711"/>
        <v>0</v>
      </c>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9"/>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9"/>
      <c r="CT102" s="9"/>
      <c r="CU102" s="9"/>
      <c r="CV102" s="6"/>
      <c r="CW102" s="12"/>
      <c r="CX102" s="12"/>
      <c r="CY102" s="12"/>
      <c r="CZ102" s="12"/>
      <c r="DA102" s="12"/>
      <c r="DB102" s="12"/>
      <c r="DC102" s="5"/>
      <c r="DD102" s="5"/>
      <c r="DE102" s="5"/>
      <c r="DF102" s="5"/>
      <c r="DG102" s="5"/>
      <c r="DH102" s="5"/>
      <c r="DI102" s="5"/>
      <c r="DJ102" s="5"/>
      <c r="DK102" s="5"/>
      <c r="DL102" s="6"/>
      <c r="DM102" s="6"/>
      <c r="DN102" s="5"/>
      <c r="DO102" s="5"/>
      <c r="DP102" s="5"/>
      <c r="DQ102" s="5"/>
      <c r="DR102" s="5"/>
      <c r="DS102" s="6"/>
      <c r="DT102" s="5"/>
      <c r="DU102" s="6"/>
      <c r="DV102" s="5"/>
      <c r="DW102" s="6"/>
      <c r="DX102" s="5"/>
      <c r="DY102" s="5"/>
      <c r="DZ102" s="5"/>
      <c r="EA102" s="5"/>
      <c r="EB102" s="5"/>
      <c r="EC102" s="5"/>
      <c r="ED102" s="5"/>
      <c r="EE102" s="5"/>
      <c r="EF102" s="5"/>
      <c r="EG102" s="5"/>
      <c r="EH102" s="5"/>
      <c r="EI102" s="77"/>
      <c r="EJ102" s="77"/>
      <c r="EK102" s="77"/>
      <c r="EL102" s="77"/>
      <c r="EM102" s="5"/>
      <c r="EN102" s="77"/>
    </row>
    <row r="103" spans="1:144" ht="16.5" hidden="1" thickBot="1" x14ac:dyDescent="0.3">
      <c r="A103" s="5"/>
      <c r="B103" s="1"/>
      <c r="C103" s="6"/>
      <c r="D103" s="35" t="s">
        <v>33</v>
      </c>
      <c r="E103" s="312">
        <f ca="1">+E102+F102</f>
        <v>0</v>
      </c>
      <c r="F103" s="313"/>
      <c r="G103" s="312">
        <f ca="1">+G102+H102</f>
        <v>0</v>
      </c>
      <c r="H103" s="313"/>
      <c r="I103" s="314">
        <f ca="1">+I102+J102</f>
        <v>0</v>
      </c>
      <c r="J103" s="315"/>
      <c r="K103" s="314" t="e">
        <f ca="1">+E103/G103</f>
        <v>#DIV/0!</v>
      </c>
      <c r="L103" s="315"/>
      <c r="M103" s="314" t="e">
        <f ca="1">+E103/I103</f>
        <v>#DIV/0!</v>
      </c>
      <c r="N103" s="31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9"/>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9"/>
      <c r="CT103" s="9"/>
      <c r="CU103" s="9"/>
      <c r="CV103" s="6"/>
      <c r="CW103" s="12"/>
      <c r="CX103" s="12"/>
      <c r="CY103" s="12"/>
      <c r="CZ103" s="12"/>
      <c r="DA103" s="12"/>
      <c r="DB103" s="12"/>
      <c r="DC103" s="5"/>
      <c r="DD103" s="5"/>
      <c r="DE103" s="5"/>
      <c r="DF103" s="5"/>
      <c r="DG103" s="5"/>
      <c r="DH103" s="5"/>
      <c r="DI103" s="5"/>
      <c r="DJ103" s="5"/>
      <c r="DK103" s="5"/>
      <c r="DL103" s="6"/>
      <c r="DM103" s="6"/>
      <c r="DN103" s="5"/>
      <c r="DO103" s="5"/>
      <c r="DP103" s="5"/>
      <c r="DQ103" s="5"/>
      <c r="DR103" s="5"/>
      <c r="DS103" s="6"/>
      <c r="DT103" s="5"/>
      <c r="DU103" s="6"/>
      <c r="DV103" s="5"/>
      <c r="DW103" s="6"/>
      <c r="DX103" s="5"/>
      <c r="DY103" s="5"/>
      <c r="DZ103" s="5"/>
      <c r="EA103" s="5"/>
      <c r="EB103" s="5"/>
      <c r="EC103" s="5"/>
      <c r="ED103" s="5"/>
      <c r="EE103" s="5"/>
      <c r="EF103" s="5"/>
      <c r="EG103" s="5"/>
      <c r="EH103" s="5"/>
      <c r="EI103" s="77"/>
      <c r="EJ103" s="77"/>
      <c r="EK103" s="77"/>
      <c r="EL103" s="77"/>
      <c r="EM103" s="5"/>
      <c r="EN103" s="77"/>
    </row>
    <row r="104" spans="1:144" hidden="1" x14ac:dyDescent="0.25">
      <c r="A104" s="5"/>
      <c r="B104" s="1"/>
      <c r="C104" s="5"/>
      <c r="D104" s="5"/>
      <c r="E104" s="1"/>
      <c r="F104" s="5"/>
      <c r="G104" s="5"/>
      <c r="H104" s="5"/>
      <c r="I104" s="5"/>
      <c r="J104" s="6"/>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9"/>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9"/>
      <c r="CT104" s="9"/>
      <c r="CU104" s="9"/>
      <c r="CV104" s="6"/>
      <c r="CW104" s="12"/>
      <c r="CX104" s="12"/>
      <c r="CY104" s="12"/>
      <c r="CZ104" s="12"/>
      <c r="DA104" s="12"/>
      <c r="DB104" s="12"/>
      <c r="DC104" s="5"/>
      <c r="DD104" s="5"/>
      <c r="DE104" s="5"/>
      <c r="DF104" s="5"/>
      <c r="DG104" s="5"/>
      <c r="DH104" s="5"/>
      <c r="DI104" s="5"/>
      <c r="DJ104" s="5"/>
      <c r="DK104" s="5"/>
      <c r="DL104" s="6"/>
      <c r="DM104" s="6"/>
      <c r="DN104" s="5"/>
      <c r="DO104" s="5"/>
      <c r="DP104" s="5"/>
      <c r="DQ104" s="5"/>
      <c r="DR104" s="5"/>
      <c r="DS104" s="6"/>
      <c r="DT104" s="5"/>
      <c r="DU104" s="6"/>
      <c r="DV104" s="5"/>
      <c r="DW104" s="6"/>
      <c r="DX104" s="5"/>
      <c r="DY104" s="5"/>
      <c r="DZ104" s="5"/>
      <c r="EA104" s="5"/>
      <c r="EB104" s="5"/>
      <c r="EC104" s="5"/>
      <c r="ED104" s="5"/>
      <c r="EE104" s="5"/>
      <c r="EF104" s="5"/>
      <c r="EG104" s="5"/>
      <c r="EH104" s="5"/>
      <c r="EI104" s="77"/>
      <c r="EJ104" s="77"/>
      <c r="EK104" s="77"/>
      <c r="EL104" s="77"/>
      <c r="EM104" s="5"/>
      <c r="EN104" s="77"/>
    </row>
    <row r="105" spans="1:144" ht="15.75" hidden="1" thickBot="1" x14ac:dyDescent="0.3">
      <c r="A105" s="5"/>
      <c r="B105" s="1"/>
      <c r="C105" s="5"/>
      <c r="D105" s="5"/>
      <c r="E105" s="1"/>
      <c r="F105" s="5"/>
      <c r="G105" s="5"/>
      <c r="H105" s="5"/>
      <c r="I105" s="5"/>
      <c r="J105" s="6"/>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9"/>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9"/>
      <c r="CT105" s="9"/>
      <c r="CU105" s="9"/>
      <c r="CV105" s="6"/>
      <c r="CW105" s="12"/>
      <c r="CX105" s="12"/>
      <c r="CY105" s="12"/>
      <c r="CZ105" s="12"/>
      <c r="DA105" s="12"/>
      <c r="DB105" s="12"/>
      <c r="DC105" s="5"/>
      <c r="DD105" s="5"/>
      <c r="DE105" s="5"/>
      <c r="DF105" s="5"/>
      <c r="DG105" s="5"/>
      <c r="DH105" s="5"/>
      <c r="DI105" s="5"/>
      <c r="DJ105" s="5"/>
      <c r="DK105" s="5"/>
      <c r="DL105" s="6"/>
      <c r="DM105" s="6"/>
      <c r="DN105" s="5"/>
      <c r="DO105" s="5"/>
      <c r="DP105" s="5"/>
      <c r="DQ105" s="5"/>
      <c r="DR105" s="5"/>
      <c r="DS105" s="6"/>
      <c r="DT105" s="5"/>
      <c r="DU105" s="6"/>
      <c r="DV105" s="5"/>
      <c r="DW105" s="6"/>
      <c r="DX105" s="5"/>
      <c r="DY105" s="5"/>
      <c r="DZ105" s="5"/>
      <c r="EA105" s="5"/>
      <c r="EB105" s="5"/>
      <c r="EC105" s="5"/>
      <c r="ED105" s="5"/>
      <c r="EE105" s="5"/>
      <c r="EF105" s="5"/>
      <c r="EG105" s="5"/>
      <c r="EH105" s="5"/>
      <c r="EI105" s="77"/>
      <c r="EJ105" s="77"/>
      <c r="EK105" s="77"/>
      <c r="EL105" s="77"/>
      <c r="EM105" s="5"/>
      <c r="EN105" s="77"/>
    </row>
    <row r="106" spans="1:144" ht="19.5" hidden="1" customHeight="1" thickBot="1" x14ac:dyDescent="0.3">
      <c r="A106" s="5"/>
      <c r="B106" s="346" t="s">
        <v>91</v>
      </c>
      <c r="C106" s="347"/>
      <c r="D106" s="347"/>
      <c r="E106" s="348"/>
      <c r="F106" s="5"/>
      <c r="G106" s="5"/>
      <c r="H106" s="5"/>
      <c r="I106" s="5"/>
      <c r="J106" s="5"/>
      <c r="K106" s="6"/>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9"/>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9"/>
      <c r="CT106" s="9"/>
      <c r="CU106" s="9"/>
      <c r="CV106" s="6"/>
      <c r="CW106" s="12"/>
      <c r="CX106" s="12"/>
      <c r="CY106" s="12"/>
      <c r="CZ106" s="12"/>
      <c r="DA106" s="12"/>
      <c r="DB106" s="12"/>
      <c r="DC106" s="5"/>
      <c r="DD106" s="5"/>
      <c r="DE106" s="5"/>
      <c r="DF106" s="5"/>
      <c r="DG106" s="5"/>
      <c r="DH106" s="5"/>
      <c r="DI106" s="5"/>
      <c r="DJ106" s="5"/>
      <c r="DK106" s="5"/>
      <c r="DL106" s="6"/>
      <c r="DM106" s="6"/>
      <c r="DN106" s="5"/>
      <c r="DO106" s="5"/>
      <c r="DP106" s="5"/>
      <c r="DQ106" s="5"/>
      <c r="DR106" s="5"/>
      <c r="DS106" s="6"/>
      <c r="DT106" s="5"/>
      <c r="DU106" s="6"/>
      <c r="DV106" s="5"/>
      <c r="DW106" s="6"/>
      <c r="DX106" s="5"/>
      <c r="DY106" s="5"/>
      <c r="DZ106" s="5"/>
      <c r="EA106" s="5"/>
      <c r="EB106" s="5"/>
      <c r="EC106" s="5"/>
      <c r="ED106" s="5"/>
      <c r="EE106" s="5"/>
      <c r="EF106" s="5"/>
      <c r="EG106" s="5"/>
      <c r="EH106" s="5"/>
      <c r="EI106" s="77"/>
      <c r="EJ106" s="77"/>
      <c r="EK106" s="77"/>
      <c r="EL106" s="77"/>
      <c r="EM106" s="5"/>
      <c r="EN106" s="77"/>
    </row>
    <row r="107" spans="1:144" ht="33.75" hidden="1" customHeight="1" thickBot="1" x14ac:dyDescent="0.3">
      <c r="A107" s="5"/>
      <c r="B107" s="38" t="s">
        <v>92</v>
      </c>
      <c r="C107" s="39" t="s">
        <v>93</v>
      </c>
      <c r="D107" s="40" t="s">
        <v>94</v>
      </c>
      <c r="E107" s="41" t="s">
        <v>95</v>
      </c>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9"/>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9"/>
      <c r="CT107" s="9"/>
      <c r="CU107" s="9"/>
      <c r="CV107" s="6"/>
      <c r="CW107" s="12"/>
      <c r="CX107" s="12"/>
      <c r="CY107" s="12"/>
      <c r="CZ107" s="12"/>
      <c r="DA107" s="12"/>
      <c r="DB107" s="12"/>
      <c r="DC107" s="5"/>
      <c r="DD107" s="5"/>
      <c r="DE107" s="5"/>
      <c r="DF107" s="5"/>
      <c r="DG107" s="5"/>
      <c r="DH107" s="5"/>
      <c r="DI107" s="5"/>
      <c r="DJ107" s="5"/>
      <c r="DK107" s="5"/>
      <c r="DL107" s="6"/>
      <c r="DM107" s="6"/>
      <c r="DN107" s="5"/>
      <c r="DO107" s="5"/>
      <c r="DP107" s="5"/>
      <c r="DQ107" s="5"/>
      <c r="DR107" s="5"/>
      <c r="DS107" s="6"/>
      <c r="DT107" s="5"/>
      <c r="DU107" s="6"/>
      <c r="DV107" s="5"/>
      <c r="DW107" s="6"/>
      <c r="DX107" s="5"/>
      <c r="DY107" s="5"/>
      <c r="DZ107" s="5"/>
      <c r="EA107" s="5"/>
      <c r="EB107" s="5"/>
      <c r="EC107" s="5"/>
      <c r="ED107" s="5"/>
      <c r="EE107" s="5"/>
      <c r="EF107" s="5"/>
      <c r="EG107" s="5"/>
      <c r="EH107" s="5"/>
      <c r="EI107" s="77"/>
      <c r="EJ107" s="77"/>
      <c r="EK107" s="77"/>
      <c r="EL107" s="77"/>
      <c r="EM107" s="5"/>
      <c r="EN107" s="77"/>
    </row>
    <row r="108" spans="1:144" ht="15.75" hidden="1" thickBot="1" x14ac:dyDescent="0.3">
      <c r="A108" s="5"/>
      <c r="B108" s="42">
        <f ca="1">I103</f>
        <v>0</v>
      </c>
      <c r="C108" s="43">
        <f ca="1">DT80</f>
        <v>0</v>
      </c>
      <c r="D108" s="43">
        <f ca="1">EG80</f>
        <v>0</v>
      </c>
      <c r="E108" s="42">
        <f ca="1">EH80</f>
        <v>0</v>
      </c>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9"/>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9"/>
      <c r="CT108" s="9"/>
      <c r="CU108" s="9"/>
      <c r="CV108" s="6"/>
      <c r="CW108" s="12"/>
      <c r="CX108" s="12"/>
      <c r="CY108" s="12"/>
      <c r="CZ108" s="12"/>
      <c r="DA108" s="12"/>
      <c r="DB108" s="12"/>
      <c r="DC108" s="5"/>
      <c r="DD108" s="5"/>
      <c r="DE108" s="5"/>
      <c r="DF108" s="5"/>
      <c r="DG108" s="5"/>
      <c r="DH108" s="5"/>
      <c r="DI108" s="5"/>
      <c r="DJ108" s="5"/>
      <c r="DK108" s="5"/>
      <c r="DL108" s="6"/>
      <c r="DM108" s="6"/>
      <c r="DN108" s="5"/>
      <c r="DO108" s="5"/>
      <c r="DP108" s="5"/>
      <c r="DQ108" s="5"/>
      <c r="DR108" s="5"/>
      <c r="DS108" s="6"/>
      <c r="DT108" s="5"/>
      <c r="DU108" s="6"/>
      <c r="DV108" s="5"/>
      <c r="DW108" s="6"/>
      <c r="DX108" s="5"/>
      <c r="DY108" s="5"/>
      <c r="DZ108" s="5"/>
      <c r="EA108" s="5"/>
      <c r="EB108" s="5"/>
      <c r="EC108" s="5"/>
      <c r="ED108" s="5"/>
      <c r="EE108" s="5"/>
      <c r="EF108" s="5"/>
      <c r="EG108" s="5"/>
      <c r="EH108" s="5"/>
      <c r="EI108" s="77"/>
      <c r="EJ108" s="77"/>
      <c r="EK108" s="77"/>
      <c r="EL108" s="77"/>
      <c r="EM108" s="5"/>
      <c r="EN108" s="77"/>
    </row>
    <row r="109" spans="1:144" hidden="1" x14ac:dyDescent="0.25">
      <c r="A109" s="5"/>
      <c r="B109" s="1"/>
      <c r="C109" s="5"/>
      <c r="D109" s="6"/>
      <c r="E109" s="1"/>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9"/>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9"/>
      <c r="CT109" s="9"/>
      <c r="CU109" s="9"/>
      <c r="CV109" s="6"/>
      <c r="CW109" s="12"/>
      <c r="CX109" s="12"/>
      <c r="CY109" s="12"/>
      <c r="CZ109" s="12"/>
      <c r="DA109" s="12"/>
      <c r="DB109" s="12"/>
      <c r="DC109" s="5"/>
      <c r="DD109" s="5"/>
      <c r="DE109" s="5"/>
      <c r="DF109" s="5"/>
      <c r="DG109" s="5"/>
      <c r="DH109" s="5"/>
      <c r="DI109" s="5"/>
      <c r="DJ109" s="5"/>
      <c r="DK109" s="5"/>
      <c r="DL109" s="6"/>
      <c r="DM109" s="6"/>
      <c r="DN109" s="5"/>
      <c r="DO109" s="5"/>
      <c r="DP109" s="5"/>
      <c r="DQ109" s="5"/>
      <c r="DR109" s="5"/>
      <c r="DS109" s="6"/>
      <c r="DT109" s="5"/>
      <c r="DU109" s="6"/>
      <c r="DV109" s="5"/>
      <c r="DW109" s="6"/>
      <c r="DX109" s="5"/>
      <c r="DY109" s="5"/>
      <c r="DZ109" s="5"/>
      <c r="EA109" s="5"/>
      <c r="EB109" s="5"/>
      <c r="EC109" s="5"/>
      <c r="ED109" s="5"/>
      <c r="EE109" s="5"/>
      <c r="EF109" s="5"/>
      <c r="EG109" s="5"/>
      <c r="EH109" s="5"/>
      <c r="EI109" s="77"/>
      <c r="EJ109" s="77"/>
      <c r="EK109" s="77"/>
      <c r="EL109" s="77"/>
      <c r="EM109" s="5"/>
      <c r="EN109" s="77"/>
    </row>
    <row r="110" spans="1:144" ht="7.9" customHeight="1" x14ac:dyDescent="0.25">
      <c r="A110" s="156"/>
      <c r="B110" s="159"/>
      <c r="C110" s="156"/>
      <c r="D110" s="156"/>
      <c r="E110" s="159"/>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60"/>
      <c r="BQ110" s="156"/>
      <c r="BR110" s="156"/>
      <c r="BS110" s="156"/>
      <c r="BT110" s="156"/>
      <c r="BU110" s="156"/>
      <c r="BV110" s="156"/>
      <c r="BW110" s="156"/>
      <c r="BX110" s="156"/>
      <c r="BY110" s="156"/>
      <c r="BZ110" s="156"/>
      <c r="CA110" s="156"/>
      <c r="CB110" s="156"/>
      <c r="CC110" s="156"/>
      <c r="CD110" s="156"/>
      <c r="CE110" s="156"/>
      <c r="CF110" s="156"/>
      <c r="CG110" s="156"/>
      <c r="CH110" s="156"/>
      <c r="CI110" s="156"/>
      <c r="CJ110" s="156"/>
      <c r="CK110" s="156"/>
      <c r="CL110" s="156"/>
      <c r="CM110" s="156"/>
      <c r="CN110" s="156"/>
      <c r="CO110" s="156"/>
      <c r="CP110" s="156"/>
      <c r="CQ110" s="156"/>
      <c r="CR110" s="156"/>
      <c r="CS110" s="160"/>
      <c r="CT110" s="160"/>
      <c r="CU110" s="160"/>
      <c r="CV110" s="161"/>
      <c r="CW110" s="162"/>
      <c r="CX110" s="162"/>
      <c r="CY110" s="162"/>
      <c r="CZ110" s="162"/>
      <c r="DA110" s="162"/>
      <c r="DB110" s="162"/>
      <c r="DC110" s="156"/>
      <c r="DD110" s="156"/>
      <c r="DE110" s="156"/>
      <c r="DF110" s="156"/>
      <c r="DG110" s="156"/>
      <c r="DH110" s="156"/>
      <c r="DI110" s="156"/>
      <c r="DJ110" s="156"/>
      <c r="DK110" s="156"/>
      <c r="DL110" s="161"/>
      <c r="DM110" s="161"/>
      <c r="DN110" s="156"/>
      <c r="DO110" s="156"/>
      <c r="DP110" s="156"/>
      <c r="DQ110" s="156"/>
      <c r="DR110" s="156"/>
      <c r="DS110" s="161"/>
      <c r="DT110" s="156"/>
      <c r="DU110" s="161"/>
      <c r="DV110" s="156"/>
      <c r="DW110" s="161"/>
      <c r="DX110" s="156"/>
      <c r="DY110" s="156"/>
      <c r="DZ110" s="156"/>
      <c r="EA110" s="156"/>
      <c r="EB110" s="156"/>
      <c r="EC110" s="156"/>
      <c r="ED110" s="156"/>
      <c r="EE110" s="156"/>
      <c r="EF110" s="156"/>
      <c r="EG110" s="156"/>
      <c r="EH110" s="156"/>
      <c r="EI110" s="156"/>
      <c r="EJ110" s="163"/>
      <c r="EK110" s="163"/>
      <c r="EL110" s="156"/>
      <c r="EM110" s="156"/>
      <c r="EN110" s="77"/>
    </row>
    <row r="111" spans="1:144" ht="15.75" thickBot="1" x14ac:dyDescent="0.3">
      <c r="A111" s="5"/>
      <c r="B111" s="1"/>
      <c r="C111" s="5"/>
      <c r="D111" s="5"/>
      <c r="E111" s="1"/>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9"/>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9"/>
      <c r="CT111" s="9"/>
      <c r="CU111" s="9"/>
      <c r="CV111" s="6"/>
      <c r="CW111" s="12"/>
      <c r="CX111" s="12"/>
      <c r="CY111" s="12"/>
      <c r="CZ111" s="12"/>
      <c r="DA111" s="12"/>
      <c r="DB111" s="12"/>
      <c r="DC111" s="5"/>
      <c r="DD111" s="5"/>
      <c r="DE111" s="5"/>
      <c r="DF111" s="5"/>
      <c r="DG111" s="5"/>
      <c r="DH111" s="5"/>
      <c r="DI111" s="5"/>
      <c r="DJ111" s="5"/>
      <c r="DK111" s="5"/>
      <c r="DL111" s="6"/>
      <c r="DM111" s="6"/>
      <c r="DN111" s="5"/>
      <c r="DO111" s="5"/>
      <c r="DP111" s="5"/>
      <c r="DQ111" s="5"/>
      <c r="DR111" s="5"/>
      <c r="DS111" s="6"/>
      <c r="DT111" s="5"/>
      <c r="DU111" s="6"/>
      <c r="DV111" s="5"/>
      <c r="DW111" s="6"/>
      <c r="DX111" s="5"/>
      <c r="DY111" s="5"/>
      <c r="DZ111" s="5"/>
      <c r="EA111" s="5"/>
      <c r="EB111" s="5"/>
      <c r="EC111" s="5"/>
      <c r="ED111" s="5"/>
      <c r="EE111" s="5"/>
      <c r="EF111" s="5"/>
      <c r="EG111" s="5"/>
      <c r="EH111" s="5"/>
      <c r="EI111" s="5"/>
      <c r="EJ111" s="77"/>
      <c r="EK111" s="77"/>
      <c r="EL111" s="77"/>
      <c r="EM111" s="5"/>
      <c r="EN111" s="77"/>
    </row>
    <row r="112" spans="1:144" ht="15.75" thickBot="1" x14ac:dyDescent="0.3">
      <c r="A112" s="5"/>
      <c r="B112" s="1"/>
      <c r="C112" s="5"/>
      <c r="D112" s="337" t="s">
        <v>89</v>
      </c>
      <c r="E112" s="338"/>
      <c r="F112" s="338"/>
      <c r="G112" s="338"/>
      <c r="H112" s="338"/>
      <c r="I112" s="338"/>
      <c r="J112" s="338"/>
      <c r="K112" s="338"/>
      <c r="L112" s="338"/>
      <c r="M112" s="338"/>
      <c r="N112" s="338"/>
      <c r="O112" s="338"/>
      <c r="P112" s="339"/>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9"/>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9"/>
      <c r="CT112" s="9"/>
      <c r="CU112" s="9"/>
      <c r="CV112" s="6"/>
      <c r="CW112" s="12"/>
      <c r="CX112" s="12"/>
      <c r="CY112" s="12"/>
      <c r="CZ112" s="12"/>
      <c r="DA112" s="12"/>
      <c r="DB112" s="12"/>
      <c r="DC112" s="5"/>
      <c r="DD112" s="5"/>
      <c r="DE112" s="5"/>
      <c r="DF112" s="5"/>
      <c r="DG112" s="5"/>
      <c r="DH112" s="5"/>
      <c r="DI112" s="5"/>
      <c r="DJ112" s="5"/>
      <c r="DK112" s="5"/>
      <c r="DL112" s="6"/>
      <c r="DM112" s="6"/>
      <c r="DN112" s="5"/>
      <c r="DO112" s="5"/>
      <c r="DP112" s="5"/>
      <c r="DQ112" s="5"/>
      <c r="DR112" s="5"/>
      <c r="DS112" s="6"/>
      <c r="DT112" s="5"/>
      <c r="DU112" s="6"/>
      <c r="DV112" s="5"/>
      <c r="DW112" s="6"/>
      <c r="DX112" s="5"/>
      <c r="DY112" s="5"/>
      <c r="DZ112" s="5"/>
      <c r="EA112" s="5"/>
      <c r="EB112" s="5"/>
      <c r="EC112" s="5"/>
      <c r="ED112" s="5"/>
      <c r="EE112" s="5"/>
      <c r="EF112" s="5"/>
      <c r="EG112" s="5"/>
      <c r="EH112" s="5"/>
      <c r="EI112" s="77"/>
      <c r="EJ112" s="77"/>
      <c r="EK112" s="77"/>
      <c r="EL112" s="77"/>
      <c r="EM112" s="5"/>
      <c r="EN112" s="77"/>
    </row>
    <row r="113" spans="1:144" ht="15.75" thickBot="1" x14ac:dyDescent="0.3">
      <c r="A113" s="5"/>
      <c r="B113" s="1"/>
      <c r="C113" s="5"/>
      <c r="D113" s="340" t="s">
        <v>78</v>
      </c>
      <c r="E113" s="342" t="s">
        <v>67</v>
      </c>
      <c r="F113" s="343"/>
      <c r="G113" s="344" t="s">
        <v>79</v>
      </c>
      <c r="H113" s="345"/>
      <c r="I113" s="344" t="s">
        <v>90</v>
      </c>
      <c r="J113" s="345"/>
      <c r="K113" s="344" t="s">
        <v>62</v>
      </c>
      <c r="L113" s="345"/>
      <c r="M113" s="344" t="s">
        <v>81</v>
      </c>
      <c r="N113" s="345"/>
      <c r="O113" s="344" t="s">
        <v>82</v>
      </c>
      <c r="P113" s="34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9"/>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9"/>
      <c r="CT113" s="9"/>
      <c r="CU113" s="9"/>
      <c r="CV113" s="6"/>
      <c r="CW113" s="12"/>
      <c r="CX113" s="12"/>
      <c r="CY113" s="12"/>
      <c r="CZ113" s="12"/>
      <c r="DA113" s="12"/>
      <c r="DB113" s="12"/>
      <c r="DC113" s="5"/>
      <c r="DD113" s="5"/>
      <c r="DE113" s="5"/>
      <c r="DF113" s="5"/>
      <c r="DG113" s="5"/>
      <c r="DH113" s="5"/>
      <c r="DI113" s="5"/>
      <c r="DJ113" s="5"/>
      <c r="DK113" s="5"/>
      <c r="DL113" s="6"/>
      <c r="DM113" s="6"/>
      <c r="DN113" s="5"/>
      <c r="DO113" s="5"/>
      <c r="DP113" s="5"/>
      <c r="DQ113" s="5"/>
      <c r="DR113" s="5"/>
      <c r="DS113" s="6"/>
      <c r="DT113" s="5"/>
      <c r="DU113" s="6"/>
      <c r="DV113" s="5"/>
      <c r="DW113" s="6"/>
      <c r="DX113" s="5"/>
      <c r="DY113" s="5"/>
      <c r="DZ113" s="5"/>
      <c r="EA113" s="5"/>
      <c r="EB113" s="5"/>
      <c r="EC113" s="5"/>
      <c r="ED113" s="5"/>
      <c r="EE113" s="5"/>
      <c r="EF113" s="5"/>
      <c r="EG113" s="5"/>
      <c r="EH113" s="5"/>
      <c r="EI113" s="77"/>
      <c r="EJ113" s="77"/>
      <c r="EK113" s="77"/>
      <c r="EL113" s="77"/>
      <c r="EM113" s="5"/>
      <c r="EN113" s="77"/>
    </row>
    <row r="114" spans="1:144" ht="15.75" thickBot="1" x14ac:dyDescent="0.3">
      <c r="A114" s="5"/>
      <c r="B114" s="1"/>
      <c r="C114" s="5"/>
      <c r="D114" s="341"/>
      <c r="E114" s="206" t="s">
        <v>83</v>
      </c>
      <c r="F114" s="207" t="s">
        <v>74</v>
      </c>
      <c r="G114" s="208" t="s">
        <v>83</v>
      </c>
      <c r="H114" s="207" t="s">
        <v>74</v>
      </c>
      <c r="I114" s="208" t="s">
        <v>83</v>
      </c>
      <c r="J114" s="209" t="s">
        <v>74</v>
      </c>
      <c r="K114" s="208" t="s">
        <v>83</v>
      </c>
      <c r="L114" s="209" t="s">
        <v>74</v>
      </c>
      <c r="M114" s="208" t="s">
        <v>83</v>
      </c>
      <c r="N114" s="209" t="s">
        <v>74</v>
      </c>
      <c r="O114" s="208" t="s">
        <v>83</v>
      </c>
      <c r="P114" s="209" t="s">
        <v>74</v>
      </c>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9"/>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9"/>
      <c r="CT114" s="9"/>
      <c r="CU114" s="9"/>
      <c r="CV114" s="6"/>
      <c r="CW114" s="12"/>
      <c r="CX114" s="12"/>
      <c r="CY114" s="12"/>
      <c r="CZ114" s="12"/>
      <c r="DA114" s="12"/>
      <c r="DB114" s="12"/>
      <c r="DC114" s="5"/>
      <c r="DD114" s="5"/>
      <c r="DE114" s="5"/>
      <c r="DF114" s="5"/>
      <c r="DG114" s="5"/>
      <c r="DH114" s="5"/>
      <c r="DI114" s="5"/>
      <c r="DJ114" s="5"/>
      <c r="DK114" s="5"/>
      <c r="DL114" s="6"/>
      <c r="DM114" s="6"/>
      <c r="DN114" s="5"/>
      <c r="DO114" s="5"/>
      <c r="DP114" s="5"/>
      <c r="DQ114" s="5"/>
      <c r="DR114" s="5"/>
      <c r="DS114" s="6"/>
      <c r="DT114" s="5"/>
      <c r="DU114" s="6"/>
      <c r="DV114" s="5"/>
      <c r="DW114" s="6"/>
      <c r="DX114" s="5"/>
      <c r="DY114" s="5"/>
      <c r="DZ114" s="5"/>
      <c r="EA114" s="5"/>
      <c r="EB114" s="5"/>
      <c r="EC114" s="5"/>
      <c r="ED114" s="5"/>
      <c r="EE114" s="5"/>
      <c r="EF114" s="5"/>
      <c r="EG114" s="5"/>
      <c r="EH114" s="5"/>
      <c r="EI114" s="77"/>
      <c r="EJ114" s="77"/>
      <c r="EK114" s="77"/>
      <c r="EL114" s="77"/>
      <c r="EM114" s="5"/>
      <c r="EN114" s="77"/>
    </row>
    <row r="115" spans="1:144" x14ac:dyDescent="0.25">
      <c r="A115" s="5"/>
      <c r="B115" s="1"/>
      <c r="C115" s="5"/>
      <c r="D115" s="210" t="s">
        <v>84</v>
      </c>
      <c r="E115" s="211">
        <f ca="1">+G78</f>
        <v>0</v>
      </c>
      <c r="F115" s="212">
        <f ca="1">+G79</f>
        <v>0</v>
      </c>
      <c r="G115" s="211">
        <f ca="1">+I78</f>
        <v>0</v>
      </c>
      <c r="H115" s="212">
        <f ca="1">+I79</f>
        <v>0</v>
      </c>
      <c r="I115" s="211">
        <f ca="1">+N78</f>
        <v>0</v>
      </c>
      <c r="J115" s="212">
        <f ca="1">+N79</f>
        <v>0</v>
      </c>
      <c r="K115" s="211">
        <v>0</v>
      </c>
      <c r="L115" s="212">
        <v>0</v>
      </c>
      <c r="M115" s="211">
        <f t="shared" ref="M115:N118" ca="1" si="713">IF(ISERROR(E115/G115),0,E115/G115)</f>
        <v>0</v>
      </c>
      <c r="N115" s="212">
        <f t="shared" ca="1" si="713"/>
        <v>0</v>
      </c>
      <c r="O115" s="211">
        <f t="shared" ref="O115:P118" ca="1" si="714">IF(ISERROR(E115/I115),0,E115/I115)</f>
        <v>0</v>
      </c>
      <c r="P115" s="212">
        <f t="shared" ca="1" si="714"/>
        <v>0</v>
      </c>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9"/>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9"/>
      <c r="CT115" s="9"/>
      <c r="CU115" s="9"/>
      <c r="CV115" s="6"/>
      <c r="CW115" s="12"/>
      <c r="CX115" s="12"/>
      <c r="CY115" s="12"/>
      <c r="CZ115" s="12"/>
      <c r="DA115" s="12"/>
      <c r="DB115" s="12"/>
      <c r="DC115" s="5"/>
      <c r="DD115" s="5"/>
      <c r="DE115" s="5"/>
      <c r="DF115" s="5"/>
      <c r="DG115" s="5"/>
      <c r="DH115" s="5"/>
      <c r="DI115" s="5"/>
      <c r="DJ115" s="5"/>
      <c r="DK115" s="5"/>
      <c r="DL115" s="6"/>
      <c r="DM115" s="6"/>
      <c r="DN115" s="5"/>
      <c r="DO115" s="5"/>
      <c r="DP115" s="5"/>
      <c r="DQ115" s="5"/>
      <c r="DR115" s="5"/>
      <c r="DS115" s="6"/>
      <c r="DT115" s="5"/>
      <c r="DU115" s="6"/>
      <c r="DV115" s="5"/>
      <c r="DW115" s="6"/>
      <c r="DX115" s="5"/>
      <c r="DY115" s="5"/>
      <c r="DZ115" s="5"/>
      <c r="EA115" s="5"/>
      <c r="EB115" s="5"/>
      <c r="EC115" s="5"/>
      <c r="ED115" s="5"/>
      <c r="EE115" s="5"/>
      <c r="EF115" s="5"/>
      <c r="EG115" s="5"/>
      <c r="EH115" s="5"/>
      <c r="EI115" s="77"/>
      <c r="EJ115" s="77"/>
      <c r="EK115" s="77"/>
      <c r="EL115" s="77"/>
      <c r="EM115" s="5"/>
      <c r="EN115" s="77"/>
    </row>
    <row r="116" spans="1:144" x14ac:dyDescent="0.25">
      <c r="A116" s="5"/>
      <c r="B116" s="1"/>
      <c r="C116" s="6"/>
      <c r="D116" s="213" t="s">
        <v>85</v>
      </c>
      <c r="E116" s="214">
        <f ca="1">+AC78</f>
        <v>0</v>
      </c>
      <c r="F116" s="215">
        <f ca="1">+AC79</f>
        <v>0</v>
      </c>
      <c r="G116" s="214">
        <f ca="1">+AE78</f>
        <v>0</v>
      </c>
      <c r="H116" s="215">
        <f ca="1">+AE79</f>
        <v>0</v>
      </c>
      <c r="I116" s="214">
        <f ca="1">+AJ78</f>
        <v>0</v>
      </c>
      <c r="J116" s="215">
        <f ca="1">+AJ79</f>
        <v>0</v>
      </c>
      <c r="K116" s="214">
        <v>0</v>
      </c>
      <c r="L116" s="215">
        <v>0</v>
      </c>
      <c r="M116" s="214">
        <f t="shared" ca="1" si="713"/>
        <v>0</v>
      </c>
      <c r="N116" s="215">
        <f t="shared" ca="1" si="713"/>
        <v>0</v>
      </c>
      <c r="O116" s="214">
        <f t="shared" ca="1" si="714"/>
        <v>0</v>
      </c>
      <c r="P116" s="215">
        <f t="shared" ca="1" si="714"/>
        <v>0</v>
      </c>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9"/>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9"/>
      <c r="CT116" s="9"/>
      <c r="CU116" s="9"/>
      <c r="CV116" s="6"/>
      <c r="CW116" s="12"/>
      <c r="CX116" s="12"/>
      <c r="CY116" s="12"/>
      <c r="CZ116" s="12"/>
      <c r="DA116" s="12"/>
      <c r="DB116" s="12"/>
      <c r="DC116" s="5"/>
      <c r="DD116" s="5"/>
      <c r="DE116" s="5"/>
      <c r="DF116" s="5"/>
      <c r="DG116" s="5"/>
      <c r="DH116" s="5"/>
      <c r="DI116" s="5"/>
      <c r="DJ116" s="5"/>
      <c r="DK116" s="5"/>
      <c r="DL116" s="6"/>
      <c r="DM116" s="6"/>
      <c r="DN116" s="5"/>
      <c r="DO116" s="5"/>
      <c r="DP116" s="5"/>
      <c r="DQ116" s="5"/>
      <c r="DR116" s="5"/>
      <c r="DS116" s="6"/>
      <c r="DT116" s="5"/>
      <c r="DU116" s="6"/>
      <c r="DV116" s="5"/>
      <c r="DW116" s="6"/>
      <c r="DX116" s="5"/>
      <c r="DY116" s="5"/>
      <c r="DZ116" s="5"/>
      <c r="EA116" s="5"/>
      <c r="EB116" s="5"/>
      <c r="EC116" s="5"/>
      <c r="ED116" s="5"/>
      <c r="EE116" s="5"/>
      <c r="EF116" s="5"/>
      <c r="EG116" s="5"/>
      <c r="EH116" s="5"/>
      <c r="EI116" s="77"/>
      <c r="EJ116" s="77"/>
      <c r="EK116" s="77"/>
      <c r="EL116" s="77"/>
      <c r="EM116" s="5"/>
      <c r="EN116" s="77"/>
    </row>
    <row r="117" spans="1:144" ht="46.15" customHeight="1" thickBot="1" x14ac:dyDescent="0.3">
      <c r="A117" s="5"/>
      <c r="B117" s="1"/>
      <c r="C117" s="6"/>
      <c r="D117" s="216" t="s">
        <v>96</v>
      </c>
      <c r="E117" s="217">
        <f ca="1">+BJ78+CA78</f>
        <v>0</v>
      </c>
      <c r="F117" s="218">
        <f ca="1">+BJ79+CA79</f>
        <v>0</v>
      </c>
      <c r="G117" s="217">
        <f ca="1">+BL78+CC78</f>
        <v>0</v>
      </c>
      <c r="H117" s="218">
        <f ca="1">+BL79+CC79</f>
        <v>0</v>
      </c>
      <c r="I117" s="217">
        <f ca="1">+CK78</f>
        <v>0</v>
      </c>
      <c r="J117" s="218">
        <f ca="1">+CK79</f>
        <v>0</v>
      </c>
      <c r="K117" s="217">
        <f ca="1">+CL78</f>
        <v>0</v>
      </c>
      <c r="L117" s="218">
        <f ca="1">+CL79</f>
        <v>0</v>
      </c>
      <c r="M117" s="217">
        <f t="shared" ca="1" si="713"/>
        <v>0</v>
      </c>
      <c r="N117" s="218">
        <f t="shared" ca="1" si="713"/>
        <v>0</v>
      </c>
      <c r="O117" s="217">
        <f t="shared" ca="1" si="714"/>
        <v>0</v>
      </c>
      <c r="P117" s="218">
        <f t="shared" ca="1" si="714"/>
        <v>0</v>
      </c>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9"/>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9"/>
      <c r="CT117" s="9"/>
      <c r="CU117" s="9"/>
      <c r="CV117" s="6"/>
      <c r="CW117" s="12"/>
      <c r="CX117" s="12"/>
      <c r="CY117" s="12"/>
      <c r="CZ117" s="12"/>
      <c r="DA117" s="12"/>
      <c r="DB117" s="12"/>
      <c r="DC117" s="5"/>
      <c r="DD117" s="5"/>
      <c r="DE117" s="5"/>
      <c r="DF117" s="5"/>
      <c r="DG117" s="5"/>
      <c r="DH117" s="5"/>
      <c r="DI117" s="5"/>
      <c r="DJ117" s="5"/>
      <c r="DK117" s="5"/>
      <c r="DL117" s="6"/>
      <c r="DM117" s="6"/>
      <c r="DN117" s="5"/>
      <c r="DO117" s="5"/>
      <c r="DP117" s="5"/>
      <c r="DQ117" s="5"/>
      <c r="DR117" s="5"/>
      <c r="DS117" s="6"/>
      <c r="DT117" s="5"/>
      <c r="DU117" s="6"/>
      <c r="DV117" s="5"/>
      <c r="DW117" s="6"/>
      <c r="DX117" s="5"/>
      <c r="DY117" s="5"/>
      <c r="DZ117" s="5"/>
      <c r="EA117" s="5"/>
      <c r="EB117" s="5"/>
      <c r="EC117" s="5"/>
      <c r="ED117" s="5"/>
      <c r="EE117" s="5"/>
      <c r="EF117" s="5"/>
      <c r="EG117" s="5"/>
      <c r="EH117" s="5"/>
      <c r="EI117" s="77"/>
      <c r="EJ117" s="77"/>
      <c r="EK117" s="77"/>
      <c r="EL117" s="77"/>
      <c r="EM117" s="5"/>
      <c r="EN117" s="77"/>
    </row>
    <row r="118" spans="1:144" ht="15.75" thickBot="1" x14ac:dyDescent="0.3">
      <c r="A118" s="5"/>
      <c r="B118" s="1"/>
      <c r="C118" s="6"/>
      <c r="D118" s="219" t="s">
        <v>88</v>
      </c>
      <c r="E118" s="220">
        <f t="shared" ref="E118:L118" ca="1" si="715">SUM(E115:E117)</f>
        <v>0</v>
      </c>
      <c r="F118" s="221">
        <f t="shared" ca="1" si="715"/>
        <v>0</v>
      </c>
      <c r="G118" s="220">
        <f t="shared" ca="1" si="715"/>
        <v>0</v>
      </c>
      <c r="H118" s="221">
        <f t="shared" ca="1" si="715"/>
        <v>0</v>
      </c>
      <c r="I118" s="220">
        <f t="shared" ca="1" si="715"/>
        <v>0</v>
      </c>
      <c r="J118" s="221">
        <f t="shared" ca="1" si="715"/>
        <v>0</v>
      </c>
      <c r="K118" s="220">
        <f t="shared" ca="1" si="715"/>
        <v>0</v>
      </c>
      <c r="L118" s="221">
        <f t="shared" ca="1" si="715"/>
        <v>0</v>
      </c>
      <c r="M118" s="222">
        <f t="shared" ca="1" si="713"/>
        <v>0</v>
      </c>
      <c r="N118" s="223">
        <f t="shared" ca="1" si="713"/>
        <v>0</v>
      </c>
      <c r="O118" s="234">
        <f t="shared" ca="1" si="714"/>
        <v>0</v>
      </c>
      <c r="P118" s="235">
        <f t="shared" ca="1" si="714"/>
        <v>0</v>
      </c>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9"/>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9"/>
      <c r="CT118" s="9"/>
      <c r="CU118" s="9"/>
      <c r="CV118" s="6"/>
      <c r="CW118" s="12"/>
      <c r="CX118" s="12"/>
      <c r="CY118" s="12"/>
      <c r="CZ118" s="12"/>
      <c r="DA118" s="12"/>
      <c r="DB118" s="12"/>
      <c r="DC118" s="5"/>
      <c r="DD118" s="5"/>
      <c r="DE118" s="5"/>
      <c r="DF118" s="5"/>
      <c r="DG118" s="5"/>
      <c r="DH118" s="5"/>
      <c r="DI118" s="5"/>
      <c r="DJ118" s="5"/>
      <c r="DK118" s="5"/>
      <c r="DL118" s="6"/>
      <c r="DM118" s="6"/>
      <c r="DN118" s="5"/>
      <c r="DO118" s="5"/>
      <c r="DP118" s="5"/>
      <c r="DQ118" s="5"/>
      <c r="DR118" s="5"/>
      <c r="DS118" s="6"/>
      <c r="DT118" s="5"/>
      <c r="DU118" s="6"/>
      <c r="DV118" s="5"/>
      <c r="DW118" s="6"/>
      <c r="DX118" s="5"/>
      <c r="DY118" s="5"/>
      <c r="DZ118" s="5"/>
      <c r="EA118" s="5"/>
      <c r="EB118" s="5"/>
      <c r="EC118" s="5"/>
      <c r="ED118" s="5"/>
      <c r="EE118" s="5"/>
      <c r="EF118" s="5"/>
      <c r="EG118" s="5"/>
      <c r="EH118" s="5"/>
      <c r="EI118" s="77"/>
      <c r="EJ118" s="77"/>
      <c r="EK118" s="77"/>
      <c r="EL118" s="77"/>
      <c r="EM118" s="5"/>
      <c r="EN118" s="77"/>
    </row>
    <row r="119" spans="1:144" ht="15.75" thickBot="1" x14ac:dyDescent="0.3">
      <c r="A119" s="5"/>
      <c r="B119" s="1"/>
      <c r="C119" s="6"/>
      <c r="D119" s="224" t="s">
        <v>33</v>
      </c>
      <c r="E119" s="333">
        <f ca="1">+E118+F118</f>
        <v>0</v>
      </c>
      <c r="F119" s="334"/>
      <c r="G119" s="333">
        <f ca="1">+G118+H118</f>
        <v>0</v>
      </c>
      <c r="H119" s="334"/>
      <c r="I119" s="333">
        <f ca="1">+I118+J118</f>
        <v>0</v>
      </c>
      <c r="J119" s="334"/>
      <c r="K119" s="333">
        <f ca="1">+K118+L118</f>
        <v>0</v>
      </c>
      <c r="L119" s="334"/>
      <c r="M119" s="335">
        <f t="shared" ref="M119" ca="1" si="716">IF(ISERROR(E119/G119),0,E119/G119)</f>
        <v>0</v>
      </c>
      <c r="N119" s="336">
        <f t="shared" ref="N119" si="717">IF(ISERROR(F119/H119),0,F119/H119)</f>
        <v>0</v>
      </c>
      <c r="O119" s="335">
        <f t="shared" ref="O119" ca="1" si="718">IF(ISERROR(E119/I119),0,E119/I119)</f>
        <v>0</v>
      </c>
      <c r="P119" s="336">
        <f t="shared" ref="P119" si="719">IF(ISERROR(F119/J119),0,F119/J119)</f>
        <v>0</v>
      </c>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9"/>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9"/>
      <c r="CT119" s="9"/>
      <c r="CU119" s="9"/>
      <c r="CV119" s="6"/>
      <c r="CW119" s="12"/>
      <c r="CX119" s="12"/>
      <c r="CY119" s="12"/>
      <c r="CZ119" s="12"/>
      <c r="DA119" s="12"/>
      <c r="DB119" s="12"/>
      <c r="DC119" s="5"/>
      <c r="DD119" s="5"/>
      <c r="DE119" s="5"/>
      <c r="DF119" s="5"/>
      <c r="DG119" s="5"/>
      <c r="DH119" s="5"/>
      <c r="DI119" s="5"/>
      <c r="DJ119" s="5"/>
      <c r="DK119" s="5"/>
      <c r="DL119" s="6"/>
      <c r="DM119" s="6"/>
      <c r="DN119" s="5"/>
      <c r="DO119" s="5"/>
      <c r="DP119" s="5"/>
      <c r="DQ119" s="5"/>
      <c r="DR119" s="5"/>
      <c r="DS119" s="6"/>
      <c r="DT119" s="5"/>
      <c r="DU119" s="6"/>
      <c r="DV119" s="5"/>
      <c r="DW119" s="6"/>
      <c r="DX119" s="5"/>
      <c r="DY119" s="5"/>
      <c r="DZ119" s="5"/>
      <c r="EA119" s="5"/>
      <c r="EB119" s="5"/>
      <c r="EC119" s="5"/>
      <c r="ED119" s="5"/>
      <c r="EE119" s="5"/>
      <c r="EF119" s="5"/>
      <c r="EG119" s="5"/>
      <c r="EH119" s="5"/>
      <c r="EI119" s="77"/>
      <c r="EJ119" s="77"/>
      <c r="EK119" s="77"/>
      <c r="EL119" s="77"/>
      <c r="EM119" s="5"/>
      <c r="EN119" s="77"/>
    </row>
    <row r="120" spans="1:144" ht="15.75" thickBot="1" x14ac:dyDescent="0.3">
      <c r="A120" s="5"/>
      <c r="B120" s="1"/>
      <c r="C120" s="6"/>
      <c r="D120" s="225"/>
      <c r="E120" s="226"/>
      <c r="F120" s="225"/>
      <c r="G120" s="225"/>
      <c r="H120" s="225"/>
      <c r="I120" s="225"/>
      <c r="J120" s="225"/>
      <c r="K120" s="225"/>
      <c r="L120" s="225"/>
      <c r="M120" s="225"/>
      <c r="N120" s="225"/>
      <c r="O120" s="225"/>
      <c r="P120" s="22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9"/>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9"/>
      <c r="CT120" s="9"/>
      <c r="CU120" s="9"/>
      <c r="CV120" s="6"/>
      <c r="CW120" s="12"/>
      <c r="CX120" s="12"/>
      <c r="CY120" s="12"/>
      <c r="CZ120" s="12"/>
      <c r="DA120" s="12"/>
      <c r="DB120" s="12"/>
      <c r="DC120" s="5"/>
      <c r="DD120" s="5"/>
      <c r="DE120" s="5"/>
      <c r="DF120" s="5"/>
      <c r="DG120" s="5"/>
      <c r="DH120" s="5"/>
      <c r="DI120" s="5"/>
      <c r="DJ120" s="5"/>
      <c r="DK120" s="5"/>
      <c r="DL120" s="6"/>
      <c r="DM120" s="6"/>
      <c r="DN120" s="5"/>
      <c r="DO120" s="5"/>
      <c r="DP120" s="5"/>
      <c r="DQ120" s="5"/>
      <c r="DR120" s="5"/>
      <c r="DS120" s="6"/>
      <c r="DT120" s="5"/>
      <c r="DU120" s="6"/>
      <c r="DV120" s="5"/>
      <c r="DW120" s="6"/>
      <c r="DX120" s="5"/>
      <c r="DY120" s="5"/>
      <c r="DZ120" s="5"/>
      <c r="EA120" s="5"/>
      <c r="EB120" s="5"/>
      <c r="EC120" s="5"/>
      <c r="ED120" s="5"/>
      <c r="EE120" s="5"/>
      <c r="EF120" s="5"/>
      <c r="EG120" s="5"/>
      <c r="EH120" s="5"/>
      <c r="EI120" s="77"/>
      <c r="EJ120" s="77"/>
      <c r="EK120" s="77"/>
      <c r="EL120" s="77"/>
      <c r="EM120" s="5"/>
      <c r="EN120" s="77"/>
    </row>
    <row r="121" spans="1:144" ht="16.5" customHeight="1" thickBot="1" x14ac:dyDescent="0.3">
      <c r="A121" s="5"/>
      <c r="B121" s="78"/>
      <c r="C121" s="6"/>
      <c r="D121" s="286" t="s">
        <v>122</v>
      </c>
      <c r="E121" s="287"/>
      <c r="F121" s="287"/>
      <c r="G121" s="287"/>
      <c r="H121" s="287"/>
      <c r="I121" s="287"/>
      <c r="J121" s="287"/>
      <c r="K121" s="287"/>
      <c r="L121" s="288"/>
      <c r="M121" s="225"/>
      <c r="N121" s="225"/>
      <c r="O121" s="225"/>
      <c r="P121" s="225"/>
      <c r="Q121" s="79"/>
      <c r="R121" s="79"/>
      <c r="S121" s="79"/>
      <c r="T121" s="79"/>
      <c r="U121" s="79"/>
      <c r="V121" s="79"/>
      <c r="W121" s="79"/>
      <c r="X121" s="79"/>
      <c r="Y121" s="79"/>
      <c r="Z121" s="79"/>
      <c r="AA121" s="79"/>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9"/>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9"/>
      <c r="CT121" s="9"/>
      <c r="CU121" s="9"/>
      <c r="CV121" s="6"/>
      <c r="CW121" s="12"/>
      <c r="CX121" s="12"/>
      <c r="CY121" s="12"/>
      <c r="CZ121" s="12"/>
      <c r="DA121" s="12"/>
      <c r="DB121" s="12"/>
      <c r="DC121" s="5"/>
      <c r="DD121" s="5"/>
      <c r="DE121" s="5"/>
      <c r="DF121" s="5"/>
      <c r="DG121" s="5"/>
      <c r="DH121" s="5"/>
      <c r="DI121" s="5"/>
      <c r="DJ121" s="5"/>
      <c r="DK121" s="5"/>
      <c r="DL121" s="6"/>
      <c r="DM121" s="6"/>
      <c r="DN121" s="5"/>
      <c r="DO121" s="5"/>
      <c r="DP121" s="5"/>
      <c r="DQ121" s="5"/>
      <c r="DR121" s="5"/>
      <c r="DS121" s="6"/>
      <c r="DT121" s="5"/>
      <c r="DU121" s="6"/>
      <c r="DV121" s="5"/>
      <c r="DW121" s="6"/>
      <c r="DX121" s="5"/>
      <c r="DY121" s="5"/>
      <c r="DZ121" s="5"/>
      <c r="EA121" s="5"/>
      <c r="EB121" s="5"/>
      <c r="EC121" s="5"/>
      <c r="ED121" s="5"/>
      <c r="EE121" s="5"/>
      <c r="EF121" s="5"/>
      <c r="EG121" s="5"/>
      <c r="EH121" s="5"/>
      <c r="EI121" s="77"/>
      <c r="EJ121" s="77"/>
      <c r="EK121" s="77"/>
      <c r="EL121" s="77"/>
      <c r="EM121" s="5"/>
      <c r="EN121" s="77"/>
    </row>
    <row r="122" spans="1:144" ht="32.450000000000003" customHeight="1" thickBot="1" x14ac:dyDescent="0.3">
      <c r="A122" s="5"/>
      <c r="B122" s="78"/>
      <c r="C122" s="6"/>
      <c r="D122" s="227" t="s">
        <v>92</v>
      </c>
      <c r="E122" s="236" t="s">
        <v>93</v>
      </c>
      <c r="F122" s="236"/>
      <c r="G122" s="236" t="s">
        <v>97</v>
      </c>
      <c r="H122" s="236"/>
      <c r="I122" s="237" t="s">
        <v>94</v>
      </c>
      <c r="J122" s="237"/>
      <c r="K122" s="237" t="s">
        <v>95</v>
      </c>
      <c r="L122" s="238"/>
      <c r="M122" s="225"/>
      <c r="N122" s="225"/>
      <c r="O122" s="225"/>
      <c r="P122" s="225"/>
      <c r="Q122" s="79"/>
      <c r="R122" s="79"/>
      <c r="S122" s="79"/>
      <c r="T122" s="79"/>
      <c r="U122" s="79"/>
      <c r="V122" s="79"/>
      <c r="W122" s="79"/>
      <c r="X122" s="79"/>
      <c r="Y122" s="79"/>
      <c r="Z122" s="79"/>
      <c r="AA122" s="79"/>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9"/>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9"/>
      <c r="CT122" s="9"/>
      <c r="CU122" s="9"/>
      <c r="CV122" s="6"/>
      <c r="CW122" s="12"/>
      <c r="CX122" s="12"/>
      <c r="CY122" s="12"/>
      <c r="CZ122" s="12"/>
      <c r="DA122" s="12"/>
      <c r="DB122" s="12"/>
      <c r="DC122" s="5"/>
      <c r="DD122" s="5"/>
      <c r="DE122" s="5"/>
      <c r="DF122" s="5"/>
      <c r="DG122" s="5"/>
      <c r="DH122" s="5"/>
      <c r="DI122" s="5"/>
      <c r="DJ122" s="5"/>
      <c r="DK122" s="5"/>
      <c r="DL122" s="6"/>
      <c r="DM122" s="6"/>
      <c r="DN122" s="5"/>
      <c r="DO122" s="5"/>
      <c r="DP122" s="5"/>
      <c r="DQ122" s="5"/>
      <c r="DR122" s="5"/>
      <c r="DS122" s="6"/>
      <c r="DT122" s="5"/>
      <c r="DU122" s="6"/>
      <c r="DV122" s="5"/>
      <c r="DW122" s="6"/>
      <c r="DX122" s="5"/>
      <c r="DY122" s="5"/>
      <c r="DZ122" s="5"/>
      <c r="EA122" s="5"/>
      <c r="EB122" s="5"/>
      <c r="EC122" s="5"/>
      <c r="ED122" s="5"/>
      <c r="EE122" s="5"/>
      <c r="EF122" s="5"/>
      <c r="EG122" s="5"/>
      <c r="EH122" s="5"/>
      <c r="EI122" s="77"/>
      <c r="EJ122" s="77"/>
      <c r="EK122" s="77"/>
      <c r="EL122" s="77"/>
      <c r="EM122" s="5"/>
      <c r="EN122" s="77"/>
    </row>
    <row r="123" spans="1:144" ht="15.75" thickBot="1" x14ac:dyDescent="0.3">
      <c r="A123" s="5"/>
      <c r="B123" s="78"/>
      <c r="C123" s="6"/>
      <c r="D123" s="228">
        <f ca="1">I119</f>
        <v>0</v>
      </c>
      <c r="E123" s="239">
        <f ca="1">+DT80</f>
        <v>0</v>
      </c>
      <c r="F123" s="239"/>
      <c r="G123" s="239">
        <f ca="1">+EC80</f>
        <v>0</v>
      </c>
      <c r="H123" s="239"/>
      <c r="I123" s="240">
        <f ca="1">+D123+E123+G123</f>
        <v>0</v>
      </c>
      <c r="J123" s="240"/>
      <c r="K123" s="240">
        <f ca="1">+EH80</f>
        <v>0</v>
      </c>
      <c r="L123" s="241"/>
      <c r="M123" s="225"/>
      <c r="N123" s="225"/>
      <c r="O123" s="225"/>
      <c r="P123" s="225"/>
      <c r="Q123" s="79"/>
      <c r="R123" s="79"/>
      <c r="S123" s="79"/>
      <c r="T123" s="79"/>
      <c r="U123" s="79"/>
      <c r="V123" s="79"/>
      <c r="W123" s="79"/>
      <c r="X123" s="79"/>
      <c r="Y123" s="79"/>
      <c r="Z123" s="79"/>
      <c r="AA123" s="79"/>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9"/>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9"/>
      <c r="CT123" s="9"/>
      <c r="CU123" s="9"/>
      <c r="CV123" s="6"/>
      <c r="CW123" s="12"/>
      <c r="CX123" s="12"/>
      <c r="CY123" s="12"/>
      <c r="CZ123" s="12"/>
      <c r="DA123" s="12"/>
      <c r="DB123" s="12"/>
      <c r="DC123" s="5"/>
      <c r="DD123" s="5"/>
      <c r="DE123" s="5"/>
      <c r="DF123" s="5"/>
      <c r="DG123" s="5"/>
      <c r="DH123" s="5"/>
      <c r="DI123" s="5"/>
      <c r="DJ123" s="5"/>
      <c r="DK123" s="5"/>
      <c r="DL123" s="6"/>
      <c r="DM123" s="6"/>
      <c r="DN123" s="5"/>
      <c r="DO123" s="5"/>
      <c r="DP123" s="5"/>
      <c r="DQ123" s="5"/>
      <c r="DR123" s="5"/>
      <c r="DS123" s="6"/>
      <c r="DT123" s="5"/>
      <c r="DU123" s="6"/>
      <c r="DV123" s="5"/>
      <c r="DW123" s="6"/>
      <c r="DX123" s="5"/>
      <c r="DY123" s="5"/>
      <c r="DZ123" s="5"/>
      <c r="EA123" s="5"/>
      <c r="EB123" s="5"/>
      <c r="EC123" s="5"/>
      <c r="ED123" s="5"/>
      <c r="EE123" s="5"/>
      <c r="EF123" s="5"/>
      <c r="EG123" s="5"/>
      <c r="EH123" s="5"/>
      <c r="EI123" s="77"/>
      <c r="EJ123" s="77"/>
      <c r="EK123" s="77"/>
      <c r="EL123" s="77"/>
      <c r="EM123" s="5"/>
      <c r="EN123" s="77"/>
    </row>
    <row r="124" spans="1:144" x14ac:dyDescent="0.25">
      <c r="A124" s="5"/>
      <c r="B124" s="78"/>
      <c r="C124" s="6"/>
      <c r="D124" s="5"/>
      <c r="E124" s="3"/>
      <c r="F124" s="5"/>
      <c r="G124" s="5"/>
      <c r="H124" s="5"/>
      <c r="I124" s="5"/>
      <c r="J124" s="5"/>
      <c r="K124" s="5"/>
      <c r="L124" s="5"/>
      <c r="M124" s="79"/>
      <c r="N124" s="79"/>
      <c r="O124" s="79"/>
      <c r="P124" s="79"/>
      <c r="Q124" s="79"/>
      <c r="R124" s="79"/>
      <c r="S124" s="79"/>
      <c r="T124" s="79"/>
      <c r="U124" s="79"/>
      <c r="V124" s="79"/>
      <c r="W124" s="79"/>
      <c r="X124" s="79"/>
      <c r="Y124" s="79"/>
      <c r="Z124" s="79"/>
      <c r="AA124" s="79"/>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9"/>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9"/>
      <c r="CT124" s="9"/>
      <c r="CU124" s="9"/>
      <c r="CV124" s="6"/>
      <c r="CW124" s="12"/>
      <c r="CX124" s="12"/>
      <c r="CY124" s="12"/>
      <c r="CZ124" s="12"/>
      <c r="DA124" s="12"/>
      <c r="DB124" s="12"/>
      <c r="DC124" s="5"/>
      <c r="DD124" s="5"/>
      <c r="DE124" s="5"/>
      <c r="DF124" s="5"/>
      <c r="DG124" s="5"/>
      <c r="DH124" s="5"/>
      <c r="DI124" s="5"/>
      <c r="DJ124" s="5"/>
      <c r="DK124" s="5"/>
      <c r="DL124" s="6"/>
      <c r="DM124" s="6"/>
      <c r="DN124" s="5"/>
      <c r="DO124" s="5"/>
      <c r="DP124" s="5"/>
      <c r="DQ124" s="5"/>
      <c r="DR124" s="5"/>
      <c r="DS124" s="6"/>
      <c r="DT124" s="5"/>
      <c r="DU124" s="6"/>
      <c r="DV124" s="5"/>
      <c r="DW124" s="6"/>
      <c r="DX124" s="5"/>
      <c r="DY124" s="5"/>
      <c r="DZ124" s="5"/>
      <c r="EA124" s="5"/>
      <c r="EB124" s="5"/>
      <c r="EC124" s="5"/>
      <c r="ED124" s="5"/>
      <c r="EE124" s="5"/>
      <c r="EF124" s="5"/>
      <c r="EG124" s="5"/>
      <c r="EH124" s="5"/>
      <c r="EI124" s="77"/>
      <c r="EJ124" s="77"/>
      <c r="EK124" s="77"/>
      <c r="EL124" s="77"/>
      <c r="EM124" s="5"/>
      <c r="EN124" s="77"/>
    </row>
  </sheetData>
  <autoFilter ref="A8:EM80" xr:uid="{6F464A47-9D20-4D20-BD2A-647313299609}"/>
  <mergeCells count="113">
    <mergeCell ref="EL6:EL8"/>
    <mergeCell ref="EM6:EM8"/>
    <mergeCell ref="M113:N113"/>
    <mergeCell ref="CJ6:CL7"/>
    <mergeCell ref="EG6:EH7"/>
    <mergeCell ref="EI6:EJ7"/>
    <mergeCell ref="EA6:EF7"/>
    <mergeCell ref="BS6:CI6"/>
    <mergeCell ref="BS7:BV7"/>
    <mergeCell ref="BW7:CA7"/>
    <mergeCell ref="CB7:CD7"/>
    <mergeCell ref="CE7:CF7"/>
    <mergeCell ref="CG7:CI7"/>
    <mergeCell ref="CF85:CG85"/>
    <mergeCell ref="CI85:CM85"/>
    <mergeCell ref="D84:N84"/>
    <mergeCell ref="AG7:AH7"/>
    <mergeCell ref="G6:O6"/>
    <mergeCell ref="P6:AK6"/>
    <mergeCell ref="AL6:AY6"/>
    <mergeCell ref="BJ6:BR6"/>
    <mergeCell ref="CM6:CM8"/>
    <mergeCell ref="CN6:DB6"/>
    <mergeCell ref="AL7:AT7"/>
    <mergeCell ref="A77:F77"/>
    <mergeCell ref="AZ6:BI6"/>
    <mergeCell ref="BE7:BG7"/>
    <mergeCell ref="AZ7:BD7"/>
    <mergeCell ref="P7:AC7"/>
    <mergeCell ref="BH7:BI7"/>
    <mergeCell ref="E119:F119"/>
    <mergeCell ref="G119:H119"/>
    <mergeCell ref="I119:J119"/>
    <mergeCell ref="K119:L119"/>
    <mergeCell ref="M119:N119"/>
    <mergeCell ref="O119:P119"/>
    <mergeCell ref="D112:P112"/>
    <mergeCell ref="D113:D114"/>
    <mergeCell ref="E113:F113"/>
    <mergeCell ref="G113:H113"/>
    <mergeCell ref="I113:J113"/>
    <mergeCell ref="K113:L113"/>
    <mergeCell ref="O113:P113"/>
    <mergeCell ref="B106:E106"/>
    <mergeCell ref="D95:N95"/>
    <mergeCell ref="D96:D97"/>
    <mergeCell ref="E96:F96"/>
    <mergeCell ref="G96:H96"/>
    <mergeCell ref="I85:J85"/>
    <mergeCell ref="K85:L85"/>
    <mergeCell ref="A78:F78"/>
    <mergeCell ref="A79:F79"/>
    <mergeCell ref="I96:J96"/>
    <mergeCell ref="K96:L96"/>
    <mergeCell ref="M96:N96"/>
    <mergeCell ref="E103:F103"/>
    <mergeCell ref="G103:H103"/>
    <mergeCell ref="I103:J103"/>
    <mergeCell ref="K103:L103"/>
    <mergeCell ref="M103:N103"/>
    <mergeCell ref="E92:F92"/>
    <mergeCell ref="G92:H92"/>
    <mergeCell ref="I92:J92"/>
    <mergeCell ref="K92:L92"/>
    <mergeCell ref="M92:N92"/>
    <mergeCell ref="DD6:DU6"/>
    <mergeCell ref="DW6:DX7"/>
    <mergeCell ref="DY6:DZ7"/>
    <mergeCell ref="DD5:DU5"/>
    <mergeCell ref="A1:F1"/>
    <mergeCell ref="A2:F2"/>
    <mergeCell ref="A3:F3"/>
    <mergeCell ref="A4:F4"/>
    <mergeCell ref="D121:L121"/>
    <mergeCell ref="CX7:CZ7"/>
    <mergeCell ref="DA7:DB7"/>
    <mergeCell ref="DD7:DH7"/>
    <mergeCell ref="DI7:DM7"/>
    <mergeCell ref="DN7:DR7"/>
    <mergeCell ref="DS7:DU7"/>
    <mergeCell ref="A6:A8"/>
    <mergeCell ref="B6:B8"/>
    <mergeCell ref="C6:C8"/>
    <mergeCell ref="AI7:AK7"/>
    <mergeCell ref="BN7:BO7"/>
    <mergeCell ref="BP7:BR7"/>
    <mergeCell ref="CN7:CP7"/>
    <mergeCell ref="CQ7:CR7"/>
    <mergeCell ref="D6:D8"/>
    <mergeCell ref="E122:F122"/>
    <mergeCell ref="G122:H122"/>
    <mergeCell ref="I122:J122"/>
    <mergeCell ref="K122:L122"/>
    <mergeCell ref="E123:F123"/>
    <mergeCell ref="G123:H123"/>
    <mergeCell ref="I123:J123"/>
    <mergeCell ref="K123:L123"/>
    <mergeCell ref="CS7:CW7"/>
    <mergeCell ref="A80:F80"/>
    <mergeCell ref="E6:E8"/>
    <mergeCell ref="F6:F8"/>
    <mergeCell ref="G7:G8"/>
    <mergeCell ref="H7:J7"/>
    <mergeCell ref="K7:L7"/>
    <mergeCell ref="M7:O7"/>
    <mergeCell ref="AD7:AF7"/>
    <mergeCell ref="AU7:AW7"/>
    <mergeCell ref="AX7:AY7"/>
    <mergeCell ref="BK7:BM7"/>
    <mergeCell ref="M85:N85"/>
    <mergeCell ref="D85:D86"/>
    <mergeCell ref="E85:F85"/>
    <mergeCell ref="G85:H85"/>
  </mergeCells>
  <conditionalFormatting sqref="CP9:CP12 CD9:CD12 BM9:BM12 BG9:BG12 AW9:AW12 AF9:AF12 J9:J12 J73 AF73 AW73 BG73 BM73 CD73 CP73 CP75:CP76 CD75:CD76 BM75:BM76 BG75:BG76 AW75:AW76 AF75:AF76 J75:J76">
    <cfRule type="cellIs" dxfId="56" priority="92" stopIfTrue="1" operator="lessThan">
      <formula>0</formula>
    </cfRule>
    <cfRule type="cellIs" dxfId="55" priority="93" stopIfTrue="1" operator="greaterThan">
      <formula>0</formula>
    </cfRule>
  </conditionalFormatting>
  <conditionalFormatting sqref="BR9:BR12 BR73 BR75:BR76">
    <cfRule type="cellIs" dxfId="54" priority="89" stopIfTrue="1" operator="notEqual">
      <formula>0</formula>
    </cfRule>
  </conditionalFormatting>
  <conditionalFormatting sqref="J74 AF74 AW74 BG74 BM74 CD74 CP74">
    <cfRule type="cellIs" dxfId="53" priority="56" stopIfTrue="1" operator="lessThan">
      <formula>0</formula>
    </cfRule>
    <cfRule type="cellIs" dxfId="52" priority="57" stopIfTrue="1" operator="greaterThan">
      <formula>0</formula>
    </cfRule>
  </conditionalFormatting>
  <conditionalFormatting sqref="BR74">
    <cfRule type="cellIs" dxfId="51" priority="55" stopIfTrue="1" operator="notEqual">
      <formula>0</formula>
    </cfRule>
  </conditionalFormatting>
  <conditionalFormatting sqref="CP71:CP72 CD71:CD72 BM71:BM72 BG71:BG72 AW71:AW72 AF71:AF72 J71:J72 J63 AF63 AW63 BG63 BM63 CD63 CP63 J58 AF58 AW58 BG58 BM58 CD58 CP58">
    <cfRule type="cellIs" dxfId="50" priority="50" stopIfTrue="1" operator="lessThan">
      <formula>0</formula>
    </cfRule>
    <cfRule type="cellIs" dxfId="49" priority="51" stopIfTrue="1" operator="greaterThan">
      <formula>0</formula>
    </cfRule>
  </conditionalFormatting>
  <conditionalFormatting sqref="BR71:BR72 BR63 BR58">
    <cfRule type="cellIs" dxfId="48" priority="49" stopIfTrue="1" operator="notEqual">
      <formula>0</formula>
    </cfRule>
  </conditionalFormatting>
  <conditionalFormatting sqref="CP64:CP70 CD64:CD70 BM64:BM70 BG64:BG70 AW64:AW70 AF64:AF70 J64:J70">
    <cfRule type="cellIs" dxfId="47" priority="47" stopIfTrue="1" operator="lessThan">
      <formula>0</formula>
    </cfRule>
    <cfRule type="cellIs" dxfId="46" priority="48" stopIfTrue="1" operator="greaterThan">
      <formula>0</formula>
    </cfRule>
  </conditionalFormatting>
  <conditionalFormatting sqref="BR64:BR70">
    <cfRule type="cellIs" dxfId="45" priority="46" stopIfTrue="1" operator="notEqual">
      <formula>0</formula>
    </cfRule>
  </conditionalFormatting>
  <conditionalFormatting sqref="J59 AF59 AW59 BG59 BM59 CD59 CP59">
    <cfRule type="cellIs" dxfId="44" priority="44" stopIfTrue="1" operator="lessThan">
      <formula>0</formula>
    </cfRule>
    <cfRule type="cellIs" dxfId="43" priority="45" stopIfTrue="1" operator="greaterThan">
      <formula>0</formula>
    </cfRule>
  </conditionalFormatting>
  <conditionalFormatting sqref="BR59">
    <cfRule type="cellIs" dxfId="42" priority="43" stopIfTrue="1" operator="notEqual">
      <formula>0</formula>
    </cfRule>
  </conditionalFormatting>
  <conditionalFormatting sqref="CP60:CP62 CD60:CD62 BM60:BM62 BG60:BG62 AW60:AW62 AF60:AF62 J60:J62">
    <cfRule type="cellIs" dxfId="41" priority="41" stopIfTrue="1" operator="lessThan">
      <formula>0</formula>
    </cfRule>
    <cfRule type="cellIs" dxfId="40" priority="42" stopIfTrue="1" operator="greaterThan">
      <formula>0</formula>
    </cfRule>
  </conditionalFormatting>
  <conditionalFormatting sqref="BR60:BR62">
    <cfRule type="cellIs" dxfId="39" priority="40" stopIfTrue="1" operator="notEqual">
      <formula>0</formula>
    </cfRule>
  </conditionalFormatting>
  <conditionalFormatting sqref="CP56:CP57 CD56:CD57 BM56:BM57 BG56:BG57 AW56:AW57 AF56:AF57 J56:J57 J48 AF48 AW48 BG48 BM48 CD48 CP48 J13 AF13 AW13 BG13 BM13 CD13 CP13">
    <cfRule type="cellIs" dxfId="38" priority="38" stopIfTrue="1" operator="lessThan">
      <formula>0</formula>
    </cfRule>
    <cfRule type="cellIs" dxfId="37" priority="39" stopIfTrue="1" operator="greaterThan">
      <formula>0</formula>
    </cfRule>
  </conditionalFormatting>
  <conditionalFormatting sqref="BR56:BR57 BR48 BR13">
    <cfRule type="cellIs" dxfId="36" priority="37" stopIfTrue="1" operator="notEqual">
      <formula>0</formula>
    </cfRule>
  </conditionalFormatting>
  <conditionalFormatting sqref="CP49:CP55 CD49:CD55 BM49:BM55 BG49:BG55 AW49:AW55 AF49:AF55 J49:J55">
    <cfRule type="cellIs" dxfId="35" priority="35" stopIfTrue="1" operator="lessThan">
      <formula>0</formula>
    </cfRule>
    <cfRule type="cellIs" dxfId="34" priority="36" stopIfTrue="1" operator="greaterThan">
      <formula>0</formula>
    </cfRule>
  </conditionalFormatting>
  <conditionalFormatting sqref="BR49:BR55">
    <cfRule type="cellIs" dxfId="33" priority="34" stopIfTrue="1" operator="notEqual">
      <formula>0</formula>
    </cfRule>
  </conditionalFormatting>
  <conditionalFormatting sqref="J44 AF44 AW44 BG44 BM44 CD44 CP44">
    <cfRule type="cellIs" dxfId="32" priority="32" stopIfTrue="1" operator="lessThan">
      <formula>0</formula>
    </cfRule>
    <cfRule type="cellIs" dxfId="31" priority="33" stopIfTrue="1" operator="greaterThan">
      <formula>0</formula>
    </cfRule>
  </conditionalFormatting>
  <conditionalFormatting sqref="BR44">
    <cfRule type="cellIs" dxfId="30" priority="31" stopIfTrue="1" operator="notEqual">
      <formula>0</formula>
    </cfRule>
  </conditionalFormatting>
  <conditionalFormatting sqref="CP45:CP47 CD45:CD47 BM45:BM47 BG45:BG47 AW45:AW47 AF45:AF47 J45:J47">
    <cfRule type="cellIs" dxfId="29" priority="29" stopIfTrue="1" operator="lessThan">
      <formula>0</formula>
    </cfRule>
    <cfRule type="cellIs" dxfId="28" priority="30" stopIfTrue="1" operator="greaterThan">
      <formula>0</formula>
    </cfRule>
  </conditionalFormatting>
  <conditionalFormatting sqref="BR45:BR47">
    <cfRule type="cellIs" dxfId="27" priority="28" stopIfTrue="1" operator="notEqual">
      <formula>0</formula>
    </cfRule>
  </conditionalFormatting>
  <conditionalFormatting sqref="J43 AF43 AW43 BG43 BM43 CD43 CP43">
    <cfRule type="cellIs" dxfId="26" priority="26" stopIfTrue="1" operator="lessThan">
      <formula>0</formula>
    </cfRule>
    <cfRule type="cellIs" dxfId="25" priority="27" stopIfTrue="1" operator="greaterThan">
      <formula>0</formula>
    </cfRule>
  </conditionalFormatting>
  <conditionalFormatting sqref="BR43">
    <cfRule type="cellIs" dxfId="24" priority="25" stopIfTrue="1" operator="notEqual">
      <formula>0</formula>
    </cfRule>
  </conditionalFormatting>
  <conditionalFormatting sqref="CP41:CP42 CD41:CD42 BM41:BM42 BG41:BG42 AW41:AW42 AF41:AF42 J41:J42 J33 AF33 AW33 BG33 BM33 CD33 CP33 J28 AF28 AW28 BG28 BM28 CD28 CP28">
    <cfRule type="cellIs" dxfId="23" priority="23" stopIfTrue="1" operator="lessThan">
      <formula>0</formula>
    </cfRule>
    <cfRule type="cellIs" dxfId="22" priority="24" stopIfTrue="1" operator="greaterThan">
      <formula>0</formula>
    </cfRule>
  </conditionalFormatting>
  <conditionalFormatting sqref="BR41:BR42 BR33 BR28">
    <cfRule type="cellIs" dxfId="21" priority="22" stopIfTrue="1" operator="notEqual">
      <formula>0</formula>
    </cfRule>
  </conditionalFormatting>
  <conditionalFormatting sqref="CP34:CP40 CD34:CD40 BM34:BM40 BG34:BG40 AW34:AW40 AF34:AF40 J34:J40">
    <cfRule type="cellIs" dxfId="20" priority="20" stopIfTrue="1" operator="lessThan">
      <formula>0</formula>
    </cfRule>
    <cfRule type="cellIs" dxfId="19" priority="21" stopIfTrue="1" operator="greaterThan">
      <formula>0</formula>
    </cfRule>
  </conditionalFormatting>
  <conditionalFormatting sqref="BR34:BR40">
    <cfRule type="cellIs" dxfId="18" priority="19" stopIfTrue="1" operator="notEqual">
      <formula>0</formula>
    </cfRule>
  </conditionalFormatting>
  <conditionalFormatting sqref="J29 AF29 AW29 BG29 BM29 CD29 CP29">
    <cfRule type="cellIs" dxfId="17" priority="17" stopIfTrue="1" operator="lessThan">
      <formula>0</formula>
    </cfRule>
    <cfRule type="cellIs" dxfId="16" priority="18" stopIfTrue="1" operator="greaterThan">
      <formula>0</formula>
    </cfRule>
  </conditionalFormatting>
  <conditionalFormatting sqref="BR29">
    <cfRule type="cellIs" dxfId="15" priority="16" stopIfTrue="1" operator="notEqual">
      <formula>0</formula>
    </cfRule>
  </conditionalFormatting>
  <conditionalFormatting sqref="CP30:CP32 CD30:CD32 BM30:BM32 BG30:BG32 AW30:AW32 AF30:AF32 J30:J32">
    <cfRule type="cellIs" dxfId="14" priority="14" stopIfTrue="1" operator="lessThan">
      <formula>0</formula>
    </cfRule>
    <cfRule type="cellIs" dxfId="13" priority="15" stopIfTrue="1" operator="greaterThan">
      <formula>0</formula>
    </cfRule>
  </conditionalFormatting>
  <conditionalFormatting sqref="BR30:BR32">
    <cfRule type="cellIs" dxfId="12" priority="13" stopIfTrue="1" operator="notEqual">
      <formula>0</formula>
    </cfRule>
  </conditionalFormatting>
  <conditionalFormatting sqref="CP26:CP27 CD26:CD27 BM26:BM27 BG26:BG27 AW26:AW27 AF26:AF27 J26:J27 J18 AF18 AW18 BG18 BM18 CD18 CP18">
    <cfRule type="cellIs" dxfId="11" priority="11" stopIfTrue="1" operator="lessThan">
      <formula>0</formula>
    </cfRule>
    <cfRule type="cellIs" dxfId="10" priority="12" stopIfTrue="1" operator="greaterThan">
      <formula>0</formula>
    </cfRule>
  </conditionalFormatting>
  <conditionalFormatting sqref="BR26:BR27 BR18">
    <cfRule type="cellIs" dxfId="9" priority="10" stopIfTrue="1" operator="notEqual">
      <formula>0</formula>
    </cfRule>
  </conditionalFormatting>
  <conditionalFormatting sqref="CP19:CP25 CD19:CD25 BM19:BM25 BG19:BG25 AW19:AW25 AF19:AF25 J19:J25">
    <cfRule type="cellIs" dxfId="8" priority="8" stopIfTrue="1" operator="lessThan">
      <formula>0</formula>
    </cfRule>
    <cfRule type="cellIs" dxfId="7" priority="9" stopIfTrue="1" operator="greaterThan">
      <formula>0</formula>
    </cfRule>
  </conditionalFormatting>
  <conditionalFormatting sqref="BR19:BR25">
    <cfRule type="cellIs" dxfId="6" priority="7" stopIfTrue="1" operator="notEqual">
      <formula>0</formula>
    </cfRule>
  </conditionalFormatting>
  <conditionalFormatting sqref="J14 AF14 AW14 BG14 BM14 CD14 CP14">
    <cfRule type="cellIs" dxfId="5" priority="5" stopIfTrue="1" operator="lessThan">
      <formula>0</formula>
    </cfRule>
    <cfRule type="cellIs" dxfId="4" priority="6" stopIfTrue="1" operator="greaterThan">
      <formula>0</formula>
    </cfRule>
  </conditionalFormatting>
  <conditionalFormatting sqref="BR14">
    <cfRule type="cellIs" dxfId="3" priority="4" stopIfTrue="1" operator="notEqual">
      <formula>0</formula>
    </cfRule>
  </conditionalFormatting>
  <conditionalFormatting sqref="CP15:CP17 CD15:CD17 BM15:BM17 BG15:BG17 AW15:AW17 AF15:AF17 J15:J17">
    <cfRule type="cellIs" dxfId="2" priority="2" stopIfTrue="1" operator="lessThan">
      <formula>0</formula>
    </cfRule>
    <cfRule type="cellIs" dxfId="1" priority="3" stopIfTrue="1" operator="greaterThan">
      <formula>0</formula>
    </cfRule>
  </conditionalFormatting>
  <conditionalFormatting sqref="BR15:BR17">
    <cfRule type="cellIs" dxfId="0" priority="1" stopIfTrue="1" operator="notEqual">
      <formula>0</formula>
    </cfRule>
  </conditionalFormatting>
  <dataValidations count="1">
    <dataValidation type="list" allowBlank="1" showInputMessage="1" showErrorMessage="1" sqref="F9:F76" xr:uid="{2F255A8C-8111-4AA7-B06A-B6A4F5E2242C}">
      <formula1>"Urbana,Rural"</formula1>
    </dataValidation>
  </dataValidations>
  <pageMargins left="0.94488188976377963" right="0.74803149606299213" top="0.98425196850393704" bottom="0.98425196850393704" header="0.51181102362204722" footer="0.51181102362204722"/>
  <pageSetup paperSize="5" scale="65" orientation="landscape" r:id="rId1"/>
  <ignoredErrors>
    <ignoredError sqref="N77:N79 F115:F117 G115:G117" formula="1"/>
    <ignoredError sqref="P77:AK77 AR77 AL77:AQ77 AS77:AY77 AZ77:BR77 BS77:CI77 DD80:DU80"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Formato 1</vt:lpstr>
      <vt:lpstr>'Formato 1'!Área_de_impresión</vt:lpstr>
      <vt:lpstr>'Formato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RUBIANO</dc:creator>
  <cp:lastModifiedBy>JESSICA PINILLA</cp:lastModifiedBy>
  <dcterms:created xsi:type="dcterms:W3CDTF">2020-09-17T21:29:34Z</dcterms:created>
  <dcterms:modified xsi:type="dcterms:W3CDTF">2023-03-02T18:11:52Z</dcterms:modified>
</cp:coreProperties>
</file>