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PlaneacinSubPermanencia/Documentos compartidos/40 Convenio 277 de 2019 MEN-ICETEX/08 Contra Deriv del convenio/CONVOCATORIAS 2024/MUJERES PRIVADAS DE LA LIBERTAD/"/>
    </mc:Choice>
  </mc:AlternateContent>
  <xr:revisionPtr revIDLastSave="22" documentId="13_ncr:1_{3DA228BE-A417-4080-8D50-450E2F4F52A5}" xr6:coauthVersionLast="47" xr6:coauthVersionMax="47" xr10:uidLastSave="{E2E90D17-A6EB-4E2C-B286-33FD729FBC4E}"/>
  <workbookProtection workbookAlgorithmName="SHA-512" workbookHashValue="Zrtvu1nmv7bOAowmBHOuRrc4Nw1a1BygMmcDnZSFjGnv2WNxCBF+1MDoaW+zvU/8Tp7vzJsY6YvDDjYjV2AIbQ==" workbookSaltValue="yGFf9d+6wJLl1pPKSIrABA==" workbookSpinCount="100000" lockStructure="1"/>
  <bookViews>
    <workbookView xWindow="-28920" yWindow="750" windowWidth="29040" windowHeight="15720" xr2:uid="{00000000-000D-0000-FFFF-FFFF00000000}"/>
  </bookViews>
  <sheets>
    <sheet name="Presupuesto" sheetId="1" r:id="rId1"/>
  </sheets>
  <definedNames>
    <definedName name="_xlnm.Print_Area" localSheetId="0">Presupuesto!$A$2:$H$45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H21" i="1"/>
  <c r="H22" i="1"/>
  <c r="H23" i="1"/>
  <c r="H28" i="1"/>
  <c r="D19" i="1"/>
  <c r="H19" i="1" s="1"/>
  <c r="H20" i="1"/>
  <c r="H16" i="1"/>
  <c r="H15" i="1"/>
  <c r="H14" i="1"/>
  <c r="H13" i="1"/>
  <c r="H12" i="1"/>
  <c r="D24" i="1" l="1"/>
  <c r="H24" i="1" s="1"/>
  <c r="H17" i="1"/>
  <c r="D25" i="1" l="1"/>
  <c r="H25" i="1" s="1"/>
  <c r="D26" i="1" l="1"/>
  <c r="H26" i="1" s="1"/>
  <c r="H29" i="1" l="1"/>
  <c r="H30" i="1" l="1"/>
  <c r="H36" i="1" l="1"/>
  <c r="H37" i="1" s="1"/>
  <c r="H38" i="1" s="1"/>
  <c r="H31" i="1"/>
</calcChain>
</file>

<file path=xl/sharedStrings.xml><?xml version="1.0" encoding="utf-8"?>
<sst xmlns="http://schemas.openxmlformats.org/spreadsheetml/2006/main" count="70" uniqueCount="66">
  <si>
    <t>ESTRUCTURA DE PRESUPUESTO. ANEXO No. 3</t>
  </si>
  <si>
    <t xml:space="preserve"> CONVOCATORIA PÚBLICA DIRIGIDA A INSTITUCIONES DE EDUCACIÓN SUPERIOR-IES QUE CUENTEN CON ACREDITACIÓN INSTITUCIONAL EN ALTA CALIDAD VIGENTE, PARA QUE POSTULEN PROPUESTAS CONSISTENTES EN DESARROLLAR UNA ESTRATEGIA DE FORMACIÓN INTEGRAL A MUJERES PRIVADAS DE LA LIBERTAD EN EL MARCO DE LA EDUCACIÓN FORMAL Y PARA JÓVENES Y ADULTOS.  SUBDIRECCIÓN DE PERMANENCIA. DIRECCIÓN DE COBERTURA Y EQUIDAD DEL MINISTERIO DE EDUCACIÓN NACIONAL </t>
  </si>
  <si>
    <r>
      <t xml:space="preserve">NOTA 1: </t>
    </r>
    <r>
      <rPr>
        <sz val="12"/>
        <color rgb="FFC00000"/>
        <rFont val="Cambria"/>
        <family val="1"/>
      </rPr>
      <t>diligenciar únicamente las casillas sombreadas en verde.</t>
    </r>
  </si>
  <si>
    <r>
      <t>NOTA 2:</t>
    </r>
    <r>
      <rPr>
        <sz val="12"/>
        <rFont val="Cambria"/>
        <family val="1"/>
      </rPr>
      <t> Los valores deben ser expresados en pesos colombianos.</t>
    </r>
  </si>
  <si>
    <r>
      <t>NOTA 3:</t>
    </r>
    <r>
      <rPr>
        <sz val="12"/>
        <rFont val="Cambria"/>
        <family val="1"/>
      </rPr>
      <t> Al formular la propuesta, la Institución de Educación Superior manifiesta que esta incluye todos los impuestos, tasas y contribuciones establecidos por las diferentes autoridades nacionales, departamentales o municipales y dentro de estos mismos niveles territoriales, los impuestos, tasas y contribuciones establecidos por las diferentes autoridades ambientales, que afecten el contrato y las actividades que de él se deriven.</t>
    </r>
  </si>
  <si>
    <t>COSTOS DIRECTOS DE OPERACIÓN</t>
  </si>
  <si>
    <t>RUBRO</t>
  </si>
  <si>
    <t>VALOR INCLUIDO IVA</t>
  </si>
  <si>
    <t>TALENTO HUMANO</t>
  </si>
  <si>
    <t>OBSERVACIÓN</t>
  </si>
  <si>
    <t>CANTIDAD</t>
  </si>
  <si>
    <t>MESES VINCULACIÓN</t>
  </si>
  <si>
    <t>% DE DEDICACIÓN</t>
  </si>
  <si>
    <t>VALOR UNITARIO MES</t>
  </si>
  <si>
    <t xml:space="preserve">VALOR TOTAL </t>
  </si>
  <si>
    <t xml:space="preserve">DIRECTOR </t>
  </si>
  <si>
    <t>Título de pregrado en: Profesiones relacionadas con la educación, ciencias sociales, ciencias humanas o ciencias económicas o administrativas. 
Título de posgrado en modalidad de especialización (universitaria) o maestría en: Educación o desarrollo educativo y social o gestión de proyectos sociales o educativos o política social.</t>
  </si>
  <si>
    <t>COORDINADOR TERRITORIAL</t>
  </si>
  <si>
    <t>Título de pregrado en: Ciencias sociales, ciencias humanas o ciencias económicas o administrativas o ingeniería industrial</t>
  </si>
  <si>
    <t>PROFESIONAL PEDAGÓGICO</t>
  </si>
  <si>
    <t>Título de pregrado en: Licenciatura en Educación</t>
  </si>
  <si>
    <t>APOYO ADMINISTRATIVO</t>
  </si>
  <si>
    <t xml:space="preserve">Título de pregrado en: Profesional en áreas administrativas o financieras 
</t>
  </si>
  <si>
    <t>DOCENTES - FACILITADORES</t>
  </si>
  <si>
    <t xml:space="preserve">Título de pregrado en: Título de licenciatura, normalistas, o normalistas superiores de la región, </t>
  </si>
  <si>
    <t>TOTAL RUBRO 1</t>
  </si>
  <si>
    <t>COSTOS DIRECTOS DE MATERIALES , INSUMOS Y ACTIVIDADES</t>
  </si>
  <si>
    <t>DESCRIPCION</t>
  </si>
  <si>
    <t>UNIDADES</t>
  </si>
  <si>
    <t>VECES</t>
  </si>
  <si>
    <t>VALOR UNITARIO INCLUIDO IVA</t>
  </si>
  <si>
    <t>VALOR TOTAL INCLUIDO IVA</t>
  </si>
  <si>
    <t>Kit Docente</t>
  </si>
  <si>
    <t xml:space="preserve">un kit a cada uno de los  tutores el cual incluye los elementos básicos para el desarrollo de su función </t>
  </si>
  <si>
    <t xml:space="preserve">Kit de estudio por participante </t>
  </si>
  <si>
    <t xml:space="preserve">De acuerdo a las necesidades se requiere la entrega a los estudiantes de este KIT </t>
  </si>
  <si>
    <t>Matetial de Nivelación y Alfabetización – MEF Tejiendo Saberes guías del estudiante</t>
  </si>
  <si>
    <t>Impresión, alistamiento de las cartillas de conformidad con las caracteristicas descritas en el  Anexo Tecnico</t>
  </si>
  <si>
    <t>Material  de proyecto de vida CLEI 1 al 6 – MEF Tejiendo Saberes</t>
  </si>
  <si>
    <t>Costo de logistica y transporte de materiales</t>
  </si>
  <si>
    <t xml:space="preserve">Chalecos de identificacion </t>
  </si>
  <si>
    <t xml:space="preserve">Chaleco dril tipo periodista unisex, con los debidos logos que permitan identificar y diferenciar en el ambiente carcelario </t>
  </si>
  <si>
    <t>carnet de identificacion</t>
  </si>
  <si>
    <t>Iidentificación visible con datos de conformidad con las políticas de seguridad y salud en el trabajo, que permita visibilizar su estatus en los sitios del desarrollo del objeto de la presente convocatoria.</t>
  </si>
  <si>
    <t xml:space="preserve">USB </t>
  </si>
  <si>
    <t>capacidad de almacenamiento de 16 GB, Conectividad USB 3.2 Gen 1, Tipo de conector: USB-A, Material: Plástico.r</t>
  </si>
  <si>
    <t>Inscripción y sistematización, certificación</t>
  </si>
  <si>
    <t>Incluye los gastos aludidos en los elementos para el desarrollo y formalización del estudiando en los diferentes sistemas de registro e inscripcion requeridos para el desarrollo del MEF y para la culminación y certificación del CLEI cursado, permitiendo la actualización y registro en todas las bases de datos pertinentes y en los sistemas de información a los que haya lugar.</t>
  </si>
  <si>
    <t>Gastos de Viaticos y transporte del  coordinador Territorial para la visitas de acompañamiento</t>
  </si>
  <si>
    <t>De conformidad con las necesidades tasitas y obligaciones del perfil se requeridos dar acompañamiento presencial o virtual para la cual se estima tres acompañamientos a cada grupo uno minimo presencial de conformidad a los tutores establecidos y en función a los grupos a visitar</t>
  </si>
  <si>
    <t>TOTAL RUBRO 2</t>
  </si>
  <si>
    <t>TOTAL COSTOS DIRECTOS DE OPERACIÓN (RUBRO 1 + RUBRO2 )</t>
  </si>
  <si>
    <t>VALOR PER CAPITA DE LA OFERTA DE COSTOS DIRECTOS</t>
  </si>
  <si>
    <t>COSTOS INDIRECTOS DE OPERACIÓN</t>
  </si>
  <si>
    <t>ADMINISTRACIÓN</t>
  </si>
  <si>
    <t>PORCENTAJE TOTAL</t>
  </si>
  <si>
    <t>Gastos de Administración Incluye  (Financieros, Papelería, impresión de informes, sistematización, mensajería)</t>
  </si>
  <si>
    <t>TOTAL RUBRO TOTAL COSTOS INDIRECTOS DE OPERACIÓN ( RUBRO 3 )</t>
  </si>
  <si>
    <t>TOTAL COSTOS DIRECTOS E INDIRECTOS DE LA OPERACIÓN</t>
  </si>
  <si>
    <t>Atentamente,</t>
  </si>
  <si>
    <t>Nombre del Rector (Representante legal):</t>
  </si>
  <si>
    <t>Documento de identificación:</t>
  </si>
  <si>
    <t>Teléfono de contacto:</t>
  </si>
  <si>
    <t>Correo electrónico:</t>
  </si>
  <si>
    <t>Nombre de la Institución de Educación Superior:</t>
  </si>
  <si>
    <t>se estima la distribución a cada uno grupos de los materiales descritos en la presente convocatorial para  los docentes como estudiantes.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</si>
</sst>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&quot;$&quot;#,##0"/>
    <numFmt numFmtId="165" formatCode="_-&quot;$&quot;* #,##0_-;\-&quot;$&quot;* #,##0_-;_-&quot;$&quot;* &quot;-&quot;_-;_-@_-"/>
    <numFmt numFmtId="166" formatCode="[$$-240A]\ #,##0;[Red]\-[$$-240A]\ #,##0"/>
    <numFmt numFmtId="167" formatCode="[$$-240A]\ #,##0.00;[Red]\-[$$-240A]\ 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  <font>
      <b/>
      <sz val="12"/>
      <name val="Cambria"/>
      <family val="1"/>
    </font>
    <font>
      <b/>
      <sz val="12"/>
      <color rgb="FFC00000"/>
      <name val="Cambria"/>
      <family val="1"/>
    </font>
    <font>
      <sz val="12"/>
      <color rgb="FFC00000"/>
      <name val="Cambria"/>
      <family val="1"/>
    </font>
    <font>
      <sz val="12"/>
      <name val="Cambria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B4D59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167" fontId="12" fillId="7" borderId="1" xfId="2" applyNumberFormat="1" applyFont="1" applyFill="1" applyBorder="1" applyAlignment="1" applyProtection="1">
      <alignment vertical="center" wrapText="1"/>
      <protection locked="0"/>
    </xf>
    <xf numFmtId="167" fontId="12" fillId="0" borderId="3" xfId="2" applyNumberFormat="1" applyFont="1" applyFill="1" applyBorder="1" applyAlignment="1" applyProtection="1">
      <alignment vertical="center" wrapText="1"/>
    </xf>
    <xf numFmtId="167" fontId="12" fillId="0" borderId="1" xfId="2" applyNumberFormat="1" applyFont="1" applyFill="1" applyBorder="1" applyAlignment="1" applyProtection="1">
      <alignment vertical="center" wrapText="1"/>
    </xf>
    <xf numFmtId="0" fontId="16" fillId="0" borderId="2" xfId="0" applyFont="1" applyBorder="1" applyAlignment="1" applyProtection="1">
      <alignment horizontal="center" vertical="center" wrapText="1"/>
      <protection hidden="1"/>
    </xf>
    <xf numFmtId="10" fontId="12" fillId="7" borderId="1" xfId="1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/>
    <xf numFmtId="167" fontId="2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167" fontId="12" fillId="0" borderId="0" xfId="0" applyNumberFormat="1" applyFont="1"/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67" fontId="14" fillId="5" borderId="1" xfId="0" applyNumberFormat="1" applyFont="1" applyFill="1" applyBorder="1" applyAlignment="1">
      <alignment horizontal="center" vertical="center" wrapText="1"/>
    </xf>
    <xf numFmtId="167" fontId="14" fillId="5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2" borderId="1" xfId="0" applyFont="1" applyFill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 wrapText="1"/>
    </xf>
    <xf numFmtId="166" fontId="0" fillId="0" borderId="0" xfId="0" applyNumberFormat="1"/>
    <xf numFmtId="0" fontId="3" fillId="0" borderId="0" xfId="0" applyFont="1" applyAlignment="1">
      <alignment horizontal="justify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4" fillId="5" borderId="18" xfId="0" applyFont="1" applyFill="1" applyBorder="1" applyAlignment="1">
      <alignment vertical="center" wrapText="1"/>
    </xf>
    <xf numFmtId="167" fontId="15" fillId="5" borderId="1" xfId="0" applyNumberFormat="1" applyFont="1" applyFill="1" applyBorder="1" applyAlignment="1">
      <alignment horizontal="center" vertical="center" wrapText="1"/>
    </xf>
    <xf numFmtId="167" fontId="15" fillId="5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7" fontId="15" fillId="5" borderId="3" xfId="0" applyNumberFormat="1" applyFont="1" applyFill="1" applyBorder="1" applyAlignment="1">
      <alignment horizontal="right" vertical="center" wrapText="1"/>
    </xf>
    <xf numFmtId="167" fontId="13" fillId="4" borderId="3" xfId="0" applyNumberFormat="1" applyFont="1" applyFill="1" applyBorder="1" applyAlignment="1">
      <alignment vertical="center" wrapText="1"/>
    </xf>
    <xf numFmtId="167" fontId="17" fillId="4" borderId="3" xfId="0" applyNumberFormat="1" applyFont="1" applyFill="1" applyBorder="1" applyAlignment="1">
      <alignment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167" fontId="3" fillId="0" borderId="0" xfId="0" applyNumberFormat="1" applyFont="1" applyAlignment="1">
      <alignment wrapText="1"/>
    </xf>
    <xf numFmtId="3" fontId="0" fillId="0" borderId="0" xfId="0" applyNumberFormat="1"/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wrapText="1"/>
      <protection locked="0"/>
    </xf>
    <xf numFmtId="0" fontId="5" fillId="3" borderId="3" xfId="0" applyFont="1" applyFill="1" applyBorder="1" applyAlignment="1" applyProtection="1">
      <alignment horizontal="center" wrapText="1"/>
      <protection locked="0"/>
    </xf>
    <xf numFmtId="0" fontId="15" fillId="5" borderId="2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center" wrapText="1"/>
      <protection locked="0"/>
    </xf>
    <xf numFmtId="0" fontId="5" fillId="3" borderId="6" xfId="0" applyFont="1" applyFill="1" applyBorder="1" applyAlignment="1" applyProtection="1">
      <alignment horizontal="center" wrapText="1"/>
      <protection locked="0"/>
    </xf>
    <xf numFmtId="0" fontId="13" fillId="6" borderId="2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164" fontId="13" fillId="4" borderId="2" xfId="1" applyNumberFormat="1" applyFont="1" applyFill="1" applyBorder="1" applyAlignment="1" applyProtection="1">
      <alignment horizontal="center" vertical="center" wrapText="1"/>
    </xf>
    <xf numFmtId="164" fontId="13" fillId="4" borderId="1" xfId="1" applyNumberFormat="1" applyFont="1" applyFill="1" applyBorder="1" applyAlignment="1" applyProtection="1">
      <alignment horizontal="center" vertical="center" wrapText="1"/>
    </xf>
    <xf numFmtId="167" fontId="13" fillId="4" borderId="1" xfId="0" applyNumberFormat="1" applyFont="1" applyFill="1" applyBorder="1" applyAlignment="1">
      <alignment horizontal="center" vertical="center" wrapText="1"/>
    </xf>
    <xf numFmtId="167" fontId="13" fillId="4" borderId="3" xfId="0" applyNumberFormat="1" applyFont="1" applyFill="1" applyBorder="1" applyAlignment="1">
      <alignment horizontal="center" vertical="center" wrapText="1"/>
    </xf>
    <xf numFmtId="164" fontId="13" fillId="4" borderId="2" xfId="7" applyNumberFormat="1" applyFont="1" applyFill="1" applyBorder="1" applyAlignment="1" applyProtection="1">
      <alignment horizontal="center" vertical="center" wrapText="1"/>
    </xf>
    <xf numFmtId="164" fontId="13" fillId="4" borderId="1" xfId="7" applyNumberFormat="1" applyFont="1" applyFill="1" applyBorder="1" applyAlignment="1" applyProtection="1">
      <alignment horizontal="center" vertical="center" wrapText="1"/>
    </xf>
    <xf numFmtId="0" fontId="17" fillId="6" borderId="21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20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</cellXfs>
  <cellStyles count="8">
    <cellStyle name="Moneda" xfId="1" builtinId="4"/>
    <cellStyle name="Moneda [0] 2" xfId="2" xr:uid="{00000000-0005-0000-0000-000001000000}"/>
    <cellStyle name="Moneda 2" xfId="4" xr:uid="{00000000-0005-0000-0000-000002000000}"/>
    <cellStyle name="Moneda 3" xfId="3" xr:uid="{00000000-0005-0000-0000-000003000000}"/>
    <cellStyle name="Moneda 4" xfId="6" xr:uid="{00000000-0005-0000-0000-000004000000}"/>
    <cellStyle name="Moneda 5" xfId="5" xr:uid="{00000000-0005-0000-0000-000005000000}"/>
    <cellStyle name="Moneda 6" xfId="7" xr:uid="{00000000-0005-0000-0000-000006000000}"/>
    <cellStyle name="Normal" xfId="0" builtinId="0"/>
  </cellStyles>
  <dxfs count="0"/>
  <tableStyles count="0" defaultTableStyle="TableStyleMedium2" defaultPivotStyle="PivotStyleLight16"/>
  <colors>
    <mruColors>
      <color rgb="FFADDDE7"/>
      <color rgb="FF3BC6D5"/>
      <color rgb="FFB4E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21167</xdr:rowOff>
    </xdr:from>
    <xdr:to>
      <xdr:col>1</xdr:col>
      <xdr:colOff>1449917</xdr:colOff>
      <xdr:row>1</xdr:row>
      <xdr:rowOff>721982</xdr:rowOff>
    </xdr:to>
    <xdr:pic>
      <xdr:nvPicPr>
        <xdr:cNvPr id="2" name="Imagen 13" descr="Imagen que contiene Interfaz de usuario gráfica&#10;&#10;Descripción generada automáticamente">
          <a:extLst>
            <a:ext uri="{FF2B5EF4-FFF2-40B4-BE49-F238E27FC236}">
              <a16:creationId xmlns:a16="http://schemas.microsoft.com/office/drawing/2014/main" id="{92F6BFEF-5B65-498D-9079-232036F50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96334"/>
          <a:ext cx="1354667" cy="700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2021416</xdr:colOff>
      <xdr:row>1</xdr:row>
      <xdr:rowOff>84667</xdr:rowOff>
    </xdr:from>
    <xdr:to>
      <xdr:col>2</xdr:col>
      <xdr:colOff>3345391</xdr:colOff>
      <xdr:row>1</xdr:row>
      <xdr:rowOff>551392</xdr:rowOff>
    </xdr:to>
    <xdr:pic>
      <xdr:nvPicPr>
        <xdr:cNvPr id="3" name="Imagen 15">
          <a:extLst>
            <a:ext uri="{FF2B5EF4-FFF2-40B4-BE49-F238E27FC236}">
              <a16:creationId xmlns:a16="http://schemas.microsoft.com/office/drawing/2014/main" id="{88FA4AFE-1BF6-460E-A791-21F852795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833" y="359834"/>
          <a:ext cx="132397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abSelected="1" view="pageBreakPreview" topLeftCell="A22" zoomScale="85" zoomScaleNormal="55" zoomScaleSheetLayoutView="85" workbookViewId="0">
      <selection activeCell="E20" sqref="E20:F20"/>
    </sheetView>
  </sheetViews>
  <sheetFormatPr baseColWidth="10" defaultColWidth="11.453125" defaultRowHeight="14.5"/>
  <cols>
    <col min="1" max="1" width="8.81640625" style="6" customWidth="1"/>
    <col min="2" max="2" width="40.7265625" style="7" bestFit="1" customWidth="1"/>
    <col min="3" max="3" width="57.7265625" style="7" customWidth="1"/>
    <col min="4" max="4" width="13.1796875" style="7" customWidth="1"/>
    <col min="5" max="5" width="17" style="7" customWidth="1"/>
    <col min="6" max="6" width="15.1796875" style="7" customWidth="1"/>
    <col min="7" max="7" width="21.81640625" style="8" customWidth="1"/>
    <col min="8" max="8" width="28.453125" style="8" customWidth="1"/>
    <col min="10" max="10" width="19.26953125" bestFit="1" customWidth="1"/>
    <col min="11" max="11" width="13.26953125" bestFit="1" customWidth="1"/>
  </cols>
  <sheetData>
    <row r="1" spans="1:9" ht="21.75" customHeight="1" thickBot="1"/>
    <row r="2" spans="1:9" ht="58.5" customHeight="1">
      <c r="A2" s="74"/>
      <c r="B2" s="75"/>
      <c r="C2" s="75"/>
      <c r="D2" s="72" t="s">
        <v>0</v>
      </c>
      <c r="E2" s="72"/>
      <c r="F2" s="72"/>
      <c r="G2" s="72"/>
      <c r="H2" s="73"/>
    </row>
    <row r="3" spans="1:9" ht="63.75" customHeight="1" thickBot="1">
      <c r="A3" s="76" t="s">
        <v>1</v>
      </c>
      <c r="B3" s="77"/>
      <c r="C3" s="77"/>
      <c r="D3" s="77"/>
      <c r="E3" s="77"/>
      <c r="F3" s="77"/>
      <c r="G3" s="77"/>
      <c r="H3" s="78"/>
    </row>
    <row r="4" spans="1:9" ht="10.5" customHeight="1" thickBot="1"/>
    <row r="5" spans="1:9" ht="15">
      <c r="A5" s="79" t="s">
        <v>2</v>
      </c>
      <c r="B5" s="80"/>
      <c r="C5" s="80"/>
      <c r="D5" s="80"/>
      <c r="E5" s="80"/>
      <c r="F5" s="80"/>
      <c r="G5" s="80"/>
      <c r="H5" s="81"/>
    </row>
    <row r="6" spans="1:9" ht="15">
      <c r="A6" s="87" t="s">
        <v>3</v>
      </c>
      <c r="B6" s="88"/>
      <c r="C6" s="88"/>
      <c r="D6" s="88"/>
      <c r="E6" s="88"/>
      <c r="F6" s="88"/>
      <c r="G6" s="88"/>
      <c r="H6" s="89"/>
    </row>
    <row r="7" spans="1:9" ht="50.25" customHeight="1" thickBot="1">
      <c r="A7" s="90" t="s">
        <v>4</v>
      </c>
      <c r="B7" s="91"/>
      <c r="C7" s="91"/>
      <c r="D7" s="91"/>
      <c r="E7" s="91"/>
      <c r="F7" s="91"/>
      <c r="G7" s="91"/>
      <c r="H7" s="92"/>
    </row>
    <row r="8" spans="1:9" ht="16" thickBot="1">
      <c r="A8" s="9"/>
      <c r="B8" s="10"/>
      <c r="C8" s="10"/>
      <c r="D8" s="10"/>
      <c r="E8" s="10"/>
      <c r="F8" s="10"/>
      <c r="G8" s="11"/>
      <c r="H8" s="11"/>
    </row>
    <row r="9" spans="1:9" ht="15" customHeight="1">
      <c r="A9" s="82" t="s">
        <v>5</v>
      </c>
      <c r="B9" s="83"/>
      <c r="C9" s="83"/>
      <c r="D9" s="83"/>
      <c r="E9" s="83"/>
      <c r="F9" s="83"/>
      <c r="G9" s="83"/>
      <c r="H9" s="84"/>
    </row>
    <row r="10" spans="1:9" ht="15" customHeight="1">
      <c r="A10" s="60" t="s">
        <v>6</v>
      </c>
      <c r="B10" s="61"/>
      <c r="C10" s="61"/>
      <c r="D10" s="61"/>
      <c r="E10" s="61"/>
      <c r="F10" s="61"/>
      <c r="G10" s="62" t="s">
        <v>7</v>
      </c>
      <c r="H10" s="63"/>
    </row>
    <row r="11" spans="1:9" ht="31">
      <c r="A11" s="12">
        <v>1</v>
      </c>
      <c r="B11" s="13" t="s">
        <v>8</v>
      </c>
      <c r="C11" s="13" t="s">
        <v>9</v>
      </c>
      <c r="D11" s="13" t="s">
        <v>10</v>
      </c>
      <c r="E11" s="13" t="s">
        <v>11</v>
      </c>
      <c r="F11" s="13" t="s">
        <v>12</v>
      </c>
      <c r="G11" s="14" t="s">
        <v>13</v>
      </c>
      <c r="H11" s="15" t="s">
        <v>14</v>
      </c>
    </row>
    <row r="12" spans="1:9" ht="53.5" customHeight="1">
      <c r="A12" s="16">
        <v>1.1000000000000001</v>
      </c>
      <c r="B12" s="17" t="s">
        <v>15</v>
      </c>
      <c r="C12" s="18" t="s">
        <v>16</v>
      </c>
      <c r="D12" s="19">
        <v>1</v>
      </c>
      <c r="E12" s="19">
        <v>10</v>
      </c>
      <c r="F12" s="20">
        <v>1</v>
      </c>
      <c r="G12" s="1">
        <v>0</v>
      </c>
      <c r="H12" s="2">
        <f t="shared" ref="H12:H16" si="0">ROUND(D12*F12*G12*E12,2)</f>
        <v>0</v>
      </c>
      <c r="I12" s="21"/>
    </row>
    <row r="13" spans="1:9" ht="36.65" customHeight="1">
      <c r="A13" s="16">
        <v>1.2</v>
      </c>
      <c r="B13" s="17" t="s">
        <v>17</v>
      </c>
      <c r="C13" s="18" t="s">
        <v>18</v>
      </c>
      <c r="D13" s="19">
        <v>1</v>
      </c>
      <c r="E13" s="19">
        <v>10</v>
      </c>
      <c r="F13" s="20">
        <v>1</v>
      </c>
      <c r="G13" s="1">
        <v>0</v>
      </c>
      <c r="H13" s="2">
        <f t="shared" si="0"/>
        <v>0</v>
      </c>
      <c r="I13" s="21"/>
    </row>
    <row r="14" spans="1:9" ht="26.5" customHeight="1">
      <c r="A14" s="16">
        <v>1.3</v>
      </c>
      <c r="B14" s="17" t="s">
        <v>19</v>
      </c>
      <c r="C14" s="18" t="s">
        <v>20</v>
      </c>
      <c r="D14" s="19">
        <v>3</v>
      </c>
      <c r="E14" s="19">
        <v>9</v>
      </c>
      <c r="F14" s="20">
        <v>1</v>
      </c>
      <c r="G14" s="1">
        <v>0</v>
      </c>
      <c r="H14" s="2">
        <f t="shared" si="0"/>
        <v>0</v>
      </c>
      <c r="I14" s="21"/>
    </row>
    <row r="15" spans="1:9" ht="26.5" customHeight="1">
      <c r="A15" s="16">
        <v>1.4</v>
      </c>
      <c r="B15" s="17" t="s">
        <v>21</v>
      </c>
      <c r="C15" s="18" t="s">
        <v>22</v>
      </c>
      <c r="D15" s="19">
        <v>1</v>
      </c>
      <c r="E15" s="19">
        <v>10</v>
      </c>
      <c r="F15" s="20">
        <v>1</v>
      </c>
      <c r="G15" s="1">
        <v>0</v>
      </c>
      <c r="H15" s="2">
        <f t="shared" si="0"/>
        <v>0</v>
      </c>
      <c r="I15" s="21"/>
    </row>
    <row r="16" spans="1:9" ht="51" customHeight="1">
      <c r="A16" s="16">
        <v>1.5</v>
      </c>
      <c r="B16" s="17" t="s">
        <v>23</v>
      </c>
      <c r="C16" s="22" t="s">
        <v>24</v>
      </c>
      <c r="D16" s="19">
        <v>47</v>
      </c>
      <c r="E16" s="19">
        <v>9</v>
      </c>
      <c r="F16" s="20">
        <v>1</v>
      </c>
      <c r="G16" s="1">
        <v>0</v>
      </c>
      <c r="H16" s="2">
        <f t="shared" si="0"/>
        <v>0</v>
      </c>
      <c r="I16" s="21"/>
    </row>
    <row r="17" spans="1:8" ht="15" customHeight="1">
      <c r="A17" s="93" t="s">
        <v>25</v>
      </c>
      <c r="B17" s="94"/>
      <c r="C17" s="94"/>
      <c r="D17" s="94"/>
      <c r="E17" s="94"/>
      <c r="F17" s="94"/>
      <c r="G17" s="94"/>
      <c r="H17" s="15">
        <f>SUM(H12:H16)</f>
        <v>0</v>
      </c>
    </row>
    <row r="18" spans="1:8" ht="47.25" customHeight="1">
      <c r="A18" s="23">
        <v>2</v>
      </c>
      <c r="B18" s="24" t="s">
        <v>26</v>
      </c>
      <c r="C18" s="25" t="s">
        <v>27</v>
      </c>
      <c r="D18" s="26" t="s">
        <v>28</v>
      </c>
      <c r="E18" s="85" t="s">
        <v>29</v>
      </c>
      <c r="F18" s="86"/>
      <c r="G18" s="27" t="s">
        <v>30</v>
      </c>
      <c r="H18" s="28" t="s">
        <v>31</v>
      </c>
    </row>
    <row r="19" spans="1:8" ht="57.65" customHeight="1">
      <c r="A19" s="29">
        <v>2.1</v>
      </c>
      <c r="B19" s="30" t="s">
        <v>32</v>
      </c>
      <c r="C19" s="31" t="s">
        <v>33</v>
      </c>
      <c r="D19" s="32">
        <f>+D16</f>
        <v>47</v>
      </c>
      <c r="E19" s="97">
        <v>1</v>
      </c>
      <c r="F19" s="97"/>
      <c r="G19" s="1">
        <v>0</v>
      </c>
      <c r="H19" s="3">
        <f t="shared" ref="H19" si="1">+D19*E19*G19</f>
        <v>0</v>
      </c>
    </row>
    <row r="20" spans="1:8" ht="57.65" customHeight="1">
      <c r="A20" s="29">
        <v>2.2000000000000002</v>
      </c>
      <c r="B20" s="30" t="s">
        <v>34</v>
      </c>
      <c r="C20" s="31" t="s">
        <v>35</v>
      </c>
      <c r="D20" s="32">
        <v>2715</v>
      </c>
      <c r="E20" s="97">
        <v>1</v>
      </c>
      <c r="F20" s="97"/>
      <c r="G20" s="1">
        <v>0</v>
      </c>
      <c r="H20" s="3">
        <f>+D20*E20*G20</f>
        <v>0</v>
      </c>
    </row>
    <row r="21" spans="1:8" ht="57.65" customHeight="1">
      <c r="A21" s="29">
        <v>2.2999999999999998</v>
      </c>
      <c r="B21" s="30" t="s">
        <v>36</v>
      </c>
      <c r="C21" s="31" t="s">
        <v>37</v>
      </c>
      <c r="D21" s="32">
        <v>155</v>
      </c>
      <c r="E21" s="97">
        <v>4</v>
      </c>
      <c r="F21" s="97"/>
      <c r="G21" s="1">
        <v>0</v>
      </c>
      <c r="H21" s="3">
        <f t="shared" ref="H21:H28" si="2">+D21*E21*G21</f>
        <v>0</v>
      </c>
    </row>
    <row r="22" spans="1:8" ht="57.65" customHeight="1">
      <c r="A22" s="29">
        <v>2.4</v>
      </c>
      <c r="B22" s="30" t="s">
        <v>38</v>
      </c>
      <c r="C22" s="31" t="s">
        <v>37</v>
      </c>
      <c r="D22" s="32">
        <v>2715</v>
      </c>
      <c r="E22" s="97">
        <v>1</v>
      </c>
      <c r="F22" s="97"/>
      <c r="G22" s="1">
        <v>0</v>
      </c>
      <c r="H22" s="3">
        <f t="shared" si="2"/>
        <v>0</v>
      </c>
    </row>
    <row r="23" spans="1:8" ht="57.65" customHeight="1">
      <c r="A23" s="29">
        <v>2.5</v>
      </c>
      <c r="B23" s="30" t="s">
        <v>39</v>
      </c>
      <c r="C23" s="31" t="s">
        <v>65</v>
      </c>
      <c r="D23" s="32">
        <v>94</v>
      </c>
      <c r="E23" s="97">
        <v>1</v>
      </c>
      <c r="F23" s="97"/>
      <c r="G23" s="1">
        <v>0</v>
      </c>
      <c r="H23" s="3">
        <f t="shared" si="2"/>
        <v>0</v>
      </c>
    </row>
    <row r="24" spans="1:8" ht="57.65" customHeight="1">
      <c r="A24" s="29">
        <v>2.6</v>
      </c>
      <c r="B24" s="30" t="s">
        <v>40</v>
      </c>
      <c r="C24" s="31" t="s">
        <v>41</v>
      </c>
      <c r="D24" s="32">
        <f>+D19</f>
        <v>47</v>
      </c>
      <c r="E24" s="95">
        <v>1</v>
      </c>
      <c r="F24" s="96"/>
      <c r="G24" s="1">
        <v>0</v>
      </c>
      <c r="H24" s="3">
        <f t="shared" si="2"/>
        <v>0</v>
      </c>
    </row>
    <row r="25" spans="1:8" ht="57.65" customHeight="1">
      <c r="A25" s="29">
        <v>2.7</v>
      </c>
      <c r="B25" s="30" t="s">
        <v>42</v>
      </c>
      <c r="C25" s="31" t="s">
        <v>43</v>
      </c>
      <c r="D25" s="32">
        <f>+D24</f>
        <v>47</v>
      </c>
      <c r="E25" s="97">
        <v>1</v>
      </c>
      <c r="F25" s="97"/>
      <c r="G25" s="1">
        <v>0</v>
      </c>
      <c r="H25" s="3">
        <f t="shared" si="2"/>
        <v>0</v>
      </c>
    </row>
    <row r="26" spans="1:8" ht="57.65" customHeight="1">
      <c r="A26" s="29">
        <v>2.8</v>
      </c>
      <c r="B26" s="30" t="s">
        <v>44</v>
      </c>
      <c r="C26" s="31" t="s">
        <v>45</v>
      </c>
      <c r="D26" s="32">
        <f>+D25</f>
        <v>47</v>
      </c>
      <c r="E26" s="97">
        <v>1</v>
      </c>
      <c r="F26" s="97"/>
      <c r="G26" s="1">
        <v>0</v>
      </c>
      <c r="H26" s="3">
        <f t="shared" si="2"/>
        <v>0</v>
      </c>
    </row>
    <row r="27" spans="1:8" ht="67.5" customHeight="1">
      <c r="A27" s="29">
        <v>2.9</v>
      </c>
      <c r="B27" s="30" t="s">
        <v>46</v>
      </c>
      <c r="C27" s="31" t="s">
        <v>47</v>
      </c>
      <c r="D27" s="32">
        <v>2715</v>
      </c>
      <c r="E27" s="95">
        <v>1</v>
      </c>
      <c r="F27" s="96"/>
      <c r="G27" s="1">
        <v>0</v>
      </c>
      <c r="H27" s="3">
        <f t="shared" si="2"/>
        <v>0</v>
      </c>
    </row>
    <row r="28" spans="1:8" ht="84.65" customHeight="1">
      <c r="A28" s="33">
        <v>2.1</v>
      </c>
      <c r="B28" s="30" t="s">
        <v>48</v>
      </c>
      <c r="C28" s="31" t="s">
        <v>49</v>
      </c>
      <c r="D28" s="32">
        <v>47</v>
      </c>
      <c r="E28" s="97">
        <v>1</v>
      </c>
      <c r="F28" s="97"/>
      <c r="G28" s="1">
        <v>0</v>
      </c>
      <c r="H28" s="3">
        <f t="shared" si="2"/>
        <v>0</v>
      </c>
    </row>
    <row r="29" spans="1:8" ht="15" customHeight="1">
      <c r="A29" s="50" t="s">
        <v>50</v>
      </c>
      <c r="B29" s="51"/>
      <c r="C29" s="51"/>
      <c r="D29" s="51"/>
      <c r="E29" s="51"/>
      <c r="F29" s="51"/>
      <c r="G29" s="51"/>
      <c r="H29" s="34">
        <f>SUM(H19:H28)</f>
        <v>0</v>
      </c>
    </row>
    <row r="30" spans="1:8" ht="15.75" customHeight="1">
      <c r="A30" s="64" t="s">
        <v>51</v>
      </c>
      <c r="B30" s="65"/>
      <c r="C30" s="65"/>
      <c r="D30" s="65"/>
      <c r="E30" s="65"/>
      <c r="F30" s="65"/>
      <c r="G30" s="65"/>
      <c r="H30" s="35">
        <f>H17+H29</f>
        <v>0</v>
      </c>
    </row>
    <row r="31" spans="1:8" ht="27" customHeight="1">
      <c r="A31" s="66" t="s">
        <v>52</v>
      </c>
      <c r="B31" s="67"/>
      <c r="C31" s="67"/>
      <c r="D31" s="67"/>
      <c r="E31" s="67"/>
      <c r="F31" s="67"/>
      <c r="G31" s="68"/>
      <c r="H31" s="36">
        <f>+H30/D20</f>
        <v>0</v>
      </c>
    </row>
    <row r="32" spans="1:8" ht="15" customHeight="1">
      <c r="A32" s="37"/>
      <c r="B32" s="38"/>
      <c r="C32" s="38"/>
      <c r="D32" s="38"/>
      <c r="E32" s="38"/>
      <c r="F32" s="38"/>
      <c r="G32" s="39"/>
      <c r="H32" s="40"/>
    </row>
    <row r="33" spans="1:10" ht="15" customHeight="1">
      <c r="A33" s="57" t="s">
        <v>53</v>
      </c>
      <c r="B33" s="58"/>
      <c r="C33" s="58"/>
      <c r="D33" s="58"/>
      <c r="E33" s="58"/>
      <c r="F33" s="58"/>
      <c r="G33" s="58"/>
      <c r="H33" s="59"/>
    </row>
    <row r="34" spans="1:10" ht="15" customHeight="1">
      <c r="A34" s="60" t="s">
        <v>6</v>
      </c>
      <c r="B34" s="61"/>
      <c r="C34" s="61"/>
      <c r="D34" s="61"/>
      <c r="E34" s="61"/>
      <c r="F34" s="61"/>
      <c r="G34" s="62" t="s">
        <v>7</v>
      </c>
      <c r="H34" s="63"/>
    </row>
    <row r="35" spans="1:10" ht="31">
      <c r="A35" s="23">
        <v>3</v>
      </c>
      <c r="B35" s="51" t="s">
        <v>54</v>
      </c>
      <c r="C35" s="51"/>
      <c r="D35" s="51"/>
      <c r="E35" s="51"/>
      <c r="F35" s="51"/>
      <c r="G35" s="27" t="s">
        <v>55</v>
      </c>
      <c r="H35" s="28" t="s">
        <v>14</v>
      </c>
    </row>
    <row r="36" spans="1:10" ht="15.5">
      <c r="A36" s="4">
        <v>3.1</v>
      </c>
      <c r="B36" s="52" t="s">
        <v>56</v>
      </c>
      <c r="C36" s="52"/>
      <c r="D36" s="52"/>
      <c r="E36" s="52"/>
      <c r="F36" s="52"/>
      <c r="G36" s="5">
        <v>0</v>
      </c>
      <c r="H36" s="41">
        <f>ROUND(+H30*G36,2)</f>
        <v>0</v>
      </c>
    </row>
    <row r="37" spans="1:10" ht="15.75" customHeight="1">
      <c r="A37" s="50" t="s">
        <v>57</v>
      </c>
      <c r="B37" s="51"/>
      <c r="C37" s="51"/>
      <c r="D37" s="51"/>
      <c r="E37" s="51"/>
      <c r="F37" s="51"/>
      <c r="G37" s="51"/>
      <c r="H37" s="34">
        <f>SUM(H36:H36)</f>
        <v>0</v>
      </c>
    </row>
    <row r="38" spans="1:10" ht="27" customHeight="1">
      <c r="A38" s="66" t="s">
        <v>58</v>
      </c>
      <c r="B38" s="67"/>
      <c r="C38" s="67"/>
      <c r="D38" s="67"/>
      <c r="E38" s="67"/>
      <c r="F38" s="67"/>
      <c r="G38" s="68"/>
      <c r="H38" s="36">
        <f>ROUND(+H30+H37,2)</f>
        <v>0</v>
      </c>
    </row>
    <row r="39" spans="1:10" ht="15" thickBot="1">
      <c r="A39" s="42"/>
      <c r="B39" s="43"/>
      <c r="C39" s="43"/>
      <c r="D39" s="43"/>
      <c r="E39" s="43"/>
      <c r="F39" s="43"/>
      <c r="G39" s="44"/>
      <c r="H39" s="44"/>
    </row>
    <row r="40" spans="1:10" ht="15">
      <c r="A40" s="69" t="s">
        <v>59</v>
      </c>
      <c r="B40" s="70"/>
      <c r="C40" s="70"/>
      <c r="D40" s="70"/>
      <c r="E40" s="70"/>
      <c r="F40" s="70"/>
      <c r="G40" s="70"/>
      <c r="H40" s="71"/>
      <c r="J40" s="45"/>
    </row>
    <row r="41" spans="1:10" ht="15.5">
      <c r="A41" s="46" t="s">
        <v>60</v>
      </c>
      <c r="B41" s="47"/>
      <c r="C41" s="48"/>
      <c r="D41" s="48"/>
      <c r="E41" s="48"/>
      <c r="F41" s="48"/>
      <c r="G41" s="48"/>
      <c r="H41" s="49"/>
    </row>
    <row r="42" spans="1:10" ht="15.5">
      <c r="A42" s="46" t="s">
        <v>61</v>
      </c>
      <c r="B42" s="47"/>
      <c r="C42" s="48"/>
      <c r="D42" s="48"/>
      <c r="E42" s="48"/>
      <c r="F42" s="48"/>
      <c r="G42" s="48"/>
      <c r="H42" s="49"/>
    </row>
    <row r="43" spans="1:10" ht="15.5">
      <c r="A43" s="46" t="s">
        <v>62</v>
      </c>
      <c r="B43" s="47"/>
      <c r="C43" s="48"/>
      <c r="D43" s="48"/>
      <c r="E43" s="48"/>
      <c r="F43" s="48"/>
      <c r="G43" s="48"/>
      <c r="H43" s="49"/>
    </row>
    <row r="44" spans="1:10" ht="15.5">
      <c r="A44" s="46" t="s">
        <v>63</v>
      </c>
      <c r="B44" s="47"/>
      <c r="C44" s="48"/>
      <c r="D44" s="48"/>
      <c r="E44" s="48"/>
      <c r="F44" s="48"/>
      <c r="G44" s="48"/>
      <c r="H44" s="49"/>
    </row>
    <row r="45" spans="1:10" ht="32.25" customHeight="1" thickBot="1">
      <c r="A45" s="53" t="s">
        <v>64</v>
      </c>
      <c r="B45" s="54"/>
      <c r="C45" s="55"/>
      <c r="D45" s="55"/>
      <c r="E45" s="55"/>
      <c r="F45" s="55"/>
      <c r="G45" s="55"/>
      <c r="H45" s="56"/>
    </row>
  </sheetData>
  <sheetProtection algorithmName="SHA-512" hashValue="xNt6mPhfegdeFdkPBn8PbkjSOCesOb2brtjpQZDxIfOvF6XhYR1pryNPUz8xAGxhWf32Nhlwsf4d5/ma0cncGw==" saltValue="EEr9E5ZPvKWT7sw0Vv2xng==" spinCount="100000" sheet="1" objects="1" scenarios="1"/>
  <protectedRanges>
    <protectedRange sqref="G12:G16" name="Rango1"/>
    <protectedRange sqref="G36" name="Rango3"/>
    <protectedRange sqref="A40:H45" name="Rango4"/>
  </protectedRanges>
  <mergeCells count="42">
    <mergeCell ref="E19:F19"/>
    <mergeCell ref="E24:F24"/>
    <mergeCell ref="E20:F20"/>
    <mergeCell ref="E25:F25"/>
    <mergeCell ref="E26:F26"/>
    <mergeCell ref="E21:F21"/>
    <mergeCell ref="E27:F27"/>
    <mergeCell ref="E28:F28"/>
    <mergeCell ref="A29:G29"/>
    <mergeCell ref="E22:F22"/>
    <mergeCell ref="E23:F23"/>
    <mergeCell ref="E18:F18"/>
    <mergeCell ref="G10:H10"/>
    <mergeCell ref="A6:H6"/>
    <mergeCell ref="A7:H7"/>
    <mergeCell ref="A17:G17"/>
    <mergeCell ref="A10:F10"/>
    <mergeCell ref="D2:H2"/>
    <mergeCell ref="A2:C2"/>
    <mergeCell ref="A3:H3"/>
    <mergeCell ref="A5:H5"/>
    <mergeCell ref="A9:H9"/>
    <mergeCell ref="B35:F35"/>
    <mergeCell ref="A40:H40"/>
    <mergeCell ref="A41:B41"/>
    <mergeCell ref="C41:H41"/>
    <mergeCell ref="A38:G38"/>
    <mergeCell ref="A33:H33"/>
    <mergeCell ref="A34:F34"/>
    <mergeCell ref="G34:H34"/>
    <mergeCell ref="A30:G30"/>
    <mergeCell ref="A31:G31"/>
    <mergeCell ref="A42:B42"/>
    <mergeCell ref="C42:H42"/>
    <mergeCell ref="A37:G37"/>
    <mergeCell ref="B36:F36"/>
    <mergeCell ref="A45:B45"/>
    <mergeCell ref="C45:H45"/>
    <mergeCell ref="A43:B43"/>
    <mergeCell ref="C43:H43"/>
    <mergeCell ref="A44:B44"/>
    <mergeCell ref="C44:H44"/>
  </mergeCells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5FDE3FD1CDA4FBE0D5A2E7A7EB5E9" ma:contentTypeVersion="22" ma:contentTypeDescription="Crear nuevo documento." ma:contentTypeScope="" ma:versionID="94a29680a79c699adb296551f010159f">
  <xsd:schema xmlns:xsd="http://www.w3.org/2001/XMLSchema" xmlns:xs="http://www.w3.org/2001/XMLSchema" xmlns:p="http://schemas.microsoft.com/office/2006/metadata/properties" xmlns:ns2="a3fbda17-2513-4755-8cda-8a8184eafa63" xmlns:ns3="6fa18099-9c1f-4650-a0fa-ac750f848284" targetNamespace="http://schemas.microsoft.com/office/2006/metadata/properties" ma:root="true" ma:fieldsID="dd90bbaeb269cb435166c145a9a5fb3f" ns2:_="" ns3:_="">
    <xsd:import namespace="a3fbda17-2513-4755-8cda-8a8184eafa63"/>
    <xsd:import namespace="6fa18099-9c1f-4650-a0fa-ac750f848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UMERO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da17-2513-4755-8cda-8a8184eaf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UMERO" ma:index="19" nillable="true" ma:displayName="NUMERO" ma:format="Dropdown" ma:internalName="NUMERO" ma:percentage="FALSE">
      <xsd:simpleType>
        <xsd:restriction base="dms:Number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18099-9c1f-4650-a0fa-ac750f8482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82dd316-e567-4a7c-a0b6-fa00a108ff8b}" ma:internalName="TaxCatchAll" ma:showField="CatchAllData" ma:web="6fa18099-9c1f-4650-a0fa-ac750f848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a3fbda17-2513-4755-8cda-8a8184eafa63" xsi:nil="true"/>
    <lcf76f155ced4ddcb4097134ff3c332f xmlns="a3fbda17-2513-4755-8cda-8a8184eafa63">
      <Terms xmlns="http://schemas.microsoft.com/office/infopath/2007/PartnerControls"/>
    </lcf76f155ced4ddcb4097134ff3c332f>
    <TaxCatchAll xmlns="6fa18099-9c1f-4650-a0fa-ac750f848284" xsi:nil="true"/>
  </documentManagement>
</p:properties>
</file>

<file path=customXml/itemProps1.xml><?xml version="1.0" encoding="utf-8"?>
<ds:datastoreItem xmlns:ds="http://schemas.openxmlformats.org/officeDocument/2006/customXml" ds:itemID="{C3FEAB21-554F-4CA7-8BB1-CDA8AFA6BF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da17-2513-4755-8cda-8a8184eafa63"/>
    <ds:schemaRef ds:uri="6fa18099-9c1f-4650-a0fa-ac750f84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5CA648-1D49-49F1-B4D3-9E05EB5E1D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57C36B-4E8D-4C0C-8BE9-33E8A3B29AE8}">
  <ds:schemaRefs>
    <ds:schemaRef ds:uri="6fa18099-9c1f-4650-a0fa-ac750f848284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a3fbda17-2513-4755-8cda-8a8184eafa6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</vt:lpstr>
      <vt:lpstr>Presupuesto!Área_de_impresión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Rocio Barbosa</dc:creator>
  <cp:keywords/>
  <dc:description/>
  <cp:lastModifiedBy>Henry Alexander Venegas Barbosa</cp:lastModifiedBy>
  <cp:revision/>
  <dcterms:created xsi:type="dcterms:W3CDTF">2023-02-09T13:59:05Z</dcterms:created>
  <dcterms:modified xsi:type="dcterms:W3CDTF">2024-05-16T03:39:11Z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0x010100CA65FDE3FD1CDA4FBE0D5A2E7A7EB5E9</vt:lpwstr>
  </property>
  <property fmtid="{D5CDD505-2E9C-101B-9397-08002B2CF9AE}" pid="3" name="MediaServiceImageTags">
    <vt:lpwstr/>
  </property>
</Properties>
</file>